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7035" activeTab="0"/>
  </bookViews>
  <sheets>
    <sheet name="49.50" sheetId="1" r:id="rId1"/>
    <sheet name="51" sheetId="2" r:id="rId2"/>
    <sheet name="52、53" sheetId="3" r:id="rId3"/>
  </sheets>
  <definedNames>
    <definedName name="_xlnm.Print_Area" localSheetId="1">'51'!$A$1:$O$21</definedName>
  </definedNames>
  <calcPr fullCalcOnLoad="1"/>
</workbook>
</file>

<file path=xl/sharedStrings.xml><?xml version="1.0" encoding="utf-8"?>
<sst xmlns="http://schemas.openxmlformats.org/spreadsheetml/2006/main" count="180" uniqueCount="88">
  <si>
    <t>区　　分</t>
  </si>
  <si>
    <t>計</t>
  </si>
  <si>
    <t>男</t>
  </si>
  <si>
    <t>女</t>
  </si>
  <si>
    <t>計</t>
  </si>
  <si>
    <t>高校等進学率（％）</t>
  </si>
  <si>
    <t>就職率（％）</t>
  </si>
  <si>
    <t>盲学校</t>
  </si>
  <si>
    <t>聾学校</t>
  </si>
  <si>
    <t>養護学校</t>
  </si>
  <si>
    <t>死亡不詳</t>
  </si>
  <si>
    <t>左記以外
の者</t>
  </si>
  <si>
    <t>就職者</t>
  </si>
  <si>
    <t>大学等進学率（％）</t>
  </si>
  <si>
    <t>４９　盲・聾・養護学校中学部の進路別卒業者数</t>
  </si>
  <si>
    <t>５０　盲・聾・養護学校高等部の進路別卒業者数</t>
  </si>
  <si>
    <t>計</t>
  </si>
  <si>
    <r>
      <t xml:space="preserve">Ａ
</t>
    </r>
    <r>
      <rPr>
        <sz val="9"/>
        <rFont val="ＭＳ Ｐ明朝"/>
        <family val="1"/>
      </rPr>
      <t>高等学校等進学者</t>
    </r>
  </si>
  <si>
    <r>
      <t xml:space="preserve">Ａ
</t>
    </r>
    <r>
      <rPr>
        <sz val="10"/>
        <rFont val="ＭＳ Ｐ明朝"/>
        <family val="1"/>
      </rPr>
      <t>大学等
進学者</t>
    </r>
  </si>
  <si>
    <r>
      <t xml:space="preserve">　 （再掲）
</t>
    </r>
    <r>
      <rPr>
        <sz val="8"/>
        <rFont val="ＭＳ Ｐ明朝"/>
        <family val="1"/>
      </rPr>
      <t>左記Ａ,Ｂ,Ｃ,Ｄのうち就職している者</t>
    </r>
  </si>
  <si>
    <r>
      <t xml:space="preserve">   （再掲）
</t>
    </r>
    <r>
      <rPr>
        <sz val="8"/>
        <rFont val="ＭＳ Ｐ明朝"/>
        <family val="1"/>
      </rPr>
      <t>左記Ａ,Ｂ,Ｃ,Ｄのうち就職している者</t>
    </r>
  </si>
  <si>
    <r>
      <t xml:space="preserve">Ｂ
</t>
    </r>
    <r>
      <rPr>
        <sz val="9"/>
        <rFont val="ＭＳ Ｐ明朝"/>
        <family val="1"/>
      </rPr>
      <t xml:space="preserve">専修学校
</t>
    </r>
    <r>
      <rPr>
        <sz val="8"/>
        <rFont val="ＭＳ Ｐ明朝"/>
        <family val="1"/>
      </rPr>
      <t>（高等課程）</t>
    </r>
    <r>
      <rPr>
        <sz val="9"/>
        <rFont val="ＭＳ Ｐ明朝"/>
        <family val="1"/>
      </rPr>
      <t xml:space="preserve">
進学者</t>
    </r>
  </si>
  <si>
    <r>
      <t xml:space="preserve">Ｃ
</t>
    </r>
    <r>
      <rPr>
        <sz val="9"/>
        <rFont val="ＭＳ Ｐ明朝"/>
        <family val="1"/>
      </rPr>
      <t xml:space="preserve">専修学校
</t>
    </r>
    <r>
      <rPr>
        <sz val="8"/>
        <rFont val="ＭＳ Ｐ明朝"/>
        <family val="1"/>
      </rPr>
      <t>（一般課程）</t>
    </r>
    <r>
      <rPr>
        <sz val="9"/>
        <rFont val="ＭＳ Ｐ明朝"/>
        <family val="1"/>
      </rPr>
      <t xml:space="preserve">
等入学者</t>
    </r>
  </si>
  <si>
    <r>
      <t xml:space="preserve">Ｂ
</t>
    </r>
    <r>
      <rPr>
        <sz val="9"/>
        <rFont val="ＭＳ Ｐ明朝"/>
        <family val="1"/>
      </rPr>
      <t>専修学校</t>
    </r>
    <r>
      <rPr>
        <sz val="8"/>
        <rFont val="ＭＳ Ｐ明朝"/>
        <family val="1"/>
      </rPr>
      <t>（専門課程）</t>
    </r>
    <r>
      <rPr>
        <sz val="9"/>
        <rFont val="ＭＳ Ｐ明朝"/>
        <family val="1"/>
      </rPr>
      <t>進学者</t>
    </r>
  </si>
  <si>
    <r>
      <t xml:space="preserve">Ｃ
</t>
    </r>
    <r>
      <rPr>
        <sz val="9"/>
        <rFont val="ＭＳ Ｐ明朝"/>
        <family val="1"/>
      </rPr>
      <t>専修学校</t>
    </r>
    <r>
      <rPr>
        <sz val="8"/>
        <rFont val="ＭＳ Ｐ明朝"/>
        <family val="1"/>
      </rPr>
      <t>（一般課程）</t>
    </r>
    <r>
      <rPr>
        <sz val="9"/>
        <rFont val="ＭＳ Ｐ明朝"/>
        <family val="1"/>
      </rPr>
      <t>等入学者</t>
    </r>
  </si>
  <si>
    <r>
      <t xml:space="preserve">     </t>
    </r>
    <r>
      <rPr>
        <sz val="11"/>
        <rFont val="ＭＳ Ｐ明朝"/>
        <family val="1"/>
      </rPr>
      <t xml:space="preserve"> Ｄ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公共職業能力開発施設等入学者</t>
    </r>
  </si>
  <si>
    <t>７歳</t>
  </si>
  <si>
    <t>８歳</t>
  </si>
  <si>
    <t>９歳</t>
  </si>
  <si>
    <t>１３歳</t>
  </si>
  <si>
    <t>１４歳</t>
  </si>
  <si>
    <t>就学免除者　　　</t>
  </si>
  <si>
    <t>就学猶予者　　　</t>
  </si>
  <si>
    <t>児童生徒死亡者数</t>
  </si>
  <si>
    <t>５１　不就学学齢児童生徒数</t>
  </si>
  <si>
    <t>区　　分</t>
  </si>
  <si>
    <t>男</t>
  </si>
  <si>
    <t>女</t>
  </si>
  <si>
    <t>学　　齢　　児　　童</t>
  </si>
  <si>
    <t>学　齢　生　徒</t>
  </si>
  <si>
    <t>６歳</t>
  </si>
  <si>
    <t>１０歳</t>
  </si>
  <si>
    <t>１１歳</t>
  </si>
  <si>
    <t>１２歳</t>
  </si>
  <si>
    <t>　  肢体不自由</t>
  </si>
  <si>
    <t>　  病弱・虚弱　</t>
  </si>
  <si>
    <t>　  知的障害　　</t>
  </si>
  <si>
    <t>　 少年院等</t>
  </si>
  <si>
    <t>　  その他　　　</t>
  </si>
  <si>
    <t>　　盲</t>
  </si>
  <si>
    <t>　　弱　視</t>
  </si>
  <si>
    <t>　　聾</t>
  </si>
  <si>
    <t>　　難　聴</t>
  </si>
  <si>
    <t>居所不明者数</t>
  </si>
  <si>
    <t>…</t>
  </si>
  <si>
    <t>５２　学校建物面積</t>
  </si>
  <si>
    <t>（単位：㎡）</t>
  </si>
  <si>
    <t>設　置　者　所　有</t>
  </si>
  <si>
    <t>借　用</t>
  </si>
  <si>
    <t>設置者所有建物の構造別（再掲）</t>
  </si>
  <si>
    <t>校 舎</t>
  </si>
  <si>
    <t>屋内運動場（含講堂）</t>
  </si>
  <si>
    <t>寄宿舎</t>
  </si>
  <si>
    <t>木 造</t>
  </si>
  <si>
    <t>鉄筋コンクリート造</t>
  </si>
  <si>
    <t>鉄骨造　　その他</t>
  </si>
  <si>
    <t>私立計</t>
  </si>
  <si>
    <t>…</t>
  </si>
  <si>
    <t>　小学校　　</t>
  </si>
  <si>
    <t>　中学校　</t>
  </si>
  <si>
    <t>　高等学校</t>
  </si>
  <si>
    <t>　養護学校</t>
  </si>
  <si>
    <t>　幼稚園計</t>
  </si>
  <si>
    <t>　（学校法人立）</t>
  </si>
  <si>
    <t>　（その他法人立）</t>
  </si>
  <si>
    <t>　　（個人立）　　</t>
  </si>
  <si>
    <t>　専修学校</t>
  </si>
  <si>
    <t>　各種学校</t>
  </si>
  <si>
    <t>…</t>
  </si>
  <si>
    <t>公立計</t>
  </si>
  <si>
    <t>５３　学校土地面積</t>
  </si>
  <si>
    <t>借　　　　　地</t>
  </si>
  <si>
    <t>屋　外   運動場</t>
  </si>
  <si>
    <t>実　験　 実習地</t>
  </si>
  <si>
    <t>建物敷地　　その他</t>
  </si>
  <si>
    <t>屋　外　運動場</t>
  </si>
  <si>
    <t>実　験　実習地</t>
  </si>
  <si>
    <t>建物敷地その他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</si>
</sst>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.0;\-#,###.0;&quot;-&quot;"/>
    <numFmt numFmtId="178" formatCode="#,##0.0;\-#,##0.0;&quot;-&quot;"/>
    <numFmt numFmtId="179" formatCode="0,##0.0;\-#,##0.0;&quot;-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標準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2" xfId="16" applyNumberFormat="1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6" fontId="3" fillId="0" borderId="0" xfId="16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38" fontId="3" fillId="0" borderId="3" xfId="16" applyFont="1" applyBorder="1" applyAlignment="1">
      <alignment horizontal="distributed"/>
    </xf>
    <xf numFmtId="38" fontId="3" fillId="0" borderId="4" xfId="16" applyFont="1" applyBorder="1" applyAlignment="1" quotePrefix="1">
      <alignment horizontal="distributed"/>
    </xf>
    <xf numFmtId="0" fontId="6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0" fontId="3" fillId="0" borderId="0" xfId="20" applyFont="1" applyFill="1" applyBorder="1">
      <alignment/>
      <protection/>
    </xf>
    <xf numFmtId="0" fontId="3" fillId="0" borderId="1" xfId="20" applyFont="1" applyFill="1" applyBorder="1" applyAlignment="1">
      <alignment horizontal="center" vertical="center" shrinkToFit="1"/>
      <protection/>
    </xf>
    <xf numFmtId="0" fontId="13" fillId="0" borderId="1" xfId="20" applyFont="1" applyFill="1" applyBorder="1" applyAlignment="1">
      <alignment horizontal="center" vertical="center" shrinkToFit="1"/>
      <protection/>
    </xf>
    <xf numFmtId="0" fontId="13" fillId="0" borderId="5" xfId="20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/>
      <protection/>
    </xf>
    <xf numFmtId="0" fontId="3" fillId="0" borderId="4" xfId="20" applyFont="1" applyFill="1" applyBorder="1" applyAlignment="1">
      <alignment/>
      <protection/>
    </xf>
    <xf numFmtId="176" fontId="3" fillId="0" borderId="0" xfId="20" applyNumberFormat="1" applyFont="1" applyBorder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3" fillId="0" borderId="0" xfId="20" applyFont="1" applyFill="1" applyBorder="1" applyAlignment="1">
      <alignment/>
      <protection/>
    </xf>
    <xf numFmtId="176" fontId="3" fillId="0" borderId="0" xfId="20" applyNumberFormat="1" applyFont="1" applyFill="1" applyBorder="1">
      <alignment/>
      <protection/>
    </xf>
    <xf numFmtId="38" fontId="6" fillId="0" borderId="0" xfId="16" applyFont="1" applyFill="1" applyBorder="1" applyAlignment="1">
      <alignment vertical="center"/>
    </xf>
    <xf numFmtId="38" fontId="14" fillId="0" borderId="0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38" fontId="3" fillId="0" borderId="0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Font="1" applyBorder="1" applyAlignment="1">
      <alignment horizontal="right"/>
    </xf>
    <xf numFmtId="38" fontId="3" fillId="0" borderId="0" xfId="16" applyFont="1" applyBorder="1" applyAlignment="1">
      <alignment horizontal="center"/>
    </xf>
    <xf numFmtId="38" fontId="13" fillId="0" borderId="4" xfId="16" applyFont="1" applyFill="1" applyBorder="1" applyAlignment="1">
      <alignment horizontal="right"/>
    </xf>
    <xf numFmtId="38" fontId="5" fillId="0" borderId="4" xfId="16" applyFont="1" applyFill="1" applyBorder="1" applyAlignment="1">
      <alignment horizontal="right"/>
    </xf>
    <xf numFmtId="38" fontId="3" fillId="0" borderId="4" xfId="16" applyFont="1" applyFill="1" applyBorder="1" applyAlignment="1">
      <alignment horizontal="left"/>
    </xf>
    <xf numFmtId="38" fontId="3" fillId="0" borderId="0" xfId="16" applyFont="1" applyFill="1" applyBorder="1" applyAlignment="1">
      <alignment/>
    </xf>
    <xf numFmtId="38" fontId="15" fillId="0" borderId="0" xfId="16" applyFont="1" applyFill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1" xfId="16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38" fontId="8" fillId="0" borderId="1" xfId="16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38" fontId="10" fillId="0" borderId="7" xfId="16" applyFont="1" applyFill="1" applyBorder="1" applyAlignment="1">
      <alignment vertical="top" wrapText="1"/>
    </xf>
    <xf numFmtId="38" fontId="10" fillId="0" borderId="8" xfId="16" applyFont="1" applyFill="1" applyBorder="1" applyAlignment="1">
      <alignment vertical="top" wrapText="1"/>
    </xf>
    <xf numFmtId="38" fontId="10" fillId="0" borderId="9" xfId="16" applyFont="1" applyFill="1" applyBorder="1" applyAlignment="1">
      <alignment vertical="top" wrapText="1"/>
    </xf>
    <xf numFmtId="38" fontId="10" fillId="0" borderId="4" xfId="16" applyFont="1" applyFill="1" applyBorder="1" applyAlignment="1">
      <alignment vertical="top" wrapText="1"/>
    </xf>
    <xf numFmtId="38" fontId="10" fillId="0" borderId="10" xfId="16" applyFont="1" applyFill="1" applyBorder="1" applyAlignment="1">
      <alignment vertical="top" wrapText="1"/>
    </xf>
    <xf numFmtId="38" fontId="10" fillId="0" borderId="11" xfId="16" applyFont="1" applyFill="1" applyBorder="1" applyAlignment="1">
      <alignment vertical="top" wrapText="1"/>
    </xf>
    <xf numFmtId="38" fontId="8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38" fontId="9" fillId="0" borderId="7" xfId="16" applyFont="1" applyFill="1" applyBorder="1" applyAlignment="1">
      <alignment horizontal="center" vertical="center" wrapText="1"/>
    </xf>
    <xf numFmtId="38" fontId="9" fillId="0" borderId="8" xfId="16" applyFont="1" applyFill="1" applyBorder="1" applyAlignment="1">
      <alignment horizontal="center" vertical="center" wrapText="1"/>
    </xf>
    <xf numFmtId="38" fontId="9" fillId="0" borderId="9" xfId="16" applyFont="1" applyFill="1" applyBorder="1" applyAlignment="1">
      <alignment horizontal="center" vertical="center" wrapText="1"/>
    </xf>
    <xf numFmtId="38" fontId="9" fillId="0" borderId="4" xfId="16" applyFont="1" applyFill="1" applyBorder="1" applyAlignment="1">
      <alignment horizontal="center" vertical="center" wrapText="1"/>
    </xf>
    <xf numFmtId="38" fontId="9" fillId="0" borderId="10" xfId="16" applyFont="1" applyFill="1" applyBorder="1" applyAlignment="1">
      <alignment horizontal="center" vertical="center" wrapText="1"/>
    </xf>
    <xf numFmtId="38" fontId="9" fillId="0" borderId="11" xfId="16" applyFont="1" applyFill="1" applyBorder="1" applyAlignment="1">
      <alignment horizontal="center" vertical="center" wrapText="1"/>
    </xf>
    <xf numFmtId="38" fontId="10" fillId="0" borderId="7" xfId="16" applyFont="1" applyFill="1" applyBorder="1" applyAlignment="1">
      <alignment vertical="center" wrapText="1"/>
    </xf>
    <xf numFmtId="38" fontId="11" fillId="0" borderId="8" xfId="16" applyFont="1" applyFill="1" applyBorder="1" applyAlignment="1">
      <alignment vertical="center" wrapText="1"/>
    </xf>
    <xf numFmtId="38" fontId="11" fillId="0" borderId="9" xfId="16" applyFont="1" applyFill="1" applyBorder="1" applyAlignment="1">
      <alignment vertical="center" wrapText="1"/>
    </xf>
    <xf numFmtId="38" fontId="11" fillId="0" borderId="4" xfId="16" applyFont="1" applyFill="1" applyBorder="1" applyAlignment="1">
      <alignment vertical="center" wrapText="1"/>
    </xf>
    <xf numFmtId="38" fontId="11" fillId="0" borderId="10" xfId="16" applyFont="1" applyFill="1" applyBorder="1" applyAlignment="1">
      <alignment vertical="center" wrapText="1"/>
    </xf>
    <xf numFmtId="38" fontId="11" fillId="0" borderId="11" xfId="16" applyFont="1" applyFill="1" applyBorder="1" applyAlignment="1">
      <alignment vertical="center" wrapText="1"/>
    </xf>
    <xf numFmtId="38" fontId="5" fillId="0" borderId="12" xfId="16" applyFont="1" applyFill="1" applyBorder="1" applyAlignment="1">
      <alignment horizontal="center" vertical="center" wrapText="1"/>
    </xf>
    <xf numFmtId="38" fontId="5" fillId="0" borderId="13" xfId="16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8" fontId="5" fillId="0" borderId="15" xfId="16" applyFont="1" applyFill="1" applyBorder="1" applyAlignment="1">
      <alignment horizontal="center" vertical="center" wrapText="1"/>
    </xf>
    <xf numFmtId="38" fontId="5" fillId="0" borderId="9" xfId="16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38" fontId="3" fillId="0" borderId="5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5" xfId="16" applyFont="1" applyFill="1" applyBorder="1" applyAlignment="1">
      <alignment horizontal="center" vertical="center" wrapText="1"/>
    </xf>
    <xf numFmtId="38" fontId="5" fillId="0" borderId="16" xfId="16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 wrapText="1"/>
    </xf>
    <xf numFmtId="38" fontId="5" fillId="0" borderId="16" xfId="16" applyFont="1" applyFill="1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 wrapText="1"/>
    </xf>
    <xf numFmtId="38" fontId="3" fillId="0" borderId="18" xfId="16" applyFont="1" applyFill="1" applyBorder="1" applyAlignment="1">
      <alignment horizontal="center" vertical="center"/>
    </xf>
    <xf numFmtId="0" fontId="3" fillId="0" borderId="18" xfId="20" applyFont="1" applyFill="1" applyBorder="1" applyAlignment="1">
      <alignment horizontal="center" vertical="center"/>
      <protection/>
    </xf>
    <xf numFmtId="38" fontId="3" fillId="0" borderId="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13" fillId="0" borderId="16" xfId="16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⑱表51-5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12.625" style="1" customWidth="1"/>
    <col min="2" max="2" width="4.75390625" style="1" customWidth="1"/>
    <col min="3" max="6" width="4.50390625" style="1" customWidth="1"/>
    <col min="7" max="11" width="4.25390625" style="1" customWidth="1"/>
    <col min="12" max="12" width="4.125" style="1" customWidth="1"/>
    <col min="13" max="14" width="4.25390625" style="1" customWidth="1"/>
    <col min="15" max="15" width="4.75390625" style="1" customWidth="1"/>
    <col min="16" max="20" width="4.25390625" style="1" customWidth="1"/>
    <col min="21" max="22" width="6.125" style="1" customWidth="1"/>
    <col min="23" max="16384" width="9.00390625" style="1" customWidth="1"/>
  </cols>
  <sheetData>
    <row r="1" spans="1:22" s="13" customFormat="1" ht="24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 customHeight="1">
      <c r="A2" s="40" t="s">
        <v>0</v>
      </c>
      <c r="B2" s="42" t="s">
        <v>4</v>
      </c>
      <c r="C2" s="43"/>
      <c r="D2" s="43"/>
      <c r="E2" s="44" t="s">
        <v>17</v>
      </c>
      <c r="F2" s="45"/>
      <c r="G2" s="44" t="s">
        <v>21</v>
      </c>
      <c r="H2" s="46"/>
      <c r="I2" s="44" t="s">
        <v>22</v>
      </c>
      <c r="J2" s="46"/>
      <c r="K2" s="47" t="s">
        <v>25</v>
      </c>
      <c r="L2" s="48"/>
      <c r="M2" s="53" t="s">
        <v>12</v>
      </c>
      <c r="N2" s="54"/>
      <c r="O2" s="55" t="s">
        <v>11</v>
      </c>
      <c r="P2" s="56"/>
      <c r="Q2" s="53" t="s">
        <v>10</v>
      </c>
      <c r="R2" s="54"/>
      <c r="S2" s="61" t="s">
        <v>20</v>
      </c>
      <c r="T2" s="62"/>
      <c r="U2" s="67" t="s">
        <v>5</v>
      </c>
      <c r="V2" s="70" t="s">
        <v>6</v>
      </c>
    </row>
    <row r="3" spans="1:22" ht="23.25" customHeight="1">
      <c r="A3" s="41"/>
      <c r="B3" s="42"/>
      <c r="C3" s="43"/>
      <c r="D3" s="43"/>
      <c r="E3" s="44"/>
      <c r="F3" s="45"/>
      <c r="G3" s="44"/>
      <c r="H3" s="46"/>
      <c r="I3" s="44"/>
      <c r="J3" s="46"/>
      <c r="K3" s="49"/>
      <c r="L3" s="50"/>
      <c r="M3" s="53"/>
      <c r="N3" s="54"/>
      <c r="O3" s="57"/>
      <c r="P3" s="58"/>
      <c r="Q3" s="53"/>
      <c r="R3" s="54"/>
      <c r="S3" s="63"/>
      <c r="T3" s="64"/>
      <c r="U3" s="68"/>
      <c r="V3" s="71"/>
    </row>
    <row r="4" spans="1:22" ht="23.25" customHeight="1">
      <c r="A4" s="41"/>
      <c r="B4" s="42"/>
      <c r="C4" s="43"/>
      <c r="D4" s="43"/>
      <c r="E4" s="44"/>
      <c r="F4" s="45"/>
      <c r="G4" s="44"/>
      <c r="H4" s="46"/>
      <c r="I4" s="44"/>
      <c r="J4" s="46"/>
      <c r="K4" s="51"/>
      <c r="L4" s="52"/>
      <c r="M4" s="53"/>
      <c r="N4" s="54"/>
      <c r="O4" s="59"/>
      <c r="P4" s="60"/>
      <c r="Q4" s="53"/>
      <c r="R4" s="54"/>
      <c r="S4" s="65"/>
      <c r="T4" s="66"/>
      <c r="U4" s="68"/>
      <c r="V4" s="71"/>
    </row>
    <row r="5" spans="1:22" ht="23.25" customHeight="1">
      <c r="A5" s="41"/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</v>
      </c>
      <c r="R5" s="3" t="s">
        <v>3</v>
      </c>
      <c r="S5" s="3" t="s">
        <v>2</v>
      </c>
      <c r="T5" s="3" t="s">
        <v>3</v>
      </c>
      <c r="U5" s="69"/>
      <c r="V5" s="72"/>
    </row>
    <row r="6" spans="1:22" ht="24.75" customHeight="1">
      <c r="A6" s="14" t="s">
        <v>16</v>
      </c>
      <c r="B6" s="4">
        <f>C6+D6</f>
        <v>265</v>
      </c>
      <c r="C6" s="4">
        <f aca="true" t="shared" si="0" ref="C6:D9">E6+G6+I6+K6+M6+O6+Q6</f>
        <v>162</v>
      </c>
      <c r="D6" s="4">
        <f t="shared" si="0"/>
        <v>103</v>
      </c>
      <c r="E6" s="4">
        <f>SUM(E7:E9)</f>
        <v>144</v>
      </c>
      <c r="F6" s="4">
        <f aca="true" t="shared" si="1" ref="F6:T6">SUM(F7:F9)</f>
        <v>91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2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15</v>
      </c>
      <c r="P6" s="4">
        <f t="shared" si="1"/>
        <v>12</v>
      </c>
      <c r="Q6" s="4">
        <f t="shared" si="1"/>
        <v>1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5">
        <f>ROUND((E6+F6)/B6*100,1)</f>
        <v>88.7</v>
      </c>
      <c r="V6" s="6">
        <v>0</v>
      </c>
    </row>
    <row r="7" spans="1:22" ht="24.75" customHeight="1">
      <c r="A7" s="15" t="s">
        <v>7</v>
      </c>
      <c r="B7" s="7">
        <f>C7+D7</f>
        <v>8</v>
      </c>
      <c r="C7" s="7">
        <f t="shared" si="0"/>
        <v>5</v>
      </c>
      <c r="D7" s="7">
        <f t="shared" si="0"/>
        <v>3</v>
      </c>
      <c r="E7" s="7">
        <v>5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100</v>
      </c>
      <c r="V7" s="9">
        <v>0</v>
      </c>
    </row>
    <row r="8" spans="1:22" ht="24.75" customHeight="1">
      <c r="A8" s="15" t="s">
        <v>8</v>
      </c>
      <c r="B8" s="7">
        <f>C8+D8</f>
        <v>15</v>
      </c>
      <c r="C8" s="7">
        <f t="shared" si="0"/>
        <v>10</v>
      </c>
      <c r="D8" s="7">
        <f t="shared" si="0"/>
        <v>5</v>
      </c>
      <c r="E8" s="7">
        <v>10</v>
      </c>
      <c r="F8" s="7">
        <v>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>
        <v>100</v>
      </c>
      <c r="V8" s="9">
        <v>0</v>
      </c>
    </row>
    <row r="9" spans="1:22" ht="24.75" customHeight="1">
      <c r="A9" s="15" t="s">
        <v>9</v>
      </c>
      <c r="B9" s="7">
        <f>C9+D9</f>
        <v>242</v>
      </c>
      <c r="C9" s="7">
        <f t="shared" si="0"/>
        <v>147</v>
      </c>
      <c r="D9" s="7">
        <f t="shared" si="0"/>
        <v>95</v>
      </c>
      <c r="E9" s="7">
        <v>129</v>
      </c>
      <c r="F9" s="7">
        <v>83</v>
      </c>
      <c r="G9" s="7">
        <v>0</v>
      </c>
      <c r="H9" s="7">
        <v>0</v>
      </c>
      <c r="I9" s="7">
        <v>0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15</v>
      </c>
      <c r="P9" s="7">
        <v>12</v>
      </c>
      <c r="Q9" s="7">
        <v>1</v>
      </c>
      <c r="R9" s="7">
        <v>0</v>
      </c>
      <c r="S9" s="7">
        <v>0</v>
      </c>
      <c r="T9" s="7">
        <v>0</v>
      </c>
      <c r="U9" s="8">
        <v>87.6</v>
      </c>
      <c r="V9" s="9">
        <v>0</v>
      </c>
    </row>
    <row r="10" ht="24.75" customHeight="1"/>
    <row r="11" ht="24.75" customHeight="1">
      <c r="B11" s="2"/>
    </row>
    <row r="12" ht="24.75" customHeight="1"/>
    <row r="13" spans="1:22" s="13" customFormat="1" ht="24" customHeight="1">
      <c r="A13" s="11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T13" s="12"/>
      <c r="U13" s="12"/>
      <c r="V13" s="12"/>
    </row>
    <row r="14" spans="1:22" ht="23.25" customHeight="1">
      <c r="A14" s="40" t="s">
        <v>0</v>
      </c>
      <c r="B14" s="42" t="s">
        <v>4</v>
      </c>
      <c r="C14" s="43"/>
      <c r="D14" s="43"/>
      <c r="E14" s="44" t="s">
        <v>18</v>
      </c>
      <c r="F14" s="45"/>
      <c r="G14" s="44" t="s">
        <v>23</v>
      </c>
      <c r="H14" s="46"/>
      <c r="I14" s="44" t="s">
        <v>24</v>
      </c>
      <c r="J14" s="46"/>
      <c r="K14" s="47" t="s">
        <v>25</v>
      </c>
      <c r="L14" s="48"/>
      <c r="M14" s="53" t="s">
        <v>12</v>
      </c>
      <c r="N14" s="54"/>
      <c r="O14" s="55" t="s">
        <v>11</v>
      </c>
      <c r="P14" s="56"/>
      <c r="Q14" s="53" t="s">
        <v>10</v>
      </c>
      <c r="R14" s="54"/>
      <c r="S14" s="61" t="s">
        <v>19</v>
      </c>
      <c r="T14" s="62"/>
      <c r="U14" s="67" t="s">
        <v>13</v>
      </c>
      <c r="V14" s="70" t="s">
        <v>6</v>
      </c>
    </row>
    <row r="15" spans="1:22" ht="23.25" customHeight="1">
      <c r="A15" s="41"/>
      <c r="B15" s="42"/>
      <c r="C15" s="43"/>
      <c r="D15" s="43"/>
      <c r="E15" s="44"/>
      <c r="F15" s="45"/>
      <c r="G15" s="44"/>
      <c r="H15" s="46"/>
      <c r="I15" s="44"/>
      <c r="J15" s="46"/>
      <c r="K15" s="49"/>
      <c r="L15" s="50"/>
      <c r="M15" s="53"/>
      <c r="N15" s="54"/>
      <c r="O15" s="57"/>
      <c r="P15" s="58"/>
      <c r="Q15" s="53"/>
      <c r="R15" s="54"/>
      <c r="S15" s="63"/>
      <c r="T15" s="64"/>
      <c r="U15" s="68"/>
      <c r="V15" s="71"/>
    </row>
    <row r="16" spans="1:22" ht="23.25" customHeight="1">
      <c r="A16" s="41"/>
      <c r="B16" s="42"/>
      <c r="C16" s="43"/>
      <c r="D16" s="43"/>
      <c r="E16" s="44"/>
      <c r="F16" s="45"/>
      <c r="G16" s="44"/>
      <c r="H16" s="46"/>
      <c r="I16" s="44"/>
      <c r="J16" s="46"/>
      <c r="K16" s="51"/>
      <c r="L16" s="52"/>
      <c r="M16" s="53"/>
      <c r="N16" s="54"/>
      <c r="O16" s="59"/>
      <c r="P16" s="60"/>
      <c r="Q16" s="53"/>
      <c r="R16" s="54"/>
      <c r="S16" s="65"/>
      <c r="T16" s="66"/>
      <c r="U16" s="68"/>
      <c r="V16" s="71"/>
    </row>
    <row r="17" spans="1:22" ht="23.25" customHeight="1">
      <c r="A17" s="41"/>
      <c r="B17" s="3" t="s">
        <v>1</v>
      </c>
      <c r="C17" s="3" t="s">
        <v>2</v>
      </c>
      <c r="D17" s="3" t="s">
        <v>3</v>
      </c>
      <c r="E17" s="3" t="s">
        <v>2</v>
      </c>
      <c r="F17" s="3" t="s">
        <v>3</v>
      </c>
      <c r="G17" s="3" t="s">
        <v>2</v>
      </c>
      <c r="H17" s="3" t="s">
        <v>3</v>
      </c>
      <c r="I17" s="3" t="s">
        <v>2</v>
      </c>
      <c r="J17" s="3" t="s">
        <v>3</v>
      </c>
      <c r="K17" s="3" t="s">
        <v>2</v>
      </c>
      <c r="L17" s="3" t="s">
        <v>3</v>
      </c>
      <c r="M17" s="3" t="s">
        <v>2</v>
      </c>
      <c r="N17" s="3" t="s">
        <v>3</v>
      </c>
      <c r="O17" s="3" t="s">
        <v>2</v>
      </c>
      <c r="P17" s="3" t="s">
        <v>3</v>
      </c>
      <c r="Q17" s="3" t="s">
        <v>2</v>
      </c>
      <c r="R17" s="3" t="s">
        <v>3</v>
      </c>
      <c r="S17" s="3" t="s">
        <v>2</v>
      </c>
      <c r="T17" s="3" t="s">
        <v>3</v>
      </c>
      <c r="U17" s="69"/>
      <c r="V17" s="72"/>
    </row>
    <row r="18" spans="1:22" ht="24.75" customHeight="1">
      <c r="A18" s="14" t="s">
        <v>16</v>
      </c>
      <c r="B18" s="4">
        <f>C18+D18</f>
        <v>388</v>
      </c>
      <c r="C18" s="4">
        <f aca="true" t="shared" si="2" ref="C18:D21">E18+G18+I18+K18+M18+O18+Q18</f>
        <v>250</v>
      </c>
      <c r="D18" s="4">
        <f t="shared" si="2"/>
        <v>138</v>
      </c>
      <c r="E18" s="4">
        <f aca="true" t="shared" si="3" ref="E18:T18">SUM(E19:E21)</f>
        <v>5</v>
      </c>
      <c r="F18" s="4">
        <f t="shared" si="3"/>
        <v>3</v>
      </c>
      <c r="G18" s="4">
        <f t="shared" si="3"/>
        <v>5</v>
      </c>
      <c r="H18" s="4">
        <f t="shared" si="3"/>
        <v>5</v>
      </c>
      <c r="I18" s="4">
        <f t="shared" si="3"/>
        <v>0</v>
      </c>
      <c r="J18" s="4">
        <f t="shared" si="3"/>
        <v>0</v>
      </c>
      <c r="K18" s="4">
        <f t="shared" si="3"/>
        <v>6</v>
      </c>
      <c r="L18" s="4">
        <f t="shared" si="3"/>
        <v>5</v>
      </c>
      <c r="M18" s="4">
        <f t="shared" si="3"/>
        <v>79</v>
      </c>
      <c r="N18" s="4">
        <f t="shared" si="3"/>
        <v>39</v>
      </c>
      <c r="O18" s="4">
        <f t="shared" si="3"/>
        <v>155</v>
      </c>
      <c r="P18" s="4">
        <f t="shared" si="3"/>
        <v>86</v>
      </c>
      <c r="Q18" s="4">
        <f t="shared" si="3"/>
        <v>0</v>
      </c>
      <c r="R18" s="4">
        <f t="shared" si="3"/>
        <v>0</v>
      </c>
      <c r="S18" s="4">
        <f t="shared" si="3"/>
        <v>0</v>
      </c>
      <c r="T18" s="4">
        <f t="shared" si="3"/>
        <v>0</v>
      </c>
      <c r="U18" s="5">
        <f>ROUND((E18+F18)/B18*100,1)</f>
        <v>2.1</v>
      </c>
      <c r="V18" s="5">
        <f>ROUND((M18+N18+S18+T18)/B18*100,1)</f>
        <v>30.4</v>
      </c>
    </row>
    <row r="19" spans="1:22" ht="24.75" customHeight="1">
      <c r="A19" s="15" t="s">
        <v>7</v>
      </c>
      <c r="B19" s="7">
        <f>C19+D19</f>
        <v>8</v>
      </c>
      <c r="C19" s="7">
        <f t="shared" si="2"/>
        <v>2</v>
      </c>
      <c r="D19" s="7">
        <f t="shared" si="2"/>
        <v>6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3</v>
      </c>
      <c r="Q19" s="7">
        <v>0</v>
      </c>
      <c r="R19" s="7">
        <v>0</v>
      </c>
      <c r="S19" s="7">
        <v>0</v>
      </c>
      <c r="T19" s="7">
        <v>0</v>
      </c>
      <c r="U19" s="8">
        <v>37.5</v>
      </c>
      <c r="V19" s="8">
        <v>25</v>
      </c>
    </row>
    <row r="20" spans="1:22" ht="24.75" customHeight="1">
      <c r="A20" s="15" t="s">
        <v>8</v>
      </c>
      <c r="B20" s="7">
        <f>C20+D20</f>
        <v>22</v>
      </c>
      <c r="C20" s="7">
        <f t="shared" si="2"/>
        <v>10</v>
      </c>
      <c r="D20" s="7">
        <f t="shared" si="2"/>
        <v>12</v>
      </c>
      <c r="E20" s="7">
        <v>2</v>
      </c>
      <c r="F20" s="7">
        <v>1</v>
      </c>
      <c r="G20" s="7">
        <v>2</v>
      </c>
      <c r="H20" s="7">
        <v>1</v>
      </c>
      <c r="I20" s="7">
        <v>0</v>
      </c>
      <c r="J20" s="7">
        <v>0</v>
      </c>
      <c r="K20" s="7">
        <v>1</v>
      </c>
      <c r="L20" s="7">
        <v>3</v>
      </c>
      <c r="M20" s="7">
        <v>2</v>
      </c>
      <c r="N20" s="7">
        <v>6</v>
      </c>
      <c r="O20" s="7">
        <v>3</v>
      </c>
      <c r="P20" s="10">
        <v>1</v>
      </c>
      <c r="Q20" s="7">
        <v>0</v>
      </c>
      <c r="R20" s="7">
        <v>0</v>
      </c>
      <c r="S20" s="7">
        <v>0</v>
      </c>
      <c r="T20" s="7">
        <v>0</v>
      </c>
      <c r="U20" s="8">
        <v>13.6</v>
      </c>
      <c r="V20" s="8">
        <v>36.4</v>
      </c>
    </row>
    <row r="21" spans="1:22" ht="24.75" customHeight="1">
      <c r="A21" s="15" t="s">
        <v>9</v>
      </c>
      <c r="B21" s="7">
        <f>C21+D21</f>
        <v>358</v>
      </c>
      <c r="C21" s="7">
        <f t="shared" si="2"/>
        <v>238</v>
      </c>
      <c r="D21" s="7">
        <f t="shared" si="2"/>
        <v>120</v>
      </c>
      <c r="E21" s="7">
        <v>2</v>
      </c>
      <c r="F21" s="7">
        <v>0</v>
      </c>
      <c r="G21" s="7">
        <v>3</v>
      </c>
      <c r="H21" s="7">
        <v>4</v>
      </c>
      <c r="I21" s="7">
        <v>0</v>
      </c>
      <c r="J21" s="7">
        <v>0</v>
      </c>
      <c r="K21" s="7">
        <v>5</v>
      </c>
      <c r="L21" s="7">
        <v>2</v>
      </c>
      <c r="M21" s="7">
        <v>76</v>
      </c>
      <c r="N21" s="7">
        <v>32</v>
      </c>
      <c r="O21" s="7">
        <v>152</v>
      </c>
      <c r="P21" s="7">
        <v>82</v>
      </c>
      <c r="Q21" s="7">
        <v>0</v>
      </c>
      <c r="R21" s="7">
        <v>0</v>
      </c>
      <c r="S21" s="7">
        <v>0</v>
      </c>
      <c r="T21" s="7">
        <v>0</v>
      </c>
      <c r="U21" s="9">
        <v>0.6</v>
      </c>
      <c r="V21" s="8">
        <v>30.2</v>
      </c>
    </row>
  </sheetData>
  <mergeCells count="24">
    <mergeCell ref="Q14:R16"/>
    <mergeCell ref="S14:T16"/>
    <mergeCell ref="U14:U17"/>
    <mergeCell ref="V14:V17"/>
    <mergeCell ref="I14:J16"/>
    <mergeCell ref="K14:L16"/>
    <mergeCell ref="M14:N16"/>
    <mergeCell ref="O14:P16"/>
    <mergeCell ref="A14:A17"/>
    <mergeCell ref="B14:D16"/>
    <mergeCell ref="E14:F16"/>
    <mergeCell ref="G14:H16"/>
    <mergeCell ref="Q2:R4"/>
    <mergeCell ref="S2:T4"/>
    <mergeCell ref="U2:U5"/>
    <mergeCell ref="V2:V5"/>
    <mergeCell ref="I2:J4"/>
    <mergeCell ref="K2:L4"/>
    <mergeCell ref="M2:N4"/>
    <mergeCell ref="O2:P4"/>
    <mergeCell ref="A2:A5"/>
    <mergeCell ref="B2:D4"/>
    <mergeCell ref="E2:F4"/>
    <mergeCell ref="G2:H4"/>
  </mergeCells>
  <printOptions/>
  <pageMargins left="0.7874015748031497" right="0.7874015748031497" top="0.7874015748031497" bottom="0.5905511811023623" header="0.3937007874015748" footer="0.3937007874015748"/>
  <pageSetup firstPageNumber="95" useFirstPageNumber="1" fitToHeight="0" fitToWidth="1" horizontalDpi="300" verticalDpi="300" orientation="portrait" paperSize="9" scale="80" r:id="rId1"/>
  <headerFooter alignWithMargins="0">
    <oddHeader>&amp;R&amp;18盲・聾・養護学校
卒後</oddHeader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OutlineSymbols="0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9.00390625" defaultRowHeight="13.5"/>
  <cols>
    <col min="1" max="1" width="19.625" style="26" customWidth="1"/>
    <col min="2" max="15" width="5.875" style="18" customWidth="1"/>
    <col min="16" max="16384" width="14.00390625" style="18" customWidth="1"/>
  </cols>
  <sheetData>
    <row r="1" s="17" customFormat="1" ht="24" customHeight="1">
      <c r="A1" s="16" t="s">
        <v>34</v>
      </c>
    </row>
    <row r="2" spans="1:15" ht="27.75" customHeight="1">
      <c r="A2" s="75" t="s">
        <v>35</v>
      </c>
      <c r="B2" s="73" t="s">
        <v>4</v>
      </c>
      <c r="C2" s="73" t="s">
        <v>36</v>
      </c>
      <c r="D2" s="73" t="s">
        <v>37</v>
      </c>
      <c r="E2" s="73" t="s">
        <v>38</v>
      </c>
      <c r="F2" s="73"/>
      <c r="G2" s="73"/>
      <c r="H2" s="73"/>
      <c r="I2" s="73"/>
      <c r="J2" s="73"/>
      <c r="K2" s="73"/>
      <c r="L2" s="73" t="s">
        <v>39</v>
      </c>
      <c r="M2" s="73"/>
      <c r="N2" s="73"/>
      <c r="O2" s="74"/>
    </row>
    <row r="3" spans="1:15" ht="27.75" customHeight="1">
      <c r="A3" s="75"/>
      <c r="B3" s="73"/>
      <c r="C3" s="73"/>
      <c r="D3" s="73"/>
      <c r="E3" s="19" t="s">
        <v>4</v>
      </c>
      <c r="F3" s="19" t="s">
        <v>40</v>
      </c>
      <c r="G3" s="19" t="s">
        <v>26</v>
      </c>
      <c r="H3" s="19" t="s">
        <v>27</v>
      </c>
      <c r="I3" s="19" t="s">
        <v>28</v>
      </c>
      <c r="J3" s="20" t="s">
        <v>41</v>
      </c>
      <c r="K3" s="20" t="s">
        <v>42</v>
      </c>
      <c r="L3" s="19" t="s">
        <v>4</v>
      </c>
      <c r="M3" s="20" t="s">
        <v>43</v>
      </c>
      <c r="N3" s="20" t="s">
        <v>29</v>
      </c>
      <c r="O3" s="21" t="s">
        <v>30</v>
      </c>
    </row>
    <row r="4" spans="1:15" ht="27.75" customHeight="1">
      <c r="A4" s="22" t="s">
        <v>31</v>
      </c>
      <c r="B4" s="7">
        <f aca="true" t="shared" si="0" ref="B4:B21">C4+D4</f>
        <v>1</v>
      </c>
      <c r="C4" s="7">
        <f>SUM(C5:C9)</f>
        <v>0</v>
      </c>
      <c r="D4" s="7">
        <f>SUM(D5:D9)</f>
        <v>1</v>
      </c>
      <c r="E4" s="7">
        <f aca="true" t="shared" si="1" ref="E4:E21">SUM(F4:K4)</f>
        <v>1</v>
      </c>
      <c r="F4" s="7">
        <f aca="true" t="shared" si="2" ref="F4:K4">SUM(F5:F9)</f>
        <v>0</v>
      </c>
      <c r="G4" s="7">
        <f t="shared" si="2"/>
        <v>1</v>
      </c>
      <c r="H4" s="7">
        <f t="shared" si="2"/>
        <v>0</v>
      </c>
      <c r="I4" s="7">
        <f t="shared" si="2"/>
        <v>0</v>
      </c>
      <c r="J4" s="7">
        <f t="shared" si="2"/>
        <v>0</v>
      </c>
      <c r="K4" s="7">
        <f t="shared" si="2"/>
        <v>0</v>
      </c>
      <c r="L4" s="7">
        <f aca="true" t="shared" si="3" ref="L4:L21">SUM(M4:O4)</f>
        <v>0</v>
      </c>
      <c r="M4" s="7">
        <f>SUM(M5:M9)</f>
        <v>0</v>
      </c>
      <c r="N4" s="7">
        <f>SUM(N5:N9)</f>
        <v>0</v>
      </c>
      <c r="O4" s="7">
        <f>SUM(O5:O9)</f>
        <v>0</v>
      </c>
    </row>
    <row r="5" spans="1:15" ht="27.75" customHeight="1">
      <c r="A5" s="23" t="s">
        <v>44</v>
      </c>
      <c r="B5" s="7">
        <f t="shared" si="0"/>
        <v>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f t="shared" si="3"/>
        <v>0</v>
      </c>
      <c r="M5" s="7">
        <v>0</v>
      </c>
      <c r="N5" s="7">
        <v>0</v>
      </c>
      <c r="O5" s="7">
        <v>0</v>
      </c>
    </row>
    <row r="6" spans="1:15" ht="27.75" customHeight="1">
      <c r="A6" s="23" t="s">
        <v>45</v>
      </c>
      <c r="B6" s="7">
        <f t="shared" si="0"/>
        <v>0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f t="shared" si="3"/>
        <v>0</v>
      </c>
      <c r="M6" s="7">
        <v>0</v>
      </c>
      <c r="N6" s="7">
        <v>0</v>
      </c>
      <c r="O6" s="7">
        <v>0</v>
      </c>
    </row>
    <row r="7" spans="1:15" ht="27.75" customHeight="1">
      <c r="A7" s="23" t="s">
        <v>46</v>
      </c>
      <c r="B7" s="7">
        <f t="shared" si="0"/>
        <v>0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f t="shared" si="3"/>
        <v>0</v>
      </c>
      <c r="M7" s="7">
        <v>0</v>
      </c>
      <c r="N7" s="7">
        <v>0</v>
      </c>
      <c r="O7" s="7">
        <v>0</v>
      </c>
    </row>
    <row r="8" spans="1:15" ht="27.75" customHeight="1">
      <c r="A8" s="23" t="s">
        <v>47</v>
      </c>
      <c r="B8" s="7">
        <f t="shared" si="0"/>
        <v>0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 t="shared" si="3"/>
        <v>0</v>
      </c>
      <c r="M8" s="7">
        <v>0</v>
      </c>
      <c r="N8" s="7">
        <v>0</v>
      </c>
      <c r="O8" s="7">
        <v>0</v>
      </c>
    </row>
    <row r="9" spans="1:15" ht="27.75" customHeight="1">
      <c r="A9" s="23" t="s">
        <v>48</v>
      </c>
      <c r="B9" s="7">
        <f t="shared" si="0"/>
        <v>1</v>
      </c>
      <c r="C9" s="7">
        <v>0</v>
      </c>
      <c r="D9" s="7">
        <v>1</v>
      </c>
      <c r="E9" s="7">
        <f t="shared" si="1"/>
        <v>1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f t="shared" si="3"/>
        <v>0</v>
      </c>
      <c r="M9" s="7">
        <v>0</v>
      </c>
      <c r="N9" s="7">
        <v>0</v>
      </c>
      <c r="O9" s="7">
        <v>0</v>
      </c>
    </row>
    <row r="10" spans="1:15" ht="27.75" customHeight="1">
      <c r="A10" s="23" t="s">
        <v>32</v>
      </c>
      <c r="B10" s="24">
        <f t="shared" si="0"/>
        <v>15</v>
      </c>
      <c r="C10" s="24">
        <f>SUM(C11:C19)</f>
        <v>7</v>
      </c>
      <c r="D10" s="24">
        <f>SUM(D11:D19)</f>
        <v>8</v>
      </c>
      <c r="E10" s="24">
        <f t="shared" si="1"/>
        <v>12</v>
      </c>
      <c r="F10" s="24">
        <f aca="true" t="shared" si="4" ref="F10:K10">SUM(F11:F19)</f>
        <v>3</v>
      </c>
      <c r="G10" s="24">
        <f t="shared" si="4"/>
        <v>0</v>
      </c>
      <c r="H10" s="24">
        <f t="shared" si="4"/>
        <v>1</v>
      </c>
      <c r="I10" s="24">
        <f t="shared" si="4"/>
        <v>2</v>
      </c>
      <c r="J10" s="24">
        <f t="shared" si="4"/>
        <v>3</v>
      </c>
      <c r="K10" s="24">
        <f t="shared" si="4"/>
        <v>3</v>
      </c>
      <c r="L10" s="24">
        <f t="shared" si="3"/>
        <v>3</v>
      </c>
      <c r="M10" s="24">
        <f>SUM(M11:M19)</f>
        <v>1</v>
      </c>
      <c r="N10" s="24">
        <f>SUM(N11:N19)</f>
        <v>1</v>
      </c>
      <c r="O10" s="24">
        <f>SUM(O11:O19)</f>
        <v>1</v>
      </c>
    </row>
    <row r="11" spans="1:15" ht="27.75" customHeight="1">
      <c r="A11" s="23" t="s">
        <v>49</v>
      </c>
      <c r="B11" s="7">
        <f t="shared" si="0"/>
        <v>0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3"/>
        <v>0</v>
      </c>
      <c r="M11" s="7">
        <v>0</v>
      </c>
      <c r="N11" s="7">
        <v>0</v>
      </c>
      <c r="O11" s="7">
        <v>0</v>
      </c>
    </row>
    <row r="12" spans="1:15" ht="27.75" customHeight="1">
      <c r="A12" s="23" t="s">
        <v>50</v>
      </c>
      <c r="B12" s="7">
        <f t="shared" si="0"/>
        <v>0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3"/>
        <v>0</v>
      </c>
      <c r="M12" s="7">
        <v>0</v>
      </c>
      <c r="N12" s="7">
        <v>0</v>
      </c>
      <c r="O12" s="7">
        <v>0</v>
      </c>
    </row>
    <row r="13" spans="1:15" ht="27.75" customHeight="1">
      <c r="A13" s="23" t="s">
        <v>51</v>
      </c>
      <c r="B13" s="7">
        <f t="shared" si="0"/>
        <v>0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3"/>
        <v>0</v>
      </c>
      <c r="M13" s="7">
        <v>0</v>
      </c>
      <c r="N13" s="7">
        <v>0</v>
      </c>
      <c r="O13" s="7">
        <v>0</v>
      </c>
    </row>
    <row r="14" spans="1:15" ht="27.75" customHeight="1">
      <c r="A14" s="23" t="s">
        <v>52</v>
      </c>
      <c r="B14" s="7">
        <f t="shared" si="0"/>
        <v>0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3"/>
        <v>0</v>
      </c>
      <c r="M14" s="7">
        <v>0</v>
      </c>
      <c r="N14" s="7">
        <v>0</v>
      </c>
      <c r="O14" s="7">
        <v>0</v>
      </c>
    </row>
    <row r="15" spans="1:15" ht="27.75" customHeight="1">
      <c r="A15" s="23" t="s">
        <v>44</v>
      </c>
      <c r="B15" s="7">
        <f t="shared" si="0"/>
        <v>1</v>
      </c>
      <c r="C15" s="7">
        <v>0</v>
      </c>
      <c r="D15" s="25">
        <v>1</v>
      </c>
      <c r="E15" s="7">
        <f t="shared" si="1"/>
        <v>1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f t="shared" si="3"/>
        <v>0</v>
      </c>
      <c r="M15" s="7">
        <v>0</v>
      </c>
      <c r="N15" s="7">
        <v>0</v>
      </c>
      <c r="O15" s="7">
        <v>0</v>
      </c>
    </row>
    <row r="16" spans="1:15" ht="27.75" customHeight="1">
      <c r="A16" s="23" t="s">
        <v>45</v>
      </c>
      <c r="B16" s="7">
        <f t="shared" si="0"/>
        <v>2</v>
      </c>
      <c r="C16" s="25">
        <v>1</v>
      </c>
      <c r="D16" s="25">
        <v>1</v>
      </c>
      <c r="E16" s="7">
        <f t="shared" si="1"/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3"/>
        <v>1</v>
      </c>
      <c r="M16" s="7">
        <v>1</v>
      </c>
      <c r="N16" s="7">
        <v>0</v>
      </c>
      <c r="O16" s="7">
        <v>0</v>
      </c>
    </row>
    <row r="17" spans="1:15" ht="27.75" customHeight="1">
      <c r="A17" s="23" t="s">
        <v>46</v>
      </c>
      <c r="B17" s="7">
        <f t="shared" si="0"/>
        <v>0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3"/>
        <v>0</v>
      </c>
      <c r="M17" s="7">
        <v>0</v>
      </c>
      <c r="N17" s="7">
        <v>0</v>
      </c>
      <c r="O17" s="7">
        <v>0</v>
      </c>
    </row>
    <row r="18" spans="1:15" ht="27.75" customHeight="1">
      <c r="A18" s="23" t="s">
        <v>47</v>
      </c>
      <c r="B18" s="7">
        <f t="shared" si="0"/>
        <v>1</v>
      </c>
      <c r="C18" s="25">
        <v>1</v>
      </c>
      <c r="D18" s="7">
        <v>0</v>
      </c>
      <c r="E18" s="7">
        <f t="shared" si="1"/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3"/>
        <v>1</v>
      </c>
      <c r="M18" s="7">
        <v>0</v>
      </c>
      <c r="N18" s="7">
        <v>0</v>
      </c>
      <c r="O18" s="25">
        <v>1</v>
      </c>
    </row>
    <row r="19" spans="1:15" ht="27.75" customHeight="1">
      <c r="A19" s="23" t="s">
        <v>48</v>
      </c>
      <c r="B19" s="7">
        <f t="shared" si="0"/>
        <v>11</v>
      </c>
      <c r="C19" s="25">
        <v>5</v>
      </c>
      <c r="D19" s="25">
        <v>6</v>
      </c>
      <c r="E19" s="7">
        <f t="shared" si="1"/>
        <v>10</v>
      </c>
      <c r="F19" s="7">
        <v>2</v>
      </c>
      <c r="G19" s="7">
        <v>0</v>
      </c>
      <c r="H19" s="7">
        <v>1</v>
      </c>
      <c r="I19" s="25">
        <v>2</v>
      </c>
      <c r="J19" s="7">
        <v>2</v>
      </c>
      <c r="K19" s="7">
        <v>3</v>
      </c>
      <c r="L19" s="7">
        <f t="shared" si="3"/>
        <v>1</v>
      </c>
      <c r="M19" s="7">
        <v>0</v>
      </c>
      <c r="N19" s="7">
        <v>1</v>
      </c>
      <c r="O19" s="7">
        <v>0</v>
      </c>
    </row>
    <row r="20" spans="1:15" ht="27.75" customHeight="1">
      <c r="A20" s="23" t="s">
        <v>53</v>
      </c>
      <c r="B20" s="7">
        <f t="shared" si="0"/>
        <v>1</v>
      </c>
      <c r="C20" s="7">
        <v>0</v>
      </c>
      <c r="D20" s="25">
        <v>1</v>
      </c>
      <c r="E20" s="7">
        <f t="shared" si="1"/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3"/>
        <v>1</v>
      </c>
      <c r="M20" s="7">
        <v>0</v>
      </c>
      <c r="N20" s="7">
        <v>1</v>
      </c>
      <c r="O20" s="7">
        <v>0</v>
      </c>
    </row>
    <row r="21" spans="1:15" ht="27.75" customHeight="1">
      <c r="A21" s="23" t="s">
        <v>33</v>
      </c>
      <c r="B21" s="7">
        <f t="shared" si="0"/>
        <v>18</v>
      </c>
      <c r="C21" s="25">
        <v>8</v>
      </c>
      <c r="D21" s="25">
        <v>10</v>
      </c>
      <c r="E21" s="7">
        <f t="shared" si="1"/>
        <v>10</v>
      </c>
      <c r="F21" s="25">
        <v>1</v>
      </c>
      <c r="G21" s="25">
        <v>3</v>
      </c>
      <c r="H21" s="25">
        <v>1</v>
      </c>
      <c r="I21" s="25">
        <v>1</v>
      </c>
      <c r="J21" s="7">
        <v>2</v>
      </c>
      <c r="K21" s="25">
        <v>2</v>
      </c>
      <c r="L21" s="7">
        <f t="shared" si="3"/>
        <v>8</v>
      </c>
      <c r="M21" s="25">
        <v>2</v>
      </c>
      <c r="N21" s="25">
        <v>4</v>
      </c>
      <c r="O21" s="25">
        <v>2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G29" s="27"/>
    </row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6">
    <mergeCell ref="E2:K2"/>
    <mergeCell ref="L2:O2"/>
    <mergeCell ref="A2:A3"/>
    <mergeCell ref="B2:B3"/>
    <mergeCell ref="C2:C3"/>
    <mergeCell ref="D2:D3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96" useFirstPageNumber="1" fitToHeight="0" horizontalDpi="98" verticalDpi="98" orientation="portrait" paperSize="9" scale="80" r:id="rId1"/>
  <headerFooter alignWithMargins="0">
    <oddHeader>&amp;L&amp;"ＭＳ Ｐゴシック,標準"&amp;18不就学学齢児童生徒数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OutlineSymbols="0" workbookViewId="0" topLeftCell="A1">
      <selection activeCell="A1" sqref="A1"/>
    </sheetView>
  </sheetViews>
  <sheetFormatPr defaultColWidth="9.00390625" defaultRowHeight="13.5"/>
  <cols>
    <col min="1" max="1" width="16.625" style="38" customWidth="1"/>
    <col min="2" max="2" width="11.625" style="31" customWidth="1"/>
    <col min="3" max="6" width="10.125" style="31" customWidth="1"/>
    <col min="7" max="7" width="11.00390625" style="31" customWidth="1"/>
    <col min="8" max="10" width="8.625" style="31" customWidth="1"/>
    <col min="11" max="16384" width="14.00390625" style="31" customWidth="1"/>
  </cols>
  <sheetData>
    <row r="1" spans="1:10" s="29" customFormat="1" ht="24" customHeight="1">
      <c r="A1" s="28" t="s">
        <v>55</v>
      </c>
      <c r="J1" s="30" t="s">
        <v>56</v>
      </c>
    </row>
    <row r="2" spans="1:10" ht="24" customHeight="1">
      <c r="A2" s="84" t="s">
        <v>35</v>
      </c>
      <c r="B2" s="81" t="s">
        <v>4</v>
      </c>
      <c r="C2" s="87" t="s">
        <v>57</v>
      </c>
      <c r="D2" s="87"/>
      <c r="E2" s="87"/>
      <c r="F2" s="87"/>
      <c r="G2" s="81" t="s">
        <v>58</v>
      </c>
      <c r="H2" s="79" t="s">
        <v>59</v>
      </c>
      <c r="I2" s="79"/>
      <c r="J2" s="80"/>
    </row>
    <row r="3" spans="1:10" ht="24" customHeight="1">
      <c r="A3" s="85"/>
      <c r="B3" s="81"/>
      <c r="C3" s="81" t="s">
        <v>4</v>
      </c>
      <c r="D3" s="81" t="s">
        <v>60</v>
      </c>
      <c r="E3" s="88" t="s">
        <v>61</v>
      </c>
      <c r="F3" s="81" t="s">
        <v>62</v>
      </c>
      <c r="G3" s="81"/>
      <c r="H3" s="81" t="s">
        <v>63</v>
      </c>
      <c r="I3" s="82" t="s">
        <v>64</v>
      </c>
      <c r="J3" s="83" t="s">
        <v>65</v>
      </c>
    </row>
    <row r="4" spans="1:10" ht="24" customHeight="1">
      <c r="A4" s="85"/>
      <c r="B4" s="81"/>
      <c r="C4" s="81"/>
      <c r="D4" s="81"/>
      <c r="E4" s="88"/>
      <c r="F4" s="81"/>
      <c r="G4" s="81"/>
      <c r="H4" s="81"/>
      <c r="I4" s="82"/>
      <c r="J4" s="83"/>
    </row>
    <row r="5" spans="1:10" ht="24" customHeight="1">
      <c r="A5" s="32" t="s">
        <v>66</v>
      </c>
      <c r="B5" s="33">
        <f aca="true" t="shared" si="0" ref="B5:B17">C5+G5</f>
        <v>1217284</v>
      </c>
      <c r="C5" s="33">
        <f>SUM(C6:C10)+C14+C15</f>
        <v>1204923</v>
      </c>
      <c r="D5" s="34" t="s">
        <v>67</v>
      </c>
      <c r="E5" s="34" t="s">
        <v>67</v>
      </c>
      <c r="F5" s="34" t="s">
        <v>67</v>
      </c>
      <c r="G5" s="33">
        <f>SUM(G6:G10)+G14+G15</f>
        <v>12361</v>
      </c>
      <c r="H5" s="7">
        <f>SUM(H6:H10)+H14+H15</f>
        <v>31109</v>
      </c>
      <c r="I5" s="33">
        <f>SUM(I6:I10)+I14+I15</f>
        <v>765105</v>
      </c>
      <c r="J5" s="33">
        <f>SUM(J6:J10)+J14+J15</f>
        <v>408709</v>
      </c>
    </row>
    <row r="6" spans="1:10" ht="24" customHeight="1">
      <c r="A6" s="32" t="s">
        <v>68</v>
      </c>
      <c r="B6" s="33">
        <f t="shared" si="0"/>
        <v>16065</v>
      </c>
      <c r="C6" s="33">
        <f aca="true" t="shared" si="1" ref="C6:C14">SUM(D6:F6)</f>
        <v>15922</v>
      </c>
      <c r="D6" s="33">
        <v>13460</v>
      </c>
      <c r="E6" s="33">
        <v>2462</v>
      </c>
      <c r="F6" s="7">
        <v>0</v>
      </c>
      <c r="G6" s="7">
        <v>143</v>
      </c>
      <c r="H6" s="7">
        <v>0</v>
      </c>
      <c r="I6" s="33">
        <v>12021</v>
      </c>
      <c r="J6" s="33">
        <v>3901</v>
      </c>
    </row>
    <row r="7" spans="1:10" ht="24" customHeight="1">
      <c r="A7" s="32" t="s">
        <v>69</v>
      </c>
      <c r="B7" s="33">
        <f t="shared" si="0"/>
        <v>58019</v>
      </c>
      <c r="C7" s="33">
        <f t="shared" si="1"/>
        <v>58019</v>
      </c>
      <c r="D7" s="33">
        <v>42191</v>
      </c>
      <c r="E7" s="33">
        <v>8266</v>
      </c>
      <c r="F7" s="33">
        <v>7562</v>
      </c>
      <c r="G7" s="7">
        <v>0</v>
      </c>
      <c r="H7" s="33">
        <v>2738</v>
      </c>
      <c r="I7" s="33">
        <v>44694</v>
      </c>
      <c r="J7" s="33">
        <v>10587</v>
      </c>
    </row>
    <row r="8" spans="1:10" ht="24" customHeight="1">
      <c r="A8" s="32" t="s">
        <v>70</v>
      </c>
      <c r="B8" s="7">
        <f t="shared" si="0"/>
        <v>596220</v>
      </c>
      <c r="C8" s="7">
        <f t="shared" si="1"/>
        <v>592558</v>
      </c>
      <c r="D8" s="7">
        <v>424361</v>
      </c>
      <c r="E8" s="7">
        <v>139599</v>
      </c>
      <c r="F8" s="7">
        <v>28598</v>
      </c>
      <c r="G8" s="7">
        <v>3662</v>
      </c>
      <c r="H8" s="7">
        <v>3671</v>
      </c>
      <c r="I8" s="7">
        <v>476428</v>
      </c>
      <c r="J8" s="7">
        <v>112459</v>
      </c>
    </row>
    <row r="9" spans="1:10" ht="24" customHeight="1">
      <c r="A9" s="32" t="s">
        <v>71</v>
      </c>
      <c r="B9" s="7">
        <f t="shared" si="0"/>
        <v>3295</v>
      </c>
      <c r="C9" s="7">
        <f t="shared" si="1"/>
        <v>2338</v>
      </c>
      <c r="D9" s="7">
        <v>2338</v>
      </c>
      <c r="E9" s="7">
        <v>0</v>
      </c>
      <c r="F9" s="7">
        <v>0</v>
      </c>
      <c r="G9" s="7">
        <v>957</v>
      </c>
      <c r="H9" s="7">
        <v>0</v>
      </c>
      <c r="I9" s="7">
        <v>2266</v>
      </c>
      <c r="J9" s="7">
        <v>72</v>
      </c>
    </row>
    <row r="10" spans="1:10" ht="24" customHeight="1">
      <c r="A10" s="32" t="s">
        <v>72</v>
      </c>
      <c r="B10" s="33">
        <f t="shared" si="0"/>
        <v>284665</v>
      </c>
      <c r="C10" s="33">
        <f t="shared" si="1"/>
        <v>282751</v>
      </c>
      <c r="D10" s="33">
        <f aca="true" t="shared" si="2" ref="D10:J10">SUM(D11:D13)</f>
        <v>268892</v>
      </c>
      <c r="E10" s="7">
        <f t="shared" si="2"/>
        <v>13859</v>
      </c>
      <c r="F10" s="7">
        <f t="shared" si="2"/>
        <v>0</v>
      </c>
      <c r="G10" s="33">
        <f t="shared" si="2"/>
        <v>1914</v>
      </c>
      <c r="H10" s="7">
        <f t="shared" si="2"/>
        <v>12369</v>
      </c>
      <c r="I10" s="33">
        <f t="shared" si="2"/>
        <v>140934</v>
      </c>
      <c r="J10" s="33">
        <f t="shared" si="2"/>
        <v>129448</v>
      </c>
    </row>
    <row r="11" spans="1:10" ht="24" customHeight="1">
      <c r="A11" s="35" t="s">
        <v>73</v>
      </c>
      <c r="B11" s="33">
        <f t="shared" si="0"/>
        <v>279011</v>
      </c>
      <c r="C11" s="33">
        <f t="shared" si="1"/>
        <v>277097</v>
      </c>
      <c r="D11" s="33">
        <v>264066</v>
      </c>
      <c r="E11" s="33">
        <v>13031</v>
      </c>
      <c r="F11" s="7">
        <v>0</v>
      </c>
      <c r="G11" s="33">
        <v>1914</v>
      </c>
      <c r="H11" s="33">
        <v>11544</v>
      </c>
      <c r="I11" s="33">
        <v>139230</v>
      </c>
      <c r="J11" s="33">
        <v>126323</v>
      </c>
    </row>
    <row r="12" spans="1:10" ht="24" customHeight="1">
      <c r="A12" s="36" t="s">
        <v>74</v>
      </c>
      <c r="B12" s="33">
        <f t="shared" si="0"/>
        <v>5654</v>
      </c>
      <c r="C12" s="33">
        <f t="shared" si="1"/>
        <v>5654</v>
      </c>
      <c r="D12" s="33">
        <v>4826</v>
      </c>
      <c r="E12" s="33">
        <v>828</v>
      </c>
      <c r="F12" s="7">
        <v>0</v>
      </c>
      <c r="G12" s="7">
        <v>0</v>
      </c>
      <c r="H12" s="33">
        <v>825</v>
      </c>
      <c r="I12" s="33">
        <v>1704</v>
      </c>
      <c r="J12" s="33">
        <v>3125</v>
      </c>
    </row>
    <row r="13" spans="1:10" ht="24" customHeight="1">
      <c r="A13" s="35" t="s">
        <v>75</v>
      </c>
      <c r="B13" s="7">
        <f t="shared" si="0"/>
        <v>0</v>
      </c>
      <c r="C13" s="7">
        <f t="shared" si="1"/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4" customHeight="1">
      <c r="A14" s="32" t="s">
        <v>76</v>
      </c>
      <c r="B14" s="7">
        <f t="shared" si="0"/>
        <v>243032</v>
      </c>
      <c r="C14" s="7">
        <f t="shared" si="1"/>
        <v>241041</v>
      </c>
      <c r="D14" s="7">
        <v>224680</v>
      </c>
      <c r="E14" s="7">
        <v>3415</v>
      </c>
      <c r="F14" s="7">
        <v>12946</v>
      </c>
      <c r="G14" s="7">
        <v>1991</v>
      </c>
      <c r="H14" s="7">
        <v>9859</v>
      </c>
      <c r="I14" s="7">
        <v>81423</v>
      </c>
      <c r="J14" s="7">
        <v>149759</v>
      </c>
    </row>
    <row r="15" spans="1:10" ht="24" customHeight="1">
      <c r="A15" s="37" t="s">
        <v>77</v>
      </c>
      <c r="B15" s="7">
        <f t="shared" si="0"/>
        <v>15988</v>
      </c>
      <c r="C15" s="33">
        <v>12294</v>
      </c>
      <c r="D15" s="34" t="s">
        <v>78</v>
      </c>
      <c r="E15" s="34" t="s">
        <v>78</v>
      </c>
      <c r="F15" s="34" t="s">
        <v>78</v>
      </c>
      <c r="G15" s="33">
        <v>3694</v>
      </c>
      <c r="H15" s="33">
        <v>2472</v>
      </c>
      <c r="I15" s="33">
        <v>7339</v>
      </c>
      <c r="J15" s="33">
        <v>2483</v>
      </c>
    </row>
    <row r="16" spans="1:10" ht="24" customHeight="1">
      <c r="A16" s="32" t="s">
        <v>79</v>
      </c>
      <c r="B16" s="7">
        <f t="shared" si="0"/>
        <v>51594</v>
      </c>
      <c r="C16" s="7">
        <f>SUM(D16:F16)</f>
        <v>51523</v>
      </c>
      <c r="D16" s="33">
        <f>D17</f>
        <v>40180</v>
      </c>
      <c r="E16" s="33">
        <f>E17</f>
        <v>7617</v>
      </c>
      <c r="F16" s="33">
        <f>F17</f>
        <v>3726</v>
      </c>
      <c r="G16" s="33">
        <f>G17</f>
        <v>71</v>
      </c>
      <c r="H16" s="7">
        <v>0</v>
      </c>
      <c r="I16" s="33">
        <f>I17</f>
        <v>37117</v>
      </c>
      <c r="J16" s="33">
        <f>J17</f>
        <v>14406</v>
      </c>
    </row>
    <row r="17" spans="1:10" ht="24" customHeight="1">
      <c r="A17" s="32" t="s">
        <v>76</v>
      </c>
      <c r="B17" s="33">
        <f t="shared" si="0"/>
        <v>51594</v>
      </c>
      <c r="C17" s="33">
        <f>SUM(D17:F17)</f>
        <v>51523</v>
      </c>
      <c r="D17" s="33">
        <v>40180</v>
      </c>
      <c r="E17" s="33">
        <v>7617</v>
      </c>
      <c r="F17" s="7">
        <v>3726</v>
      </c>
      <c r="G17" s="33">
        <v>71</v>
      </c>
      <c r="H17" s="7">
        <v>0</v>
      </c>
      <c r="I17" s="33">
        <v>37117</v>
      </c>
      <c r="J17" s="33">
        <v>14406</v>
      </c>
    </row>
    <row r="18" ht="24" customHeight="1"/>
    <row r="19" ht="24" customHeight="1"/>
    <row r="20" ht="24" customHeight="1"/>
    <row r="21" spans="1:10" s="39" customFormat="1" ht="24" customHeight="1">
      <c r="A21" s="28" t="s">
        <v>80</v>
      </c>
      <c r="J21" s="30" t="s">
        <v>56</v>
      </c>
    </row>
    <row r="22" spans="1:10" ht="24" customHeight="1">
      <c r="A22" s="86" t="s">
        <v>35</v>
      </c>
      <c r="B22" s="42" t="s">
        <v>4</v>
      </c>
      <c r="C22" s="42" t="s">
        <v>57</v>
      </c>
      <c r="D22" s="42"/>
      <c r="E22" s="42"/>
      <c r="F22" s="42"/>
      <c r="G22" s="42" t="s">
        <v>81</v>
      </c>
      <c r="H22" s="42"/>
      <c r="I22" s="42"/>
      <c r="J22" s="76"/>
    </row>
    <row r="23" spans="1:10" ht="24" customHeight="1">
      <c r="A23" s="75"/>
      <c r="B23" s="42"/>
      <c r="C23" s="42" t="s">
        <v>4</v>
      </c>
      <c r="D23" s="77" t="s">
        <v>82</v>
      </c>
      <c r="E23" s="77" t="s">
        <v>83</v>
      </c>
      <c r="F23" s="77" t="s">
        <v>84</v>
      </c>
      <c r="G23" s="42" t="s">
        <v>4</v>
      </c>
      <c r="H23" s="77" t="s">
        <v>85</v>
      </c>
      <c r="I23" s="77" t="s">
        <v>86</v>
      </c>
      <c r="J23" s="78" t="s">
        <v>87</v>
      </c>
    </row>
    <row r="24" spans="1:10" ht="24" customHeight="1">
      <c r="A24" s="75"/>
      <c r="B24" s="42"/>
      <c r="C24" s="42"/>
      <c r="D24" s="77"/>
      <c r="E24" s="77"/>
      <c r="F24" s="77"/>
      <c r="G24" s="42"/>
      <c r="H24" s="77"/>
      <c r="I24" s="77"/>
      <c r="J24" s="78"/>
    </row>
    <row r="25" spans="1:10" ht="24" customHeight="1">
      <c r="A25" s="32" t="s">
        <v>66</v>
      </c>
      <c r="B25" s="33">
        <f aca="true" t="shared" si="3" ref="B25:B37">C25+G25</f>
        <v>3119963</v>
      </c>
      <c r="C25" s="33">
        <f>SUM(C26:C30)+C34+C35</f>
        <v>2488331</v>
      </c>
      <c r="D25" s="34" t="s">
        <v>67</v>
      </c>
      <c r="E25" s="34" t="s">
        <v>67</v>
      </c>
      <c r="F25" s="34" t="s">
        <v>67</v>
      </c>
      <c r="G25" s="33">
        <f>SUM(G26:G30)+G34+G35</f>
        <v>631632</v>
      </c>
      <c r="H25" s="34" t="s">
        <v>67</v>
      </c>
      <c r="I25" s="34" t="s">
        <v>67</v>
      </c>
      <c r="J25" s="34" t="s">
        <v>67</v>
      </c>
    </row>
    <row r="26" spans="1:10" ht="24" customHeight="1">
      <c r="A26" s="32" t="s">
        <v>68</v>
      </c>
      <c r="B26" s="33">
        <f t="shared" si="3"/>
        <v>34455</v>
      </c>
      <c r="C26" s="33">
        <f aca="true" t="shared" si="4" ref="C26:C34">SUM(D26:F26)</f>
        <v>34455</v>
      </c>
      <c r="D26" s="33">
        <v>11003</v>
      </c>
      <c r="E26" s="33">
        <v>347</v>
      </c>
      <c r="F26" s="7">
        <v>23105</v>
      </c>
      <c r="G26" s="7">
        <f aca="true" t="shared" si="5" ref="G26:G34">SUM(H26:J26)</f>
        <v>0</v>
      </c>
      <c r="H26" s="7">
        <v>0</v>
      </c>
      <c r="I26" s="7">
        <v>0</v>
      </c>
      <c r="J26" s="7">
        <v>0</v>
      </c>
    </row>
    <row r="27" spans="1:10" ht="24" customHeight="1">
      <c r="A27" s="32" t="s">
        <v>69</v>
      </c>
      <c r="B27" s="33">
        <f t="shared" si="3"/>
        <v>150578</v>
      </c>
      <c r="C27" s="33">
        <f t="shared" si="4"/>
        <v>106937</v>
      </c>
      <c r="D27" s="33">
        <v>67610</v>
      </c>
      <c r="E27" s="7">
        <v>0</v>
      </c>
      <c r="F27" s="33">
        <v>39327</v>
      </c>
      <c r="G27" s="7">
        <f t="shared" si="5"/>
        <v>43641</v>
      </c>
      <c r="H27" s="33">
        <v>13506</v>
      </c>
      <c r="I27" s="7">
        <v>0</v>
      </c>
      <c r="J27" s="33">
        <v>30135</v>
      </c>
    </row>
    <row r="28" spans="1:10" ht="24" customHeight="1">
      <c r="A28" s="32" t="s">
        <v>70</v>
      </c>
      <c r="B28" s="7">
        <f t="shared" si="3"/>
        <v>1832854</v>
      </c>
      <c r="C28" s="7">
        <f t="shared" si="4"/>
        <v>1650528</v>
      </c>
      <c r="D28" s="7">
        <v>905970</v>
      </c>
      <c r="E28" s="7">
        <v>17150</v>
      </c>
      <c r="F28" s="7">
        <v>727408</v>
      </c>
      <c r="G28" s="7">
        <f t="shared" si="5"/>
        <v>182326</v>
      </c>
      <c r="H28" s="7">
        <v>77497</v>
      </c>
      <c r="I28" s="7">
        <v>38564</v>
      </c>
      <c r="J28" s="7">
        <v>66265</v>
      </c>
    </row>
    <row r="29" spans="1:10" ht="24" customHeight="1">
      <c r="A29" s="32" t="s">
        <v>71</v>
      </c>
      <c r="B29" s="7">
        <f t="shared" si="3"/>
        <v>16467</v>
      </c>
      <c r="C29" s="7">
        <f t="shared" si="4"/>
        <v>5700</v>
      </c>
      <c r="D29" s="7">
        <v>0</v>
      </c>
      <c r="E29" s="7">
        <v>285</v>
      </c>
      <c r="F29" s="7">
        <v>5415</v>
      </c>
      <c r="G29" s="7">
        <f t="shared" si="5"/>
        <v>10767</v>
      </c>
      <c r="H29" s="7">
        <v>1117</v>
      </c>
      <c r="I29" s="7">
        <v>8693</v>
      </c>
      <c r="J29" s="7">
        <v>957</v>
      </c>
    </row>
    <row r="30" spans="1:10" ht="24" customHeight="1">
      <c r="A30" s="32" t="s">
        <v>72</v>
      </c>
      <c r="B30" s="33">
        <f t="shared" si="3"/>
        <v>696560</v>
      </c>
      <c r="C30" s="33">
        <f t="shared" si="4"/>
        <v>488176</v>
      </c>
      <c r="D30" s="33">
        <f>SUM(D31:D33)</f>
        <v>197689</v>
      </c>
      <c r="E30" s="33">
        <f>SUM(E31:E33)</f>
        <v>4790</v>
      </c>
      <c r="F30" s="33">
        <f>SUM(F31:F33)</f>
        <v>285697</v>
      </c>
      <c r="G30" s="7">
        <f t="shared" si="5"/>
        <v>208384</v>
      </c>
      <c r="H30" s="33">
        <f>SUM(H31:H33)</f>
        <v>99875</v>
      </c>
      <c r="I30" s="33">
        <f>SUM(I31:I33)</f>
        <v>3898</v>
      </c>
      <c r="J30" s="33">
        <f>SUM(J31:J33)</f>
        <v>104611</v>
      </c>
    </row>
    <row r="31" spans="1:10" ht="24" customHeight="1">
      <c r="A31" s="35" t="s">
        <v>73</v>
      </c>
      <c r="B31" s="33">
        <f t="shared" si="3"/>
        <v>670943</v>
      </c>
      <c r="C31" s="33">
        <f t="shared" si="4"/>
        <v>463219</v>
      </c>
      <c r="D31" s="33">
        <v>190970</v>
      </c>
      <c r="E31" s="33">
        <v>4790</v>
      </c>
      <c r="F31" s="7">
        <v>267459</v>
      </c>
      <c r="G31" s="7">
        <f t="shared" si="5"/>
        <v>207724</v>
      </c>
      <c r="H31" s="33">
        <v>99215</v>
      </c>
      <c r="I31" s="33">
        <v>3898</v>
      </c>
      <c r="J31" s="33">
        <v>104611</v>
      </c>
    </row>
    <row r="32" spans="1:10" ht="24" customHeight="1">
      <c r="A32" s="36" t="s">
        <v>74</v>
      </c>
      <c r="B32" s="33">
        <f t="shared" si="3"/>
        <v>25617</v>
      </c>
      <c r="C32" s="33">
        <f t="shared" si="4"/>
        <v>24957</v>
      </c>
      <c r="D32" s="33">
        <v>6719</v>
      </c>
      <c r="E32" s="33">
        <v>0</v>
      </c>
      <c r="F32" s="7">
        <v>18238</v>
      </c>
      <c r="G32" s="7">
        <f t="shared" si="5"/>
        <v>660</v>
      </c>
      <c r="H32" s="33">
        <v>660</v>
      </c>
      <c r="I32" s="33">
        <v>0</v>
      </c>
      <c r="J32" s="33">
        <v>0</v>
      </c>
    </row>
    <row r="33" spans="1:10" ht="24" customHeight="1">
      <c r="A33" s="35" t="s">
        <v>75</v>
      </c>
      <c r="B33" s="7">
        <f t="shared" si="3"/>
        <v>0</v>
      </c>
      <c r="C33" s="7">
        <f t="shared" si="4"/>
        <v>0</v>
      </c>
      <c r="D33" s="7">
        <v>0</v>
      </c>
      <c r="E33" s="7">
        <v>0</v>
      </c>
      <c r="F33" s="7">
        <v>0</v>
      </c>
      <c r="G33" s="7">
        <f t="shared" si="5"/>
        <v>0</v>
      </c>
      <c r="H33" s="7">
        <v>0</v>
      </c>
      <c r="I33" s="7">
        <v>0</v>
      </c>
      <c r="J33" s="7">
        <v>0</v>
      </c>
    </row>
    <row r="34" spans="1:10" ht="24" customHeight="1">
      <c r="A34" s="32" t="s">
        <v>76</v>
      </c>
      <c r="B34" s="7">
        <f t="shared" si="3"/>
        <v>367974</v>
      </c>
      <c r="C34" s="33">
        <f t="shared" si="4"/>
        <v>190211</v>
      </c>
      <c r="D34" s="34">
        <v>8079</v>
      </c>
      <c r="E34" s="34">
        <v>14442</v>
      </c>
      <c r="F34" s="34">
        <v>167690</v>
      </c>
      <c r="G34" s="7">
        <f t="shared" si="5"/>
        <v>177763</v>
      </c>
      <c r="H34" s="33">
        <v>607</v>
      </c>
      <c r="I34" s="33">
        <v>15094</v>
      </c>
      <c r="J34" s="33">
        <v>162062</v>
      </c>
    </row>
    <row r="35" spans="1:10" ht="24" customHeight="1">
      <c r="A35" s="37" t="s">
        <v>77</v>
      </c>
      <c r="B35" s="7">
        <f t="shared" si="3"/>
        <v>21075</v>
      </c>
      <c r="C35" s="33">
        <v>12324</v>
      </c>
      <c r="D35" s="34" t="s">
        <v>54</v>
      </c>
      <c r="E35" s="34" t="s">
        <v>54</v>
      </c>
      <c r="F35" s="34" t="s">
        <v>54</v>
      </c>
      <c r="G35" s="7">
        <v>8751</v>
      </c>
      <c r="H35" s="34" t="s">
        <v>54</v>
      </c>
      <c r="I35" s="34" t="s">
        <v>54</v>
      </c>
      <c r="J35" s="34" t="s">
        <v>54</v>
      </c>
    </row>
    <row r="36" spans="1:10" ht="24" customHeight="1">
      <c r="A36" s="32" t="s">
        <v>79</v>
      </c>
      <c r="B36" s="7">
        <f t="shared" si="3"/>
        <v>124504</v>
      </c>
      <c r="C36" s="7">
        <f>SUM(D36:F36)</f>
        <v>101198</v>
      </c>
      <c r="D36" s="33">
        <f>D37</f>
        <v>12346</v>
      </c>
      <c r="E36" s="33">
        <f>E37</f>
        <v>30102</v>
      </c>
      <c r="F36" s="33">
        <f>F37</f>
        <v>58750</v>
      </c>
      <c r="G36" s="33">
        <f>SUM(H36:J36)</f>
        <v>23306</v>
      </c>
      <c r="H36" s="33">
        <f>H37</f>
        <v>4079</v>
      </c>
      <c r="I36" s="7">
        <v>0</v>
      </c>
      <c r="J36" s="33">
        <f>J37</f>
        <v>19227</v>
      </c>
    </row>
    <row r="37" spans="1:10" ht="24" customHeight="1">
      <c r="A37" s="32" t="s">
        <v>76</v>
      </c>
      <c r="B37" s="33">
        <f t="shared" si="3"/>
        <v>124504</v>
      </c>
      <c r="C37" s="33">
        <f>SUM(D37:F37)</f>
        <v>101198</v>
      </c>
      <c r="D37" s="33">
        <v>12346</v>
      </c>
      <c r="E37" s="33">
        <v>30102</v>
      </c>
      <c r="F37" s="7">
        <v>58750</v>
      </c>
      <c r="G37" s="7">
        <f>SUM(H37:J37)</f>
        <v>23306</v>
      </c>
      <c r="H37" s="7">
        <v>4079</v>
      </c>
      <c r="I37" s="7">
        <v>0</v>
      </c>
      <c r="J37" s="33">
        <v>19227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24">
    <mergeCell ref="A2:A4"/>
    <mergeCell ref="A22:A24"/>
    <mergeCell ref="C2:F2"/>
    <mergeCell ref="C22:F22"/>
    <mergeCell ref="C3:C4"/>
    <mergeCell ref="B2:B4"/>
    <mergeCell ref="D3:D4"/>
    <mergeCell ref="E3:E4"/>
    <mergeCell ref="B22:B24"/>
    <mergeCell ref="C23:C24"/>
    <mergeCell ref="H2:J2"/>
    <mergeCell ref="G2:G4"/>
    <mergeCell ref="F3:F4"/>
    <mergeCell ref="H3:H4"/>
    <mergeCell ref="I3:I4"/>
    <mergeCell ref="J3:J4"/>
    <mergeCell ref="D23:D24"/>
    <mergeCell ref="E23:E24"/>
    <mergeCell ref="I23:I24"/>
    <mergeCell ref="J23:J24"/>
    <mergeCell ref="G22:J22"/>
    <mergeCell ref="F23:F24"/>
    <mergeCell ref="G23:G24"/>
    <mergeCell ref="H23:H2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97" useFirstPageNumber="1" fitToHeight="0" horizontalDpi="98" verticalDpi="98" orientation="portrait" paperSize="9" scale="80" r:id="rId1"/>
  <headerFooter alignWithMargins="0">
    <oddHeader>&amp;R&amp;"ＭＳ Ｐゴシック,標準"&amp;18学校施設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ＦＵＪ９９０３Ｂ０５２１</dc:creator>
  <cp:keywords/>
  <dc:description/>
  <cp:lastModifiedBy>Sdouser</cp:lastModifiedBy>
  <cp:lastPrinted>2006-10-19T04:27:19Z</cp:lastPrinted>
  <dcterms:created xsi:type="dcterms:W3CDTF">2001-08-24T01:57:15Z</dcterms:created>
  <dcterms:modified xsi:type="dcterms:W3CDTF">2006-11-16T01:12:24Z</dcterms:modified>
  <cp:category/>
  <cp:version/>
  <cp:contentType/>
  <cp:contentStatus/>
</cp:coreProperties>
</file>