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45" tabRatio="750" activeTab="0"/>
  </bookViews>
  <sheets>
    <sheet name="37" sheetId="1" r:id="rId1"/>
    <sheet name="37 男" sheetId="2" r:id="rId2"/>
    <sheet name="37 女" sheetId="3" r:id="rId3"/>
    <sheet name="38" sheetId="4" r:id="rId4"/>
    <sheet name="38 男" sheetId="5" r:id="rId5"/>
    <sheet name="38 女" sheetId="6" r:id="rId6"/>
    <sheet name="39" sheetId="7" r:id="rId7"/>
  </sheets>
  <definedNames>
    <definedName name="_xlnm.Print_Titles" localSheetId="0">'37'!$1:$4</definedName>
    <definedName name="_xlnm.Print_Titles" localSheetId="2">'37 女'!$1:$4</definedName>
    <definedName name="_xlnm.Print_Titles" localSheetId="1">'37 男'!$1:$4</definedName>
    <definedName name="_xlnm.Print_Titles" localSheetId="3">'38'!$1:$4</definedName>
    <definedName name="_xlnm.Print_Titles" localSheetId="5">'38 女'!$1:$4</definedName>
    <definedName name="_xlnm.Print_Titles" localSheetId="4">'38 男'!$1:$4</definedName>
    <definedName name="_xlnm.Print_Titles" localSheetId="6">'39'!$1:$3</definedName>
  </definedNames>
  <calcPr fullCalcOnLoad="1"/>
</workbook>
</file>

<file path=xl/sharedStrings.xml><?xml version="1.0" encoding="utf-8"?>
<sst xmlns="http://schemas.openxmlformats.org/spreadsheetml/2006/main" count="514" uniqueCount="111">
  <si>
    <t>３７　進路別卒業者数</t>
  </si>
  <si>
    <t>区　　分</t>
  </si>
  <si>
    <t>計</t>
  </si>
  <si>
    <t>国　立</t>
  </si>
  <si>
    <t>公　立</t>
  </si>
  <si>
    <t>私　立</t>
  </si>
  <si>
    <t>（男）</t>
  </si>
  <si>
    <t>（女）</t>
  </si>
  <si>
    <t>３８　高等学校等への入学志願者数及び進学者数</t>
  </si>
  <si>
    <t>入　学　志　願　者</t>
  </si>
  <si>
    <t>進　　学　　者</t>
  </si>
  <si>
    <t>高等学校本科</t>
  </si>
  <si>
    <t>高等専門学校</t>
  </si>
  <si>
    <t>盲聾養護  学校高等部本科</t>
  </si>
  <si>
    <t>高等学校別科</t>
  </si>
  <si>
    <t>全日制</t>
  </si>
  <si>
    <t>定時制</t>
  </si>
  <si>
    <t>通信制</t>
  </si>
  <si>
    <t>第１次産業</t>
  </si>
  <si>
    <t>第2次産業</t>
  </si>
  <si>
    <t>第3次産業</t>
  </si>
  <si>
    <t>左記以外・不詳</t>
  </si>
  <si>
    <t>男</t>
  </si>
  <si>
    <t>女</t>
  </si>
  <si>
    <t>平成14年3月</t>
  </si>
  <si>
    <t>平成15年3月</t>
  </si>
  <si>
    <t>伊豆市</t>
  </si>
  <si>
    <t>御前崎市</t>
  </si>
  <si>
    <t>平成14年度</t>
  </si>
  <si>
    <t>平成15年度</t>
  </si>
  <si>
    <t>平成16年度</t>
  </si>
  <si>
    <t>菊川市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</si>
  <si>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</si>
  <si>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</si>
  <si>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</si>
  <si>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</si>
  <si>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</si>
  <si>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</si>
  <si>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</si>
  <si>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</si>
  <si>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</si>
  <si>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</si>
  <si>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</si>
  <si>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</si>
  <si>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</si>
  <si>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</si>
  <si>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</si>
  <si>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</si>
  <si>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</si>
  <si>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</si>
  <si>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</si>
  <si>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平成16年3月</t>
  </si>
  <si>
    <t>平成18年度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</si>
  <si>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</si>
  <si>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</si>
  <si>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</si>
  <si>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</si>
  <si>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</si>
  <si>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</si>
  <si>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</si>
  <si>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</si>
  <si>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</si>
  <si>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</si>
  <si>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</si>
  <si>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</si>
  <si>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</si>
  <si>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</si>
  <si>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</si>
  <si>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</si>
  <si>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</si>
  <si>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</si>
  <si>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牧之原市</t>
  </si>
  <si>
    <t>川根本町</t>
  </si>
  <si>
    <t xml:space="preserve">
就職者</t>
  </si>
  <si>
    <t xml:space="preserve">
左記以外の者</t>
  </si>
  <si>
    <t xml:space="preserve">
死亡
不詳</t>
  </si>
  <si>
    <t xml:space="preserve">
高校等
進学率（％）</t>
  </si>
  <si>
    <t xml:space="preserve">
就職率（％）</t>
  </si>
  <si>
    <t>平成17年度</t>
  </si>
  <si>
    <t>（男）</t>
  </si>
  <si>
    <t>平成18年3月</t>
  </si>
  <si>
    <t>中等教育課程後期課程本科</t>
  </si>
  <si>
    <t>Ａ
高等学校等進学者</t>
  </si>
  <si>
    <t>Ｂ
専修学校 高等課程 進学者</t>
  </si>
  <si>
    <t>Ｃ
専修学校 一般課程 等入学者</t>
  </si>
  <si>
    <r>
      <t xml:space="preserve">Ｄ
</t>
    </r>
    <r>
      <rPr>
        <sz val="8"/>
        <rFont val="ＭＳ 明朝"/>
        <family val="1"/>
      </rPr>
      <t>公共職業能力開発施設等入学者</t>
    </r>
  </si>
  <si>
    <t>平成18年度</t>
  </si>
  <si>
    <t>Ａ
高等学校等進学者</t>
  </si>
  <si>
    <t>Ｂ
専修学校 高等課程 進学者</t>
  </si>
  <si>
    <t>Ｃ
専修学校 一般課程 等入学者</t>
  </si>
  <si>
    <t>平成18年度</t>
  </si>
  <si>
    <t>高等学校本科</t>
  </si>
  <si>
    <t>平成17年3月</t>
  </si>
  <si>
    <t>平成18年3月</t>
  </si>
  <si>
    <t>平成18年3月</t>
  </si>
  <si>
    <t>平成17年度</t>
  </si>
  <si>
    <t>３９　産業別就職者数</t>
  </si>
  <si>
    <t>伊豆半島</t>
  </si>
  <si>
    <t>東部</t>
  </si>
  <si>
    <t>中部</t>
  </si>
  <si>
    <t>志太榛原・中東遠</t>
  </si>
  <si>
    <t>西部</t>
  </si>
  <si>
    <t>伊豆半島</t>
  </si>
  <si>
    <t>東部</t>
  </si>
  <si>
    <t>中部</t>
  </si>
  <si>
    <t>志太榛原・中東遠</t>
  </si>
  <si>
    <t>西部</t>
  </si>
  <si>
    <t xml:space="preserve">      （再掲）
左記Ａ,Ｂ,Ｃ,Ｄのうち就職している者</t>
  </si>
  <si>
    <t xml:space="preserve">   （再掲）
Ａのうち他県への進学者</t>
  </si>
  <si>
    <t>県  外
就職者
（再掲）</t>
  </si>
  <si>
    <t>県 外
就職率
（％）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</si>
</sst>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0000"/>
    <numFmt numFmtId="180" formatCode="0.000"/>
    <numFmt numFmtId="181" formatCode="#,###;\-#,###;&quot;-&quot;"/>
    <numFmt numFmtId="182" formatCode="#,###.0;\-#,###.0;&quot;-&quot;"/>
    <numFmt numFmtId="183" formatCode="#,###.00;\-#,###.00;&quot;-&quot;"/>
    <numFmt numFmtId="184" formatCode="0.0_);[Red]\(0.0\)"/>
    <numFmt numFmtId="185" formatCode="0.0_ "/>
    <numFmt numFmtId="186" formatCode="#,##0.0;\-#,##0.0;&quot;-&quot;"/>
    <numFmt numFmtId="187" formatCode="#,##0;\-#,##0;&quot;-&quot;"/>
    <numFmt numFmtId="188" formatCode="0.00000"/>
    <numFmt numFmtId="189" formatCode="0_ "/>
    <numFmt numFmtId="190" formatCode="_ * ##,#0_;_ * \-#,##0_;_ * &quot;-&quot;_ ;_ @_ "/>
    <numFmt numFmtId="191" formatCode="_ * #,##0\ ;_ * \-#,##0\ ;_ * &quot;-&quot;_ ;_ @_ "/>
    <numFmt numFmtId="192" formatCode="_*\ #,##0;_*\ \-#,##0;_ * &quot;-&quot;_ ;_ @_ "/>
  </numFmts>
  <fonts count="14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2">
    <xf numFmtId="0" fontId="0" fillId="0" borderId="0" xfId="0" applyAlignment="1">
      <alignment/>
    </xf>
    <xf numFmtId="182" fontId="4" fillId="0" borderId="0" xfId="16" applyNumberFormat="1" applyFont="1" applyFill="1" applyBorder="1" applyAlignment="1">
      <alignment/>
    </xf>
    <xf numFmtId="38" fontId="4" fillId="0" borderId="0" xfId="16" applyFont="1" applyFill="1" applyBorder="1" applyAlignment="1">
      <alignment/>
    </xf>
    <xf numFmtId="187" fontId="4" fillId="0" borderId="0" xfId="16" applyNumberFormat="1" applyFont="1" applyFill="1" applyBorder="1" applyAlignment="1">
      <alignment/>
    </xf>
    <xf numFmtId="38" fontId="4" fillId="0" borderId="0" xfId="16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7" fontId="4" fillId="0" borderId="0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 horizontal="right"/>
    </xf>
    <xf numFmtId="186" fontId="4" fillId="0" borderId="0" xfId="16" applyNumberFormat="1" applyFont="1" applyFill="1" applyBorder="1" applyAlignment="1">
      <alignment horizontal="right"/>
    </xf>
    <xf numFmtId="181" fontId="4" fillId="0" borderId="0" xfId="16" applyNumberFormat="1" applyFont="1" applyFill="1" applyBorder="1" applyAlignment="1">
      <alignment horizontal="right" vertical="center"/>
    </xf>
    <xf numFmtId="187" fontId="4" fillId="0" borderId="0" xfId="16" applyNumberFormat="1" applyFont="1" applyFill="1" applyBorder="1" applyAlignment="1">
      <alignment horizontal="right"/>
    </xf>
    <xf numFmtId="181" fontId="4" fillId="0" borderId="0" xfId="16" applyNumberFormat="1" applyFont="1" applyFill="1" applyBorder="1" applyAlignment="1">
      <alignment/>
    </xf>
    <xf numFmtId="38" fontId="4" fillId="0" borderId="1" xfId="16" applyFont="1" applyFill="1" applyBorder="1" applyAlignment="1">
      <alignment/>
    </xf>
    <xf numFmtId="182" fontId="4" fillId="0" borderId="0" xfId="16" applyNumberFormat="1" applyFont="1" applyFill="1" applyBorder="1" applyAlignment="1">
      <alignment wrapText="1"/>
    </xf>
    <xf numFmtId="186" fontId="4" fillId="0" borderId="0" xfId="16" applyNumberFormat="1" applyFont="1" applyFill="1" applyBorder="1" applyAlignment="1">
      <alignment horizontal="right" wrapText="1"/>
    </xf>
    <xf numFmtId="38" fontId="4" fillId="0" borderId="0" xfId="16" applyFont="1" applyFill="1" applyBorder="1" applyAlignment="1">
      <alignment wrapText="1"/>
    </xf>
    <xf numFmtId="186" fontId="4" fillId="0" borderId="0" xfId="16" applyNumberFormat="1" applyFont="1" applyFill="1" applyBorder="1" applyAlignment="1">
      <alignment wrapText="1"/>
    </xf>
    <xf numFmtId="38" fontId="4" fillId="0" borderId="2" xfId="16" applyFont="1" applyFill="1" applyBorder="1" applyAlignment="1">
      <alignment horizontal="center" vertical="center"/>
    </xf>
    <xf numFmtId="182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38" fontId="4" fillId="0" borderId="1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 wrapText="1"/>
    </xf>
    <xf numFmtId="181" fontId="4" fillId="0" borderId="0" xfId="16" applyNumberFormat="1" applyFont="1" applyFill="1" applyBorder="1" applyAlignment="1">
      <alignment wrapText="1"/>
    </xf>
    <xf numFmtId="181" fontId="12" fillId="0" borderId="0" xfId="16" applyNumberFormat="1" applyFont="1" applyFill="1" applyBorder="1" applyAlignment="1">
      <alignment/>
    </xf>
    <xf numFmtId="182" fontId="12" fillId="0" borderId="0" xfId="16" applyNumberFormat="1" applyFont="1" applyFill="1" applyBorder="1" applyAlignment="1">
      <alignment/>
    </xf>
    <xf numFmtId="38" fontId="12" fillId="0" borderId="0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181" fontId="4" fillId="0" borderId="3" xfId="16" applyNumberFormat="1" applyFont="1" applyFill="1" applyBorder="1" applyAlignment="1">
      <alignment/>
    </xf>
    <xf numFmtId="184" fontId="4" fillId="0" borderId="3" xfId="16" applyNumberFormat="1" applyFont="1" applyFill="1" applyBorder="1" applyAlignment="1">
      <alignment wrapText="1"/>
    </xf>
    <xf numFmtId="186" fontId="12" fillId="0" borderId="0" xfId="16" applyNumberFormat="1" applyFont="1" applyFill="1" applyBorder="1" applyAlignment="1">
      <alignment/>
    </xf>
    <xf numFmtId="181" fontId="12" fillId="0" borderId="0" xfId="16" applyNumberFormat="1" applyFont="1" applyFill="1" applyBorder="1" applyAlignment="1">
      <alignment/>
    </xf>
    <xf numFmtId="38" fontId="4" fillId="0" borderId="0" xfId="16" applyFont="1" applyFill="1" applyBorder="1" applyAlignment="1">
      <alignment vertical="center"/>
    </xf>
    <xf numFmtId="38" fontId="9" fillId="0" borderId="2" xfId="16" applyFont="1" applyFill="1" applyBorder="1" applyAlignment="1">
      <alignment horizontal="center" vertical="center"/>
    </xf>
    <xf numFmtId="38" fontId="11" fillId="0" borderId="2" xfId="16" applyFont="1" applyFill="1" applyBorder="1" applyAlignment="1">
      <alignment horizontal="center" vertical="center"/>
    </xf>
    <xf numFmtId="38" fontId="10" fillId="0" borderId="2" xfId="16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4" fillId="0" borderId="4" xfId="16" applyFont="1" applyFill="1" applyBorder="1" applyAlignment="1">
      <alignment horizontal="center" vertical="center"/>
    </xf>
    <xf numFmtId="38" fontId="9" fillId="0" borderId="4" xfId="16" applyFont="1" applyFill="1" applyBorder="1" applyAlignment="1">
      <alignment horizontal="center" vertical="center"/>
    </xf>
    <xf numFmtId="38" fontId="10" fillId="0" borderId="4" xfId="16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81" fontId="4" fillId="0" borderId="3" xfId="16" applyNumberFormat="1" applyFont="1" applyFill="1" applyBorder="1" applyAlignment="1">
      <alignment horizontal="right"/>
    </xf>
    <xf numFmtId="181" fontId="4" fillId="0" borderId="3" xfId="16" applyNumberFormat="1" applyFont="1" applyFill="1" applyBorder="1" applyAlignment="1">
      <alignment/>
    </xf>
    <xf numFmtId="181" fontId="4" fillId="0" borderId="3" xfId="16" applyNumberFormat="1" applyFont="1" applyFill="1" applyBorder="1" applyAlignment="1">
      <alignment horizontal="right" vertical="center"/>
    </xf>
    <xf numFmtId="187" fontId="4" fillId="0" borderId="2" xfId="16" applyNumberFormat="1" applyFont="1" applyFill="1" applyBorder="1" applyAlignment="1">
      <alignment horizontal="center"/>
    </xf>
    <xf numFmtId="187" fontId="12" fillId="0" borderId="0" xfId="16" applyNumberFormat="1" applyFont="1" applyFill="1" applyBorder="1" applyAlignment="1">
      <alignment horizontal="right"/>
    </xf>
    <xf numFmtId="187" fontId="12" fillId="0" borderId="0" xfId="16" applyNumberFormat="1" applyFont="1" applyFill="1" applyBorder="1" applyAlignment="1">
      <alignment/>
    </xf>
    <xf numFmtId="187" fontId="4" fillId="0" borderId="3" xfId="16" applyNumberFormat="1" applyFont="1" applyFill="1" applyBorder="1" applyAlignment="1">
      <alignment horizontal="right"/>
    </xf>
    <xf numFmtId="186" fontId="4" fillId="0" borderId="3" xfId="16" applyNumberFormat="1" applyFont="1" applyFill="1" applyBorder="1" applyAlignment="1">
      <alignment horizontal="right"/>
    </xf>
    <xf numFmtId="38" fontId="4" fillId="0" borderId="5" xfId="16" applyFont="1" applyFill="1" applyBorder="1" applyAlignment="1">
      <alignment horizontal="distributed"/>
    </xf>
    <xf numFmtId="38" fontId="2" fillId="0" borderId="0" xfId="16" applyFont="1" applyFill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186" fontId="2" fillId="0" borderId="0" xfId="16" applyNumberFormat="1" applyFont="1" applyFill="1" applyBorder="1" applyAlignment="1">
      <alignment vertical="center"/>
    </xf>
    <xf numFmtId="187" fontId="2" fillId="0" borderId="0" xfId="16" applyNumberFormat="1" applyFont="1" applyFill="1" applyBorder="1" applyAlignment="1">
      <alignment vertical="center"/>
    </xf>
    <xf numFmtId="187" fontId="13" fillId="0" borderId="0" xfId="16" applyNumberFormat="1" applyFont="1" applyFill="1" applyBorder="1" applyAlignment="1">
      <alignment vertical="center"/>
    </xf>
    <xf numFmtId="38" fontId="8" fillId="0" borderId="7" xfId="16" applyFont="1" applyFill="1" applyBorder="1" applyAlignment="1">
      <alignment vertical="top" wrapText="1"/>
    </xf>
    <xf numFmtId="38" fontId="9" fillId="0" borderId="2" xfId="16" applyFont="1" applyFill="1" applyBorder="1" applyAlignment="1">
      <alignment horizontal="center" vertical="top" wrapText="1"/>
    </xf>
    <xf numFmtId="38" fontId="7" fillId="0" borderId="8" xfId="16" applyFont="1" applyFill="1" applyBorder="1" applyAlignment="1">
      <alignment vertical="top" wrapText="1"/>
    </xf>
    <xf numFmtId="38" fontId="7" fillId="0" borderId="7" xfId="16" applyFont="1" applyFill="1" applyBorder="1" applyAlignment="1">
      <alignment vertical="top" wrapText="1"/>
    </xf>
    <xf numFmtId="38" fontId="7" fillId="0" borderId="4" xfId="16" applyFont="1" applyFill="1" applyBorder="1" applyAlignment="1">
      <alignment vertical="top" wrapText="1"/>
    </xf>
    <xf numFmtId="38" fontId="4" fillId="0" borderId="2" xfId="16" applyFont="1" applyFill="1" applyBorder="1" applyAlignment="1">
      <alignment horizontal="center" vertical="center"/>
    </xf>
    <xf numFmtId="186" fontId="9" fillId="0" borderId="9" xfId="16" applyNumberFormat="1" applyFont="1" applyFill="1" applyBorder="1" applyAlignment="1">
      <alignment horizontal="center" vertical="top" wrapText="1"/>
    </xf>
    <xf numFmtId="38" fontId="8" fillId="0" borderId="8" xfId="16" applyFont="1" applyFill="1" applyBorder="1" applyAlignment="1">
      <alignment vertical="top" wrapText="1"/>
    </xf>
    <xf numFmtId="38" fontId="8" fillId="0" borderId="4" xfId="16" applyFont="1" applyFill="1" applyBorder="1" applyAlignment="1">
      <alignment vertical="top" wrapText="1"/>
    </xf>
    <xf numFmtId="38" fontId="4" fillId="0" borderId="0" xfId="16" applyFont="1" applyFill="1" applyBorder="1" applyAlignment="1">
      <alignment horizontal="distributed"/>
    </xf>
    <xf numFmtId="38" fontId="4" fillId="0" borderId="1" xfId="16" applyFont="1" applyFill="1" applyBorder="1" applyAlignment="1">
      <alignment horizontal="distributed"/>
    </xf>
    <xf numFmtId="38" fontId="4" fillId="0" borderId="10" xfId="16" applyFont="1" applyFill="1" applyBorder="1" applyAlignment="1">
      <alignment horizontal="center" vertical="center"/>
    </xf>
    <xf numFmtId="38" fontId="12" fillId="0" borderId="0" xfId="16" applyFont="1" applyFill="1" applyBorder="1" applyAlignment="1">
      <alignment horizontal="distributed"/>
    </xf>
    <xf numFmtId="38" fontId="12" fillId="0" borderId="1" xfId="16" applyFont="1" applyFill="1" applyBorder="1" applyAlignment="1">
      <alignment horizontal="distributed"/>
    </xf>
    <xf numFmtId="38" fontId="4" fillId="0" borderId="11" xfId="16" applyFont="1" applyFill="1" applyBorder="1" applyAlignment="1">
      <alignment horizontal="distributed"/>
    </xf>
    <xf numFmtId="38" fontId="4" fillId="0" borderId="12" xfId="16" applyFont="1" applyFill="1" applyBorder="1" applyAlignment="1">
      <alignment horizontal="distributed"/>
    </xf>
    <xf numFmtId="38" fontId="6" fillId="0" borderId="0" xfId="16" applyFont="1" applyFill="1" applyBorder="1" applyAlignment="1">
      <alignment horizontal="center" shrinkToFit="1"/>
    </xf>
    <xf numFmtId="38" fontId="6" fillId="0" borderId="1" xfId="16" applyFont="1" applyFill="1" applyBorder="1" applyAlignment="1">
      <alignment horizontal="center" shrinkToFit="1"/>
    </xf>
    <xf numFmtId="38" fontId="8" fillId="0" borderId="8" xfId="16" applyFont="1" applyFill="1" applyBorder="1" applyAlignment="1">
      <alignment vertical="center" wrapText="1"/>
    </xf>
    <xf numFmtId="0" fontId="8" fillId="0" borderId="4" xfId="20" applyFont="1" applyFill="1" applyBorder="1" applyAlignment="1">
      <alignment vertical="center" wrapText="1"/>
      <protection/>
    </xf>
    <xf numFmtId="38" fontId="4" fillId="0" borderId="13" xfId="16" applyFont="1" applyFill="1" applyBorder="1" applyAlignment="1">
      <alignment horizontal="center" vertical="center"/>
    </xf>
    <xf numFmtId="38" fontId="4" fillId="0" borderId="11" xfId="16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center" vertical="center"/>
    </xf>
    <xf numFmtId="38" fontId="12" fillId="0" borderId="0" xfId="16" applyFont="1" applyFill="1" applyBorder="1" applyAlignment="1">
      <alignment horizontal="distributed" wrapText="1"/>
    </xf>
    <xf numFmtId="38" fontId="12" fillId="0" borderId="1" xfId="16" applyFont="1" applyFill="1" applyBorder="1" applyAlignment="1">
      <alignment horizontal="distributed" wrapText="1"/>
    </xf>
    <xf numFmtId="38" fontId="4" fillId="0" borderId="11" xfId="16" applyFont="1" applyFill="1" applyBorder="1" applyAlignment="1">
      <alignment horizontal="distributed" wrapText="1"/>
    </xf>
    <xf numFmtId="38" fontId="4" fillId="0" borderId="12" xfId="16" applyFont="1" applyFill="1" applyBorder="1" applyAlignment="1">
      <alignment horizontal="distributed" wrapText="1"/>
    </xf>
    <xf numFmtId="38" fontId="4" fillId="0" borderId="0" xfId="16" applyFont="1" applyFill="1" applyBorder="1" applyAlignment="1">
      <alignment horizontal="distributed" wrapText="1"/>
    </xf>
    <xf numFmtId="38" fontId="4" fillId="0" borderId="1" xfId="16" applyFont="1" applyFill="1" applyBorder="1" applyAlignment="1">
      <alignment horizontal="distributed" wrapText="1"/>
    </xf>
    <xf numFmtId="38" fontId="5" fillId="0" borderId="13" xfId="16" applyFont="1" applyFill="1" applyBorder="1" applyAlignment="1">
      <alignment vertical="center" wrapText="1"/>
    </xf>
    <xf numFmtId="0" fontId="6" fillId="0" borderId="14" xfId="20" applyFont="1" applyFill="1" applyBorder="1" applyAlignment="1">
      <alignment vertical="center" wrapText="1"/>
      <protection/>
    </xf>
    <xf numFmtId="38" fontId="7" fillId="0" borderId="2" xfId="16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/>
      <protection/>
    </xf>
    <xf numFmtId="38" fontId="4" fillId="0" borderId="9" xfId="16" applyFont="1" applyFill="1" applyBorder="1" applyAlignment="1">
      <alignment horizontal="center" vertical="center"/>
    </xf>
    <xf numFmtId="38" fontId="5" fillId="0" borderId="8" xfId="16" applyFont="1" applyFill="1" applyBorder="1" applyAlignment="1">
      <alignment vertical="center" wrapText="1"/>
    </xf>
    <xf numFmtId="0" fontId="5" fillId="0" borderId="4" xfId="20" applyFont="1" applyFill="1" applyBorder="1" applyAlignment="1">
      <alignment vertical="center" wrapText="1"/>
      <protection/>
    </xf>
    <xf numFmtId="187" fontId="8" fillId="0" borderId="9" xfId="16" applyNumberFormat="1" applyFont="1" applyFill="1" applyBorder="1" applyAlignment="1">
      <alignment horizontal="center" vertical="center" wrapText="1"/>
    </xf>
    <xf numFmtId="187" fontId="4" fillId="0" borderId="2" xfId="16" applyNumberFormat="1" applyFont="1" applyFill="1" applyBorder="1" applyAlignment="1">
      <alignment horizontal="center"/>
    </xf>
    <xf numFmtId="187" fontId="8" fillId="0" borderId="2" xfId="16" applyNumberFormat="1" applyFont="1" applyFill="1" applyBorder="1" applyAlignment="1">
      <alignment horizontal="center" vertical="center" wrapText="1"/>
    </xf>
    <xf numFmtId="187" fontId="9" fillId="0" borderId="9" xfId="16" applyNumberFormat="1" applyFont="1" applyFill="1" applyBorder="1" applyAlignment="1">
      <alignment horizontal="center"/>
    </xf>
    <xf numFmtId="187" fontId="9" fillId="0" borderId="15" xfId="16" applyNumberFormat="1" applyFont="1" applyFill="1" applyBorder="1" applyAlignment="1">
      <alignment horizontal="center"/>
    </xf>
    <xf numFmtId="187" fontId="9" fillId="0" borderId="10" xfId="16" applyNumberFormat="1" applyFont="1" applyFill="1" applyBorder="1" applyAlignment="1">
      <alignment horizontal="center"/>
    </xf>
    <xf numFmtId="187" fontId="4" fillId="0" borderId="10" xfId="16" applyNumberFormat="1" applyFont="1" applyFill="1" applyBorder="1" applyAlignment="1">
      <alignment horizontal="center" vertical="center"/>
    </xf>
    <xf numFmtId="187" fontId="4" fillId="0" borderId="2" xfId="16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37-5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showOutlineSymbols="0" zoomScale="90" zoomScaleNormal="90" zoomScaleSheetLayoutView="85" workbookViewId="0" topLeftCell="A1">
      <selection activeCell="C56" sqref="C56"/>
    </sheetView>
  </sheetViews>
  <sheetFormatPr defaultColWidth="9.00390625" defaultRowHeight="15" customHeight="1"/>
  <cols>
    <col min="1" max="1" width="2.625" style="4" customWidth="1"/>
    <col min="2" max="2" width="10.625" style="2" customWidth="1"/>
    <col min="3" max="7" width="8.625" style="4" customWidth="1"/>
    <col min="8" max="10" width="6.625" style="4" customWidth="1"/>
    <col min="11" max="12" width="7.625" style="4" customWidth="1"/>
    <col min="13" max="13" width="7.00390625" style="4" customWidth="1"/>
    <col min="14" max="14" width="7.00390625" style="5" customWidth="1"/>
    <col min="15" max="16384" width="14.00390625" style="4" customWidth="1"/>
  </cols>
  <sheetData>
    <row r="1" spans="1:14" s="50" customFormat="1" ht="24" customHeight="1">
      <c r="A1" s="50" t="s">
        <v>0</v>
      </c>
      <c r="N1" s="54"/>
    </row>
    <row r="2" spans="1:14" ht="15.75" customHeight="1">
      <c r="A2" s="68" t="s">
        <v>1</v>
      </c>
      <c r="B2" s="62"/>
      <c r="C2" s="62" t="s">
        <v>2</v>
      </c>
      <c r="D2" s="58" t="s">
        <v>82</v>
      </c>
      <c r="E2" s="58" t="s">
        <v>83</v>
      </c>
      <c r="F2" s="58" t="s">
        <v>84</v>
      </c>
      <c r="G2" s="58" t="s">
        <v>85</v>
      </c>
      <c r="H2" s="58" t="s">
        <v>73</v>
      </c>
      <c r="I2" s="58" t="s">
        <v>74</v>
      </c>
      <c r="J2" s="58" t="s">
        <v>75</v>
      </c>
      <c r="K2" s="59" t="s">
        <v>108</v>
      </c>
      <c r="L2" s="64" t="s">
        <v>107</v>
      </c>
      <c r="M2" s="58" t="s">
        <v>76</v>
      </c>
      <c r="N2" s="63" t="s">
        <v>77</v>
      </c>
    </row>
    <row r="3" spans="1:14" ht="15.75" customHeight="1">
      <c r="A3" s="68"/>
      <c r="B3" s="62"/>
      <c r="C3" s="62"/>
      <c r="D3" s="58"/>
      <c r="E3" s="58"/>
      <c r="F3" s="58"/>
      <c r="G3" s="58"/>
      <c r="H3" s="58"/>
      <c r="I3" s="58"/>
      <c r="J3" s="58"/>
      <c r="K3" s="60"/>
      <c r="L3" s="57"/>
      <c r="M3" s="58"/>
      <c r="N3" s="63"/>
    </row>
    <row r="4" spans="1:14" ht="15.75" customHeight="1">
      <c r="A4" s="68"/>
      <c r="B4" s="62"/>
      <c r="C4" s="62"/>
      <c r="D4" s="58"/>
      <c r="E4" s="58"/>
      <c r="F4" s="58"/>
      <c r="G4" s="58"/>
      <c r="H4" s="58"/>
      <c r="I4" s="58"/>
      <c r="J4" s="58"/>
      <c r="K4" s="61"/>
      <c r="L4" s="65"/>
      <c r="M4" s="58"/>
      <c r="N4" s="63"/>
    </row>
    <row r="5" spans="1:14" ht="15.75" customHeight="1">
      <c r="A5" s="71" t="s">
        <v>28</v>
      </c>
      <c r="B5" s="72"/>
      <c r="C5" s="7">
        <f>SUM(D5:J5)</f>
        <v>42138</v>
      </c>
      <c r="D5" s="7">
        <v>40769</v>
      </c>
      <c r="E5" s="7">
        <v>107</v>
      </c>
      <c r="F5" s="7">
        <v>6</v>
      </c>
      <c r="G5" s="8">
        <v>33</v>
      </c>
      <c r="H5" s="7">
        <v>501</v>
      </c>
      <c r="I5" s="7">
        <v>719</v>
      </c>
      <c r="J5" s="7">
        <v>3</v>
      </c>
      <c r="K5" s="7">
        <v>1166</v>
      </c>
      <c r="L5" s="7">
        <v>93</v>
      </c>
      <c r="M5" s="19">
        <v>96.8</v>
      </c>
      <c r="N5" s="20">
        <v>1.4</v>
      </c>
    </row>
    <row r="6" spans="1:14" ht="15.75" customHeight="1">
      <c r="A6" s="66" t="s">
        <v>29</v>
      </c>
      <c r="B6" s="67"/>
      <c r="C6" s="7">
        <f>SUM(D6:J6)</f>
        <v>42112</v>
      </c>
      <c r="D6" s="7">
        <v>40728</v>
      </c>
      <c r="E6" s="7">
        <v>106</v>
      </c>
      <c r="F6" s="7">
        <v>22</v>
      </c>
      <c r="G6" s="8">
        <v>31</v>
      </c>
      <c r="H6" s="7">
        <v>491</v>
      </c>
      <c r="I6" s="7">
        <v>722</v>
      </c>
      <c r="J6" s="7">
        <v>12</v>
      </c>
      <c r="K6" s="7">
        <v>970</v>
      </c>
      <c r="L6" s="7">
        <v>91</v>
      </c>
      <c r="M6" s="19">
        <v>96.7</v>
      </c>
      <c r="N6" s="20">
        <v>1.4</v>
      </c>
    </row>
    <row r="7" spans="1:14" ht="15.75" customHeight="1">
      <c r="A7" s="66" t="s">
        <v>30</v>
      </c>
      <c r="B7" s="67"/>
      <c r="C7" s="7">
        <f>SUM(D7:J7)</f>
        <v>40121</v>
      </c>
      <c r="D7" s="7">
        <v>38957</v>
      </c>
      <c r="E7" s="7">
        <v>98</v>
      </c>
      <c r="F7" s="7">
        <v>9</v>
      </c>
      <c r="G7" s="8">
        <v>31</v>
      </c>
      <c r="H7" s="7">
        <v>384</v>
      </c>
      <c r="I7" s="7">
        <v>634</v>
      </c>
      <c r="J7" s="7">
        <v>8</v>
      </c>
      <c r="K7" s="7">
        <v>868</v>
      </c>
      <c r="L7" s="7">
        <v>83</v>
      </c>
      <c r="M7" s="19">
        <v>97.1</v>
      </c>
      <c r="N7" s="20">
        <v>1.2</v>
      </c>
    </row>
    <row r="8" spans="1:14" ht="15.75" customHeight="1">
      <c r="A8" s="66" t="s">
        <v>78</v>
      </c>
      <c r="B8" s="67"/>
      <c r="C8" s="12">
        <f>SUM(D8:J8)</f>
        <v>38167</v>
      </c>
      <c r="D8" s="12">
        <v>37124</v>
      </c>
      <c r="E8" s="12">
        <v>75</v>
      </c>
      <c r="F8" s="12">
        <v>7</v>
      </c>
      <c r="G8" s="12">
        <v>26</v>
      </c>
      <c r="H8" s="12">
        <v>394</v>
      </c>
      <c r="I8" s="12">
        <v>534</v>
      </c>
      <c r="J8" s="12">
        <v>7</v>
      </c>
      <c r="K8" s="12">
        <v>1031</v>
      </c>
      <c r="L8" s="12">
        <v>62</v>
      </c>
      <c r="M8" s="1">
        <v>97.3</v>
      </c>
      <c r="N8" s="5">
        <v>1.2</v>
      </c>
    </row>
    <row r="9" spans="1:14" s="26" customFormat="1" ht="15.75" customHeight="1">
      <c r="A9" s="69" t="s">
        <v>86</v>
      </c>
      <c r="B9" s="70"/>
      <c r="C9" s="24">
        <f>C14+C26+C40+C44+C61</f>
        <v>36786</v>
      </c>
      <c r="D9" s="24">
        <f aca="true" t="shared" si="0" ref="D9:L9">D14+D26+D40+D44+D61</f>
        <v>35719</v>
      </c>
      <c r="E9" s="24">
        <f t="shared" si="0"/>
        <v>99</v>
      </c>
      <c r="F9" s="24">
        <f t="shared" si="0"/>
        <v>8</v>
      </c>
      <c r="G9" s="24">
        <f t="shared" si="0"/>
        <v>35</v>
      </c>
      <c r="H9" s="24">
        <f t="shared" si="0"/>
        <v>348</v>
      </c>
      <c r="I9" s="24">
        <f t="shared" si="0"/>
        <v>574</v>
      </c>
      <c r="J9" s="24">
        <f t="shared" si="0"/>
        <v>3</v>
      </c>
      <c r="K9" s="24">
        <f t="shared" si="0"/>
        <v>776</v>
      </c>
      <c r="L9" s="24">
        <f t="shared" si="0"/>
        <v>85</v>
      </c>
      <c r="M9" s="25">
        <v>97.1</v>
      </c>
      <c r="N9" s="25">
        <v>1.2</v>
      </c>
    </row>
    <row r="10" spans="1:14" ht="15.75" customHeight="1">
      <c r="A10" s="66" t="s">
        <v>3</v>
      </c>
      <c r="B10" s="67"/>
      <c r="C10" s="12">
        <f>SUM(D10:J10)</f>
        <v>402</v>
      </c>
      <c r="D10" s="12">
        <v>398</v>
      </c>
      <c r="E10" s="12">
        <v>0</v>
      </c>
      <c r="F10" s="12">
        <v>1</v>
      </c>
      <c r="G10" s="12">
        <v>0</v>
      </c>
      <c r="H10" s="12">
        <v>0</v>
      </c>
      <c r="I10" s="12">
        <v>3</v>
      </c>
      <c r="J10" s="12">
        <v>0</v>
      </c>
      <c r="K10" s="12">
        <v>8</v>
      </c>
      <c r="L10" s="12">
        <v>0</v>
      </c>
      <c r="M10" s="1">
        <v>99</v>
      </c>
      <c r="N10" s="1">
        <v>0</v>
      </c>
    </row>
    <row r="11" spans="1:14" ht="15.75" customHeight="1">
      <c r="A11" s="66" t="s">
        <v>4</v>
      </c>
      <c r="B11" s="67"/>
      <c r="C11" s="12">
        <f>SUM(D11:J11)</f>
        <v>34891</v>
      </c>
      <c r="D11" s="12">
        <v>33835</v>
      </c>
      <c r="E11" s="12">
        <v>99</v>
      </c>
      <c r="F11" s="12">
        <v>7</v>
      </c>
      <c r="G11" s="12">
        <v>35</v>
      </c>
      <c r="H11" s="12">
        <v>347</v>
      </c>
      <c r="I11" s="12">
        <v>565</v>
      </c>
      <c r="J11" s="12">
        <v>3</v>
      </c>
      <c r="K11" s="12">
        <v>753</v>
      </c>
      <c r="L11" s="12">
        <v>85</v>
      </c>
      <c r="M11" s="1">
        <v>97</v>
      </c>
      <c r="N11" s="1">
        <v>1.2</v>
      </c>
    </row>
    <row r="12" spans="1:14" ht="15.75" customHeight="1">
      <c r="A12" s="66" t="s">
        <v>5</v>
      </c>
      <c r="B12" s="67"/>
      <c r="C12" s="12">
        <f>SUM(D12:J12)</f>
        <v>1493</v>
      </c>
      <c r="D12" s="12">
        <v>1486</v>
      </c>
      <c r="E12" s="12">
        <v>0</v>
      </c>
      <c r="F12" s="12">
        <v>0</v>
      </c>
      <c r="G12" s="12">
        <v>0</v>
      </c>
      <c r="H12" s="12">
        <v>1</v>
      </c>
      <c r="I12" s="12">
        <v>6</v>
      </c>
      <c r="J12" s="12">
        <v>0</v>
      </c>
      <c r="K12" s="12">
        <v>15</v>
      </c>
      <c r="L12" s="12">
        <v>0</v>
      </c>
      <c r="M12" s="1">
        <v>99.5</v>
      </c>
      <c r="N12" s="22">
        <v>0.1</v>
      </c>
    </row>
    <row r="13" spans="2:14" ht="15.75" customHeight="1"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"/>
      <c r="N13" s="1"/>
    </row>
    <row r="14" spans="1:14" ht="15.75" customHeight="1">
      <c r="A14" s="66" t="s">
        <v>97</v>
      </c>
      <c r="B14" s="67"/>
      <c r="C14" s="12">
        <f>SUM(C15:C24)</f>
        <v>2352</v>
      </c>
      <c r="D14" s="12">
        <f aca="true" t="shared" si="1" ref="D14:L14">SUM(D15:D24)</f>
        <v>2267</v>
      </c>
      <c r="E14" s="12">
        <f t="shared" si="1"/>
        <v>1</v>
      </c>
      <c r="F14" s="12">
        <f t="shared" si="1"/>
        <v>1</v>
      </c>
      <c r="G14" s="12">
        <f t="shared" si="1"/>
        <v>5</v>
      </c>
      <c r="H14" s="12">
        <f t="shared" si="1"/>
        <v>38</v>
      </c>
      <c r="I14" s="12">
        <f t="shared" si="1"/>
        <v>39</v>
      </c>
      <c r="J14" s="12">
        <f t="shared" si="1"/>
        <v>1</v>
      </c>
      <c r="K14" s="12">
        <f t="shared" si="1"/>
        <v>37</v>
      </c>
      <c r="L14" s="12">
        <f t="shared" si="1"/>
        <v>15</v>
      </c>
      <c r="M14" s="1">
        <f>ROUND(D14/C14*100,1)</f>
        <v>96.4</v>
      </c>
      <c r="N14" s="1">
        <f>ROUND((H14+L14)/C14*100,1)</f>
        <v>2.3</v>
      </c>
    </row>
    <row r="15" spans="2:14" ht="15.75" customHeight="1">
      <c r="B15" s="21" t="s">
        <v>56</v>
      </c>
      <c r="C15" s="12">
        <f aca="true" t="shared" si="2" ref="C15:C24">SUM(D15:J15)</f>
        <v>258</v>
      </c>
      <c r="D15" s="12">
        <v>247</v>
      </c>
      <c r="E15" s="12">
        <v>0</v>
      </c>
      <c r="F15" s="12">
        <v>0</v>
      </c>
      <c r="G15" s="12">
        <v>0</v>
      </c>
      <c r="H15" s="12">
        <v>5</v>
      </c>
      <c r="I15" s="12">
        <v>6</v>
      </c>
      <c r="J15" s="12">
        <v>0</v>
      </c>
      <c r="K15" s="12">
        <v>4</v>
      </c>
      <c r="L15" s="12">
        <v>0</v>
      </c>
      <c r="M15" s="22">
        <v>95.7</v>
      </c>
      <c r="N15" s="22">
        <v>1.9</v>
      </c>
    </row>
    <row r="16" spans="2:14" ht="15.75" customHeight="1">
      <c r="B16" s="21" t="s">
        <v>59</v>
      </c>
      <c r="C16" s="12">
        <f t="shared" si="2"/>
        <v>617</v>
      </c>
      <c r="D16" s="12">
        <v>587</v>
      </c>
      <c r="E16" s="12">
        <v>1</v>
      </c>
      <c r="F16" s="12">
        <v>0</v>
      </c>
      <c r="G16" s="12">
        <v>4</v>
      </c>
      <c r="H16" s="12">
        <v>17</v>
      </c>
      <c r="I16" s="12">
        <v>7</v>
      </c>
      <c r="J16" s="12">
        <v>1</v>
      </c>
      <c r="K16" s="12">
        <v>12</v>
      </c>
      <c r="L16" s="12">
        <v>6</v>
      </c>
      <c r="M16" s="22">
        <v>95.1</v>
      </c>
      <c r="N16" s="22">
        <v>3.7</v>
      </c>
    </row>
    <row r="17" spans="2:14" ht="15.75" customHeight="1">
      <c r="B17" s="21" t="s">
        <v>68</v>
      </c>
      <c r="C17" s="12">
        <f t="shared" si="2"/>
        <v>234</v>
      </c>
      <c r="D17" s="12">
        <v>230</v>
      </c>
      <c r="E17" s="12">
        <v>0</v>
      </c>
      <c r="F17" s="12">
        <v>0</v>
      </c>
      <c r="G17" s="12">
        <v>0</v>
      </c>
      <c r="H17" s="12">
        <v>1</v>
      </c>
      <c r="I17" s="12">
        <v>3</v>
      </c>
      <c r="J17" s="12">
        <v>0</v>
      </c>
      <c r="K17" s="12">
        <v>5</v>
      </c>
      <c r="L17" s="12">
        <v>2</v>
      </c>
      <c r="M17" s="22">
        <v>98.3</v>
      </c>
      <c r="N17" s="22">
        <v>1.3</v>
      </c>
    </row>
    <row r="18" spans="2:14" ht="15.75" customHeight="1">
      <c r="B18" s="21" t="s">
        <v>26</v>
      </c>
      <c r="C18" s="12">
        <f t="shared" si="2"/>
        <v>362</v>
      </c>
      <c r="D18" s="12">
        <v>356</v>
      </c>
      <c r="E18" s="12">
        <v>0</v>
      </c>
      <c r="F18" s="12">
        <v>0</v>
      </c>
      <c r="G18" s="12">
        <v>0</v>
      </c>
      <c r="H18" s="12">
        <v>2</v>
      </c>
      <c r="I18" s="12">
        <v>4</v>
      </c>
      <c r="J18" s="12">
        <v>0</v>
      </c>
      <c r="K18" s="12">
        <v>4</v>
      </c>
      <c r="L18" s="12">
        <v>1</v>
      </c>
      <c r="M18" s="22">
        <v>98.3</v>
      </c>
      <c r="N18" s="22">
        <v>0.8</v>
      </c>
    </row>
    <row r="19" spans="2:14" ht="15.75" customHeight="1">
      <c r="B19" s="21" t="s">
        <v>32</v>
      </c>
      <c r="C19" s="12">
        <f t="shared" si="2"/>
        <v>450</v>
      </c>
      <c r="D19" s="12">
        <v>426</v>
      </c>
      <c r="E19" s="12">
        <v>0</v>
      </c>
      <c r="F19" s="12">
        <v>1</v>
      </c>
      <c r="G19" s="12">
        <v>0</v>
      </c>
      <c r="H19" s="12">
        <v>10</v>
      </c>
      <c r="I19" s="12">
        <v>13</v>
      </c>
      <c r="J19" s="12">
        <v>0</v>
      </c>
      <c r="K19" s="12">
        <v>3</v>
      </c>
      <c r="L19" s="12">
        <v>3</v>
      </c>
      <c r="M19" s="22">
        <v>94.7</v>
      </c>
      <c r="N19" s="22">
        <v>2.9</v>
      </c>
    </row>
    <row r="20" spans="2:14" ht="15.75" customHeight="1">
      <c r="B20" s="21" t="s">
        <v>33</v>
      </c>
      <c r="C20" s="12">
        <f t="shared" si="2"/>
        <v>126</v>
      </c>
      <c r="D20" s="12">
        <v>123</v>
      </c>
      <c r="E20" s="12">
        <v>0</v>
      </c>
      <c r="F20" s="12">
        <v>0</v>
      </c>
      <c r="G20" s="12">
        <v>1</v>
      </c>
      <c r="H20" s="12">
        <v>1</v>
      </c>
      <c r="I20" s="12">
        <v>1</v>
      </c>
      <c r="J20" s="12">
        <v>0</v>
      </c>
      <c r="K20" s="12">
        <v>1</v>
      </c>
      <c r="L20" s="12">
        <v>3</v>
      </c>
      <c r="M20" s="22">
        <v>97.6</v>
      </c>
      <c r="N20" s="22">
        <v>3.2</v>
      </c>
    </row>
    <row r="21" spans="2:14" ht="15.75" customHeight="1">
      <c r="B21" s="21" t="s">
        <v>34</v>
      </c>
      <c r="C21" s="12">
        <f t="shared" si="2"/>
        <v>76</v>
      </c>
      <c r="D21" s="12">
        <v>75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3</v>
      </c>
      <c r="L21" s="12">
        <v>0</v>
      </c>
      <c r="M21" s="22">
        <v>98.7</v>
      </c>
      <c r="N21" s="22">
        <v>1.3</v>
      </c>
    </row>
    <row r="22" spans="2:14" ht="15.75" customHeight="1">
      <c r="B22" s="21" t="s">
        <v>35</v>
      </c>
      <c r="C22" s="12">
        <f t="shared" si="2"/>
        <v>92</v>
      </c>
      <c r="D22" s="12">
        <v>91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2</v>
      </c>
      <c r="L22" s="12">
        <v>0</v>
      </c>
      <c r="M22" s="22">
        <v>98.9</v>
      </c>
      <c r="N22" s="23">
        <v>0</v>
      </c>
    </row>
    <row r="23" spans="2:14" ht="15.75" customHeight="1">
      <c r="B23" s="21" t="s">
        <v>36</v>
      </c>
      <c r="C23" s="12">
        <f t="shared" si="2"/>
        <v>72</v>
      </c>
      <c r="D23" s="12">
        <v>70</v>
      </c>
      <c r="E23" s="12">
        <v>0</v>
      </c>
      <c r="F23" s="12">
        <v>0</v>
      </c>
      <c r="G23" s="12">
        <v>0</v>
      </c>
      <c r="H23" s="12">
        <v>1</v>
      </c>
      <c r="I23" s="12">
        <v>1</v>
      </c>
      <c r="J23" s="12">
        <v>0</v>
      </c>
      <c r="K23" s="12">
        <v>1</v>
      </c>
      <c r="L23" s="12">
        <v>0</v>
      </c>
      <c r="M23" s="22">
        <v>97.2</v>
      </c>
      <c r="N23" s="22">
        <v>1.4</v>
      </c>
    </row>
    <row r="24" spans="2:14" ht="15.75" customHeight="1">
      <c r="B24" s="21" t="s">
        <v>37</v>
      </c>
      <c r="C24" s="12">
        <f t="shared" si="2"/>
        <v>65</v>
      </c>
      <c r="D24" s="12">
        <v>62</v>
      </c>
      <c r="E24" s="12">
        <v>0</v>
      </c>
      <c r="F24" s="12">
        <v>0</v>
      </c>
      <c r="G24" s="12">
        <v>0</v>
      </c>
      <c r="H24" s="12">
        <v>0</v>
      </c>
      <c r="I24" s="12">
        <v>3</v>
      </c>
      <c r="J24" s="12">
        <v>0</v>
      </c>
      <c r="K24" s="12">
        <v>2</v>
      </c>
      <c r="L24" s="12">
        <v>0</v>
      </c>
      <c r="M24" s="22">
        <v>95.4</v>
      </c>
      <c r="N24" s="23">
        <v>0</v>
      </c>
    </row>
    <row r="25" spans="2:14" ht="15" customHeight="1"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2"/>
      <c r="N25" s="23"/>
    </row>
    <row r="26" spans="1:14" ht="15.75" customHeight="1">
      <c r="A26" s="66" t="s">
        <v>98</v>
      </c>
      <c r="B26" s="67"/>
      <c r="C26" s="12">
        <f>SUM(C27:C38)</f>
        <v>9792</v>
      </c>
      <c r="D26" s="12">
        <f aca="true" t="shared" si="3" ref="D26:L26">SUM(D27:D38)</f>
        <v>9517</v>
      </c>
      <c r="E26" s="12">
        <f t="shared" si="3"/>
        <v>5</v>
      </c>
      <c r="F26" s="12">
        <f t="shared" si="3"/>
        <v>2</v>
      </c>
      <c r="G26" s="12">
        <f t="shared" si="3"/>
        <v>10</v>
      </c>
      <c r="H26" s="12">
        <f t="shared" si="3"/>
        <v>90</v>
      </c>
      <c r="I26" s="12">
        <f t="shared" si="3"/>
        <v>168</v>
      </c>
      <c r="J26" s="12">
        <f t="shared" si="3"/>
        <v>0</v>
      </c>
      <c r="K26" s="12">
        <f t="shared" si="3"/>
        <v>130</v>
      </c>
      <c r="L26" s="12">
        <f t="shared" si="3"/>
        <v>32</v>
      </c>
      <c r="M26" s="1">
        <f>ROUND(D26/C26*100,1)</f>
        <v>97.2</v>
      </c>
      <c r="N26" s="1">
        <f>ROUND((H26+L26)/C26*100,1)</f>
        <v>1.2</v>
      </c>
    </row>
    <row r="27" spans="2:14" ht="15.75" customHeight="1">
      <c r="B27" s="21" t="s">
        <v>55</v>
      </c>
      <c r="C27" s="12">
        <f aca="true" t="shared" si="4" ref="C27:C38">SUM(D27:J27)</f>
        <v>1992</v>
      </c>
      <c r="D27" s="12">
        <v>1930</v>
      </c>
      <c r="E27" s="12">
        <v>1</v>
      </c>
      <c r="F27" s="12">
        <v>1</v>
      </c>
      <c r="G27" s="12">
        <v>3</v>
      </c>
      <c r="H27" s="12">
        <v>13</v>
      </c>
      <c r="I27" s="12">
        <v>44</v>
      </c>
      <c r="J27" s="12">
        <v>0</v>
      </c>
      <c r="K27" s="12">
        <v>20</v>
      </c>
      <c r="L27" s="12">
        <v>4</v>
      </c>
      <c r="M27" s="22">
        <v>96.9</v>
      </c>
      <c r="N27" s="22">
        <v>0.9</v>
      </c>
    </row>
    <row r="28" spans="2:14" ht="15.75" customHeight="1">
      <c r="B28" s="21" t="s">
        <v>57</v>
      </c>
      <c r="C28" s="12">
        <f t="shared" si="4"/>
        <v>1103</v>
      </c>
      <c r="D28" s="12">
        <v>1079</v>
      </c>
      <c r="E28" s="12">
        <v>0</v>
      </c>
      <c r="F28" s="12">
        <v>0</v>
      </c>
      <c r="G28" s="12">
        <v>2</v>
      </c>
      <c r="H28" s="12">
        <v>10</v>
      </c>
      <c r="I28" s="12">
        <v>12</v>
      </c>
      <c r="J28" s="12">
        <v>0</v>
      </c>
      <c r="K28" s="12">
        <v>17</v>
      </c>
      <c r="L28" s="12">
        <v>0</v>
      </c>
      <c r="M28" s="22">
        <v>97.8</v>
      </c>
      <c r="N28" s="22">
        <v>0.9</v>
      </c>
    </row>
    <row r="29" spans="2:14" ht="15.75" customHeight="1">
      <c r="B29" s="21" t="s">
        <v>58</v>
      </c>
      <c r="C29" s="12">
        <f t="shared" si="4"/>
        <v>1263</v>
      </c>
      <c r="D29" s="12">
        <v>1225</v>
      </c>
      <c r="E29" s="12">
        <v>0</v>
      </c>
      <c r="F29" s="12">
        <v>1</v>
      </c>
      <c r="G29" s="12">
        <v>0</v>
      </c>
      <c r="H29" s="12">
        <v>12</v>
      </c>
      <c r="I29" s="12">
        <v>25</v>
      </c>
      <c r="J29" s="12">
        <v>0</v>
      </c>
      <c r="K29" s="12">
        <v>23</v>
      </c>
      <c r="L29" s="12">
        <v>5</v>
      </c>
      <c r="M29" s="22">
        <v>97</v>
      </c>
      <c r="N29" s="22">
        <v>1.3</v>
      </c>
    </row>
    <row r="30" spans="2:14" ht="15.75" customHeight="1">
      <c r="B30" s="21" t="s">
        <v>61</v>
      </c>
      <c r="C30" s="12">
        <f t="shared" si="4"/>
        <v>2524</v>
      </c>
      <c r="D30" s="12">
        <v>2431</v>
      </c>
      <c r="E30" s="12">
        <v>3</v>
      </c>
      <c r="F30" s="12">
        <v>0</v>
      </c>
      <c r="G30" s="12">
        <v>5</v>
      </c>
      <c r="H30" s="12">
        <v>32</v>
      </c>
      <c r="I30" s="12">
        <v>53</v>
      </c>
      <c r="J30" s="12">
        <v>0</v>
      </c>
      <c r="K30" s="12">
        <v>33</v>
      </c>
      <c r="L30" s="12">
        <v>8</v>
      </c>
      <c r="M30" s="22">
        <v>96.3</v>
      </c>
      <c r="N30" s="22">
        <v>1.6</v>
      </c>
    </row>
    <row r="31" spans="2:14" ht="15.75" customHeight="1">
      <c r="B31" s="21" t="s">
        <v>66</v>
      </c>
      <c r="C31" s="12">
        <f t="shared" si="4"/>
        <v>778</v>
      </c>
      <c r="D31" s="12">
        <v>771</v>
      </c>
      <c r="E31" s="12">
        <v>0</v>
      </c>
      <c r="F31" s="12">
        <v>0</v>
      </c>
      <c r="G31" s="12">
        <v>0</v>
      </c>
      <c r="H31" s="12">
        <v>1</v>
      </c>
      <c r="I31" s="12">
        <v>6</v>
      </c>
      <c r="J31" s="12">
        <v>0</v>
      </c>
      <c r="K31" s="12">
        <v>12</v>
      </c>
      <c r="L31" s="12">
        <v>11</v>
      </c>
      <c r="M31" s="22">
        <v>99.1</v>
      </c>
      <c r="N31" s="22">
        <v>1.5</v>
      </c>
    </row>
    <row r="32" spans="2:14" ht="15.75" customHeight="1">
      <c r="B32" s="21" t="s">
        <v>69</v>
      </c>
      <c r="C32" s="12">
        <f t="shared" si="4"/>
        <v>612</v>
      </c>
      <c r="D32" s="12">
        <v>604</v>
      </c>
      <c r="E32" s="12">
        <v>0</v>
      </c>
      <c r="F32" s="12">
        <v>0</v>
      </c>
      <c r="G32" s="12">
        <v>0</v>
      </c>
      <c r="H32" s="12">
        <v>6</v>
      </c>
      <c r="I32" s="12">
        <v>2</v>
      </c>
      <c r="J32" s="12">
        <v>0</v>
      </c>
      <c r="K32" s="12">
        <v>9</v>
      </c>
      <c r="L32" s="12">
        <v>0</v>
      </c>
      <c r="M32" s="22">
        <v>98.7</v>
      </c>
      <c r="N32" s="22">
        <v>1</v>
      </c>
    </row>
    <row r="33" spans="2:14" ht="15.75" customHeight="1">
      <c r="B33" s="21" t="s">
        <v>38</v>
      </c>
      <c r="C33" s="12">
        <f t="shared" si="4"/>
        <v>400</v>
      </c>
      <c r="D33" s="12">
        <v>383</v>
      </c>
      <c r="E33" s="12">
        <v>1</v>
      </c>
      <c r="F33" s="12">
        <v>0</v>
      </c>
      <c r="G33" s="12">
        <v>0</v>
      </c>
      <c r="H33" s="12">
        <v>5</v>
      </c>
      <c r="I33" s="12">
        <v>11</v>
      </c>
      <c r="J33" s="12">
        <v>0</v>
      </c>
      <c r="K33" s="12">
        <v>6</v>
      </c>
      <c r="L33" s="12">
        <v>0</v>
      </c>
      <c r="M33" s="22">
        <v>95.8</v>
      </c>
      <c r="N33" s="22">
        <v>1.3</v>
      </c>
    </row>
    <row r="34" spans="2:14" ht="15.75" customHeight="1">
      <c r="B34" s="21" t="s">
        <v>39</v>
      </c>
      <c r="C34" s="12">
        <f t="shared" si="4"/>
        <v>309</v>
      </c>
      <c r="D34" s="12">
        <v>299</v>
      </c>
      <c r="E34" s="12">
        <v>0</v>
      </c>
      <c r="F34" s="12">
        <v>0</v>
      </c>
      <c r="G34" s="12">
        <v>0</v>
      </c>
      <c r="H34" s="12">
        <v>2</v>
      </c>
      <c r="I34" s="12">
        <v>8</v>
      </c>
      <c r="J34" s="12">
        <v>0</v>
      </c>
      <c r="K34" s="12">
        <v>0</v>
      </c>
      <c r="L34" s="12">
        <v>2</v>
      </c>
      <c r="M34" s="22">
        <v>96.8</v>
      </c>
      <c r="N34" s="22">
        <v>1.3</v>
      </c>
    </row>
    <row r="35" spans="2:14" ht="15.75" customHeight="1">
      <c r="B35" s="21" t="s">
        <v>40</v>
      </c>
      <c r="C35" s="12">
        <f t="shared" si="4"/>
        <v>364</v>
      </c>
      <c r="D35" s="12">
        <v>355</v>
      </c>
      <c r="E35" s="12">
        <v>0</v>
      </c>
      <c r="F35" s="12">
        <v>0</v>
      </c>
      <c r="G35" s="12">
        <v>0</v>
      </c>
      <c r="H35" s="12">
        <v>4</v>
      </c>
      <c r="I35" s="12">
        <v>5</v>
      </c>
      <c r="J35" s="12">
        <v>0</v>
      </c>
      <c r="K35" s="12">
        <v>1</v>
      </c>
      <c r="L35" s="12">
        <v>0</v>
      </c>
      <c r="M35" s="22">
        <v>97.5</v>
      </c>
      <c r="N35" s="22">
        <v>1.1</v>
      </c>
    </row>
    <row r="36" spans="2:14" ht="15.75" customHeight="1">
      <c r="B36" s="21" t="s">
        <v>41</v>
      </c>
      <c r="C36" s="12">
        <f t="shared" si="4"/>
        <v>192</v>
      </c>
      <c r="D36" s="12">
        <v>189</v>
      </c>
      <c r="E36" s="12">
        <v>0</v>
      </c>
      <c r="F36" s="12">
        <v>0</v>
      </c>
      <c r="G36" s="12">
        <v>0</v>
      </c>
      <c r="H36" s="12">
        <v>3</v>
      </c>
      <c r="I36" s="12">
        <v>0</v>
      </c>
      <c r="J36" s="12">
        <v>0</v>
      </c>
      <c r="K36" s="12">
        <v>5</v>
      </c>
      <c r="L36" s="12">
        <v>2</v>
      </c>
      <c r="M36" s="22">
        <v>98.4</v>
      </c>
      <c r="N36" s="22">
        <v>2.6</v>
      </c>
    </row>
    <row r="37" spans="2:14" ht="15.75" customHeight="1">
      <c r="B37" s="21" t="s">
        <v>42</v>
      </c>
      <c r="C37" s="12">
        <f t="shared" si="4"/>
        <v>105</v>
      </c>
      <c r="D37" s="12">
        <v>102</v>
      </c>
      <c r="E37" s="12">
        <v>0</v>
      </c>
      <c r="F37" s="12">
        <v>0</v>
      </c>
      <c r="G37" s="12">
        <v>0</v>
      </c>
      <c r="H37" s="12">
        <v>2</v>
      </c>
      <c r="I37" s="12">
        <v>1</v>
      </c>
      <c r="J37" s="12">
        <v>0</v>
      </c>
      <c r="K37" s="12">
        <v>3</v>
      </c>
      <c r="L37" s="12">
        <v>0</v>
      </c>
      <c r="M37" s="22">
        <v>97.1</v>
      </c>
      <c r="N37" s="22">
        <v>1.9</v>
      </c>
    </row>
    <row r="38" spans="2:14" ht="15.75" customHeight="1">
      <c r="B38" s="21" t="s">
        <v>43</v>
      </c>
      <c r="C38" s="12">
        <f t="shared" si="4"/>
        <v>150</v>
      </c>
      <c r="D38" s="12">
        <v>149</v>
      </c>
      <c r="E38" s="12">
        <v>0</v>
      </c>
      <c r="F38" s="12">
        <v>0</v>
      </c>
      <c r="G38" s="12">
        <v>0</v>
      </c>
      <c r="H38" s="12">
        <v>0</v>
      </c>
      <c r="I38" s="12">
        <v>1</v>
      </c>
      <c r="J38" s="12">
        <v>0</v>
      </c>
      <c r="K38" s="12">
        <v>1</v>
      </c>
      <c r="L38" s="12">
        <v>0</v>
      </c>
      <c r="M38" s="22">
        <v>99.3</v>
      </c>
      <c r="N38" s="23">
        <v>0</v>
      </c>
    </row>
    <row r="39" spans="2:14" ht="15" customHeight="1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2"/>
      <c r="N39" s="23"/>
    </row>
    <row r="40" spans="1:14" ht="15.75" customHeight="1">
      <c r="A40" s="66" t="s">
        <v>99</v>
      </c>
      <c r="B40" s="67"/>
      <c r="C40" s="12">
        <f>SUM(C41:C42)</f>
        <v>6911</v>
      </c>
      <c r="D40" s="12">
        <f aca="true" t="shared" si="5" ref="D40:L40">SUM(D41:D42)</f>
        <v>6736</v>
      </c>
      <c r="E40" s="12">
        <f t="shared" si="5"/>
        <v>13</v>
      </c>
      <c r="F40" s="12">
        <f t="shared" si="5"/>
        <v>1</v>
      </c>
      <c r="G40" s="12">
        <f t="shared" si="5"/>
        <v>4</v>
      </c>
      <c r="H40" s="12">
        <f t="shared" si="5"/>
        <v>59</v>
      </c>
      <c r="I40" s="12">
        <f t="shared" si="5"/>
        <v>96</v>
      </c>
      <c r="J40" s="12">
        <f t="shared" si="5"/>
        <v>2</v>
      </c>
      <c r="K40" s="12">
        <f t="shared" si="5"/>
        <v>156</v>
      </c>
      <c r="L40" s="12">
        <f t="shared" si="5"/>
        <v>13</v>
      </c>
      <c r="M40" s="1">
        <f>ROUND(D40/C40*100,1)</f>
        <v>97.5</v>
      </c>
      <c r="N40" s="1">
        <f>ROUND((H40+L40)/C40*100,1)</f>
        <v>1</v>
      </c>
    </row>
    <row r="41" spans="2:14" ht="15.75" customHeight="1">
      <c r="B41" s="21" t="s">
        <v>53</v>
      </c>
      <c r="C41" s="12">
        <f>SUM(D41:J41)</f>
        <v>6846</v>
      </c>
      <c r="D41" s="12">
        <v>6673</v>
      </c>
      <c r="E41" s="12">
        <v>13</v>
      </c>
      <c r="F41" s="12">
        <v>1</v>
      </c>
      <c r="G41" s="12">
        <v>4</v>
      </c>
      <c r="H41" s="12">
        <v>57</v>
      </c>
      <c r="I41" s="12">
        <v>96</v>
      </c>
      <c r="J41" s="12">
        <v>2</v>
      </c>
      <c r="K41" s="12">
        <v>156</v>
      </c>
      <c r="L41" s="12">
        <v>13</v>
      </c>
      <c r="M41" s="22">
        <v>97.5</v>
      </c>
      <c r="N41" s="22">
        <v>1</v>
      </c>
    </row>
    <row r="42" spans="2:14" ht="15.75" customHeight="1">
      <c r="B42" s="21" t="s">
        <v>44</v>
      </c>
      <c r="C42" s="12">
        <f>SUM(D42:J42)</f>
        <v>65</v>
      </c>
      <c r="D42" s="12">
        <v>63</v>
      </c>
      <c r="E42" s="12">
        <v>0</v>
      </c>
      <c r="F42" s="12">
        <v>0</v>
      </c>
      <c r="G42" s="12">
        <v>0</v>
      </c>
      <c r="H42" s="12">
        <v>2</v>
      </c>
      <c r="I42" s="12">
        <v>0</v>
      </c>
      <c r="J42" s="12">
        <v>0</v>
      </c>
      <c r="K42" s="12">
        <v>0</v>
      </c>
      <c r="L42" s="12">
        <v>0</v>
      </c>
      <c r="M42" s="22">
        <v>96.9</v>
      </c>
      <c r="N42" s="22">
        <v>3.1</v>
      </c>
    </row>
    <row r="43" spans="2:14" ht="15" customHeight="1">
      <c r="B43" s="2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2"/>
      <c r="N43" s="22"/>
    </row>
    <row r="44" spans="1:14" ht="15.75" customHeight="1">
      <c r="A44" s="73" t="s">
        <v>100</v>
      </c>
      <c r="B44" s="74"/>
      <c r="C44" s="12">
        <f>SUM(C45:C59)</f>
        <v>9428</v>
      </c>
      <c r="D44" s="12">
        <f aca="true" t="shared" si="6" ref="D44:L44">SUM(D45:D59)</f>
        <v>9126</v>
      </c>
      <c r="E44" s="12">
        <f t="shared" si="6"/>
        <v>78</v>
      </c>
      <c r="F44" s="12">
        <f t="shared" si="6"/>
        <v>1</v>
      </c>
      <c r="G44" s="12">
        <f t="shared" si="6"/>
        <v>8</v>
      </c>
      <c r="H44" s="12">
        <f t="shared" si="6"/>
        <v>91</v>
      </c>
      <c r="I44" s="12">
        <f t="shared" si="6"/>
        <v>124</v>
      </c>
      <c r="J44" s="12">
        <f t="shared" si="6"/>
        <v>0</v>
      </c>
      <c r="K44" s="12">
        <f t="shared" si="6"/>
        <v>246</v>
      </c>
      <c r="L44" s="12">
        <f t="shared" si="6"/>
        <v>18</v>
      </c>
      <c r="M44" s="1">
        <f>ROUND(D44/C44*100,1)</f>
        <v>96.8</v>
      </c>
      <c r="N44" s="1">
        <f>ROUND((H44+L44)/C44*100,1)</f>
        <v>1.2</v>
      </c>
    </row>
    <row r="45" spans="2:14" ht="15.75" customHeight="1">
      <c r="B45" s="21" t="s">
        <v>60</v>
      </c>
      <c r="C45" s="12">
        <f aca="true" t="shared" si="7" ref="C45:C59">SUM(D45:J45)</f>
        <v>1055</v>
      </c>
      <c r="D45" s="12">
        <v>1014</v>
      </c>
      <c r="E45" s="12">
        <v>22</v>
      </c>
      <c r="F45" s="12">
        <v>0</v>
      </c>
      <c r="G45" s="12">
        <v>2</v>
      </c>
      <c r="H45" s="12">
        <v>5</v>
      </c>
      <c r="I45" s="12">
        <v>12</v>
      </c>
      <c r="J45" s="12">
        <v>0</v>
      </c>
      <c r="K45" s="12">
        <v>17</v>
      </c>
      <c r="L45" s="12">
        <v>2</v>
      </c>
      <c r="M45" s="22">
        <v>96.1</v>
      </c>
      <c r="N45" s="22">
        <v>0.7</v>
      </c>
    </row>
    <row r="46" spans="2:14" ht="15.75" customHeight="1">
      <c r="B46" s="21" t="s">
        <v>62</v>
      </c>
      <c r="C46" s="12">
        <f t="shared" si="7"/>
        <v>1641</v>
      </c>
      <c r="D46" s="12">
        <v>1594</v>
      </c>
      <c r="E46" s="12">
        <v>2</v>
      </c>
      <c r="F46" s="12">
        <v>0</v>
      </c>
      <c r="G46" s="12">
        <v>1</v>
      </c>
      <c r="H46" s="12">
        <v>21</v>
      </c>
      <c r="I46" s="12">
        <v>23</v>
      </c>
      <c r="J46" s="12">
        <v>0</v>
      </c>
      <c r="K46" s="12">
        <v>72</v>
      </c>
      <c r="L46" s="12">
        <v>3</v>
      </c>
      <c r="M46" s="22">
        <v>97.1</v>
      </c>
      <c r="N46" s="22">
        <v>1.5</v>
      </c>
    </row>
    <row r="47" spans="2:14" ht="15.75" customHeight="1">
      <c r="B47" s="21" t="s">
        <v>63</v>
      </c>
      <c r="C47" s="12">
        <f t="shared" si="7"/>
        <v>1045</v>
      </c>
      <c r="D47" s="12">
        <v>1003</v>
      </c>
      <c r="E47" s="12">
        <v>11</v>
      </c>
      <c r="F47" s="12">
        <v>1</v>
      </c>
      <c r="G47" s="12">
        <v>0</v>
      </c>
      <c r="H47" s="12">
        <v>21</v>
      </c>
      <c r="I47" s="12">
        <v>9</v>
      </c>
      <c r="J47" s="12">
        <v>0</v>
      </c>
      <c r="K47" s="12">
        <v>14</v>
      </c>
      <c r="L47" s="12">
        <v>1</v>
      </c>
      <c r="M47" s="22">
        <v>96</v>
      </c>
      <c r="N47" s="22">
        <v>2.1</v>
      </c>
    </row>
    <row r="48" spans="2:14" ht="15.75" customHeight="1">
      <c r="B48" s="21" t="s">
        <v>64</v>
      </c>
      <c r="C48" s="12">
        <f t="shared" si="7"/>
        <v>1159</v>
      </c>
      <c r="D48" s="12">
        <v>1130</v>
      </c>
      <c r="E48" s="12">
        <v>10</v>
      </c>
      <c r="F48" s="12">
        <v>0</v>
      </c>
      <c r="G48" s="12">
        <v>0</v>
      </c>
      <c r="H48" s="12">
        <v>5</v>
      </c>
      <c r="I48" s="12">
        <v>14</v>
      </c>
      <c r="J48" s="12">
        <v>0</v>
      </c>
      <c r="K48" s="12">
        <v>35</v>
      </c>
      <c r="L48" s="12">
        <v>0</v>
      </c>
      <c r="M48" s="22">
        <v>97.5</v>
      </c>
      <c r="N48" s="22">
        <v>0.4</v>
      </c>
    </row>
    <row r="49" spans="2:14" ht="15.75" customHeight="1">
      <c r="B49" s="21" t="s">
        <v>65</v>
      </c>
      <c r="C49" s="12">
        <f t="shared" si="7"/>
        <v>1280</v>
      </c>
      <c r="D49" s="12">
        <v>1248</v>
      </c>
      <c r="E49" s="12">
        <v>10</v>
      </c>
      <c r="F49" s="12">
        <v>0</v>
      </c>
      <c r="G49" s="12">
        <v>1</v>
      </c>
      <c r="H49" s="12">
        <v>8</v>
      </c>
      <c r="I49" s="12">
        <v>13</v>
      </c>
      <c r="J49" s="12">
        <v>0</v>
      </c>
      <c r="K49" s="12">
        <v>32</v>
      </c>
      <c r="L49" s="12">
        <v>4</v>
      </c>
      <c r="M49" s="22">
        <v>97.5</v>
      </c>
      <c r="N49" s="22">
        <v>0.9</v>
      </c>
    </row>
    <row r="50" spans="2:14" ht="15.75" customHeight="1">
      <c r="B50" s="21" t="s">
        <v>67</v>
      </c>
      <c r="C50" s="12">
        <f t="shared" si="7"/>
        <v>789</v>
      </c>
      <c r="D50" s="12">
        <v>766</v>
      </c>
      <c r="E50" s="12">
        <v>1</v>
      </c>
      <c r="F50" s="12">
        <v>0</v>
      </c>
      <c r="G50" s="12">
        <v>0</v>
      </c>
      <c r="H50" s="12">
        <v>5</v>
      </c>
      <c r="I50" s="12">
        <v>17</v>
      </c>
      <c r="J50" s="12">
        <v>0</v>
      </c>
      <c r="K50" s="12">
        <v>26</v>
      </c>
      <c r="L50" s="12">
        <v>1</v>
      </c>
      <c r="M50" s="22">
        <v>97.1</v>
      </c>
      <c r="N50" s="22">
        <v>0.8</v>
      </c>
    </row>
    <row r="51" spans="2:14" ht="15.75" customHeight="1">
      <c r="B51" s="21" t="s">
        <v>27</v>
      </c>
      <c r="C51" s="12">
        <f t="shared" si="7"/>
        <v>417</v>
      </c>
      <c r="D51" s="12">
        <v>396</v>
      </c>
      <c r="E51" s="12">
        <v>2</v>
      </c>
      <c r="F51" s="12">
        <v>0</v>
      </c>
      <c r="G51" s="12">
        <v>0</v>
      </c>
      <c r="H51" s="12">
        <v>11</v>
      </c>
      <c r="I51" s="12">
        <v>8</v>
      </c>
      <c r="J51" s="12">
        <v>0</v>
      </c>
      <c r="K51" s="12">
        <v>7</v>
      </c>
      <c r="L51" s="12">
        <v>1</v>
      </c>
      <c r="M51" s="22">
        <v>95</v>
      </c>
      <c r="N51" s="22">
        <v>2.9</v>
      </c>
    </row>
    <row r="52" spans="2:14" ht="15.75" customHeight="1">
      <c r="B52" s="21" t="s">
        <v>31</v>
      </c>
      <c r="C52" s="12">
        <f t="shared" si="7"/>
        <v>513</v>
      </c>
      <c r="D52" s="12">
        <v>491</v>
      </c>
      <c r="E52" s="12">
        <v>13</v>
      </c>
      <c r="F52" s="12">
        <v>0</v>
      </c>
      <c r="G52" s="12">
        <v>1</v>
      </c>
      <c r="H52" s="12">
        <v>1</v>
      </c>
      <c r="I52" s="12">
        <v>7</v>
      </c>
      <c r="J52" s="12">
        <v>0</v>
      </c>
      <c r="K52" s="12">
        <v>10</v>
      </c>
      <c r="L52" s="12">
        <v>2</v>
      </c>
      <c r="M52" s="22">
        <v>95.7</v>
      </c>
      <c r="N52" s="22">
        <v>0.6</v>
      </c>
    </row>
    <row r="53" spans="2:14" ht="15.75" customHeight="1">
      <c r="B53" s="21" t="s">
        <v>71</v>
      </c>
      <c r="C53" s="12">
        <f t="shared" si="7"/>
        <v>483</v>
      </c>
      <c r="D53" s="12">
        <v>469</v>
      </c>
      <c r="E53" s="12">
        <v>2</v>
      </c>
      <c r="F53" s="12">
        <v>0</v>
      </c>
      <c r="G53" s="12">
        <v>0</v>
      </c>
      <c r="H53" s="12">
        <v>9</v>
      </c>
      <c r="I53" s="12">
        <v>3</v>
      </c>
      <c r="J53" s="12">
        <v>0</v>
      </c>
      <c r="K53" s="12">
        <v>6</v>
      </c>
      <c r="L53" s="12">
        <v>0</v>
      </c>
      <c r="M53" s="22">
        <v>97.1</v>
      </c>
      <c r="N53" s="22">
        <v>1.9</v>
      </c>
    </row>
    <row r="54" spans="2:14" ht="15.75" customHeight="1">
      <c r="B54" s="21" t="s">
        <v>45</v>
      </c>
      <c r="C54" s="12">
        <f t="shared" si="7"/>
        <v>124</v>
      </c>
      <c r="D54" s="12">
        <v>124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2</v>
      </c>
      <c r="L54" s="12">
        <v>0</v>
      </c>
      <c r="M54" s="22">
        <v>100</v>
      </c>
      <c r="N54" s="23">
        <v>0</v>
      </c>
    </row>
    <row r="55" spans="2:14" ht="15.75" customHeight="1">
      <c r="B55" s="21" t="s">
        <v>46</v>
      </c>
      <c r="C55" s="12">
        <f t="shared" si="7"/>
        <v>236</v>
      </c>
      <c r="D55" s="12">
        <v>229</v>
      </c>
      <c r="E55" s="12">
        <v>2</v>
      </c>
      <c r="F55" s="12">
        <v>0</v>
      </c>
      <c r="G55" s="12">
        <v>0</v>
      </c>
      <c r="H55" s="12">
        <v>0</v>
      </c>
      <c r="I55" s="12">
        <v>5</v>
      </c>
      <c r="J55" s="12">
        <v>0</v>
      </c>
      <c r="K55" s="12">
        <v>4</v>
      </c>
      <c r="L55" s="12">
        <v>0</v>
      </c>
      <c r="M55" s="22">
        <v>97</v>
      </c>
      <c r="N55" s="23">
        <v>0</v>
      </c>
    </row>
    <row r="56" spans="2:14" ht="15.75" customHeight="1">
      <c r="B56" s="21" t="s">
        <v>47</v>
      </c>
      <c r="C56" s="12">
        <f t="shared" si="7"/>
        <v>284</v>
      </c>
      <c r="D56" s="12">
        <v>271</v>
      </c>
      <c r="E56" s="12">
        <v>2</v>
      </c>
      <c r="F56" s="12">
        <v>0</v>
      </c>
      <c r="G56" s="12">
        <v>0</v>
      </c>
      <c r="H56" s="12">
        <v>3</v>
      </c>
      <c r="I56" s="12">
        <v>8</v>
      </c>
      <c r="J56" s="12">
        <v>0</v>
      </c>
      <c r="K56" s="12">
        <v>9</v>
      </c>
      <c r="L56" s="12">
        <v>4</v>
      </c>
      <c r="M56" s="22">
        <v>95.4</v>
      </c>
      <c r="N56" s="22">
        <v>2.5</v>
      </c>
    </row>
    <row r="57" spans="2:14" ht="15.75" customHeight="1">
      <c r="B57" s="21" t="s">
        <v>48</v>
      </c>
      <c r="C57" s="12">
        <f t="shared" si="7"/>
        <v>73</v>
      </c>
      <c r="D57" s="12">
        <v>71</v>
      </c>
      <c r="E57" s="12">
        <v>1</v>
      </c>
      <c r="F57" s="12">
        <v>0</v>
      </c>
      <c r="G57" s="12">
        <v>0</v>
      </c>
      <c r="H57" s="12">
        <v>0</v>
      </c>
      <c r="I57" s="12">
        <v>1</v>
      </c>
      <c r="J57" s="12">
        <v>0</v>
      </c>
      <c r="K57" s="12">
        <v>1</v>
      </c>
      <c r="L57" s="12">
        <v>0</v>
      </c>
      <c r="M57" s="22">
        <v>97.3</v>
      </c>
      <c r="N57" s="23">
        <v>0</v>
      </c>
    </row>
    <row r="58" spans="2:14" ht="15.75" customHeight="1">
      <c r="B58" s="21" t="s">
        <v>72</v>
      </c>
      <c r="C58" s="12">
        <f t="shared" si="7"/>
        <v>92</v>
      </c>
      <c r="D58" s="12">
        <v>90</v>
      </c>
      <c r="E58" s="12">
        <v>0</v>
      </c>
      <c r="F58" s="12">
        <v>0</v>
      </c>
      <c r="G58" s="12">
        <v>2</v>
      </c>
      <c r="H58" s="12">
        <v>0</v>
      </c>
      <c r="I58" s="12">
        <v>0</v>
      </c>
      <c r="J58" s="12">
        <v>0</v>
      </c>
      <c r="K58" s="12">
        <v>1</v>
      </c>
      <c r="L58" s="12">
        <v>0</v>
      </c>
      <c r="M58" s="22">
        <v>97.8</v>
      </c>
      <c r="N58" s="23">
        <v>0</v>
      </c>
    </row>
    <row r="59" spans="2:14" ht="15.75" customHeight="1">
      <c r="B59" s="21" t="s">
        <v>49</v>
      </c>
      <c r="C59" s="12">
        <f t="shared" si="7"/>
        <v>237</v>
      </c>
      <c r="D59" s="12">
        <v>230</v>
      </c>
      <c r="E59" s="12">
        <v>0</v>
      </c>
      <c r="F59" s="12">
        <v>0</v>
      </c>
      <c r="G59" s="12">
        <v>1</v>
      </c>
      <c r="H59" s="12">
        <v>2</v>
      </c>
      <c r="I59" s="12">
        <v>4</v>
      </c>
      <c r="J59" s="12">
        <v>0</v>
      </c>
      <c r="K59" s="12">
        <v>10</v>
      </c>
      <c r="L59" s="12">
        <v>0</v>
      </c>
      <c r="M59" s="22">
        <v>97</v>
      </c>
      <c r="N59" s="22">
        <v>0.8</v>
      </c>
    </row>
    <row r="60" spans="2:14" ht="15" customHeight="1">
      <c r="B60" s="2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22"/>
      <c r="N60" s="22"/>
    </row>
    <row r="61" spans="1:14" ht="15.75" customHeight="1">
      <c r="A61" s="66" t="s">
        <v>101</v>
      </c>
      <c r="B61" s="67"/>
      <c r="C61" s="12">
        <f>SUM(C62:C64)</f>
        <v>8303</v>
      </c>
      <c r="D61" s="12">
        <f aca="true" t="shared" si="8" ref="D61:L61">SUM(D62:D64)</f>
        <v>8073</v>
      </c>
      <c r="E61" s="12">
        <f t="shared" si="8"/>
        <v>2</v>
      </c>
      <c r="F61" s="12">
        <f t="shared" si="8"/>
        <v>3</v>
      </c>
      <c r="G61" s="12">
        <f t="shared" si="8"/>
        <v>8</v>
      </c>
      <c r="H61" s="12">
        <f t="shared" si="8"/>
        <v>70</v>
      </c>
      <c r="I61" s="12">
        <f t="shared" si="8"/>
        <v>147</v>
      </c>
      <c r="J61" s="12">
        <f t="shared" si="8"/>
        <v>0</v>
      </c>
      <c r="K61" s="12">
        <f t="shared" si="8"/>
        <v>207</v>
      </c>
      <c r="L61" s="12">
        <f t="shared" si="8"/>
        <v>7</v>
      </c>
      <c r="M61" s="1">
        <f>ROUND(D61/C61*100,1)</f>
        <v>97.2</v>
      </c>
      <c r="N61" s="22">
        <f>ROUND((H61+L61)/C61*100,1)</f>
        <v>0.9</v>
      </c>
    </row>
    <row r="62" spans="2:14" ht="15.75" customHeight="1">
      <c r="B62" s="21" t="s">
        <v>54</v>
      </c>
      <c r="C62" s="12">
        <f>SUM(D62:J62)</f>
        <v>7738</v>
      </c>
      <c r="D62" s="12">
        <v>7520</v>
      </c>
      <c r="E62" s="12">
        <v>2</v>
      </c>
      <c r="F62" s="12">
        <v>3</v>
      </c>
      <c r="G62" s="12">
        <v>8</v>
      </c>
      <c r="H62" s="12">
        <v>69</v>
      </c>
      <c r="I62" s="12">
        <v>136</v>
      </c>
      <c r="J62" s="12">
        <v>0</v>
      </c>
      <c r="K62" s="12">
        <v>193</v>
      </c>
      <c r="L62" s="12">
        <v>6</v>
      </c>
      <c r="M62" s="22">
        <v>97.2</v>
      </c>
      <c r="N62" s="22">
        <v>1</v>
      </c>
    </row>
    <row r="63" spans="2:14" ht="15.75" customHeight="1">
      <c r="B63" s="21" t="s">
        <v>70</v>
      </c>
      <c r="C63" s="12">
        <f>SUM(D63:J63)</f>
        <v>402</v>
      </c>
      <c r="D63" s="12">
        <v>392</v>
      </c>
      <c r="E63" s="12">
        <v>0</v>
      </c>
      <c r="F63" s="12">
        <v>0</v>
      </c>
      <c r="G63" s="12">
        <v>0</v>
      </c>
      <c r="H63" s="12">
        <v>1</v>
      </c>
      <c r="I63" s="12">
        <v>9</v>
      </c>
      <c r="J63" s="12">
        <v>0</v>
      </c>
      <c r="K63" s="12">
        <v>11</v>
      </c>
      <c r="L63" s="12">
        <v>0</v>
      </c>
      <c r="M63" s="22">
        <v>97.5</v>
      </c>
      <c r="N63" s="22">
        <v>0.2</v>
      </c>
    </row>
    <row r="64" spans="1:14" ht="15.75" customHeight="1">
      <c r="A64" s="27"/>
      <c r="B64" s="49" t="s">
        <v>50</v>
      </c>
      <c r="C64" s="28">
        <f>SUM(D64:J64)</f>
        <v>163</v>
      </c>
      <c r="D64" s="28">
        <v>161</v>
      </c>
      <c r="E64" s="28">
        <v>0</v>
      </c>
      <c r="F64" s="28">
        <v>0</v>
      </c>
      <c r="G64" s="28">
        <v>0</v>
      </c>
      <c r="H64" s="28">
        <v>0</v>
      </c>
      <c r="I64" s="28">
        <v>2</v>
      </c>
      <c r="J64" s="28">
        <v>0</v>
      </c>
      <c r="K64" s="28">
        <v>3</v>
      </c>
      <c r="L64" s="28">
        <v>1</v>
      </c>
      <c r="M64" s="29">
        <v>98.8</v>
      </c>
      <c r="N64" s="29">
        <v>0.6</v>
      </c>
    </row>
    <row r="65" spans="3:14" ht="17.25" customHeight="1">
      <c r="C65" s="7"/>
      <c r="D65" s="8"/>
      <c r="E65" s="8"/>
      <c r="F65" s="8"/>
      <c r="G65" s="8"/>
      <c r="H65" s="8"/>
      <c r="I65" s="8"/>
      <c r="J65" s="8"/>
      <c r="K65" s="8"/>
      <c r="L65" s="7"/>
      <c r="M65" s="1"/>
      <c r="N65" s="9"/>
    </row>
  </sheetData>
  <mergeCells count="26">
    <mergeCell ref="A61:B61"/>
    <mergeCell ref="A14:B14"/>
    <mergeCell ref="A26:B26"/>
    <mergeCell ref="A40:B40"/>
    <mergeCell ref="A44:B44"/>
    <mergeCell ref="A12:B12"/>
    <mergeCell ref="A2:B4"/>
    <mergeCell ref="A9:B9"/>
    <mergeCell ref="A10:B10"/>
    <mergeCell ref="A11:B11"/>
    <mergeCell ref="A5:B5"/>
    <mergeCell ref="A6:B6"/>
    <mergeCell ref="A7:B7"/>
    <mergeCell ref="A8:B8"/>
    <mergeCell ref="M2:M4"/>
    <mergeCell ref="H2:H4"/>
    <mergeCell ref="N2:N4"/>
    <mergeCell ref="G2:G4"/>
    <mergeCell ref="I2:I4"/>
    <mergeCell ref="L2:L4"/>
    <mergeCell ref="F2:F4"/>
    <mergeCell ref="J2:J4"/>
    <mergeCell ref="K2:K4"/>
    <mergeCell ref="C2:C4"/>
    <mergeCell ref="D2:D4"/>
    <mergeCell ref="E2:E4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76" useFirstPageNumber="1" fitToHeight="0" horizontalDpi="98" verticalDpi="98" orientation="portrait" paperSize="9" scale="80" r:id="rId1"/>
  <headerFooter alignWithMargins="0">
    <oddHeader>&amp;L&amp;18中学・卒後</oddHeader>
    <oddFooter>&amp;C&amp;"ＭＳ Ｐ明朝,標準"&amp;14-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showOutlineSymbols="0" zoomScale="90" zoomScaleNormal="90" zoomScaleSheetLayoutView="85" workbookViewId="0" topLeftCell="A1">
      <selection activeCell="C56" sqref="C56"/>
    </sheetView>
  </sheetViews>
  <sheetFormatPr defaultColWidth="9.00390625" defaultRowHeight="15" customHeight="1"/>
  <cols>
    <col min="1" max="1" width="2.625" style="4" customWidth="1"/>
    <col min="2" max="2" width="10.625" style="2" customWidth="1"/>
    <col min="3" max="7" width="8.625" style="4" customWidth="1"/>
    <col min="8" max="10" width="6.625" style="4" customWidth="1"/>
    <col min="11" max="12" width="7.625" style="4" customWidth="1"/>
    <col min="13" max="13" width="7.00390625" style="4" customWidth="1"/>
    <col min="14" max="14" width="7.00390625" style="5" customWidth="1"/>
    <col min="15" max="16384" width="14.00390625" style="4" customWidth="1"/>
  </cols>
  <sheetData>
    <row r="1" spans="1:14" s="50" customFormat="1" ht="24" customHeight="1">
      <c r="A1" s="53" t="s">
        <v>79</v>
      </c>
      <c r="N1" s="54"/>
    </row>
    <row r="2" spans="1:14" ht="15.75" customHeight="1">
      <c r="A2" s="68" t="s">
        <v>1</v>
      </c>
      <c r="B2" s="62"/>
      <c r="C2" s="62" t="s">
        <v>2</v>
      </c>
      <c r="D2" s="58" t="s">
        <v>87</v>
      </c>
      <c r="E2" s="58" t="s">
        <v>88</v>
      </c>
      <c r="F2" s="58" t="s">
        <v>89</v>
      </c>
      <c r="G2" s="58" t="s">
        <v>85</v>
      </c>
      <c r="H2" s="58" t="s">
        <v>73</v>
      </c>
      <c r="I2" s="58" t="s">
        <v>74</v>
      </c>
      <c r="J2" s="58" t="s">
        <v>75</v>
      </c>
      <c r="K2" s="59" t="s">
        <v>108</v>
      </c>
      <c r="L2" s="64" t="s">
        <v>107</v>
      </c>
      <c r="M2" s="58" t="s">
        <v>76</v>
      </c>
      <c r="N2" s="63" t="s">
        <v>77</v>
      </c>
    </row>
    <row r="3" spans="1:14" ht="15.75" customHeight="1">
      <c r="A3" s="68"/>
      <c r="B3" s="62"/>
      <c r="C3" s="62"/>
      <c r="D3" s="58"/>
      <c r="E3" s="58"/>
      <c r="F3" s="58"/>
      <c r="G3" s="58"/>
      <c r="H3" s="58"/>
      <c r="I3" s="58"/>
      <c r="J3" s="58"/>
      <c r="K3" s="60"/>
      <c r="L3" s="57"/>
      <c r="M3" s="58"/>
      <c r="N3" s="63"/>
    </row>
    <row r="4" spans="1:14" ht="15.75" customHeight="1">
      <c r="A4" s="68"/>
      <c r="B4" s="62"/>
      <c r="C4" s="62"/>
      <c r="D4" s="58"/>
      <c r="E4" s="58"/>
      <c r="F4" s="58"/>
      <c r="G4" s="58"/>
      <c r="H4" s="58"/>
      <c r="I4" s="58"/>
      <c r="J4" s="58"/>
      <c r="K4" s="61"/>
      <c r="L4" s="65"/>
      <c r="M4" s="58"/>
      <c r="N4" s="63"/>
    </row>
    <row r="5" spans="1:14" ht="15.75" customHeight="1">
      <c r="A5" s="71" t="s">
        <v>28</v>
      </c>
      <c r="B5" s="72"/>
      <c r="C5" s="7">
        <f>SUM(D5:J5)</f>
        <v>21441</v>
      </c>
      <c r="D5" s="7">
        <v>20604</v>
      </c>
      <c r="E5" s="7">
        <v>71</v>
      </c>
      <c r="F5" s="7">
        <v>3</v>
      </c>
      <c r="G5" s="8">
        <v>31</v>
      </c>
      <c r="H5" s="7">
        <v>372</v>
      </c>
      <c r="I5" s="7">
        <v>360</v>
      </c>
      <c r="J5" s="7">
        <v>0</v>
      </c>
      <c r="K5" s="7">
        <v>704</v>
      </c>
      <c r="L5" s="7">
        <v>62</v>
      </c>
      <c r="M5" s="19">
        <v>96.1</v>
      </c>
      <c r="N5" s="20">
        <v>2</v>
      </c>
    </row>
    <row r="6" spans="1:14" ht="15.75" customHeight="1">
      <c r="A6" s="66" t="s">
        <v>29</v>
      </c>
      <c r="B6" s="67"/>
      <c r="C6" s="7">
        <f>SUM(D6:J6)</f>
        <v>21718</v>
      </c>
      <c r="D6" s="7">
        <v>20850</v>
      </c>
      <c r="E6" s="7">
        <v>63</v>
      </c>
      <c r="F6" s="7">
        <v>16</v>
      </c>
      <c r="G6" s="8">
        <v>26</v>
      </c>
      <c r="H6" s="7">
        <v>354</v>
      </c>
      <c r="I6" s="7">
        <v>402</v>
      </c>
      <c r="J6" s="7">
        <v>7</v>
      </c>
      <c r="K6" s="7">
        <v>575</v>
      </c>
      <c r="L6" s="7">
        <v>48</v>
      </c>
      <c r="M6" s="19">
        <v>96</v>
      </c>
      <c r="N6" s="20">
        <v>1.9</v>
      </c>
    </row>
    <row r="7" spans="1:14" ht="15.75" customHeight="1">
      <c r="A7" s="66" t="s">
        <v>30</v>
      </c>
      <c r="B7" s="67"/>
      <c r="C7" s="7">
        <f>SUM(D7:J7)</f>
        <v>20552</v>
      </c>
      <c r="D7" s="7">
        <v>19908</v>
      </c>
      <c r="E7" s="7">
        <v>55</v>
      </c>
      <c r="F7" s="7">
        <v>3</v>
      </c>
      <c r="G7" s="8">
        <v>24</v>
      </c>
      <c r="H7" s="7">
        <v>260</v>
      </c>
      <c r="I7" s="7">
        <v>301</v>
      </c>
      <c r="J7" s="7">
        <v>1</v>
      </c>
      <c r="K7" s="7">
        <v>483</v>
      </c>
      <c r="L7" s="7">
        <v>51</v>
      </c>
      <c r="M7" s="19">
        <v>96.9</v>
      </c>
      <c r="N7" s="20">
        <v>1.5</v>
      </c>
    </row>
    <row r="8" spans="1:14" ht="15.75" customHeight="1">
      <c r="A8" s="66" t="s">
        <v>78</v>
      </c>
      <c r="B8" s="67"/>
      <c r="C8" s="12">
        <f>SUM(D8:J8)</f>
        <v>19436</v>
      </c>
      <c r="D8" s="12">
        <v>18872</v>
      </c>
      <c r="E8" s="12">
        <v>26</v>
      </c>
      <c r="F8" s="12">
        <v>4</v>
      </c>
      <c r="G8" s="12">
        <v>23</v>
      </c>
      <c r="H8" s="12">
        <v>280</v>
      </c>
      <c r="I8" s="12">
        <v>228</v>
      </c>
      <c r="J8" s="12">
        <v>3</v>
      </c>
      <c r="K8" s="12">
        <v>575</v>
      </c>
      <c r="L8" s="12">
        <v>34</v>
      </c>
      <c r="M8" s="1">
        <v>97.1</v>
      </c>
      <c r="N8" s="5">
        <v>1.6</v>
      </c>
    </row>
    <row r="9" spans="1:14" s="26" customFormat="1" ht="15.75" customHeight="1">
      <c r="A9" s="69" t="s">
        <v>86</v>
      </c>
      <c r="B9" s="70"/>
      <c r="C9" s="24">
        <f>C14+C26+C40+C44+C61</f>
        <v>18837</v>
      </c>
      <c r="D9" s="24">
        <f aca="true" t="shared" si="0" ref="D9:L9">D14+D26+D40+D44+D61</f>
        <v>18194</v>
      </c>
      <c r="E9" s="24">
        <f t="shared" si="0"/>
        <v>48</v>
      </c>
      <c r="F9" s="24">
        <f t="shared" si="0"/>
        <v>1</v>
      </c>
      <c r="G9" s="24">
        <f t="shared" si="0"/>
        <v>28</v>
      </c>
      <c r="H9" s="24">
        <f t="shared" si="0"/>
        <v>259</v>
      </c>
      <c r="I9" s="24">
        <f t="shared" si="0"/>
        <v>305</v>
      </c>
      <c r="J9" s="24">
        <f t="shared" si="0"/>
        <v>2</v>
      </c>
      <c r="K9" s="24">
        <f t="shared" si="0"/>
        <v>394</v>
      </c>
      <c r="L9" s="24">
        <f t="shared" si="0"/>
        <v>48</v>
      </c>
      <c r="M9" s="25">
        <v>96.6</v>
      </c>
      <c r="N9" s="30">
        <v>1.6</v>
      </c>
    </row>
    <row r="10" spans="1:14" ht="15.75" customHeight="1">
      <c r="A10" s="66" t="s">
        <v>3</v>
      </c>
      <c r="B10" s="67"/>
      <c r="C10" s="12">
        <f>SUM(D10:J10)</f>
        <v>203</v>
      </c>
      <c r="D10" s="12">
        <v>202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5</v>
      </c>
      <c r="L10" s="12">
        <v>0</v>
      </c>
      <c r="M10" s="14">
        <v>99.5</v>
      </c>
      <c r="N10" s="14">
        <v>0</v>
      </c>
    </row>
    <row r="11" spans="1:14" ht="15.75" customHeight="1">
      <c r="A11" s="66" t="s">
        <v>4</v>
      </c>
      <c r="B11" s="67"/>
      <c r="C11" s="12">
        <f>SUM(D11:J11)</f>
        <v>18056</v>
      </c>
      <c r="D11" s="12">
        <v>17416</v>
      </c>
      <c r="E11" s="12">
        <v>48</v>
      </c>
      <c r="F11" s="12">
        <v>1</v>
      </c>
      <c r="G11" s="12">
        <v>28</v>
      </c>
      <c r="H11" s="12">
        <v>258</v>
      </c>
      <c r="I11" s="12">
        <v>303</v>
      </c>
      <c r="J11" s="12">
        <v>2</v>
      </c>
      <c r="K11" s="12">
        <v>385</v>
      </c>
      <c r="L11" s="12">
        <v>48</v>
      </c>
      <c r="M11" s="14">
        <v>96.5</v>
      </c>
      <c r="N11" s="14">
        <v>1.7</v>
      </c>
    </row>
    <row r="12" spans="1:14" ht="15.75" customHeight="1">
      <c r="A12" s="66" t="s">
        <v>5</v>
      </c>
      <c r="B12" s="67"/>
      <c r="C12" s="12">
        <f>SUM(D12:J12)</f>
        <v>578</v>
      </c>
      <c r="D12" s="12">
        <v>576</v>
      </c>
      <c r="E12" s="12">
        <v>0</v>
      </c>
      <c r="F12" s="12">
        <v>0</v>
      </c>
      <c r="G12" s="12">
        <v>0</v>
      </c>
      <c r="H12" s="12">
        <v>1</v>
      </c>
      <c r="I12" s="12">
        <v>1</v>
      </c>
      <c r="J12" s="12">
        <v>0</v>
      </c>
      <c r="K12" s="12">
        <v>4</v>
      </c>
      <c r="L12" s="12">
        <v>0</v>
      </c>
      <c r="M12" s="14">
        <v>99.7</v>
      </c>
      <c r="N12" s="22">
        <v>0.2</v>
      </c>
    </row>
    <row r="13" spans="2:14" ht="15.75" customHeight="1"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</row>
    <row r="14" spans="1:14" ht="15.75" customHeight="1">
      <c r="A14" s="66" t="s">
        <v>97</v>
      </c>
      <c r="B14" s="67"/>
      <c r="C14" s="12">
        <f>SUM(C15:C24)</f>
        <v>1198</v>
      </c>
      <c r="D14" s="12">
        <f aca="true" t="shared" si="1" ref="D14:L14">SUM(D15:D24)</f>
        <v>1148</v>
      </c>
      <c r="E14" s="12">
        <f t="shared" si="1"/>
        <v>0</v>
      </c>
      <c r="F14" s="12">
        <f t="shared" si="1"/>
        <v>0</v>
      </c>
      <c r="G14" s="12">
        <f t="shared" si="1"/>
        <v>4</v>
      </c>
      <c r="H14" s="12">
        <f t="shared" si="1"/>
        <v>26</v>
      </c>
      <c r="I14" s="12">
        <f t="shared" si="1"/>
        <v>20</v>
      </c>
      <c r="J14" s="12">
        <f t="shared" si="1"/>
        <v>0</v>
      </c>
      <c r="K14" s="12">
        <f t="shared" si="1"/>
        <v>20</v>
      </c>
      <c r="L14" s="12">
        <f t="shared" si="1"/>
        <v>9</v>
      </c>
      <c r="M14" s="14">
        <f>ROUND(D14/C14*100,1)</f>
        <v>95.8</v>
      </c>
      <c r="N14" s="14">
        <f>ROUND((H14+L14)/C14*100,1)</f>
        <v>2.9</v>
      </c>
    </row>
    <row r="15" spans="2:14" ht="15.75" customHeight="1">
      <c r="B15" s="21" t="s">
        <v>56</v>
      </c>
      <c r="C15" s="12">
        <f aca="true" t="shared" si="2" ref="C15:C24">SUM(D15:J15)</f>
        <v>132</v>
      </c>
      <c r="D15" s="12">
        <v>126</v>
      </c>
      <c r="E15" s="12">
        <v>0</v>
      </c>
      <c r="F15" s="12">
        <v>0</v>
      </c>
      <c r="G15" s="12">
        <v>0</v>
      </c>
      <c r="H15" s="12">
        <v>2</v>
      </c>
      <c r="I15" s="12">
        <v>4</v>
      </c>
      <c r="J15" s="12">
        <v>0</v>
      </c>
      <c r="K15" s="12">
        <v>3</v>
      </c>
      <c r="L15" s="12">
        <v>0</v>
      </c>
      <c r="M15" s="22">
        <v>95.5</v>
      </c>
      <c r="N15" s="22">
        <v>1.5</v>
      </c>
    </row>
    <row r="16" spans="2:14" ht="15.75" customHeight="1">
      <c r="B16" s="21" t="s">
        <v>59</v>
      </c>
      <c r="C16" s="12">
        <f t="shared" si="2"/>
        <v>310</v>
      </c>
      <c r="D16" s="12">
        <v>293</v>
      </c>
      <c r="E16" s="12">
        <v>0</v>
      </c>
      <c r="F16" s="12">
        <v>0</v>
      </c>
      <c r="G16" s="12">
        <v>4</v>
      </c>
      <c r="H16" s="12">
        <v>11</v>
      </c>
      <c r="I16" s="12">
        <v>2</v>
      </c>
      <c r="J16" s="12">
        <v>0</v>
      </c>
      <c r="K16" s="12">
        <v>8</v>
      </c>
      <c r="L16" s="12">
        <v>3</v>
      </c>
      <c r="M16" s="22">
        <v>94.5</v>
      </c>
      <c r="N16" s="22">
        <v>4.5</v>
      </c>
    </row>
    <row r="17" spans="2:14" ht="15.75" customHeight="1">
      <c r="B17" s="21" t="s">
        <v>68</v>
      </c>
      <c r="C17" s="12">
        <f t="shared" si="2"/>
        <v>128</v>
      </c>
      <c r="D17" s="12">
        <v>125</v>
      </c>
      <c r="E17" s="12">
        <v>0</v>
      </c>
      <c r="F17" s="12">
        <v>0</v>
      </c>
      <c r="G17" s="12">
        <v>0</v>
      </c>
      <c r="H17" s="12">
        <v>1</v>
      </c>
      <c r="I17" s="12">
        <v>2</v>
      </c>
      <c r="J17" s="12">
        <v>0</v>
      </c>
      <c r="K17" s="12">
        <v>3</v>
      </c>
      <c r="L17" s="12">
        <v>2</v>
      </c>
      <c r="M17" s="22">
        <v>97.7</v>
      </c>
      <c r="N17" s="22">
        <v>2.3</v>
      </c>
    </row>
    <row r="18" spans="2:14" ht="15.75" customHeight="1">
      <c r="B18" s="21" t="s">
        <v>26</v>
      </c>
      <c r="C18" s="12">
        <f t="shared" si="2"/>
        <v>184</v>
      </c>
      <c r="D18" s="12">
        <v>182</v>
      </c>
      <c r="E18" s="12">
        <v>0</v>
      </c>
      <c r="F18" s="12">
        <v>0</v>
      </c>
      <c r="G18" s="12">
        <v>0</v>
      </c>
      <c r="H18" s="12">
        <v>1</v>
      </c>
      <c r="I18" s="12">
        <v>1</v>
      </c>
      <c r="J18" s="12">
        <v>0</v>
      </c>
      <c r="K18" s="12">
        <v>3</v>
      </c>
      <c r="L18" s="12">
        <v>0</v>
      </c>
      <c r="M18" s="22">
        <v>98.9</v>
      </c>
      <c r="N18" s="22">
        <v>0.5</v>
      </c>
    </row>
    <row r="19" spans="2:14" ht="15.75" customHeight="1">
      <c r="B19" s="21" t="s">
        <v>32</v>
      </c>
      <c r="C19" s="12">
        <f t="shared" si="2"/>
        <v>241</v>
      </c>
      <c r="D19" s="12">
        <v>225</v>
      </c>
      <c r="E19" s="12">
        <v>0</v>
      </c>
      <c r="F19" s="12">
        <v>0</v>
      </c>
      <c r="G19" s="12">
        <v>0</v>
      </c>
      <c r="H19" s="12">
        <v>9</v>
      </c>
      <c r="I19" s="12">
        <v>7</v>
      </c>
      <c r="J19" s="12">
        <v>0</v>
      </c>
      <c r="K19" s="12">
        <v>1</v>
      </c>
      <c r="L19" s="12">
        <v>3</v>
      </c>
      <c r="M19" s="22">
        <v>93.4</v>
      </c>
      <c r="N19" s="22">
        <v>5</v>
      </c>
    </row>
    <row r="20" spans="2:14" ht="15.75" customHeight="1">
      <c r="B20" s="21" t="s">
        <v>33</v>
      </c>
      <c r="C20" s="12">
        <f t="shared" si="2"/>
        <v>51</v>
      </c>
      <c r="D20" s="12">
        <v>49</v>
      </c>
      <c r="E20" s="12">
        <v>0</v>
      </c>
      <c r="F20" s="12">
        <v>0</v>
      </c>
      <c r="G20" s="12">
        <v>0</v>
      </c>
      <c r="H20" s="12">
        <v>1</v>
      </c>
      <c r="I20" s="12">
        <v>1</v>
      </c>
      <c r="J20" s="12">
        <v>0</v>
      </c>
      <c r="K20" s="12">
        <v>1</v>
      </c>
      <c r="L20" s="12">
        <v>1</v>
      </c>
      <c r="M20" s="22">
        <v>96.1</v>
      </c>
      <c r="N20" s="22">
        <v>3.9</v>
      </c>
    </row>
    <row r="21" spans="2:14" ht="15.75" customHeight="1">
      <c r="B21" s="21" t="s">
        <v>34</v>
      </c>
      <c r="C21" s="12">
        <f t="shared" si="2"/>
        <v>42</v>
      </c>
      <c r="D21" s="12">
        <v>41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22">
        <v>97.6</v>
      </c>
      <c r="N21" s="22">
        <v>2.4</v>
      </c>
    </row>
    <row r="22" spans="2:14" ht="15.75" customHeight="1">
      <c r="B22" s="21" t="s">
        <v>35</v>
      </c>
      <c r="C22" s="12">
        <f t="shared" si="2"/>
        <v>38</v>
      </c>
      <c r="D22" s="12">
        <v>37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22">
        <v>97.4</v>
      </c>
      <c r="N22" s="23">
        <v>0</v>
      </c>
    </row>
    <row r="23" spans="2:14" ht="15.75" customHeight="1">
      <c r="B23" s="21" t="s">
        <v>36</v>
      </c>
      <c r="C23" s="12">
        <f t="shared" si="2"/>
        <v>41</v>
      </c>
      <c r="D23" s="12">
        <v>41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22">
        <v>100</v>
      </c>
      <c r="N23" s="12">
        <v>0</v>
      </c>
    </row>
    <row r="24" spans="2:14" ht="15.75" customHeight="1">
      <c r="B24" s="21" t="s">
        <v>37</v>
      </c>
      <c r="C24" s="12">
        <f t="shared" si="2"/>
        <v>31</v>
      </c>
      <c r="D24" s="12">
        <v>29</v>
      </c>
      <c r="E24" s="12">
        <v>0</v>
      </c>
      <c r="F24" s="12">
        <v>0</v>
      </c>
      <c r="G24" s="12">
        <v>0</v>
      </c>
      <c r="H24" s="12">
        <v>0</v>
      </c>
      <c r="I24" s="12">
        <v>2</v>
      </c>
      <c r="J24" s="12">
        <v>0</v>
      </c>
      <c r="K24" s="12">
        <v>1</v>
      </c>
      <c r="L24" s="12">
        <v>0</v>
      </c>
      <c r="M24" s="22">
        <v>93.5</v>
      </c>
      <c r="N24" s="23">
        <v>0</v>
      </c>
    </row>
    <row r="25" spans="2:14" ht="15" customHeight="1"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2"/>
      <c r="N25" s="23"/>
    </row>
    <row r="26" spans="1:14" ht="15.75" customHeight="1">
      <c r="A26" s="66" t="s">
        <v>98</v>
      </c>
      <c r="B26" s="67"/>
      <c r="C26" s="12">
        <f>SUM(C27:C38)</f>
        <v>4979</v>
      </c>
      <c r="D26" s="12">
        <f aca="true" t="shared" si="3" ref="D26:L26">SUM(D27:D38)</f>
        <v>4815</v>
      </c>
      <c r="E26" s="12">
        <f t="shared" si="3"/>
        <v>1</v>
      </c>
      <c r="F26" s="12">
        <f t="shared" si="3"/>
        <v>0</v>
      </c>
      <c r="G26" s="12">
        <f t="shared" si="3"/>
        <v>8</v>
      </c>
      <c r="H26" s="12">
        <f t="shared" si="3"/>
        <v>61</v>
      </c>
      <c r="I26" s="12">
        <f t="shared" si="3"/>
        <v>94</v>
      </c>
      <c r="J26" s="12">
        <f t="shared" si="3"/>
        <v>0</v>
      </c>
      <c r="K26" s="12">
        <f t="shared" si="3"/>
        <v>62</v>
      </c>
      <c r="L26" s="12">
        <f t="shared" si="3"/>
        <v>20</v>
      </c>
      <c r="M26" s="14">
        <f>ROUND(D26/C26*100,1)</f>
        <v>96.7</v>
      </c>
      <c r="N26" s="14">
        <f>ROUND((H26+L26)/C26*100,1)</f>
        <v>1.6</v>
      </c>
    </row>
    <row r="27" spans="2:14" ht="15.75" customHeight="1">
      <c r="B27" s="21" t="s">
        <v>55</v>
      </c>
      <c r="C27" s="12">
        <f aca="true" t="shared" si="4" ref="C27:C38">SUM(D27:J27)</f>
        <v>996</v>
      </c>
      <c r="D27" s="12">
        <v>964</v>
      </c>
      <c r="E27" s="12">
        <v>0</v>
      </c>
      <c r="F27" s="12">
        <v>0</v>
      </c>
      <c r="G27" s="12">
        <v>2</v>
      </c>
      <c r="H27" s="12">
        <v>6</v>
      </c>
      <c r="I27" s="12">
        <v>24</v>
      </c>
      <c r="J27" s="12">
        <v>0</v>
      </c>
      <c r="K27" s="12">
        <v>8</v>
      </c>
      <c r="L27" s="12">
        <v>3</v>
      </c>
      <c r="M27" s="22">
        <v>96.8</v>
      </c>
      <c r="N27" s="22">
        <v>0.9</v>
      </c>
    </row>
    <row r="28" spans="2:14" ht="15.75" customHeight="1">
      <c r="B28" s="21" t="s">
        <v>57</v>
      </c>
      <c r="C28" s="12">
        <f t="shared" si="4"/>
        <v>564</v>
      </c>
      <c r="D28" s="12">
        <v>548</v>
      </c>
      <c r="E28" s="12">
        <v>0</v>
      </c>
      <c r="F28" s="12">
        <v>0</v>
      </c>
      <c r="G28" s="12">
        <v>2</v>
      </c>
      <c r="H28" s="12">
        <v>10</v>
      </c>
      <c r="I28" s="12">
        <v>4</v>
      </c>
      <c r="J28" s="12">
        <v>0</v>
      </c>
      <c r="K28" s="12">
        <v>10</v>
      </c>
      <c r="L28" s="12">
        <v>0</v>
      </c>
      <c r="M28" s="22">
        <v>97.2</v>
      </c>
      <c r="N28" s="22">
        <v>1.8</v>
      </c>
    </row>
    <row r="29" spans="2:14" ht="15.75" customHeight="1">
      <c r="B29" s="21" t="s">
        <v>58</v>
      </c>
      <c r="C29" s="12">
        <f t="shared" si="4"/>
        <v>657</v>
      </c>
      <c r="D29" s="12">
        <v>634</v>
      </c>
      <c r="E29" s="12">
        <v>0</v>
      </c>
      <c r="F29" s="12">
        <v>0</v>
      </c>
      <c r="G29" s="12">
        <v>0</v>
      </c>
      <c r="H29" s="12">
        <v>7</v>
      </c>
      <c r="I29" s="12">
        <v>16</v>
      </c>
      <c r="J29" s="12">
        <v>0</v>
      </c>
      <c r="K29" s="12">
        <v>11</v>
      </c>
      <c r="L29" s="12">
        <v>1</v>
      </c>
      <c r="M29" s="22">
        <v>96.5</v>
      </c>
      <c r="N29" s="22">
        <v>1.2</v>
      </c>
    </row>
    <row r="30" spans="2:14" ht="15.75" customHeight="1">
      <c r="B30" s="21" t="s">
        <v>61</v>
      </c>
      <c r="C30" s="12">
        <f t="shared" si="4"/>
        <v>1316</v>
      </c>
      <c r="D30" s="12">
        <v>1261</v>
      </c>
      <c r="E30" s="12">
        <v>1</v>
      </c>
      <c r="F30" s="12">
        <v>0</v>
      </c>
      <c r="G30" s="12">
        <v>4</v>
      </c>
      <c r="H30" s="12">
        <v>21</v>
      </c>
      <c r="I30" s="12">
        <v>29</v>
      </c>
      <c r="J30" s="12">
        <v>0</v>
      </c>
      <c r="K30" s="12">
        <v>14</v>
      </c>
      <c r="L30" s="12">
        <v>6</v>
      </c>
      <c r="M30" s="22">
        <v>95.8</v>
      </c>
      <c r="N30" s="22">
        <v>2.1</v>
      </c>
    </row>
    <row r="31" spans="2:14" ht="15.75" customHeight="1">
      <c r="B31" s="21" t="s">
        <v>66</v>
      </c>
      <c r="C31" s="12">
        <f t="shared" si="4"/>
        <v>397</v>
      </c>
      <c r="D31" s="12">
        <v>393</v>
      </c>
      <c r="E31" s="12">
        <v>0</v>
      </c>
      <c r="F31" s="12">
        <v>0</v>
      </c>
      <c r="G31" s="12">
        <v>0</v>
      </c>
      <c r="H31" s="12">
        <v>1</v>
      </c>
      <c r="I31" s="12">
        <v>3</v>
      </c>
      <c r="J31" s="12">
        <v>0</v>
      </c>
      <c r="K31" s="12">
        <v>8</v>
      </c>
      <c r="L31" s="12">
        <v>7</v>
      </c>
      <c r="M31" s="22">
        <v>99</v>
      </c>
      <c r="N31" s="22">
        <v>2</v>
      </c>
    </row>
    <row r="32" spans="2:14" ht="15.75" customHeight="1">
      <c r="B32" s="21" t="s">
        <v>69</v>
      </c>
      <c r="C32" s="12">
        <f t="shared" si="4"/>
        <v>257</v>
      </c>
      <c r="D32" s="12">
        <v>254</v>
      </c>
      <c r="E32" s="12">
        <v>0</v>
      </c>
      <c r="F32" s="12">
        <v>0</v>
      </c>
      <c r="G32" s="12">
        <v>0</v>
      </c>
      <c r="H32" s="12">
        <v>2</v>
      </c>
      <c r="I32" s="12">
        <v>1</v>
      </c>
      <c r="J32" s="12">
        <v>0</v>
      </c>
      <c r="K32" s="12">
        <v>3</v>
      </c>
      <c r="L32" s="12">
        <v>0</v>
      </c>
      <c r="M32" s="22">
        <v>98.8</v>
      </c>
      <c r="N32" s="22">
        <v>0.8</v>
      </c>
    </row>
    <row r="33" spans="2:14" ht="15.75" customHeight="1">
      <c r="B33" s="21" t="s">
        <v>38</v>
      </c>
      <c r="C33" s="12">
        <f t="shared" si="4"/>
        <v>218</v>
      </c>
      <c r="D33" s="12">
        <v>206</v>
      </c>
      <c r="E33" s="12">
        <v>0</v>
      </c>
      <c r="F33" s="12">
        <v>0</v>
      </c>
      <c r="G33" s="12">
        <v>0</v>
      </c>
      <c r="H33" s="12">
        <v>4</v>
      </c>
      <c r="I33" s="12">
        <v>8</v>
      </c>
      <c r="J33" s="12">
        <v>0</v>
      </c>
      <c r="K33" s="12">
        <v>3</v>
      </c>
      <c r="L33" s="12">
        <v>0</v>
      </c>
      <c r="M33" s="22">
        <v>94.5</v>
      </c>
      <c r="N33" s="22">
        <v>1.8</v>
      </c>
    </row>
    <row r="34" spans="2:14" ht="15.75" customHeight="1">
      <c r="B34" s="21" t="s">
        <v>39</v>
      </c>
      <c r="C34" s="12">
        <f t="shared" si="4"/>
        <v>156</v>
      </c>
      <c r="D34" s="12">
        <v>151</v>
      </c>
      <c r="E34" s="12">
        <v>0</v>
      </c>
      <c r="F34" s="12">
        <v>0</v>
      </c>
      <c r="G34" s="12">
        <v>0</v>
      </c>
      <c r="H34" s="12">
        <v>1</v>
      </c>
      <c r="I34" s="12">
        <v>4</v>
      </c>
      <c r="J34" s="12">
        <v>0</v>
      </c>
      <c r="K34" s="12">
        <v>0</v>
      </c>
      <c r="L34" s="12">
        <v>1</v>
      </c>
      <c r="M34" s="22">
        <v>96.8</v>
      </c>
      <c r="N34" s="22">
        <v>1.3</v>
      </c>
    </row>
    <row r="35" spans="2:14" ht="15.75" customHeight="1">
      <c r="B35" s="21" t="s">
        <v>40</v>
      </c>
      <c r="C35" s="12">
        <f t="shared" si="4"/>
        <v>191</v>
      </c>
      <c r="D35" s="12">
        <v>184</v>
      </c>
      <c r="E35" s="12">
        <v>0</v>
      </c>
      <c r="F35" s="12">
        <v>0</v>
      </c>
      <c r="G35" s="12">
        <v>0</v>
      </c>
      <c r="H35" s="12">
        <v>4</v>
      </c>
      <c r="I35" s="12">
        <v>3</v>
      </c>
      <c r="J35" s="12">
        <v>0</v>
      </c>
      <c r="K35" s="12">
        <v>1</v>
      </c>
      <c r="L35" s="12">
        <v>0</v>
      </c>
      <c r="M35" s="22">
        <v>96.3</v>
      </c>
      <c r="N35" s="22">
        <v>2.1</v>
      </c>
    </row>
    <row r="36" spans="2:14" ht="15.75" customHeight="1">
      <c r="B36" s="21" t="s">
        <v>41</v>
      </c>
      <c r="C36" s="12">
        <f t="shared" si="4"/>
        <v>95</v>
      </c>
      <c r="D36" s="12">
        <v>92</v>
      </c>
      <c r="E36" s="12">
        <v>0</v>
      </c>
      <c r="F36" s="12">
        <v>0</v>
      </c>
      <c r="G36" s="12">
        <v>0</v>
      </c>
      <c r="H36" s="12">
        <v>3</v>
      </c>
      <c r="I36" s="12">
        <v>0</v>
      </c>
      <c r="J36" s="12">
        <v>0</v>
      </c>
      <c r="K36" s="12">
        <v>3</v>
      </c>
      <c r="L36" s="12">
        <v>2</v>
      </c>
      <c r="M36" s="22">
        <v>96.8</v>
      </c>
      <c r="N36" s="22">
        <v>5.3</v>
      </c>
    </row>
    <row r="37" spans="2:14" ht="15.75" customHeight="1">
      <c r="B37" s="21" t="s">
        <v>42</v>
      </c>
      <c r="C37" s="12">
        <f t="shared" si="4"/>
        <v>53</v>
      </c>
      <c r="D37" s="12">
        <v>50</v>
      </c>
      <c r="E37" s="12">
        <v>0</v>
      </c>
      <c r="F37" s="12">
        <v>0</v>
      </c>
      <c r="G37" s="12">
        <v>0</v>
      </c>
      <c r="H37" s="12">
        <v>2</v>
      </c>
      <c r="I37" s="12">
        <v>1</v>
      </c>
      <c r="J37" s="12">
        <v>0</v>
      </c>
      <c r="K37" s="12">
        <v>0</v>
      </c>
      <c r="L37" s="12">
        <v>0</v>
      </c>
      <c r="M37" s="22">
        <v>94.3</v>
      </c>
      <c r="N37" s="22">
        <v>3.8</v>
      </c>
    </row>
    <row r="38" spans="2:14" ht="15.75" customHeight="1">
      <c r="B38" s="21" t="s">
        <v>43</v>
      </c>
      <c r="C38" s="12">
        <f t="shared" si="4"/>
        <v>79</v>
      </c>
      <c r="D38" s="12">
        <v>78</v>
      </c>
      <c r="E38" s="12">
        <v>0</v>
      </c>
      <c r="F38" s="12">
        <v>0</v>
      </c>
      <c r="G38" s="12">
        <v>0</v>
      </c>
      <c r="H38" s="12">
        <v>0</v>
      </c>
      <c r="I38" s="12">
        <v>1</v>
      </c>
      <c r="J38" s="12">
        <v>0</v>
      </c>
      <c r="K38" s="12">
        <v>1</v>
      </c>
      <c r="L38" s="12">
        <v>0</v>
      </c>
      <c r="M38" s="22">
        <v>98.7</v>
      </c>
      <c r="N38" s="23">
        <v>0</v>
      </c>
    </row>
    <row r="39" spans="2:14" ht="15" customHeight="1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2"/>
      <c r="N39" s="23"/>
    </row>
    <row r="40" spans="1:14" ht="15.75" customHeight="1">
      <c r="A40" s="66" t="s">
        <v>99</v>
      </c>
      <c r="B40" s="67"/>
      <c r="C40" s="12">
        <f>SUM(C41:C42)</f>
        <v>3581</v>
      </c>
      <c r="D40" s="12">
        <f aca="true" t="shared" si="5" ref="D40:L40">SUM(D41:D42)</f>
        <v>3469</v>
      </c>
      <c r="E40" s="12">
        <f t="shared" si="5"/>
        <v>5</v>
      </c>
      <c r="F40" s="12">
        <f t="shared" si="5"/>
        <v>0</v>
      </c>
      <c r="G40" s="12">
        <f t="shared" si="5"/>
        <v>2</v>
      </c>
      <c r="H40" s="12">
        <f t="shared" si="5"/>
        <v>50</v>
      </c>
      <c r="I40" s="12">
        <f t="shared" si="5"/>
        <v>53</v>
      </c>
      <c r="J40" s="12">
        <f t="shared" si="5"/>
        <v>2</v>
      </c>
      <c r="K40" s="12">
        <f t="shared" si="5"/>
        <v>101</v>
      </c>
      <c r="L40" s="12">
        <f t="shared" si="5"/>
        <v>8</v>
      </c>
      <c r="M40" s="14">
        <f>ROUND(D40/C40*100,1)</f>
        <v>96.9</v>
      </c>
      <c r="N40" s="14">
        <f>ROUND((H40+L40)/C40*100,1)</f>
        <v>1.6</v>
      </c>
    </row>
    <row r="41" spans="2:14" ht="15.75" customHeight="1">
      <c r="B41" s="21" t="s">
        <v>53</v>
      </c>
      <c r="C41" s="12">
        <f>SUM(D41:J41)</f>
        <v>3538</v>
      </c>
      <c r="D41" s="12">
        <v>3428</v>
      </c>
      <c r="E41" s="12">
        <v>5</v>
      </c>
      <c r="F41" s="12">
        <v>0</v>
      </c>
      <c r="G41" s="12">
        <v>2</v>
      </c>
      <c r="H41" s="12">
        <v>48</v>
      </c>
      <c r="I41" s="12">
        <v>53</v>
      </c>
      <c r="J41" s="12">
        <v>2</v>
      </c>
      <c r="K41" s="12">
        <v>101</v>
      </c>
      <c r="L41" s="12">
        <v>8</v>
      </c>
      <c r="M41" s="22">
        <v>96.9</v>
      </c>
      <c r="N41" s="22">
        <v>1.6</v>
      </c>
    </row>
    <row r="42" spans="2:14" ht="15.75" customHeight="1">
      <c r="B42" s="21" t="s">
        <v>44</v>
      </c>
      <c r="C42" s="12">
        <f>SUM(D42:J42)</f>
        <v>43</v>
      </c>
      <c r="D42" s="12">
        <v>41</v>
      </c>
      <c r="E42" s="12">
        <v>0</v>
      </c>
      <c r="F42" s="12">
        <v>0</v>
      </c>
      <c r="G42" s="12">
        <v>0</v>
      </c>
      <c r="H42" s="12">
        <v>2</v>
      </c>
      <c r="I42" s="12">
        <v>0</v>
      </c>
      <c r="J42" s="12">
        <v>0</v>
      </c>
      <c r="K42" s="12">
        <v>0</v>
      </c>
      <c r="L42" s="12">
        <v>0</v>
      </c>
      <c r="M42" s="22">
        <v>95.3</v>
      </c>
      <c r="N42" s="22">
        <v>4.7</v>
      </c>
    </row>
    <row r="43" spans="2:14" ht="15" customHeight="1">
      <c r="B43" s="2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2"/>
      <c r="N43" s="22"/>
    </row>
    <row r="44" spans="1:14" ht="15.75" customHeight="1">
      <c r="A44" s="73" t="s">
        <v>100</v>
      </c>
      <c r="B44" s="74"/>
      <c r="C44" s="12">
        <f>SUM(C45:C59)</f>
        <v>4821</v>
      </c>
      <c r="D44" s="12">
        <f aca="true" t="shared" si="6" ref="D44:L44">SUM(D45:D59)</f>
        <v>4650</v>
      </c>
      <c r="E44" s="12">
        <f t="shared" si="6"/>
        <v>41</v>
      </c>
      <c r="F44" s="12">
        <f t="shared" si="6"/>
        <v>0</v>
      </c>
      <c r="G44" s="12">
        <f t="shared" si="6"/>
        <v>7</v>
      </c>
      <c r="H44" s="12">
        <f t="shared" si="6"/>
        <v>68</v>
      </c>
      <c r="I44" s="12">
        <f t="shared" si="6"/>
        <v>55</v>
      </c>
      <c r="J44" s="12">
        <f t="shared" si="6"/>
        <v>0</v>
      </c>
      <c r="K44" s="12">
        <f t="shared" si="6"/>
        <v>118</v>
      </c>
      <c r="L44" s="12">
        <f t="shared" si="6"/>
        <v>8</v>
      </c>
      <c r="M44" s="14">
        <f>ROUND(D44/C44*100,1)</f>
        <v>96.5</v>
      </c>
      <c r="N44" s="14">
        <f>ROUND((H44+L44)/C44*100,1)</f>
        <v>1.6</v>
      </c>
    </row>
    <row r="45" spans="2:14" ht="15.75" customHeight="1">
      <c r="B45" s="21" t="s">
        <v>60</v>
      </c>
      <c r="C45" s="12">
        <f aca="true" t="shared" si="7" ref="C45:C59">SUM(D45:J45)</f>
        <v>515</v>
      </c>
      <c r="D45" s="12">
        <v>490</v>
      </c>
      <c r="E45" s="12">
        <v>12</v>
      </c>
      <c r="F45" s="12">
        <v>0</v>
      </c>
      <c r="G45" s="12">
        <v>2</v>
      </c>
      <c r="H45" s="12">
        <v>4</v>
      </c>
      <c r="I45" s="12">
        <v>7</v>
      </c>
      <c r="J45" s="12">
        <v>0</v>
      </c>
      <c r="K45" s="12">
        <v>12</v>
      </c>
      <c r="L45" s="12">
        <v>1</v>
      </c>
      <c r="M45" s="22">
        <v>95.1</v>
      </c>
      <c r="N45" s="22">
        <v>1</v>
      </c>
    </row>
    <row r="46" spans="2:14" ht="15.75" customHeight="1">
      <c r="B46" s="21" t="s">
        <v>62</v>
      </c>
      <c r="C46" s="12">
        <f t="shared" si="7"/>
        <v>845</v>
      </c>
      <c r="D46" s="12">
        <v>819</v>
      </c>
      <c r="E46" s="12">
        <v>2</v>
      </c>
      <c r="F46" s="12">
        <v>0</v>
      </c>
      <c r="G46" s="12">
        <v>1</v>
      </c>
      <c r="H46" s="12">
        <v>15</v>
      </c>
      <c r="I46" s="12">
        <v>8</v>
      </c>
      <c r="J46" s="12">
        <v>0</v>
      </c>
      <c r="K46" s="12">
        <v>34</v>
      </c>
      <c r="L46" s="12">
        <v>1</v>
      </c>
      <c r="M46" s="22">
        <v>96.9</v>
      </c>
      <c r="N46" s="22">
        <v>1.9</v>
      </c>
    </row>
    <row r="47" spans="2:14" ht="15.75" customHeight="1">
      <c r="B47" s="21" t="s">
        <v>63</v>
      </c>
      <c r="C47" s="12">
        <f t="shared" si="7"/>
        <v>558</v>
      </c>
      <c r="D47" s="12">
        <v>527</v>
      </c>
      <c r="E47" s="12">
        <v>7</v>
      </c>
      <c r="F47" s="12">
        <v>0</v>
      </c>
      <c r="G47" s="12">
        <v>0</v>
      </c>
      <c r="H47" s="12">
        <v>17</v>
      </c>
      <c r="I47" s="12">
        <v>7</v>
      </c>
      <c r="J47" s="12">
        <v>0</v>
      </c>
      <c r="K47" s="12">
        <v>11</v>
      </c>
      <c r="L47" s="12">
        <v>1</v>
      </c>
      <c r="M47" s="22">
        <v>94.4</v>
      </c>
      <c r="N47" s="22">
        <v>3.2</v>
      </c>
    </row>
    <row r="48" spans="2:14" ht="15.75" customHeight="1">
      <c r="B48" s="21" t="s">
        <v>64</v>
      </c>
      <c r="C48" s="12">
        <f t="shared" si="7"/>
        <v>603</v>
      </c>
      <c r="D48" s="12">
        <v>588</v>
      </c>
      <c r="E48" s="12">
        <v>3</v>
      </c>
      <c r="F48" s="12">
        <v>0</v>
      </c>
      <c r="G48" s="12">
        <v>0</v>
      </c>
      <c r="H48" s="12">
        <v>5</v>
      </c>
      <c r="I48" s="12">
        <v>7</v>
      </c>
      <c r="J48" s="12">
        <v>0</v>
      </c>
      <c r="K48" s="12">
        <v>11</v>
      </c>
      <c r="L48" s="12">
        <v>0</v>
      </c>
      <c r="M48" s="22">
        <v>97.5</v>
      </c>
      <c r="N48" s="22">
        <v>0.8</v>
      </c>
    </row>
    <row r="49" spans="2:14" ht="15.75" customHeight="1">
      <c r="B49" s="21" t="s">
        <v>65</v>
      </c>
      <c r="C49" s="12">
        <f t="shared" si="7"/>
        <v>667</v>
      </c>
      <c r="D49" s="12">
        <v>650</v>
      </c>
      <c r="E49" s="12">
        <v>3</v>
      </c>
      <c r="F49" s="12">
        <v>0</v>
      </c>
      <c r="G49" s="12">
        <v>1</v>
      </c>
      <c r="H49" s="12">
        <v>8</v>
      </c>
      <c r="I49" s="12">
        <v>5</v>
      </c>
      <c r="J49" s="12">
        <v>0</v>
      </c>
      <c r="K49" s="12">
        <v>19</v>
      </c>
      <c r="L49" s="12">
        <v>1</v>
      </c>
      <c r="M49" s="22">
        <v>97.5</v>
      </c>
      <c r="N49" s="22">
        <v>1.3</v>
      </c>
    </row>
    <row r="50" spans="2:14" ht="15.75" customHeight="1">
      <c r="B50" s="21" t="s">
        <v>67</v>
      </c>
      <c r="C50" s="12">
        <f t="shared" si="7"/>
        <v>393</v>
      </c>
      <c r="D50" s="12">
        <v>383</v>
      </c>
      <c r="E50" s="12">
        <v>1</v>
      </c>
      <c r="F50" s="12">
        <v>0</v>
      </c>
      <c r="G50" s="12">
        <v>0</v>
      </c>
      <c r="H50" s="12">
        <v>3</v>
      </c>
      <c r="I50" s="12">
        <v>6</v>
      </c>
      <c r="J50" s="12">
        <v>0</v>
      </c>
      <c r="K50" s="12">
        <v>10</v>
      </c>
      <c r="L50" s="12">
        <v>1</v>
      </c>
      <c r="M50" s="22">
        <v>97.5</v>
      </c>
      <c r="N50" s="22">
        <v>1</v>
      </c>
    </row>
    <row r="51" spans="2:14" ht="15.75" customHeight="1">
      <c r="B51" s="21" t="s">
        <v>27</v>
      </c>
      <c r="C51" s="12">
        <f t="shared" si="7"/>
        <v>243</v>
      </c>
      <c r="D51" s="12">
        <v>232</v>
      </c>
      <c r="E51" s="12">
        <v>1</v>
      </c>
      <c r="F51" s="12">
        <v>0</v>
      </c>
      <c r="G51" s="12">
        <v>0</v>
      </c>
      <c r="H51" s="12">
        <v>5</v>
      </c>
      <c r="I51" s="12">
        <v>5</v>
      </c>
      <c r="J51" s="12">
        <v>0</v>
      </c>
      <c r="K51" s="12">
        <v>2</v>
      </c>
      <c r="L51" s="12">
        <v>1</v>
      </c>
      <c r="M51" s="22">
        <v>95.5</v>
      </c>
      <c r="N51" s="22">
        <v>2.5</v>
      </c>
    </row>
    <row r="52" spans="2:14" ht="15.75" customHeight="1">
      <c r="B52" s="21" t="s">
        <v>31</v>
      </c>
      <c r="C52" s="12">
        <f t="shared" si="7"/>
        <v>231</v>
      </c>
      <c r="D52" s="12">
        <v>219</v>
      </c>
      <c r="E52" s="12">
        <v>9</v>
      </c>
      <c r="F52" s="12">
        <v>0</v>
      </c>
      <c r="G52" s="12">
        <v>1</v>
      </c>
      <c r="H52" s="12">
        <v>1</v>
      </c>
      <c r="I52" s="12">
        <v>1</v>
      </c>
      <c r="J52" s="12">
        <v>0</v>
      </c>
      <c r="K52" s="12">
        <v>3</v>
      </c>
      <c r="L52" s="12">
        <v>1</v>
      </c>
      <c r="M52" s="22">
        <v>94.8</v>
      </c>
      <c r="N52" s="22">
        <v>0.9</v>
      </c>
    </row>
    <row r="53" spans="2:14" ht="15.75" customHeight="1">
      <c r="B53" s="21" t="s">
        <v>71</v>
      </c>
      <c r="C53" s="12">
        <f t="shared" si="7"/>
        <v>245</v>
      </c>
      <c r="D53" s="12">
        <v>238</v>
      </c>
      <c r="E53" s="12">
        <v>1</v>
      </c>
      <c r="F53" s="12">
        <v>0</v>
      </c>
      <c r="G53" s="12">
        <v>0</v>
      </c>
      <c r="H53" s="12">
        <v>5</v>
      </c>
      <c r="I53" s="12">
        <v>1</v>
      </c>
      <c r="J53" s="12">
        <v>0</v>
      </c>
      <c r="K53" s="12">
        <v>5</v>
      </c>
      <c r="L53" s="12">
        <v>0</v>
      </c>
      <c r="M53" s="22">
        <v>97.1</v>
      </c>
      <c r="N53" s="22">
        <v>2</v>
      </c>
    </row>
    <row r="54" spans="2:14" ht="15.75" customHeight="1">
      <c r="B54" s="21" t="s">
        <v>45</v>
      </c>
      <c r="C54" s="12">
        <f t="shared" si="7"/>
        <v>72</v>
      </c>
      <c r="D54" s="12">
        <v>72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2</v>
      </c>
      <c r="L54" s="12">
        <v>0</v>
      </c>
      <c r="M54" s="22">
        <v>100</v>
      </c>
      <c r="N54" s="23">
        <v>0</v>
      </c>
    </row>
    <row r="55" spans="2:14" ht="15.75" customHeight="1">
      <c r="B55" s="21" t="s">
        <v>46</v>
      </c>
      <c r="C55" s="12">
        <f t="shared" si="7"/>
        <v>123</v>
      </c>
      <c r="D55" s="12">
        <v>119</v>
      </c>
      <c r="E55" s="12">
        <v>1</v>
      </c>
      <c r="F55" s="12">
        <v>0</v>
      </c>
      <c r="G55" s="12">
        <v>0</v>
      </c>
      <c r="H55" s="12">
        <v>0</v>
      </c>
      <c r="I55" s="12">
        <v>3</v>
      </c>
      <c r="J55" s="12">
        <v>0</v>
      </c>
      <c r="K55" s="12">
        <v>2</v>
      </c>
      <c r="L55" s="12">
        <v>0</v>
      </c>
      <c r="M55" s="22">
        <v>96.7</v>
      </c>
      <c r="N55" s="23">
        <v>0</v>
      </c>
    </row>
    <row r="56" spans="2:14" ht="15.75" customHeight="1">
      <c r="B56" s="21" t="s">
        <v>47</v>
      </c>
      <c r="C56" s="12">
        <f t="shared" si="7"/>
        <v>125</v>
      </c>
      <c r="D56" s="12">
        <v>121</v>
      </c>
      <c r="E56" s="12">
        <v>0</v>
      </c>
      <c r="F56" s="12">
        <v>0</v>
      </c>
      <c r="G56" s="12">
        <v>0</v>
      </c>
      <c r="H56" s="12">
        <v>3</v>
      </c>
      <c r="I56" s="12">
        <v>1</v>
      </c>
      <c r="J56" s="12">
        <v>0</v>
      </c>
      <c r="K56" s="12">
        <v>3</v>
      </c>
      <c r="L56" s="12">
        <v>1</v>
      </c>
      <c r="M56" s="22">
        <v>96.8</v>
      </c>
      <c r="N56" s="22">
        <v>3.2</v>
      </c>
    </row>
    <row r="57" spans="2:14" ht="15.75" customHeight="1">
      <c r="B57" s="21" t="s">
        <v>48</v>
      </c>
      <c r="C57" s="12">
        <f t="shared" si="7"/>
        <v>35</v>
      </c>
      <c r="D57" s="12">
        <v>33</v>
      </c>
      <c r="E57" s="12">
        <v>1</v>
      </c>
      <c r="F57" s="12">
        <v>0</v>
      </c>
      <c r="G57" s="12">
        <v>0</v>
      </c>
      <c r="H57" s="12">
        <v>0</v>
      </c>
      <c r="I57" s="12">
        <v>1</v>
      </c>
      <c r="J57" s="12">
        <v>0</v>
      </c>
      <c r="K57" s="12">
        <v>0</v>
      </c>
      <c r="L57" s="12">
        <v>0</v>
      </c>
      <c r="M57" s="22">
        <v>94.3</v>
      </c>
      <c r="N57" s="23">
        <v>0</v>
      </c>
    </row>
    <row r="58" spans="2:14" ht="15.75" customHeight="1">
      <c r="B58" s="21" t="s">
        <v>72</v>
      </c>
      <c r="C58" s="12">
        <f t="shared" si="7"/>
        <v>53</v>
      </c>
      <c r="D58" s="12">
        <v>52</v>
      </c>
      <c r="E58" s="12">
        <v>0</v>
      </c>
      <c r="F58" s="12">
        <v>0</v>
      </c>
      <c r="G58" s="12">
        <v>1</v>
      </c>
      <c r="H58" s="12">
        <v>0</v>
      </c>
      <c r="I58" s="12">
        <v>0</v>
      </c>
      <c r="J58" s="12">
        <v>0</v>
      </c>
      <c r="K58" s="12">
        <v>1</v>
      </c>
      <c r="L58" s="12">
        <v>0</v>
      </c>
      <c r="M58" s="22">
        <v>98.1</v>
      </c>
      <c r="N58" s="23">
        <v>0</v>
      </c>
    </row>
    <row r="59" spans="2:14" ht="15.75" customHeight="1">
      <c r="B59" s="21" t="s">
        <v>49</v>
      </c>
      <c r="C59" s="12">
        <f t="shared" si="7"/>
        <v>113</v>
      </c>
      <c r="D59" s="12">
        <v>107</v>
      </c>
      <c r="E59" s="12">
        <v>0</v>
      </c>
      <c r="F59" s="12">
        <v>0</v>
      </c>
      <c r="G59" s="12">
        <v>1</v>
      </c>
      <c r="H59" s="12">
        <v>2</v>
      </c>
      <c r="I59" s="12">
        <v>3</v>
      </c>
      <c r="J59" s="12">
        <v>0</v>
      </c>
      <c r="K59" s="12">
        <v>3</v>
      </c>
      <c r="L59" s="12">
        <v>0</v>
      </c>
      <c r="M59" s="22">
        <v>94.7</v>
      </c>
      <c r="N59" s="22">
        <v>1.8</v>
      </c>
    </row>
    <row r="60" spans="2:14" ht="15" customHeight="1">
      <c r="B60" s="2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22"/>
      <c r="N60" s="22"/>
    </row>
    <row r="61" spans="1:14" ht="15.75" customHeight="1">
      <c r="A61" s="66" t="s">
        <v>101</v>
      </c>
      <c r="B61" s="67"/>
      <c r="C61" s="12">
        <f>SUM(C62:C64)</f>
        <v>4258</v>
      </c>
      <c r="D61" s="12">
        <f aca="true" t="shared" si="8" ref="D61:L61">SUM(D62:D64)</f>
        <v>4112</v>
      </c>
      <c r="E61" s="12">
        <f t="shared" si="8"/>
        <v>1</v>
      </c>
      <c r="F61" s="12">
        <f t="shared" si="8"/>
        <v>1</v>
      </c>
      <c r="G61" s="12">
        <f t="shared" si="8"/>
        <v>7</v>
      </c>
      <c r="H61" s="12">
        <f t="shared" si="8"/>
        <v>54</v>
      </c>
      <c r="I61" s="12">
        <f t="shared" si="8"/>
        <v>83</v>
      </c>
      <c r="J61" s="12">
        <f t="shared" si="8"/>
        <v>0</v>
      </c>
      <c r="K61" s="12">
        <f t="shared" si="8"/>
        <v>93</v>
      </c>
      <c r="L61" s="12">
        <f t="shared" si="8"/>
        <v>3</v>
      </c>
      <c r="M61" s="14">
        <f>ROUND(D61/C61*100,1)</f>
        <v>96.6</v>
      </c>
      <c r="N61" s="22">
        <f>ROUND((H61+L61)/C61*100,1)</f>
        <v>1.3</v>
      </c>
    </row>
    <row r="62" spans="2:14" ht="15.75" customHeight="1">
      <c r="B62" s="21" t="s">
        <v>54</v>
      </c>
      <c r="C62" s="12">
        <f>SUM(D62:J62)</f>
        <v>3953</v>
      </c>
      <c r="D62" s="12">
        <v>3815</v>
      </c>
      <c r="E62" s="12">
        <v>1</v>
      </c>
      <c r="F62" s="12">
        <v>1</v>
      </c>
      <c r="G62" s="12">
        <v>7</v>
      </c>
      <c r="H62" s="12">
        <v>53</v>
      </c>
      <c r="I62" s="12">
        <v>76</v>
      </c>
      <c r="J62" s="12">
        <v>0</v>
      </c>
      <c r="K62" s="12">
        <v>90</v>
      </c>
      <c r="L62" s="12">
        <v>3</v>
      </c>
      <c r="M62" s="22">
        <v>96.5</v>
      </c>
      <c r="N62" s="22">
        <v>1.4</v>
      </c>
    </row>
    <row r="63" spans="2:14" ht="15.75" customHeight="1">
      <c r="B63" s="21" t="s">
        <v>70</v>
      </c>
      <c r="C63" s="12">
        <f>SUM(D63:J63)</f>
        <v>211</v>
      </c>
      <c r="D63" s="12">
        <v>205</v>
      </c>
      <c r="E63" s="12">
        <v>0</v>
      </c>
      <c r="F63" s="12">
        <v>0</v>
      </c>
      <c r="G63" s="12">
        <v>0</v>
      </c>
      <c r="H63" s="12">
        <v>1</v>
      </c>
      <c r="I63" s="12">
        <v>5</v>
      </c>
      <c r="J63" s="12">
        <v>0</v>
      </c>
      <c r="K63" s="12">
        <v>3</v>
      </c>
      <c r="L63" s="12">
        <v>0</v>
      </c>
      <c r="M63" s="22">
        <v>97.2</v>
      </c>
      <c r="N63" s="22">
        <v>0.5</v>
      </c>
    </row>
    <row r="64" spans="1:14" ht="15.75" customHeight="1">
      <c r="A64" s="27"/>
      <c r="B64" s="49" t="s">
        <v>50</v>
      </c>
      <c r="C64" s="28">
        <f>SUM(D64:J64)</f>
        <v>94</v>
      </c>
      <c r="D64" s="28">
        <v>92</v>
      </c>
      <c r="E64" s="28">
        <v>0</v>
      </c>
      <c r="F64" s="28">
        <v>0</v>
      </c>
      <c r="G64" s="28">
        <v>0</v>
      </c>
      <c r="H64" s="28">
        <v>0</v>
      </c>
      <c r="I64" s="28">
        <v>2</v>
      </c>
      <c r="J64" s="28">
        <v>0</v>
      </c>
      <c r="K64" s="28">
        <v>0</v>
      </c>
      <c r="L64" s="28">
        <v>0</v>
      </c>
      <c r="M64" s="29">
        <v>97.9</v>
      </c>
      <c r="N64" s="28">
        <v>0</v>
      </c>
    </row>
    <row r="65" spans="3:14" ht="17.25" customHeight="1">
      <c r="C65" s="7"/>
      <c r="D65" s="8"/>
      <c r="E65" s="8"/>
      <c r="F65" s="8"/>
      <c r="G65" s="8"/>
      <c r="H65" s="8"/>
      <c r="I65" s="8"/>
      <c r="J65" s="8"/>
      <c r="K65" s="8"/>
      <c r="L65" s="7"/>
      <c r="M65" s="14"/>
      <c r="N65" s="15"/>
    </row>
  </sheetData>
  <mergeCells count="26">
    <mergeCell ref="A61:B61"/>
    <mergeCell ref="A14:B14"/>
    <mergeCell ref="A26:B26"/>
    <mergeCell ref="A40:B40"/>
    <mergeCell ref="A44:B44"/>
    <mergeCell ref="F2:F4"/>
    <mergeCell ref="J2:J4"/>
    <mergeCell ref="K2:K4"/>
    <mergeCell ref="C2:C4"/>
    <mergeCell ref="D2:D4"/>
    <mergeCell ref="E2:E4"/>
    <mergeCell ref="M2:M4"/>
    <mergeCell ref="H2:H4"/>
    <mergeCell ref="N2:N4"/>
    <mergeCell ref="G2:G4"/>
    <mergeCell ref="I2:I4"/>
    <mergeCell ref="L2:L4"/>
    <mergeCell ref="A12:B12"/>
    <mergeCell ref="A2:B4"/>
    <mergeCell ref="A9:B9"/>
    <mergeCell ref="A10:B10"/>
    <mergeCell ref="A11:B11"/>
    <mergeCell ref="A5:B5"/>
    <mergeCell ref="A6:B6"/>
    <mergeCell ref="A7:B7"/>
    <mergeCell ref="A8:B8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77" useFirstPageNumber="1" fitToHeight="0" horizontalDpi="98" verticalDpi="98" orientation="portrait" paperSize="9" scale="80" r:id="rId1"/>
  <headerFooter alignWithMargins="0">
    <oddHeader>&amp;R&amp;18中学・卒後</oddHeader>
    <oddFooter>&amp;C&amp;"ＭＳ Ｐ明朝,標準"&amp;14-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showOutlineSymbols="0" zoomScale="90" zoomScaleNormal="90" zoomScaleSheetLayoutView="85" workbookViewId="0" topLeftCell="A1">
      <selection activeCell="C56" sqref="C56"/>
    </sheetView>
  </sheetViews>
  <sheetFormatPr defaultColWidth="9.00390625" defaultRowHeight="15" customHeight="1"/>
  <cols>
    <col min="1" max="1" width="2.625" style="4" customWidth="1"/>
    <col min="2" max="2" width="10.625" style="2" customWidth="1"/>
    <col min="3" max="7" width="8.625" style="4" customWidth="1"/>
    <col min="8" max="10" width="6.625" style="4" customWidth="1"/>
    <col min="11" max="12" width="7.625" style="4" customWidth="1"/>
    <col min="13" max="13" width="7.00390625" style="4" customWidth="1"/>
    <col min="14" max="14" width="7.00390625" style="5" customWidth="1"/>
    <col min="15" max="16384" width="14.00390625" style="4" customWidth="1"/>
  </cols>
  <sheetData>
    <row r="1" spans="1:14" s="50" customFormat="1" ht="24" customHeight="1">
      <c r="A1" s="53" t="s">
        <v>7</v>
      </c>
      <c r="N1" s="54"/>
    </row>
    <row r="2" spans="1:14" ht="15.75" customHeight="1">
      <c r="A2" s="68" t="s">
        <v>1</v>
      </c>
      <c r="B2" s="62"/>
      <c r="C2" s="62" t="s">
        <v>2</v>
      </c>
      <c r="D2" s="58" t="s">
        <v>82</v>
      </c>
      <c r="E2" s="58" t="s">
        <v>83</v>
      </c>
      <c r="F2" s="58" t="s">
        <v>84</v>
      </c>
      <c r="G2" s="58" t="s">
        <v>85</v>
      </c>
      <c r="H2" s="58" t="s">
        <v>73</v>
      </c>
      <c r="I2" s="58" t="s">
        <v>74</v>
      </c>
      <c r="J2" s="58" t="s">
        <v>75</v>
      </c>
      <c r="K2" s="59" t="s">
        <v>108</v>
      </c>
      <c r="L2" s="64" t="s">
        <v>107</v>
      </c>
      <c r="M2" s="58" t="s">
        <v>76</v>
      </c>
      <c r="N2" s="63" t="s">
        <v>77</v>
      </c>
    </row>
    <row r="3" spans="1:14" ht="15.75" customHeight="1">
      <c r="A3" s="68"/>
      <c r="B3" s="62"/>
      <c r="C3" s="62"/>
      <c r="D3" s="58"/>
      <c r="E3" s="58"/>
      <c r="F3" s="58"/>
      <c r="G3" s="58"/>
      <c r="H3" s="58"/>
      <c r="I3" s="58"/>
      <c r="J3" s="58"/>
      <c r="K3" s="60"/>
      <c r="L3" s="57"/>
      <c r="M3" s="58"/>
      <c r="N3" s="63"/>
    </row>
    <row r="4" spans="1:14" ht="15.75" customHeight="1">
      <c r="A4" s="68"/>
      <c r="B4" s="62"/>
      <c r="C4" s="62"/>
      <c r="D4" s="58"/>
      <c r="E4" s="58"/>
      <c r="F4" s="58"/>
      <c r="G4" s="58"/>
      <c r="H4" s="58"/>
      <c r="I4" s="58"/>
      <c r="J4" s="58"/>
      <c r="K4" s="61"/>
      <c r="L4" s="65"/>
      <c r="M4" s="58"/>
      <c r="N4" s="63"/>
    </row>
    <row r="5" spans="1:14" ht="15.75" customHeight="1">
      <c r="A5" s="71" t="s">
        <v>28</v>
      </c>
      <c r="B5" s="72"/>
      <c r="C5" s="7">
        <f aca="true" t="shared" si="0" ref="C5:C12">SUM(D5:J5)</f>
        <v>20697</v>
      </c>
      <c r="D5" s="7">
        <v>20165</v>
      </c>
      <c r="E5" s="7">
        <v>36</v>
      </c>
      <c r="F5" s="7">
        <v>3</v>
      </c>
      <c r="G5" s="8">
        <v>2</v>
      </c>
      <c r="H5" s="7">
        <v>129</v>
      </c>
      <c r="I5" s="7">
        <v>359</v>
      </c>
      <c r="J5" s="7">
        <v>3</v>
      </c>
      <c r="K5" s="7">
        <v>462</v>
      </c>
      <c r="L5" s="7">
        <v>31</v>
      </c>
      <c r="M5" s="19">
        <v>97.4</v>
      </c>
      <c r="N5" s="20">
        <v>0.8</v>
      </c>
    </row>
    <row r="6" spans="1:14" ht="15.75" customHeight="1">
      <c r="A6" s="66" t="s">
        <v>29</v>
      </c>
      <c r="B6" s="67"/>
      <c r="C6" s="7">
        <f t="shared" si="0"/>
        <v>20394</v>
      </c>
      <c r="D6" s="7">
        <v>19878</v>
      </c>
      <c r="E6" s="7">
        <v>43</v>
      </c>
      <c r="F6" s="7">
        <v>6</v>
      </c>
      <c r="G6" s="8">
        <v>5</v>
      </c>
      <c r="H6" s="7">
        <v>137</v>
      </c>
      <c r="I6" s="7">
        <v>320</v>
      </c>
      <c r="J6" s="7">
        <v>5</v>
      </c>
      <c r="K6" s="7">
        <v>395</v>
      </c>
      <c r="L6" s="7">
        <v>43</v>
      </c>
      <c r="M6" s="19">
        <v>97.5</v>
      </c>
      <c r="N6" s="20">
        <v>0.9</v>
      </c>
    </row>
    <row r="7" spans="1:14" ht="15.75" customHeight="1">
      <c r="A7" s="66" t="s">
        <v>30</v>
      </c>
      <c r="B7" s="67"/>
      <c r="C7" s="7">
        <f t="shared" si="0"/>
        <v>19569</v>
      </c>
      <c r="D7" s="7">
        <v>19049</v>
      </c>
      <c r="E7" s="7">
        <v>43</v>
      </c>
      <c r="F7" s="7">
        <v>6</v>
      </c>
      <c r="G7" s="8">
        <v>7</v>
      </c>
      <c r="H7" s="7">
        <v>124</v>
      </c>
      <c r="I7" s="7">
        <v>333</v>
      </c>
      <c r="J7" s="7">
        <v>7</v>
      </c>
      <c r="K7" s="7">
        <v>385</v>
      </c>
      <c r="L7" s="7">
        <v>32</v>
      </c>
      <c r="M7" s="19">
        <v>97.3</v>
      </c>
      <c r="N7" s="20">
        <v>0.8</v>
      </c>
    </row>
    <row r="8" spans="1:14" ht="15.75" customHeight="1">
      <c r="A8" s="66" t="s">
        <v>78</v>
      </c>
      <c r="B8" s="67"/>
      <c r="C8" s="12">
        <f t="shared" si="0"/>
        <v>18731</v>
      </c>
      <c r="D8" s="12">
        <v>18252</v>
      </c>
      <c r="E8" s="12">
        <v>49</v>
      </c>
      <c r="F8" s="12">
        <v>3</v>
      </c>
      <c r="G8" s="12">
        <v>3</v>
      </c>
      <c r="H8" s="12">
        <v>114</v>
      </c>
      <c r="I8" s="12">
        <v>306</v>
      </c>
      <c r="J8" s="12">
        <v>4</v>
      </c>
      <c r="K8" s="12">
        <v>456</v>
      </c>
      <c r="L8" s="12">
        <v>28</v>
      </c>
      <c r="M8" s="1">
        <v>97.4</v>
      </c>
      <c r="N8" s="5">
        <v>0.8</v>
      </c>
    </row>
    <row r="9" spans="1:14" s="26" customFormat="1" ht="15.75" customHeight="1">
      <c r="A9" s="69" t="s">
        <v>90</v>
      </c>
      <c r="B9" s="70"/>
      <c r="C9" s="24">
        <f>C14+C26+C40+C44+C61</f>
        <v>17949</v>
      </c>
      <c r="D9" s="24">
        <f aca="true" t="shared" si="1" ref="D9:L9">D14+D26+D40+D44+D61</f>
        <v>17525</v>
      </c>
      <c r="E9" s="24">
        <f t="shared" si="1"/>
        <v>51</v>
      </c>
      <c r="F9" s="24">
        <f t="shared" si="1"/>
        <v>7</v>
      </c>
      <c r="G9" s="24">
        <f t="shared" si="1"/>
        <v>7</v>
      </c>
      <c r="H9" s="24">
        <f t="shared" si="1"/>
        <v>89</v>
      </c>
      <c r="I9" s="24">
        <f t="shared" si="1"/>
        <v>269</v>
      </c>
      <c r="J9" s="24">
        <f t="shared" si="1"/>
        <v>1</v>
      </c>
      <c r="K9" s="24">
        <f t="shared" si="1"/>
        <v>382</v>
      </c>
      <c r="L9" s="24">
        <f t="shared" si="1"/>
        <v>37</v>
      </c>
      <c r="M9" s="25">
        <v>97.6</v>
      </c>
      <c r="N9" s="30">
        <v>0.7</v>
      </c>
    </row>
    <row r="10" spans="1:14" ht="15.75" customHeight="1">
      <c r="A10" s="66" t="s">
        <v>3</v>
      </c>
      <c r="B10" s="67"/>
      <c r="C10" s="12">
        <f t="shared" si="0"/>
        <v>199</v>
      </c>
      <c r="D10" s="12">
        <v>196</v>
      </c>
      <c r="E10" s="12">
        <v>0</v>
      </c>
      <c r="F10" s="12">
        <v>1</v>
      </c>
      <c r="G10" s="12">
        <v>0</v>
      </c>
      <c r="H10" s="12">
        <v>0</v>
      </c>
      <c r="I10" s="12">
        <v>2</v>
      </c>
      <c r="J10" s="12">
        <v>0</v>
      </c>
      <c r="K10" s="12">
        <v>3</v>
      </c>
      <c r="L10" s="12">
        <v>0</v>
      </c>
      <c r="M10" s="14">
        <v>98.5</v>
      </c>
      <c r="N10" s="14">
        <v>0</v>
      </c>
    </row>
    <row r="11" spans="1:14" ht="15.75" customHeight="1">
      <c r="A11" s="66" t="s">
        <v>4</v>
      </c>
      <c r="B11" s="67"/>
      <c r="C11" s="12">
        <f t="shared" si="0"/>
        <v>16835</v>
      </c>
      <c r="D11" s="12">
        <v>16419</v>
      </c>
      <c r="E11" s="12">
        <v>51</v>
      </c>
      <c r="F11" s="12">
        <v>6</v>
      </c>
      <c r="G11" s="12">
        <v>7</v>
      </c>
      <c r="H11" s="12">
        <v>89</v>
      </c>
      <c r="I11" s="12">
        <v>262</v>
      </c>
      <c r="J11" s="12">
        <v>1</v>
      </c>
      <c r="K11" s="12">
        <v>368</v>
      </c>
      <c r="L11" s="12">
        <v>37</v>
      </c>
      <c r="M11" s="14">
        <v>97.5</v>
      </c>
      <c r="N11" s="22">
        <v>0.7</v>
      </c>
    </row>
    <row r="12" spans="1:14" ht="15.75" customHeight="1">
      <c r="A12" s="66" t="s">
        <v>5</v>
      </c>
      <c r="B12" s="67"/>
      <c r="C12" s="12">
        <f t="shared" si="0"/>
        <v>915</v>
      </c>
      <c r="D12" s="12">
        <v>910</v>
      </c>
      <c r="E12" s="12">
        <v>0</v>
      </c>
      <c r="F12" s="12">
        <v>0</v>
      </c>
      <c r="G12" s="12">
        <v>0</v>
      </c>
      <c r="H12" s="12"/>
      <c r="I12" s="12">
        <v>5</v>
      </c>
      <c r="J12" s="12">
        <v>0</v>
      </c>
      <c r="K12" s="12">
        <v>11</v>
      </c>
      <c r="L12" s="12">
        <v>0</v>
      </c>
      <c r="M12" s="14">
        <v>99.5</v>
      </c>
      <c r="N12" s="12">
        <v>0</v>
      </c>
    </row>
    <row r="13" spans="2:14" ht="15.75" customHeight="1"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</row>
    <row r="14" spans="1:14" ht="15.75" customHeight="1">
      <c r="A14" s="66" t="s">
        <v>97</v>
      </c>
      <c r="B14" s="67"/>
      <c r="C14" s="12">
        <f>SUM(C15:C24)</f>
        <v>1154</v>
      </c>
      <c r="D14" s="12">
        <f aca="true" t="shared" si="2" ref="D14:L14">SUM(D15:D24)</f>
        <v>1119</v>
      </c>
      <c r="E14" s="12">
        <f t="shared" si="2"/>
        <v>1</v>
      </c>
      <c r="F14" s="12">
        <f t="shared" si="2"/>
        <v>1</v>
      </c>
      <c r="G14" s="12">
        <f t="shared" si="2"/>
        <v>1</v>
      </c>
      <c r="H14" s="12">
        <f t="shared" si="2"/>
        <v>12</v>
      </c>
      <c r="I14" s="12">
        <f t="shared" si="2"/>
        <v>19</v>
      </c>
      <c r="J14" s="12">
        <f t="shared" si="2"/>
        <v>1</v>
      </c>
      <c r="K14" s="12">
        <f t="shared" si="2"/>
        <v>17</v>
      </c>
      <c r="L14" s="12">
        <f t="shared" si="2"/>
        <v>6</v>
      </c>
      <c r="M14" s="14">
        <f>ROUND(D14/C14*100,1)</f>
        <v>97</v>
      </c>
      <c r="N14" s="14">
        <f>ROUND((H14+L14)/C14*100,1)</f>
        <v>1.6</v>
      </c>
    </row>
    <row r="15" spans="2:14" ht="15.75" customHeight="1">
      <c r="B15" s="21" t="s">
        <v>56</v>
      </c>
      <c r="C15" s="12">
        <f aca="true" t="shared" si="3" ref="C15:C24">SUM(D15:J15)</f>
        <v>126</v>
      </c>
      <c r="D15" s="12">
        <v>121</v>
      </c>
      <c r="E15" s="12">
        <v>0</v>
      </c>
      <c r="F15" s="12">
        <v>0</v>
      </c>
      <c r="G15" s="12">
        <v>0</v>
      </c>
      <c r="H15" s="12">
        <v>3</v>
      </c>
      <c r="I15" s="12">
        <v>2</v>
      </c>
      <c r="J15" s="12">
        <v>0</v>
      </c>
      <c r="K15" s="12">
        <v>1</v>
      </c>
      <c r="L15" s="12">
        <v>0</v>
      </c>
      <c r="M15" s="22">
        <v>96</v>
      </c>
      <c r="N15" s="22">
        <v>2.4</v>
      </c>
    </row>
    <row r="16" spans="2:14" ht="15.75" customHeight="1">
      <c r="B16" s="21" t="s">
        <v>59</v>
      </c>
      <c r="C16" s="12">
        <f t="shared" si="3"/>
        <v>307</v>
      </c>
      <c r="D16" s="12">
        <v>294</v>
      </c>
      <c r="E16" s="12">
        <v>1</v>
      </c>
      <c r="F16" s="12">
        <v>0</v>
      </c>
      <c r="G16" s="12">
        <v>0</v>
      </c>
      <c r="H16" s="12">
        <v>6</v>
      </c>
      <c r="I16" s="12">
        <v>5</v>
      </c>
      <c r="J16" s="12">
        <v>1</v>
      </c>
      <c r="K16" s="12">
        <v>4</v>
      </c>
      <c r="L16" s="12">
        <v>3</v>
      </c>
      <c r="M16" s="22">
        <v>95.8</v>
      </c>
      <c r="N16" s="22">
        <v>2.9</v>
      </c>
    </row>
    <row r="17" spans="2:14" ht="15.75" customHeight="1">
      <c r="B17" s="21" t="s">
        <v>68</v>
      </c>
      <c r="C17" s="12">
        <f t="shared" si="3"/>
        <v>106</v>
      </c>
      <c r="D17" s="12">
        <v>105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2">
        <v>2</v>
      </c>
      <c r="L17" s="12">
        <v>0</v>
      </c>
      <c r="M17" s="22">
        <v>99.1</v>
      </c>
      <c r="N17" s="12">
        <v>0</v>
      </c>
    </row>
    <row r="18" spans="2:14" ht="15.75" customHeight="1">
      <c r="B18" s="21" t="s">
        <v>26</v>
      </c>
      <c r="C18" s="12">
        <f t="shared" si="3"/>
        <v>178</v>
      </c>
      <c r="D18" s="12">
        <v>174</v>
      </c>
      <c r="E18" s="12">
        <v>0</v>
      </c>
      <c r="F18" s="12">
        <v>0</v>
      </c>
      <c r="G18" s="12">
        <v>0</v>
      </c>
      <c r="H18" s="12">
        <v>1</v>
      </c>
      <c r="I18" s="12">
        <v>3</v>
      </c>
      <c r="J18" s="12">
        <v>0</v>
      </c>
      <c r="K18" s="12">
        <v>1</v>
      </c>
      <c r="L18" s="12">
        <v>1</v>
      </c>
      <c r="M18" s="22">
        <v>97.8</v>
      </c>
      <c r="N18" s="22">
        <v>1.1</v>
      </c>
    </row>
    <row r="19" spans="2:14" ht="15.75" customHeight="1">
      <c r="B19" s="21" t="s">
        <v>32</v>
      </c>
      <c r="C19" s="12">
        <f t="shared" si="3"/>
        <v>209</v>
      </c>
      <c r="D19" s="12">
        <v>201</v>
      </c>
      <c r="E19" s="12">
        <v>0</v>
      </c>
      <c r="F19" s="12">
        <v>1</v>
      </c>
      <c r="G19" s="12">
        <v>0</v>
      </c>
      <c r="H19" s="12">
        <v>1</v>
      </c>
      <c r="I19" s="12">
        <v>6</v>
      </c>
      <c r="J19" s="12">
        <v>0</v>
      </c>
      <c r="K19" s="12">
        <v>2</v>
      </c>
      <c r="L19" s="12">
        <v>0</v>
      </c>
      <c r="M19" s="22">
        <v>96.2</v>
      </c>
      <c r="N19" s="22">
        <v>0.5</v>
      </c>
    </row>
    <row r="20" spans="2:14" ht="15.75" customHeight="1">
      <c r="B20" s="21" t="s">
        <v>33</v>
      </c>
      <c r="C20" s="12">
        <f t="shared" si="3"/>
        <v>75</v>
      </c>
      <c r="D20" s="12">
        <v>74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2</v>
      </c>
      <c r="M20" s="22">
        <v>98.7</v>
      </c>
      <c r="N20" s="22">
        <v>2.7</v>
      </c>
    </row>
    <row r="21" spans="2:14" ht="15.75" customHeight="1">
      <c r="B21" s="21" t="s">
        <v>34</v>
      </c>
      <c r="C21" s="12">
        <f t="shared" si="3"/>
        <v>34</v>
      </c>
      <c r="D21" s="12">
        <v>34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3</v>
      </c>
      <c r="L21" s="12">
        <v>0</v>
      </c>
      <c r="M21" s="22">
        <v>100</v>
      </c>
      <c r="N21" s="12">
        <v>0</v>
      </c>
    </row>
    <row r="22" spans="2:14" ht="15.75" customHeight="1">
      <c r="B22" s="21" t="s">
        <v>35</v>
      </c>
      <c r="C22" s="12">
        <f t="shared" si="3"/>
        <v>54</v>
      </c>
      <c r="D22" s="12">
        <v>54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2</v>
      </c>
      <c r="L22" s="12">
        <v>0</v>
      </c>
      <c r="M22" s="22">
        <v>100</v>
      </c>
      <c r="N22" s="23">
        <v>0</v>
      </c>
    </row>
    <row r="23" spans="2:14" ht="15.75" customHeight="1">
      <c r="B23" s="21" t="s">
        <v>36</v>
      </c>
      <c r="C23" s="12">
        <f t="shared" si="3"/>
        <v>31</v>
      </c>
      <c r="D23" s="12">
        <v>29</v>
      </c>
      <c r="E23" s="12">
        <v>0</v>
      </c>
      <c r="F23" s="12">
        <v>0</v>
      </c>
      <c r="G23" s="12">
        <v>0</v>
      </c>
      <c r="H23" s="12">
        <v>1</v>
      </c>
      <c r="I23" s="12">
        <v>1</v>
      </c>
      <c r="J23" s="12">
        <v>0</v>
      </c>
      <c r="K23" s="12">
        <v>1</v>
      </c>
      <c r="L23" s="12">
        <v>0</v>
      </c>
      <c r="M23" s="22">
        <v>93.5</v>
      </c>
      <c r="N23" s="22">
        <v>3.2</v>
      </c>
    </row>
    <row r="24" spans="2:14" ht="15.75" customHeight="1">
      <c r="B24" s="21" t="s">
        <v>37</v>
      </c>
      <c r="C24" s="12">
        <f t="shared" si="3"/>
        <v>34</v>
      </c>
      <c r="D24" s="12">
        <v>33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  <c r="L24" s="12">
        <v>0</v>
      </c>
      <c r="M24" s="22">
        <v>97.1</v>
      </c>
      <c r="N24" s="23">
        <v>0</v>
      </c>
    </row>
    <row r="25" spans="2:14" ht="15" customHeight="1"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2"/>
      <c r="N25" s="23"/>
    </row>
    <row r="26" spans="1:14" ht="15.75" customHeight="1">
      <c r="A26" s="66" t="s">
        <v>98</v>
      </c>
      <c r="B26" s="67"/>
      <c r="C26" s="12">
        <f>SUM(C27:C38)</f>
        <v>4813</v>
      </c>
      <c r="D26" s="12">
        <f aca="true" t="shared" si="4" ref="D26:L26">SUM(D27:D38)</f>
        <v>4702</v>
      </c>
      <c r="E26" s="12">
        <f t="shared" si="4"/>
        <v>4</v>
      </c>
      <c r="F26" s="12">
        <f t="shared" si="4"/>
        <v>2</v>
      </c>
      <c r="G26" s="12">
        <f t="shared" si="4"/>
        <v>2</v>
      </c>
      <c r="H26" s="12">
        <f t="shared" si="4"/>
        <v>29</v>
      </c>
      <c r="I26" s="12">
        <f t="shared" si="4"/>
        <v>74</v>
      </c>
      <c r="J26" s="12">
        <f t="shared" si="4"/>
        <v>0</v>
      </c>
      <c r="K26" s="12">
        <f t="shared" si="4"/>
        <v>68</v>
      </c>
      <c r="L26" s="12">
        <f t="shared" si="4"/>
        <v>12</v>
      </c>
      <c r="M26" s="14">
        <f>ROUND(D26/C26*100,1)</f>
        <v>97.7</v>
      </c>
      <c r="N26" s="14">
        <f>ROUND((H26+L26)/C26*100,1)</f>
        <v>0.9</v>
      </c>
    </row>
    <row r="27" spans="2:14" ht="15.75" customHeight="1">
      <c r="B27" s="21" t="s">
        <v>55</v>
      </c>
      <c r="C27" s="12">
        <f aca="true" t="shared" si="5" ref="C27:C38">SUM(D27:J27)</f>
        <v>996</v>
      </c>
      <c r="D27" s="12">
        <v>966</v>
      </c>
      <c r="E27" s="12">
        <v>1</v>
      </c>
      <c r="F27" s="12">
        <v>1</v>
      </c>
      <c r="G27" s="12">
        <v>1</v>
      </c>
      <c r="H27" s="12">
        <v>7</v>
      </c>
      <c r="I27" s="12">
        <v>20</v>
      </c>
      <c r="J27" s="12">
        <v>0</v>
      </c>
      <c r="K27" s="12">
        <v>12</v>
      </c>
      <c r="L27" s="12">
        <v>1</v>
      </c>
      <c r="M27" s="22">
        <v>97</v>
      </c>
      <c r="N27" s="22">
        <v>0.8</v>
      </c>
    </row>
    <row r="28" spans="2:14" ht="15.75" customHeight="1">
      <c r="B28" s="21" t="s">
        <v>57</v>
      </c>
      <c r="C28" s="12">
        <f t="shared" si="5"/>
        <v>539</v>
      </c>
      <c r="D28" s="12">
        <v>531</v>
      </c>
      <c r="E28" s="12">
        <v>0</v>
      </c>
      <c r="F28" s="12">
        <v>0</v>
      </c>
      <c r="G28" s="12">
        <v>0</v>
      </c>
      <c r="H28" s="12">
        <v>0</v>
      </c>
      <c r="I28" s="12">
        <v>8</v>
      </c>
      <c r="J28" s="12">
        <v>0</v>
      </c>
      <c r="K28" s="12">
        <v>7</v>
      </c>
      <c r="L28" s="12">
        <v>0</v>
      </c>
      <c r="M28" s="22">
        <v>98.5</v>
      </c>
      <c r="N28" s="12">
        <v>0</v>
      </c>
    </row>
    <row r="29" spans="2:14" ht="15.75" customHeight="1">
      <c r="B29" s="21" t="s">
        <v>58</v>
      </c>
      <c r="C29" s="12">
        <f t="shared" si="5"/>
        <v>606</v>
      </c>
      <c r="D29" s="12">
        <v>591</v>
      </c>
      <c r="E29" s="12">
        <v>0</v>
      </c>
      <c r="F29" s="12">
        <v>1</v>
      </c>
      <c r="G29" s="12">
        <v>0</v>
      </c>
      <c r="H29" s="12">
        <v>5</v>
      </c>
      <c r="I29" s="12">
        <v>9</v>
      </c>
      <c r="J29" s="12">
        <v>0</v>
      </c>
      <c r="K29" s="12">
        <v>12</v>
      </c>
      <c r="L29" s="12">
        <v>4</v>
      </c>
      <c r="M29" s="22">
        <v>97.5</v>
      </c>
      <c r="N29" s="22">
        <v>1.5</v>
      </c>
    </row>
    <row r="30" spans="2:14" ht="15.75" customHeight="1">
      <c r="B30" s="21" t="s">
        <v>61</v>
      </c>
      <c r="C30" s="12">
        <f t="shared" si="5"/>
        <v>1208</v>
      </c>
      <c r="D30" s="12">
        <v>1170</v>
      </c>
      <c r="E30" s="12">
        <v>2</v>
      </c>
      <c r="F30" s="12">
        <v>0</v>
      </c>
      <c r="G30" s="12">
        <v>1</v>
      </c>
      <c r="H30" s="12">
        <v>11</v>
      </c>
      <c r="I30" s="12">
        <v>24</v>
      </c>
      <c r="J30" s="12">
        <v>0</v>
      </c>
      <c r="K30" s="12">
        <v>19</v>
      </c>
      <c r="L30" s="12">
        <v>2</v>
      </c>
      <c r="M30" s="22">
        <v>96.9</v>
      </c>
      <c r="N30" s="22">
        <v>1.1</v>
      </c>
    </row>
    <row r="31" spans="2:14" ht="15.75" customHeight="1">
      <c r="B31" s="21" t="s">
        <v>66</v>
      </c>
      <c r="C31" s="12">
        <f t="shared" si="5"/>
        <v>381</v>
      </c>
      <c r="D31" s="12">
        <v>378</v>
      </c>
      <c r="E31" s="12">
        <v>0</v>
      </c>
      <c r="F31" s="12">
        <v>0</v>
      </c>
      <c r="G31" s="12">
        <v>0</v>
      </c>
      <c r="H31" s="12">
        <v>0</v>
      </c>
      <c r="I31" s="12">
        <v>3</v>
      </c>
      <c r="J31" s="12">
        <v>0</v>
      </c>
      <c r="K31" s="12">
        <v>4</v>
      </c>
      <c r="L31" s="12">
        <v>4</v>
      </c>
      <c r="M31" s="22">
        <v>99.2</v>
      </c>
      <c r="N31" s="22">
        <v>1</v>
      </c>
    </row>
    <row r="32" spans="2:14" ht="15.75" customHeight="1">
      <c r="B32" s="21" t="s">
        <v>69</v>
      </c>
      <c r="C32" s="12">
        <f t="shared" si="5"/>
        <v>355</v>
      </c>
      <c r="D32" s="12">
        <v>350</v>
      </c>
      <c r="E32" s="12">
        <v>0</v>
      </c>
      <c r="F32" s="12">
        <v>0</v>
      </c>
      <c r="G32" s="12">
        <v>0</v>
      </c>
      <c r="H32" s="12">
        <v>4</v>
      </c>
      <c r="I32" s="12">
        <v>1</v>
      </c>
      <c r="J32" s="12">
        <v>0</v>
      </c>
      <c r="K32" s="12">
        <v>6</v>
      </c>
      <c r="L32" s="12">
        <v>0</v>
      </c>
      <c r="M32" s="22">
        <v>98.6</v>
      </c>
      <c r="N32" s="22">
        <v>1.1</v>
      </c>
    </row>
    <row r="33" spans="2:14" ht="15.75" customHeight="1">
      <c r="B33" s="21" t="s">
        <v>38</v>
      </c>
      <c r="C33" s="12">
        <f t="shared" si="5"/>
        <v>182</v>
      </c>
      <c r="D33" s="12">
        <v>177</v>
      </c>
      <c r="E33" s="12">
        <v>1</v>
      </c>
      <c r="F33" s="12">
        <v>0</v>
      </c>
      <c r="G33" s="12">
        <v>0</v>
      </c>
      <c r="H33" s="12">
        <v>1</v>
      </c>
      <c r="I33" s="12">
        <v>3</v>
      </c>
      <c r="J33" s="12">
        <v>0</v>
      </c>
      <c r="K33" s="12">
        <v>3</v>
      </c>
      <c r="L33" s="12">
        <v>0</v>
      </c>
      <c r="M33" s="22">
        <v>97.3</v>
      </c>
      <c r="N33" s="22">
        <v>0.5</v>
      </c>
    </row>
    <row r="34" spans="2:14" ht="15.75" customHeight="1">
      <c r="B34" s="21" t="s">
        <v>39</v>
      </c>
      <c r="C34" s="12">
        <f t="shared" si="5"/>
        <v>153</v>
      </c>
      <c r="D34" s="12">
        <v>148</v>
      </c>
      <c r="E34" s="12">
        <v>0</v>
      </c>
      <c r="F34" s="12">
        <v>0</v>
      </c>
      <c r="G34" s="12">
        <v>0</v>
      </c>
      <c r="H34" s="12">
        <v>1</v>
      </c>
      <c r="I34" s="12">
        <v>4</v>
      </c>
      <c r="J34" s="12">
        <v>0</v>
      </c>
      <c r="K34" s="12">
        <v>0</v>
      </c>
      <c r="L34" s="12">
        <v>1</v>
      </c>
      <c r="M34" s="22">
        <v>96.7</v>
      </c>
      <c r="N34" s="22">
        <v>1.3</v>
      </c>
    </row>
    <row r="35" spans="2:14" ht="15.75" customHeight="1">
      <c r="B35" s="21" t="s">
        <v>40</v>
      </c>
      <c r="C35" s="12">
        <f t="shared" si="5"/>
        <v>173</v>
      </c>
      <c r="D35" s="12">
        <v>171</v>
      </c>
      <c r="E35" s="12">
        <v>0</v>
      </c>
      <c r="F35" s="12">
        <v>0</v>
      </c>
      <c r="G35" s="12">
        <v>0</v>
      </c>
      <c r="H35" s="12">
        <v>0</v>
      </c>
      <c r="I35" s="12">
        <v>2</v>
      </c>
      <c r="J35" s="12">
        <v>0</v>
      </c>
      <c r="K35" s="12">
        <v>0</v>
      </c>
      <c r="L35" s="12">
        <v>0</v>
      </c>
      <c r="M35" s="22">
        <v>98.8</v>
      </c>
      <c r="N35" s="12">
        <v>0</v>
      </c>
    </row>
    <row r="36" spans="2:14" ht="15.75" customHeight="1">
      <c r="B36" s="21" t="s">
        <v>41</v>
      </c>
      <c r="C36" s="12">
        <f t="shared" si="5"/>
        <v>97</v>
      </c>
      <c r="D36" s="12">
        <v>97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2</v>
      </c>
      <c r="L36" s="12">
        <v>0</v>
      </c>
      <c r="M36" s="22">
        <v>100</v>
      </c>
      <c r="N36" s="12">
        <v>0</v>
      </c>
    </row>
    <row r="37" spans="2:14" ht="15.75" customHeight="1">
      <c r="B37" s="21" t="s">
        <v>42</v>
      </c>
      <c r="C37" s="12">
        <f t="shared" si="5"/>
        <v>52</v>
      </c>
      <c r="D37" s="12">
        <v>52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3</v>
      </c>
      <c r="L37" s="12">
        <v>0</v>
      </c>
      <c r="M37" s="22">
        <v>100</v>
      </c>
      <c r="N37" s="12">
        <v>0</v>
      </c>
    </row>
    <row r="38" spans="2:14" ht="15.75" customHeight="1">
      <c r="B38" s="21" t="s">
        <v>43</v>
      </c>
      <c r="C38" s="12">
        <f t="shared" si="5"/>
        <v>71</v>
      </c>
      <c r="D38" s="12">
        <v>71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22">
        <v>100</v>
      </c>
      <c r="N38" s="23">
        <v>0</v>
      </c>
    </row>
    <row r="39" spans="2:14" ht="15" customHeight="1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2"/>
      <c r="N39" s="23"/>
    </row>
    <row r="40" spans="1:14" ht="15.75" customHeight="1">
      <c r="A40" s="66" t="s">
        <v>99</v>
      </c>
      <c r="B40" s="67"/>
      <c r="C40" s="12">
        <f>SUM(C41:C42)</f>
        <v>3330</v>
      </c>
      <c r="D40" s="12">
        <f aca="true" t="shared" si="6" ref="D40:L40">SUM(D41:D42)</f>
        <v>3267</v>
      </c>
      <c r="E40" s="12">
        <f t="shared" si="6"/>
        <v>8</v>
      </c>
      <c r="F40" s="12">
        <f t="shared" si="6"/>
        <v>1</v>
      </c>
      <c r="G40" s="12">
        <f t="shared" si="6"/>
        <v>2</v>
      </c>
      <c r="H40" s="12">
        <f t="shared" si="6"/>
        <v>9</v>
      </c>
      <c r="I40" s="12">
        <f t="shared" si="6"/>
        <v>43</v>
      </c>
      <c r="J40" s="12">
        <f t="shared" si="6"/>
        <v>0</v>
      </c>
      <c r="K40" s="12">
        <f t="shared" si="6"/>
        <v>55</v>
      </c>
      <c r="L40" s="12">
        <f t="shared" si="6"/>
        <v>5</v>
      </c>
      <c r="M40" s="14">
        <f>ROUND(D40/C40*100,1)</f>
        <v>98.1</v>
      </c>
      <c r="N40" s="14">
        <f>ROUND((H40+L40)/C40*100,1)</f>
        <v>0.4</v>
      </c>
    </row>
    <row r="41" spans="2:14" ht="15.75" customHeight="1">
      <c r="B41" s="21" t="s">
        <v>53</v>
      </c>
      <c r="C41" s="12">
        <f>SUM(D41:J41)</f>
        <v>3308</v>
      </c>
      <c r="D41" s="12">
        <v>3245</v>
      </c>
      <c r="E41" s="12">
        <v>8</v>
      </c>
      <c r="F41" s="12">
        <v>1</v>
      </c>
      <c r="G41" s="12">
        <v>2</v>
      </c>
      <c r="H41" s="12">
        <v>9</v>
      </c>
      <c r="I41" s="12">
        <v>43</v>
      </c>
      <c r="J41" s="12">
        <v>0</v>
      </c>
      <c r="K41" s="12">
        <v>55</v>
      </c>
      <c r="L41" s="12">
        <v>5</v>
      </c>
      <c r="M41" s="22">
        <v>98.1</v>
      </c>
      <c r="N41" s="22">
        <v>0.4</v>
      </c>
    </row>
    <row r="42" spans="2:14" ht="15.75" customHeight="1">
      <c r="B42" s="21" t="s">
        <v>44</v>
      </c>
      <c r="C42" s="12">
        <f>SUM(D42:J42)</f>
        <v>22</v>
      </c>
      <c r="D42" s="12">
        <v>22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22">
        <v>100</v>
      </c>
      <c r="N42" s="12">
        <v>0</v>
      </c>
    </row>
    <row r="43" spans="2:14" ht="15" customHeight="1">
      <c r="B43" s="2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2"/>
      <c r="N43" s="12"/>
    </row>
    <row r="44" spans="1:14" ht="15.75" customHeight="1">
      <c r="A44" s="73" t="s">
        <v>100</v>
      </c>
      <c r="B44" s="74"/>
      <c r="C44" s="12">
        <f>SUM(C45:C59)</f>
        <v>4607</v>
      </c>
      <c r="D44" s="12">
        <f aca="true" t="shared" si="7" ref="D44:L44">SUM(D45:D59)</f>
        <v>4476</v>
      </c>
      <c r="E44" s="12">
        <f t="shared" si="7"/>
        <v>37</v>
      </c>
      <c r="F44" s="12">
        <f t="shared" si="7"/>
        <v>1</v>
      </c>
      <c r="G44" s="12">
        <f t="shared" si="7"/>
        <v>1</v>
      </c>
      <c r="H44" s="12">
        <f t="shared" si="7"/>
        <v>23</v>
      </c>
      <c r="I44" s="12">
        <f t="shared" si="7"/>
        <v>69</v>
      </c>
      <c r="J44" s="12">
        <f t="shared" si="7"/>
        <v>0</v>
      </c>
      <c r="K44" s="12">
        <f t="shared" si="7"/>
        <v>128</v>
      </c>
      <c r="L44" s="12">
        <f t="shared" si="7"/>
        <v>10</v>
      </c>
      <c r="M44" s="14">
        <f>ROUND(D44/C44*100,1)</f>
        <v>97.2</v>
      </c>
      <c r="N44" s="14">
        <f>ROUND((H44+L44)/C44*100,1)</f>
        <v>0.7</v>
      </c>
    </row>
    <row r="45" spans="2:14" ht="15.75" customHeight="1">
      <c r="B45" s="21" t="s">
        <v>60</v>
      </c>
      <c r="C45" s="12">
        <f aca="true" t="shared" si="8" ref="C45:C59">SUM(D45:J45)</f>
        <v>540</v>
      </c>
      <c r="D45" s="12">
        <v>524</v>
      </c>
      <c r="E45" s="12">
        <v>10</v>
      </c>
      <c r="F45" s="12">
        <v>0</v>
      </c>
      <c r="G45" s="12">
        <v>0</v>
      </c>
      <c r="H45" s="12">
        <v>1</v>
      </c>
      <c r="I45" s="12">
        <v>5</v>
      </c>
      <c r="J45" s="12">
        <v>0</v>
      </c>
      <c r="K45" s="12">
        <v>5</v>
      </c>
      <c r="L45" s="12">
        <v>1</v>
      </c>
      <c r="M45" s="22">
        <v>97</v>
      </c>
      <c r="N45" s="22">
        <v>0.4</v>
      </c>
    </row>
    <row r="46" spans="2:14" ht="15.75" customHeight="1">
      <c r="B46" s="21" t="s">
        <v>62</v>
      </c>
      <c r="C46" s="12">
        <f t="shared" si="8"/>
        <v>796</v>
      </c>
      <c r="D46" s="12">
        <v>775</v>
      </c>
      <c r="E46" s="12">
        <v>0</v>
      </c>
      <c r="F46" s="12">
        <v>0</v>
      </c>
      <c r="G46" s="12">
        <v>0</v>
      </c>
      <c r="H46" s="12">
        <v>6</v>
      </c>
      <c r="I46" s="12">
        <v>15</v>
      </c>
      <c r="J46" s="12">
        <v>0</v>
      </c>
      <c r="K46" s="12">
        <v>38</v>
      </c>
      <c r="L46" s="12">
        <v>2</v>
      </c>
      <c r="M46" s="22">
        <v>97.4</v>
      </c>
      <c r="N46" s="22">
        <v>1</v>
      </c>
    </row>
    <row r="47" spans="2:14" ht="15.75" customHeight="1">
      <c r="B47" s="21" t="s">
        <v>63</v>
      </c>
      <c r="C47" s="12">
        <f t="shared" si="8"/>
        <v>487</v>
      </c>
      <c r="D47" s="12">
        <v>476</v>
      </c>
      <c r="E47" s="12">
        <v>4</v>
      </c>
      <c r="F47" s="12">
        <v>1</v>
      </c>
      <c r="G47" s="12">
        <v>0</v>
      </c>
      <c r="H47" s="12">
        <v>4</v>
      </c>
      <c r="I47" s="12">
        <v>2</v>
      </c>
      <c r="J47" s="12">
        <v>0</v>
      </c>
      <c r="K47" s="12">
        <v>3</v>
      </c>
      <c r="L47" s="12">
        <v>0</v>
      </c>
      <c r="M47" s="22">
        <v>97.7</v>
      </c>
      <c r="N47" s="22">
        <v>0.8</v>
      </c>
    </row>
    <row r="48" spans="2:14" ht="15.75" customHeight="1">
      <c r="B48" s="21" t="s">
        <v>64</v>
      </c>
      <c r="C48" s="12">
        <f t="shared" si="8"/>
        <v>556</v>
      </c>
      <c r="D48" s="12">
        <v>542</v>
      </c>
      <c r="E48" s="12">
        <v>7</v>
      </c>
      <c r="F48" s="12">
        <v>0</v>
      </c>
      <c r="G48" s="12">
        <v>0</v>
      </c>
      <c r="H48" s="12">
        <v>0</v>
      </c>
      <c r="I48" s="12">
        <v>7</v>
      </c>
      <c r="J48" s="12">
        <v>0</v>
      </c>
      <c r="K48" s="12">
        <v>24</v>
      </c>
      <c r="L48" s="12">
        <v>0</v>
      </c>
      <c r="M48" s="22">
        <v>97.5</v>
      </c>
      <c r="N48" s="12">
        <v>0</v>
      </c>
    </row>
    <row r="49" spans="2:14" ht="15.75" customHeight="1">
      <c r="B49" s="21" t="s">
        <v>65</v>
      </c>
      <c r="C49" s="12">
        <f t="shared" si="8"/>
        <v>613</v>
      </c>
      <c r="D49" s="12">
        <v>598</v>
      </c>
      <c r="E49" s="12">
        <v>7</v>
      </c>
      <c r="F49" s="12">
        <v>0</v>
      </c>
      <c r="G49" s="12">
        <v>0</v>
      </c>
      <c r="H49" s="12">
        <v>0</v>
      </c>
      <c r="I49" s="12">
        <v>8</v>
      </c>
      <c r="J49" s="12">
        <v>0</v>
      </c>
      <c r="K49" s="12">
        <v>13</v>
      </c>
      <c r="L49" s="12">
        <v>3</v>
      </c>
      <c r="M49" s="22">
        <v>97.6</v>
      </c>
      <c r="N49" s="22">
        <v>0.5</v>
      </c>
    </row>
    <row r="50" spans="2:14" ht="15.75" customHeight="1">
      <c r="B50" s="21" t="s">
        <v>67</v>
      </c>
      <c r="C50" s="12">
        <f t="shared" si="8"/>
        <v>396</v>
      </c>
      <c r="D50" s="12">
        <v>383</v>
      </c>
      <c r="E50" s="12">
        <v>0</v>
      </c>
      <c r="F50" s="12">
        <v>0</v>
      </c>
      <c r="G50" s="12">
        <v>0</v>
      </c>
      <c r="H50" s="12">
        <v>2</v>
      </c>
      <c r="I50" s="12">
        <v>11</v>
      </c>
      <c r="J50" s="12">
        <v>0</v>
      </c>
      <c r="K50" s="12">
        <v>16</v>
      </c>
      <c r="L50" s="12">
        <v>0</v>
      </c>
      <c r="M50" s="22">
        <v>96.7</v>
      </c>
      <c r="N50" s="22">
        <v>0.5</v>
      </c>
    </row>
    <row r="51" spans="2:14" ht="15.75" customHeight="1">
      <c r="B51" s="21" t="s">
        <v>27</v>
      </c>
      <c r="C51" s="12">
        <f t="shared" si="8"/>
        <v>174</v>
      </c>
      <c r="D51" s="12">
        <v>164</v>
      </c>
      <c r="E51" s="12">
        <v>1</v>
      </c>
      <c r="F51" s="12">
        <v>0</v>
      </c>
      <c r="G51" s="12">
        <v>0</v>
      </c>
      <c r="H51" s="12">
        <v>6</v>
      </c>
      <c r="I51" s="12">
        <v>3</v>
      </c>
      <c r="J51" s="12">
        <v>0</v>
      </c>
      <c r="K51" s="12">
        <v>5</v>
      </c>
      <c r="L51" s="12">
        <v>0</v>
      </c>
      <c r="M51" s="22">
        <v>94.3</v>
      </c>
      <c r="N51" s="22">
        <v>3.4</v>
      </c>
    </row>
    <row r="52" spans="2:14" ht="15.75" customHeight="1">
      <c r="B52" s="21" t="s">
        <v>31</v>
      </c>
      <c r="C52" s="12">
        <f t="shared" si="8"/>
        <v>282</v>
      </c>
      <c r="D52" s="12">
        <v>272</v>
      </c>
      <c r="E52" s="12">
        <v>4</v>
      </c>
      <c r="F52" s="12">
        <v>0</v>
      </c>
      <c r="G52" s="12">
        <v>0</v>
      </c>
      <c r="H52" s="12">
        <v>0</v>
      </c>
      <c r="I52" s="12">
        <v>6</v>
      </c>
      <c r="J52" s="12">
        <v>0</v>
      </c>
      <c r="K52" s="12">
        <v>7</v>
      </c>
      <c r="L52" s="12">
        <v>1</v>
      </c>
      <c r="M52" s="22">
        <v>96.5</v>
      </c>
      <c r="N52" s="22">
        <v>0.4</v>
      </c>
    </row>
    <row r="53" spans="2:14" ht="15.75" customHeight="1">
      <c r="B53" s="21" t="s">
        <v>71</v>
      </c>
      <c r="C53" s="12">
        <f t="shared" si="8"/>
        <v>238</v>
      </c>
      <c r="D53" s="12">
        <v>231</v>
      </c>
      <c r="E53" s="12">
        <v>1</v>
      </c>
      <c r="F53" s="12">
        <v>0</v>
      </c>
      <c r="G53" s="12">
        <v>0</v>
      </c>
      <c r="H53" s="12">
        <v>4</v>
      </c>
      <c r="I53" s="12">
        <v>2</v>
      </c>
      <c r="J53" s="12">
        <v>0</v>
      </c>
      <c r="K53" s="12">
        <v>1</v>
      </c>
      <c r="L53" s="12">
        <v>0</v>
      </c>
      <c r="M53" s="22">
        <v>97.1</v>
      </c>
      <c r="N53" s="22">
        <v>1.7</v>
      </c>
    </row>
    <row r="54" spans="2:14" ht="15.75" customHeight="1">
      <c r="B54" s="21" t="s">
        <v>45</v>
      </c>
      <c r="C54" s="12">
        <f t="shared" si="8"/>
        <v>52</v>
      </c>
      <c r="D54" s="12">
        <v>52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22">
        <v>100</v>
      </c>
      <c r="N54" s="23">
        <v>0</v>
      </c>
    </row>
    <row r="55" spans="2:14" ht="15.75" customHeight="1">
      <c r="B55" s="21" t="s">
        <v>46</v>
      </c>
      <c r="C55" s="12">
        <f t="shared" si="8"/>
        <v>113</v>
      </c>
      <c r="D55" s="12">
        <v>110</v>
      </c>
      <c r="E55" s="12">
        <v>1</v>
      </c>
      <c r="F55" s="12">
        <v>0</v>
      </c>
      <c r="G55" s="12">
        <v>0</v>
      </c>
      <c r="H55" s="12">
        <v>0</v>
      </c>
      <c r="I55" s="12">
        <v>2</v>
      </c>
      <c r="J55" s="12">
        <v>0</v>
      </c>
      <c r="K55" s="12">
        <v>2</v>
      </c>
      <c r="L55" s="12">
        <v>0</v>
      </c>
      <c r="M55" s="22">
        <v>97.3</v>
      </c>
      <c r="N55" s="23">
        <v>0</v>
      </c>
    </row>
    <row r="56" spans="2:14" ht="15.75" customHeight="1">
      <c r="B56" s="21" t="s">
        <v>47</v>
      </c>
      <c r="C56" s="12">
        <f t="shared" si="8"/>
        <v>159</v>
      </c>
      <c r="D56" s="12">
        <v>150</v>
      </c>
      <c r="E56" s="12">
        <v>2</v>
      </c>
      <c r="F56" s="12">
        <v>0</v>
      </c>
      <c r="G56" s="12">
        <v>0</v>
      </c>
      <c r="H56" s="12">
        <v>0</v>
      </c>
      <c r="I56" s="12">
        <v>7</v>
      </c>
      <c r="J56" s="12">
        <v>0</v>
      </c>
      <c r="K56" s="12">
        <v>6</v>
      </c>
      <c r="L56" s="12">
        <v>3</v>
      </c>
      <c r="M56" s="22">
        <v>94.3</v>
      </c>
      <c r="N56" s="22">
        <v>1.9</v>
      </c>
    </row>
    <row r="57" spans="2:14" ht="15.75" customHeight="1">
      <c r="B57" s="21" t="s">
        <v>48</v>
      </c>
      <c r="C57" s="12">
        <f t="shared" si="8"/>
        <v>38</v>
      </c>
      <c r="D57" s="12">
        <v>38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</v>
      </c>
      <c r="L57" s="12">
        <v>0</v>
      </c>
      <c r="M57" s="22">
        <v>100</v>
      </c>
      <c r="N57" s="23">
        <v>0</v>
      </c>
    </row>
    <row r="58" spans="2:14" ht="15.75" customHeight="1">
      <c r="B58" s="21" t="s">
        <v>72</v>
      </c>
      <c r="C58" s="12">
        <f t="shared" si="8"/>
        <v>39</v>
      </c>
      <c r="D58" s="12">
        <v>38</v>
      </c>
      <c r="E58" s="12">
        <v>0</v>
      </c>
      <c r="F58" s="12">
        <v>0</v>
      </c>
      <c r="G58" s="12">
        <v>1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22">
        <v>97.4</v>
      </c>
      <c r="N58" s="23">
        <v>0</v>
      </c>
    </row>
    <row r="59" spans="2:14" ht="15.75" customHeight="1">
      <c r="B59" s="21" t="s">
        <v>49</v>
      </c>
      <c r="C59" s="12">
        <f t="shared" si="8"/>
        <v>124</v>
      </c>
      <c r="D59" s="12">
        <v>123</v>
      </c>
      <c r="E59" s="12">
        <v>0</v>
      </c>
      <c r="F59" s="12">
        <v>0</v>
      </c>
      <c r="G59" s="12">
        <v>0</v>
      </c>
      <c r="H59" s="12">
        <v>0</v>
      </c>
      <c r="I59" s="12">
        <v>1</v>
      </c>
      <c r="J59" s="12">
        <v>0</v>
      </c>
      <c r="K59" s="12">
        <v>7</v>
      </c>
      <c r="L59" s="12">
        <v>0</v>
      </c>
      <c r="M59" s="22">
        <v>99.2</v>
      </c>
      <c r="N59" s="12">
        <v>0</v>
      </c>
    </row>
    <row r="60" spans="2:14" ht="15" customHeight="1">
      <c r="B60" s="2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22"/>
      <c r="N60" s="12"/>
    </row>
    <row r="61" spans="1:14" ht="15.75" customHeight="1">
      <c r="A61" s="66" t="s">
        <v>101</v>
      </c>
      <c r="B61" s="67"/>
      <c r="C61" s="12">
        <f>SUM(C62:C64)</f>
        <v>4045</v>
      </c>
      <c r="D61" s="12">
        <f aca="true" t="shared" si="9" ref="D61:L61">SUM(D62:D64)</f>
        <v>3961</v>
      </c>
      <c r="E61" s="12">
        <f t="shared" si="9"/>
        <v>1</v>
      </c>
      <c r="F61" s="12">
        <f t="shared" si="9"/>
        <v>2</v>
      </c>
      <c r="G61" s="12">
        <f t="shared" si="9"/>
        <v>1</v>
      </c>
      <c r="H61" s="12">
        <f t="shared" si="9"/>
        <v>16</v>
      </c>
      <c r="I61" s="12">
        <f t="shared" si="9"/>
        <v>64</v>
      </c>
      <c r="J61" s="12">
        <f t="shared" si="9"/>
        <v>0</v>
      </c>
      <c r="K61" s="12">
        <f t="shared" si="9"/>
        <v>114</v>
      </c>
      <c r="L61" s="12">
        <f t="shared" si="9"/>
        <v>4</v>
      </c>
      <c r="M61" s="14">
        <f>ROUND(D61/C61*100,1)</f>
        <v>97.9</v>
      </c>
      <c r="N61" s="22">
        <f>ROUND((H61+L61)/C61*100,1)</f>
        <v>0.5</v>
      </c>
    </row>
    <row r="62" spans="2:14" ht="15.75" customHeight="1">
      <c r="B62" s="21" t="s">
        <v>54</v>
      </c>
      <c r="C62" s="12">
        <f>SUM(D62:J62)</f>
        <v>3785</v>
      </c>
      <c r="D62" s="12">
        <v>3705</v>
      </c>
      <c r="E62" s="12">
        <v>1</v>
      </c>
      <c r="F62" s="12">
        <v>2</v>
      </c>
      <c r="G62" s="12">
        <v>1</v>
      </c>
      <c r="H62" s="12">
        <v>16</v>
      </c>
      <c r="I62" s="12">
        <v>60</v>
      </c>
      <c r="J62" s="12">
        <v>0</v>
      </c>
      <c r="K62" s="12">
        <v>103</v>
      </c>
      <c r="L62" s="12">
        <v>3</v>
      </c>
      <c r="M62" s="22">
        <v>97.9</v>
      </c>
      <c r="N62" s="22">
        <v>0.5</v>
      </c>
    </row>
    <row r="63" spans="2:14" ht="15.75" customHeight="1">
      <c r="B63" s="21" t="s">
        <v>70</v>
      </c>
      <c r="C63" s="12">
        <f>SUM(D63:J63)</f>
        <v>191</v>
      </c>
      <c r="D63" s="12">
        <v>187</v>
      </c>
      <c r="E63" s="12">
        <v>0</v>
      </c>
      <c r="F63" s="12">
        <v>0</v>
      </c>
      <c r="G63" s="12">
        <v>0</v>
      </c>
      <c r="H63" s="12">
        <v>0</v>
      </c>
      <c r="I63" s="12">
        <v>4</v>
      </c>
      <c r="J63" s="12">
        <v>0</v>
      </c>
      <c r="K63" s="12">
        <v>8</v>
      </c>
      <c r="L63" s="12">
        <v>0</v>
      </c>
      <c r="M63" s="22">
        <v>97.9</v>
      </c>
      <c r="N63" s="12">
        <v>0</v>
      </c>
    </row>
    <row r="64" spans="1:14" ht="15.75" customHeight="1">
      <c r="A64" s="27"/>
      <c r="B64" s="49" t="s">
        <v>50</v>
      </c>
      <c r="C64" s="28">
        <f>SUM(D64:J64)</f>
        <v>69</v>
      </c>
      <c r="D64" s="28">
        <v>69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3</v>
      </c>
      <c r="L64" s="28">
        <v>1</v>
      </c>
      <c r="M64" s="29">
        <v>100</v>
      </c>
      <c r="N64" s="29">
        <v>1.4</v>
      </c>
    </row>
    <row r="65" spans="3:14" ht="17.25" customHeight="1">
      <c r="C65" s="7"/>
      <c r="D65" s="8"/>
      <c r="E65" s="8"/>
      <c r="F65" s="8"/>
      <c r="G65" s="8"/>
      <c r="H65" s="8"/>
      <c r="I65" s="8"/>
      <c r="J65" s="8"/>
      <c r="K65" s="8"/>
      <c r="L65" s="7"/>
      <c r="M65" s="14"/>
      <c r="N65" s="15"/>
    </row>
    <row r="66" spans="13:14" ht="15" customHeight="1">
      <c r="M66" s="16"/>
      <c r="N66" s="17"/>
    </row>
  </sheetData>
  <mergeCells count="26">
    <mergeCell ref="A61:B61"/>
    <mergeCell ref="A14:B14"/>
    <mergeCell ref="A26:B26"/>
    <mergeCell ref="A40:B40"/>
    <mergeCell ref="A44:B44"/>
    <mergeCell ref="A12:B12"/>
    <mergeCell ref="A2:B4"/>
    <mergeCell ref="A9:B9"/>
    <mergeCell ref="A10:B10"/>
    <mergeCell ref="A11:B11"/>
    <mergeCell ref="A5:B5"/>
    <mergeCell ref="A6:B6"/>
    <mergeCell ref="A7:B7"/>
    <mergeCell ref="A8:B8"/>
    <mergeCell ref="M2:M4"/>
    <mergeCell ref="H2:H4"/>
    <mergeCell ref="N2:N4"/>
    <mergeCell ref="G2:G4"/>
    <mergeCell ref="I2:I4"/>
    <mergeCell ref="L2:L4"/>
    <mergeCell ref="F2:F4"/>
    <mergeCell ref="J2:J4"/>
    <mergeCell ref="K2:K4"/>
    <mergeCell ref="C2:C4"/>
    <mergeCell ref="D2:D4"/>
    <mergeCell ref="E2:E4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78" useFirstPageNumber="1" fitToHeight="0" horizontalDpi="98" verticalDpi="98" orientation="portrait" paperSize="9" scale="80" r:id="rId1"/>
  <headerFooter alignWithMargins="0">
    <oddHeader>&amp;L&amp;18中学・卒後</oddHeader>
    <oddFooter>&amp;C&amp;"ＭＳ Ｐ明朝,標準"&amp;14-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showOutlineSymbols="0" zoomScale="90" zoomScaleNormal="90" zoomScaleSheetLayoutView="85" workbookViewId="0" topLeftCell="A1">
      <pane xSplit="2" ySplit="4" topLeftCell="C5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E57" sqref="E57"/>
    </sheetView>
  </sheetViews>
  <sheetFormatPr defaultColWidth="9.00390625" defaultRowHeight="13.5"/>
  <cols>
    <col min="1" max="1" width="2.625" style="4" customWidth="1"/>
    <col min="2" max="2" width="10.625" style="2" customWidth="1"/>
    <col min="3" max="3" width="7.75390625" style="2" customWidth="1"/>
    <col min="4" max="4" width="7.625" style="2" customWidth="1"/>
    <col min="5" max="5" width="7.75390625" style="2" customWidth="1"/>
    <col min="6" max="9" width="5.625" style="2" customWidth="1"/>
    <col min="10" max="12" width="7.625" style="2" customWidth="1"/>
    <col min="13" max="13" width="4.625" style="2" customWidth="1"/>
    <col min="14" max="14" width="6.50390625" style="2" bestFit="1" customWidth="1"/>
    <col min="15" max="16" width="4.625" style="2" customWidth="1"/>
    <col min="17" max="17" width="5.375" style="2" customWidth="1"/>
    <col min="18" max="16384" width="14.00390625" style="4" customWidth="1"/>
  </cols>
  <sheetData>
    <row r="1" spans="1:2" s="51" customFormat="1" ht="24" customHeight="1">
      <c r="A1" s="50" t="s">
        <v>8</v>
      </c>
      <c r="B1" s="50"/>
    </row>
    <row r="2" spans="1:17" s="32" customFormat="1" ht="15.75" customHeight="1">
      <c r="A2" s="68" t="s">
        <v>1</v>
      </c>
      <c r="B2" s="62"/>
      <c r="C2" s="62" t="s">
        <v>9</v>
      </c>
      <c r="D2" s="90"/>
      <c r="E2" s="90"/>
      <c r="F2" s="90"/>
      <c r="G2" s="90"/>
      <c r="H2" s="90"/>
      <c r="I2" s="90"/>
      <c r="J2" s="62" t="s">
        <v>10</v>
      </c>
      <c r="K2" s="62"/>
      <c r="L2" s="62"/>
      <c r="M2" s="62"/>
      <c r="N2" s="62"/>
      <c r="O2" s="62"/>
      <c r="P2" s="62"/>
      <c r="Q2" s="91"/>
    </row>
    <row r="3" spans="1:17" s="32" customFormat="1" ht="15.75" customHeight="1">
      <c r="A3" s="68"/>
      <c r="B3" s="62"/>
      <c r="C3" s="62" t="s">
        <v>2</v>
      </c>
      <c r="D3" s="62" t="s">
        <v>11</v>
      </c>
      <c r="E3" s="62"/>
      <c r="F3" s="62"/>
      <c r="G3" s="75" t="s">
        <v>81</v>
      </c>
      <c r="H3" s="88" t="s">
        <v>12</v>
      </c>
      <c r="I3" s="92" t="s">
        <v>13</v>
      </c>
      <c r="J3" s="62" t="s">
        <v>2</v>
      </c>
      <c r="K3" s="77" t="s">
        <v>91</v>
      </c>
      <c r="L3" s="78"/>
      <c r="M3" s="78"/>
      <c r="N3" s="79"/>
      <c r="O3" s="88" t="s">
        <v>14</v>
      </c>
      <c r="P3" s="88" t="s">
        <v>12</v>
      </c>
      <c r="Q3" s="86" t="s">
        <v>13</v>
      </c>
    </row>
    <row r="4" spans="1:17" s="32" customFormat="1" ht="15.75" customHeight="1">
      <c r="A4" s="68"/>
      <c r="B4" s="62"/>
      <c r="C4" s="90"/>
      <c r="D4" s="33" t="s">
        <v>2</v>
      </c>
      <c r="E4" s="33" t="s">
        <v>15</v>
      </c>
      <c r="F4" s="34" t="s">
        <v>16</v>
      </c>
      <c r="G4" s="76"/>
      <c r="H4" s="89"/>
      <c r="I4" s="93"/>
      <c r="J4" s="90"/>
      <c r="K4" s="18" t="s">
        <v>2</v>
      </c>
      <c r="L4" s="33" t="s">
        <v>15</v>
      </c>
      <c r="M4" s="35" t="s">
        <v>16</v>
      </c>
      <c r="N4" s="36" t="s">
        <v>17</v>
      </c>
      <c r="O4" s="89"/>
      <c r="P4" s="89"/>
      <c r="Q4" s="87"/>
    </row>
    <row r="5" spans="1:17" ht="15.75" customHeight="1">
      <c r="A5" s="82" t="s">
        <v>24</v>
      </c>
      <c r="B5" s="83"/>
      <c r="C5" s="7">
        <f>D5+G5+H5+I5</f>
        <v>40010</v>
      </c>
      <c r="D5" s="7">
        <f>E5+F5</f>
        <v>39649</v>
      </c>
      <c r="E5" s="7">
        <v>38814</v>
      </c>
      <c r="F5" s="7">
        <v>835</v>
      </c>
      <c r="G5" s="7">
        <v>0</v>
      </c>
      <c r="H5" s="7">
        <v>211</v>
      </c>
      <c r="I5" s="7">
        <v>150</v>
      </c>
      <c r="J5" s="7">
        <f>K5+O5+P5+Q5</f>
        <v>40769</v>
      </c>
      <c r="K5" s="7">
        <f>L5+M5+N5</f>
        <v>40410</v>
      </c>
      <c r="L5" s="7">
        <v>38673</v>
      </c>
      <c r="M5" s="7">
        <v>780</v>
      </c>
      <c r="N5" s="7">
        <v>957</v>
      </c>
      <c r="O5" s="7">
        <v>0</v>
      </c>
      <c r="P5" s="7">
        <v>209</v>
      </c>
      <c r="Q5" s="7">
        <v>150</v>
      </c>
    </row>
    <row r="6" spans="1:17" ht="15.75" customHeight="1">
      <c r="A6" s="84" t="s">
        <v>25</v>
      </c>
      <c r="B6" s="85"/>
      <c r="C6" s="7">
        <f>D6+G6+H6+I6</f>
        <v>40145</v>
      </c>
      <c r="D6" s="7">
        <f>E6+F6</f>
        <v>39756</v>
      </c>
      <c r="E6" s="7">
        <v>38884</v>
      </c>
      <c r="F6" s="7">
        <v>872</v>
      </c>
      <c r="G6" s="7">
        <v>0</v>
      </c>
      <c r="H6" s="7">
        <v>211</v>
      </c>
      <c r="I6" s="7">
        <v>178</v>
      </c>
      <c r="J6" s="7">
        <f>K6+O6+P6+Q6</f>
        <v>40728</v>
      </c>
      <c r="K6" s="7">
        <f>L6+M6+N6</f>
        <v>40353</v>
      </c>
      <c r="L6" s="7">
        <v>38757</v>
      </c>
      <c r="M6" s="7">
        <v>821</v>
      </c>
      <c r="N6" s="7">
        <v>775</v>
      </c>
      <c r="O6" s="7">
        <v>0</v>
      </c>
      <c r="P6" s="7">
        <v>198</v>
      </c>
      <c r="Q6" s="7">
        <v>177</v>
      </c>
    </row>
    <row r="7" spans="1:17" ht="15.75" customHeight="1">
      <c r="A7" s="84" t="s">
        <v>51</v>
      </c>
      <c r="B7" s="85"/>
      <c r="C7" s="7">
        <f>D7+G7+H7+I7</f>
        <v>38453</v>
      </c>
      <c r="D7" s="7">
        <f>E7+F7</f>
        <v>38043</v>
      </c>
      <c r="E7" s="7">
        <v>37303</v>
      </c>
      <c r="F7" s="7">
        <v>740</v>
      </c>
      <c r="G7" s="7">
        <v>0</v>
      </c>
      <c r="H7" s="7">
        <v>237</v>
      </c>
      <c r="I7" s="7">
        <v>173</v>
      </c>
      <c r="J7" s="7">
        <f>K7+O7+P7+Q7</f>
        <v>38957</v>
      </c>
      <c r="K7" s="7">
        <f>L7+M7+N7</f>
        <v>38576</v>
      </c>
      <c r="L7" s="7">
        <v>37200</v>
      </c>
      <c r="M7" s="7">
        <v>708</v>
      </c>
      <c r="N7" s="7">
        <v>668</v>
      </c>
      <c r="O7" s="7">
        <v>0</v>
      </c>
      <c r="P7" s="7">
        <v>208</v>
      </c>
      <c r="Q7" s="7">
        <v>173</v>
      </c>
    </row>
    <row r="8" spans="1:17" ht="15.75" customHeight="1">
      <c r="A8" s="84" t="s">
        <v>92</v>
      </c>
      <c r="B8" s="85"/>
      <c r="C8" s="7">
        <f>D8+G8+H8+I8</f>
        <v>36601</v>
      </c>
      <c r="D8" s="7">
        <f>E8+F8</f>
        <v>36188</v>
      </c>
      <c r="E8" s="7">
        <v>35415</v>
      </c>
      <c r="F8" s="7">
        <v>773</v>
      </c>
      <c r="G8" s="7">
        <v>0</v>
      </c>
      <c r="H8" s="7">
        <v>226</v>
      </c>
      <c r="I8" s="7">
        <v>187</v>
      </c>
      <c r="J8" s="7">
        <f>K8+O8+P8+Q8</f>
        <v>37124</v>
      </c>
      <c r="K8" s="7">
        <f>L8+M8+N8</f>
        <v>36724</v>
      </c>
      <c r="L8" s="7">
        <v>35206</v>
      </c>
      <c r="M8" s="7">
        <v>739</v>
      </c>
      <c r="N8" s="7">
        <v>779</v>
      </c>
      <c r="O8" s="7">
        <v>0</v>
      </c>
      <c r="P8" s="7">
        <v>214</v>
      </c>
      <c r="Q8" s="7">
        <v>186</v>
      </c>
    </row>
    <row r="9" spans="1:17" s="26" customFormat="1" ht="15.75" customHeight="1">
      <c r="A9" s="80" t="s">
        <v>80</v>
      </c>
      <c r="B9" s="81"/>
      <c r="C9" s="31">
        <f>C14+C26+C40+C44+C61</f>
        <v>35364</v>
      </c>
      <c r="D9" s="31">
        <f aca="true" t="shared" si="0" ref="D9:Q9">D14+D26+D40+D44+D61</f>
        <v>34901</v>
      </c>
      <c r="E9" s="31">
        <f t="shared" si="0"/>
        <v>34091</v>
      </c>
      <c r="F9" s="31">
        <f t="shared" si="0"/>
        <v>810</v>
      </c>
      <c r="G9" s="31">
        <f t="shared" si="0"/>
        <v>3</v>
      </c>
      <c r="H9" s="31">
        <f t="shared" si="0"/>
        <v>243</v>
      </c>
      <c r="I9" s="31">
        <f t="shared" si="0"/>
        <v>217</v>
      </c>
      <c r="J9" s="31">
        <f t="shared" si="0"/>
        <v>35719</v>
      </c>
      <c r="K9" s="31">
        <f t="shared" si="0"/>
        <v>35287</v>
      </c>
      <c r="L9" s="31">
        <f t="shared" si="0"/>
        <v>33909</v>
      </c>
      <c r="M9" s="31">
        <f t="shared" si="0"/>
        <v>779</v>
      </c>
      <c r="N9" s="31">
        <f t="shared" si="0"/>
        <v>599</v>
      </c>
      <c r="O9" s="31">
        <f t="shared" si="0"/>
        <v>0</v>
      </c>
      <c r="P9" s="31">
        <f t="shared" si="0"/>
        <v>215</v>
      </c>
      <c r="Q9" s="31">
        <f t="shared" si="0"/>
        <v>217</v>
      </c>
    </row>
    <row r="10" spans="1:17" ht="15.75" customHeight="1">
      <c r="A10" s="66" t="s">
        <v>3</v>
      </c>
      <c r="B10" s="67"/>
      <c r="C10" s="7">
        <f>D10+G10+H10+I10</f>
        <v>401</v>
      </c>
      <c r="D10" s="7">
        <f>E10+F10</f>
        <v>394</v>
      </c>
      <c r="E10" s="7">
        <v>394</v>
      </c>
      <c r="F10" s="7">
        <v>0</v>
      </c>
      <c r="G10" s="7">
        <v>0</v>
      </c>
      <c r="H10" s="7">
        <v>7</v>
      </c>
      <c r="I10" s="7">
        <v>0</v>
      </c>
      <c r="J10" s="7">
        <f>K10+O10+P10+Q10</f>
        <v>398</v>
      </c>
      <c r="K10" s="7">
        <f>L10+M10+N10</f>
        <v>392</v>
      </c>
      <c r="L10" s="7">
        <v>392</v>
      </c>
      <c r="M10" s="7">
        <v>0</v>
      </c>
      <c r="N10" s="7">
        <v>0</v>
      </c>
      <c r="O10" s="7">
        <v>0</v>
      </c>
      <c r="P10" s="7">
        <v>6</v>
      </c>
      <c r="Q10" s="7">
        <v>0</v>
      </c>
    </row>
    <row r="11" spans="1:17" ht="15.75" customHeight="1">
      <c r="A11" s="66" t="s">
        <v>4</v>
      </c>
      <c r="B11" s="67"/>
      <c r="C11" s="7">
        <f>D11+G11+H11+I11</f>
        <v>33485</v>
      </c>
      <c r="D11" s="7">
        <f>E11+F11</f>
        <v>33032</v>
      </c>
      <c r="E11" s="7">
        <v>32227</v>
      </c>
      <c r="F11" s="7">
        <v>805</v>
      </c>
      <c r="G11" s="7">
        <v>3</v>
      </c>
      <c r="H11" s="7">
        <v>234</v>
      </c>
      <c r="I11" s="7">
        <v>216</v>
      </c>
      <c r="J11" s="7">
        <f>K11+O11+P11+Q11</f>
        <v>33835</v>
      </c>
      <c r="K11" s="7">
        <f>L11+M11+N11</f>
        <v>33412</v>
      </c>
      <c r="L11" s="7">
        <v>32047</v>
      </c>
      <c r="M11" s="7">
        <v>774</v>
      </c>
      <c r="N11" s="7">
        <v>591</v>
      </c>
      <c r="O11" s="7">
        <v>0</v>
      </c>
      <c r="P11" s="7">
        <v>207</v>
      </c>
      <c r="Q11" s="7">
        <v>216</v>
      </c>
    </row>
    <row r="12" spans="1:17" ht="15.75" customHeight="1">
      <c r="A12" s="66" t="s">
        <v>5</v>
      </c>
      <c r="B12" s="67"/>
      <c r="C12" s="7">
        <f>D12+G12+H12+I12</f>
        <v>1478</v>
      </c>
      <c r="D12" s="7">
        <f>E12+F12</f>
        <v>1475</v>
      </c>
      <c r="E12" s="7">
        <v>1470</v>
      </c>
      <c r="F12" s="7">
        <v>5</v>
      </c>
      <c r="G12" s="7">
        <v>0</v>
      </c>
      <c r="H12" s="7">
        <v>2</v>
      </c>
      <c r="I12" s="7">
        <v>1</v>
      </c>
      <c r="J12" s="7">
        <f>K12+O12+P12+Q12</f>
        <v>1486</v>
      </c>
      <c r="K12" s="7">
        <f>L12+M12+N12</f>
        <v>1483</v>
      </c>
      <c r="L12" s="7">
        <v>1470</v>
      </c>
      <c r="M12" s="7">
        <v>5</v>
      </c>
      <c r="N12" s="7">
        <v>8</v>
      </c>
      <c r="O12" s="7">
        <v>0</v>
      </c>
      <c r="P12" s="7">
        <v>2</v>
      </c>
      <c r="Q12" s="7">
        <v>1</v>
      </c>
    </row>
    <row r="13" spans="2:17" ht="15.75" customHeight="1"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.75" customHeight="1">
      <c r="A14" s="66" t="s">
        <v>97</v>
      </c>
      <c r="B14" s="67"/>
      <c r="C14" s="7">
        <f>SUM(C15:C24)</f>
        <v>2269</v>
      </c>
      <c r="D14" s="7">
        <f aca="true" t="shared" si="1" ref="D14:Q14">SUM(D15:D24)</f>
        <v>2240</v>
      </c>
      <c r="E14" s="7">
        <f t="shared" si="1"/>
        <v>2169</v>
      </c>
      <c r="F14" s="7">
        <f t="shared" si="1"/>
        <v>71</v>
      </c>
      <c r="G14" s="7">
        <f t="shared" si="1"/>
        <v>0</v>
      </c>
      <c r="H14" s="7">
        <f t="shared" si="1"/>
        <v>15</v>
      </c>
      <c r="I14" s="7">
        <f t="shared" si="1"/>
        <v>14</v>
      </c>
      <c r="J14" s="7">
        <f t="shared" si="1"/>
        <v>2267</v>
      </c>
      <c r="K14" s="7">
        <f t="shared" si="1"/>
        <v>2239</v>
      </c>
      <c r="L14" s="7">
        <f t="shared" si="1"/>
        <v>2156</v>
      </c>
      <c r="M14" s="7">
        <f t="shared" si="1"/>
        <v>69</v>
      </c>
      <c r="N14" s="7">
        <f t="shared" si="1"/>
        <v>14</v>
      </c>
      <c r="O14" s="7">
        <f t="shared" si="1"/>
        <v>0</v>
      </c>
      <c r="P14" s="7">
        <f t="shared" si="1"/>
        <v>14</v>
      </c>
      <c r="Q14" s="7">
        <f t="shared" si="1"/>
        <v>14</v>
      </c>
    </row>
    <row r="15" spans="2:17" ht="15.75" customHeight="1">
      <c r="B15" s="21" t="s">
        <v>56</v>
      </c>
      <c r="C15" s="8">
        <f aca="true" t="shared" si="2" ref="C15:C24">D15+G15+H15+I15</f>
        <v>247</v>
      </c>
      <c r="D15" s="8">
        <f aca="true" t="shared" si="3" ref="D15:D24">E15+F15</f>
        <v>242</v>
      </c>
      <c r="E15" s="7">
        <v>240</v>
      </c>
      <c r="F15" s="8">
        <v>2</v>
      </c>
      <c r="G15" s="8">
        <v>0</v>
      </c>
      <c r="H15" s="8">
        <v>4</v>
      </c>
      <c r="I15" s="8">
        <v>1</v>
      </c>
      <c r="J15" s="10">
        <f aca="true" t="shared" si="4" ref="J15:J24">K15+O15+P15+Q15</f>
        <v>247</v>
      </c>
      <c r="K15" s="8">
        <f aca="true" t="shared" si="5" ref="K15:K24">L15+M15+N15</f>
        <v>243</v>
      </c>
      <c r="L15" s="7">
        <v>239</v>
      </c>
      <c r="M15" s="7">
        <v>2</v>
      </c>
      <c r="N15" s="7">
        <v>2</v>
      </c>
      <c r="O15" s="7">
        <v>0</v>
      </c>
      <c r="P15" s="7">
        <v>3</v>
      </c>
      <c r="Q15" s="7">
        <v>1</v>
      </c>
    </row>
    <row r="16" spans="2:17" ht="15.75" customHeight="1">
      <c r="B16" s="21" t="s">
        <v>59</v>
      </c>
      <c r="C16" s="8">
        <f t="shared" si="2"/>
        <v>590</v>
      </c>
      <c r="D16" s="8">
        <f t="shared" si="3"/>
        <v>581</v>
      </c>
      <c r="E16" s="7">
        <v>553</v>
      </c>
      <c r="F16" s="8">
        <v>28</v>
      </c>
      <c r="G16" s="8">
        <v>0</v>
      </c>
      <c r="H16" s="8">
        <v>5</v>
      </c>
      <c r="I16" s="8">
        <v>4</v>
      </c>
      <c r="J16" s="10">
        <f t="shared" si="4"/>
        <v>587</v>
      </c>
      <c r="K16" s="8">
        <f t="shared" si="5"/>
        <v>578</v>
      </c>
      <c r="L16" s="7">
        <v>546</v>
      </c>
      <c r="M16" s="7">
        <v>27</v>
      </c>
      <c r="N16" s="7">
        <v>5</v>
      </c>
      <c r="O16" s="7">
        <v>0</v>
      </c>
      <c r="P16" s="7">
        <v>5</v>
      </c>
      <c r="Q16" s="7">
        <v>4</v>
      </c>
    </row>
    <row r="17" spans="2:17" ht="15.75" customHeight="1">
      <c r="B17" s="21" t="s">
        <v>68</v>
      </c>
      <c r="C17" s="8">
        <f t="shared" si="2"/>
        <v>231</v>
      </c>
      <c r="D17" s="8">
        <f t="shared" si="3"/>
        <v>230</v>
      </c>
      <c r="E17" s="7">
        <v>215</v>
      </c>
      <c r="F17" s="8">
        <v>15</v>
      </c>
      <c r="G17" s="8">
        <v>0</v>
      </c>
      <c r="H17" s="8">
        <v>0</v>
      </c>
      <c r="I17" s="8">
        <v>1</v>
      </c>
      <c r="J17" s="10">
        <f t="shared" si="4"/>
        <v>230</v>
      </c>
      <c r="K17" s="8">
        <f t="shared" si="5"/>
        <v>229</v>
      </c>
      <c r="L17" s="7">
        <v>213</v>
      </c>
      <c r="M17" s="7">
        <v>15</v>
      </c>
      <c r="N17" s="7">
        <v>1</v>
      </c>
      <c r="O17" s="7">
        <v>0</v>
      </c>
      <c r="P17" s="7">
        <v>0</v>
      </c>
      <c r="Q17" s="7">
        <v>1</v>
      </c>
    </row>
    <row r="18" spans="2:17" ht="15.75" customHeight="1">
      <c r="B18" s="21" t="s">
        <v>26</v>
      </c>
      <c r="C18" s="8">
        <f t="shared" si="2"/>
        <v>353</v>
      </c>
      <c r="D18" s="8">
        <f t="shared" si="3"/>
        <v>348</v>
      </c>
      <c r="E18" s="7">
        <v>347</v>
      </c>
      <c r="F18" s="8">
        <v>1</v>
      </c>
      <c r="G18" s="8">
        <v>0</v>
      </c>
      <c r="H18" s="8">
        <v>2</v>
      </c>
      <c r="I18" s="8">
        <v>3</v>
      </c>
      <c r="J18" s="10">
        <f t="shared" si="4"/>
        <v>356</v>
      </c>
      <c r="K18" s="8">
        <f t="shared" si="5"/>
        <v>351</v>
      </c>
      <c r="L18" s="7">
        <v>347</v>
      </c>
      <c r="M18" s="7">
        <v>1</v>
      </c>
      <c r="N18" s="7">
        <v>3</v>
      </c>
      <c r="O18" s="7">
        <v>0</v>
      </c>
      <c r="P18" s="7">
        <v>2</v>
      </c>
      <c r="Q18" s="7">
        <v>3</v>
      </c>
    </row>
    <row r="19" spans="2:17" ht="15.75" customHeight="1">
      <c r="B19" s="21" t="s">
        <v>32</v>
      </c>
      <c r="C19" s="8">
        <f t="shared" si="2"/>
        <v>426</v>
      </c>
      <c r="D19" s="8">
        <f t="shared" si="3"/>
        <v>420</v>
      </c>
      <c r="E19" s="7">
        <v>405</v>
      </c>
      <c r="F19" s="8">
        <v>15</v>
      </c>
      <c r="G19" s="8">
        <v>0</v>
      </c>
      <c r="H19" s="8">
        <v>3</v>
      </c>
      <c r="I19" s="8">
        <v>3</v>
      </c>
      <c r="J19" s="10">
        <f t="shared" si="4"/>
        <v>426</v>
      </c>
      <c r="K19" s="8">
        <f t="shared" si="5"/>
        <v>420</v>
      </c>
      <c r="L19" s="7">
        <v>405</v>
      </c>
      <c r="M19" s="7">
        <v>14</v>
      </c>
      <c r="N19" s="7">
        <v>1</v>
      </c>
      <c r="O19" s="7">
        <v>0</v>
      </c>
      <c r="P19" s="7">
        <v>3</v>
      </c>
      <c r="Q19" s="7">
        <v>3</v>
      </c>
    </row>
    <row r="20" spans="2:17" ht="15.75" customHeight="1">
      <c r="B20" s="21" t="s">
        <v>33</v>
      </c>
      <c r="C20" s="8">
        <f t="shared" si="2"/>
        <v>123</v>
      </c>
      <c r="D20" s="8">
        <f t="shared" si="3"/>
        <v>121</v>
      </c>
      <c r="E20" s="7">
        <v>117</v>
      </c>
      <c r="F20" s="8">
        <v>4</v>
      </c>
      <c r="G20" s="8">
        <v>0</v>
      </c>
      <c r="H20" s="8">
        <v>1</v>
      </c>
      <c r="I20" s="8">
        <v>1</v>
      </c>
      <c r="J20" s="10">
        <f t="shared" si="4"/>
        <v>123</v>
      </c>
      <c r="K20" s="8">
        <f t="shared" si="5"/>
        <v>121</v>
      </c>
      <c r="L20" s="7">
        <v>117</v>
      </c>
      <c r="M20" s="7">
        <v>4</v>
      </c>
      <c r="N20" s="7">
        <v>0</v>
      </c>
      <c r="O20" s="7">
        <v>0</v>
      </c>
      <c r="P20" s="7">
        <v>1</v>
      </c>
      <c r="Q20" s="7">
        <v>1</v>
      </c>
    </row>
    <row r="21" spans="2:17" ht="15.75" customHeight="1">
      <c r="B21" s="21" t="s">
        <v>34</v>
      </c>
      <c r="C21" s="8">
        <f t="shared" si="2"/>
        <v>75</v>
      </c>
      <c r="D21" s="8">
        <f t="shared" si="3"/>
        <v>74</v>
      </c>
      <c r="E21" s="7">
        <v>74</v>
      </c>
      <c r="F21" s="8">
        <v>0</v>
      </c>
      <c r="G21" s="8">
        <v>0</v>
      </c>
      <c r="H21" s="8">
        <v>0</v>
      </c>
      <c r="I21" s="8">
        <v>1</v>
      </c>
      <c r="J21" s="10">
        <f t="shared" si="4"/>
        <v>75</v>
      </c>
      <c r="K21" s="8">
        <f t="shared" si="5"/>
        <v>74</v>
      </c>
      <c r="L21" s="7">
        <v>72</v>
      </c>
      <c r="M21" s="7">
        <v>0</v>
      </c>
      <c r="N21" s="7">
        <v>2</v>
      </c>
      <c r="O21" s="7">
        <v>0</v>
      </c>
      <c r="P21" s="7">
        <v>0</v>
      </c>
      <c r="Q21" s="7">
        <v>1</v>
      </c>
    </row>
    <row r="22" spans="2:17" ht="15.75" customHeight="1">
      <c r="B22" s="21" t="s">
        <v>35</v>
      </c>
      <c r="C22" s="8">
        <f t="shared" si="2"/>
        <v>91</v>
      </c>
      <c r="D22" s="8">
        <f t="shared" si="3"/>
        <v>91</v>
      </c>
      <c r="E22" s="7">
        <v>85</v>
      </c>
      <c r="F22" s="8">
        <v>6</v>
      </c>
      <c r="G22" s="8">
        <v>0</v>
      </c>
      <c r="H22" s="8">
        <v>0</v>
      </c>
      <c r="I22" s="8">
        <v>0</v>
      </c>
      <c r="J22" s="10">
        <f t="shared" si="4"/>
        <v>91</v>
      </c>
      <c r="K22" s="8">
        <f t="shared" si="5"/>
        <v>91</v>
      </c>
      <c r="L22" s="7">
        <v>85</v>
      </c>
      <c r="M22" s="7">
        <v>6</v>
      </c>
      <c r="N22" s="7">
        <v>0</v>
      </c>
      <c r="O22" s="7">
        <v>0</v>
      </c>
      <c r="P22" s="7">
        <v>0</v>
      </c>
      <c r="Q22" s="7">
        <v>0</v>
      </c>
    </row>
    <row r="23" spans="2:17" ht="15.75" customHeight="1">
      <c r="B23" s="21" t="s">
        <v>36</v>
      </c>
      <c r="C23" s="8">
        <f t="shared" si="2"/>
        <v>70</v>
      </c>
      <c r="D23" s="8">
        <f t="shared" si="3"/>
        <v>70</v>
      </c>
      <c r="E23" s="7">
        <v>70</v>
      </c>
      <c r="F23" s="8">
        <v>0</v>
      </c>
      <c r="G23" s="8">
        <v>0</v>
      </c>
      <c r="H23" s="8">
        <v>0</v>
      </c>
      <c r="I23" s="8">
        <v>0</v>
      </c>
      <c r="J23" s="10">
        <f t="shared" si="4"/>
        <v>70</v>
      </c>
      <c r="K23" s="8">
        <f t="shared" si="5"/>
        <v>70</v>
      </c>
      <c r="L23" s="7">
        <v>70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15.75" customHeight="1">
      <c r="B24" s="21" t="s">
        <v>37</v>
      </c>
      <c r="C24" s="8">
        <f t="shared" si="2"/>
        <v>63</v>
      </c>
      <c r="D24" s="8">
        <f t="shared" si="3"/>
        <v>63</v>
      </c>
      <c r="E24" s="7">
        <v>63</v>
      </c>
      <c r="F24" s="8">
        <v>0</v>
      </c>
      <c r="G24" s="8">
        <v>0</v>
      </c>
      <c r="H24" s="8">
        <v>0</v>
      </c>
      <c r="I24" s="8">
        <v>0</v>
      </c>
      <c r="J24" s="10">
        <f t="shared" si="4"/>
        <v>62</v>
      </c>
      <c r="K24" s="8">
        <f t="shared" si="5"/>
        <v>62</v>
      </c>
      <c r="L24" s="7">
        <v>62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15" customHeight="1">
      <c r="B25" s="21"/>
      <c r="C25" s="8"/>
      <c r="D25" s="8"/>
      <c r="E25" s="7"/>
      <c r="F25" s="8"/>
      <c r="G25" s="8"/>
      <c r="H25" s="8"/>
      <c r="I25" s="8"/>
      <c r="J25" s="10"/>
      <c r="K25" s="8"/>
      <c r="L25" s="7"/>
      <c r="M25" s="7"/>
      <c r="N25" s="7"/>
      <c r="O25" s="7"/>
      <c r="P25" s="7"/>
      <c r="Q25" s="7"/>
    </row>
    <row r="26" spans="1:17" ht="15.75" customHeight="1">
      <c r="A26" s="66" t="s">
        <v>98</v>
      </c>
      <c r="B26" s="67"/>
      <c r="C26" s="8">
        <f>SUM(C27:C38)</f>
        <v>9469</v>
      </c>
      <c r="D26" s="8">
        <f aca="true" t="shared" si="6" ref="D26:Q26">SUM(D27:D38)</f>
        <v>9284</v>
      </c>
      <c r="E26" s="7">
        <f t="shared" si="6"/>
        <v>9112</v>
      </c>
      <c r="F26" s="8">
        <f t="shared" si="6"/>
        <v>172</v>
      </c>
      <c r="G26" s="8">
        <f t="shared" si="6"/>
        <v>3</v>
      </c>
      <c r="H26" s="8">
        <f t="shared" si="6"/>
        <v>126</v>
      </c>
      <c r="I26" s="8">
        <f t="shared" si="6"/>
        <v>56</v>
      </c>
      <c r="J26" s="10">
        <f t="shared" si="6"/>
        <v>9517</v>
      </c>
      <c r="K26" s="8">
        <f t="shared" si="6"/>
        <v>9340</v>
      </c>
      <c r="L26" s="7">
        <f t="shared" si="6"/>
        <v>9095</v>
      </c>
      <c r="M26" s="7">
        <f t="shared" si="6"/>
        <v>161</v>
      </c>
      <c r="N26" s="7">
        <f t="shared" si="6"/>
        <v>84</v>
      </c>
      <c r="O26" s="7">
        <f t="shared" si="6"/>
        <v>0</v>
      </c>
      <c r="P26" s="7">
        <f t="shared" si="6"/>
        <v>121</v>
      </c>
      <c r="Q26" s="7">
        <f t="shared" si="6"/>
        <v>56</v>
      </c>
    </row>
    <row r="27" spans="2:17" ht="15.75" customHeight="1">
      <c r="B27" s="21" t="s">
        <v>55</v>
      </c>
      <c r="C27" s="8">
        <f aca="true" t="shared" si="7" ref="C27:C38">D27+G27+H27+I27</f>
        <v>1931</v>
      </c>
      <c r="D27" s="8">
        <f aca="true" t="shared" si="8" ref="D27:D38">E27+F27</f>
        <v>1877</v>
      </c>
      <c r="E27" s="7">
        <v>1829</v>
      </c>
      <c r="F27" s="8">
        <v>48</v>
      </c>
      <c r="G27" s="8">
        <v>0</v>
      </c>
      <c r="H27" s="8">
        <v>47</v>
      </c>
      <c r="I27" s="8">
        <v>7</v>
      </c>
      <c r="J27" s="10">
        <f aca="true" t="shared" si="9" ref="J27:J38">K27+O27+P27+Q27</f>
        <v>1930</v>
      </c>
      <c r="K27" s="8">
        <f aca="true" t="shared" si="10" ref="K27:K38">L27+M27+N27</f>
        <v>1880</v>
      </c>
      <c r="L27" s="7">
        <v>1823</v>
      </c>
      <c r="M27" s="7">
        <v>45</v>
      </c>
      <c r="N27" s="7">
        <v>12</v>
      </c>
      <c r="O27" s="7">
        <v>0</v>
      </c>
      <c r="P27" s="7">
        <v>43</v>
      </c>
      <c r="Q27" s="7">
        <v>7</v>
      </c>
    </row>
    <row r="28" spans="2:17" ht="15.75" customHeight="1">
      <c r="B28" s="21" t="s">
        <v>57</v>
      </c>
      <c r="C28" s="8">
        <f t="shared" si="7"/>
        <v>1072</v>
      </c>
      <c r="D28" s="8">
        <f t="shared" si="8"/>
        <v>1055</v>
      </c>
      <c r="E28" s="7">
        <v>1044</v>
      </c>
      <c r="F28" s="8">
        <v>11</v>
      </c>
      <c r="G28" s="8">
        <v>0</v>
      </c>
      <c r="H28" s="8">
        <v>11</v>
      </c>
      <c r="I28" s="8">
        <v>6</v>
      </c>
      <c r="J28" s="10">
        <f t="shared" si="9"/>
        <v>1079</v>
      </c>
      <c r="K28" s="8">
        <f t="shared" si="10"/>
        <v>1062</v>
      </c>
      <c r="L28" s="7">
        <v>1044</v>
      </c>
      <c r="M28" s="7">
        <v>11</v>
      </c>
      <c r="N28" s="7">
        <v>7</v>
      </c>
      <c r="O28" s="7">
        <v>0</v>
      </c>
      <c r="P28" s="7">
        <v>11</v>
      </c>
      <c r="Q28" s="7">
        <v>6</v>
      </c>
    </row>
    <row r="29" spans="2:17" ht="15.75" customHeight="1">
      <c r="B29" s="21" t="s">
        <v>58</v>
      </c>
      <c r="C29" s="8">
        <f t="shared" si="7"/>
        <v>1215</v>
      </c>
      <c r="D29" s="8">
        <f t="shared" si="8"/>
        <v>1198</v>
      </c>
      <c r="E29" s="7">
        <v>1175</v>
      </c>
      <c r="F29" s="8">
        <v>23</v>
      </c>
      <c r="G29" s="8">
        <v>0</v>
      </c>
      <c r="H29" s="8">
        <v>13</v>
      </c>
      <c r="I29" s="8">
        <v>4</v>
      </c>
      <c r="J29" s="10">
        <f t="shared" si="9"/>
        <v>1225</v>
      </c>
      <c r="K29" s="8">
        <f t="shared" si="10"/>
        <v>1209</v>
      </c>
      <c r="L29" s="7">
        <v>1175</v>
      </c>
      <c r="M29" s="7">
        <v>23</v>
      </c>
      <c r="N29" s="7">
        <v>11</v>
      </c>
      <c r="O29" s="7">
        <v>0</v>
      </c>
      <c r="P29" s="7">
        <v>12</v>
      </c>
      <c r="Q29" s="7">
        <v>4</v>
      </c>
    </row>
    <row r="30" spans="2:17" ht="15.75" customHeight="1">
      <c r="B30" s="21" t="s">
        <v>61</v>
      </c>
      <c r="C30" s="8">
        <f t="shared" si="7"/>
        <v>2409</v>
      </c>
      <c r="D30" s="8">
        <f t="shared" si="8"/>
        <v>2370</v>
      </c>
      <c r="E30" s="7">
        <v>2317</v>
      </c>
      <c r="F30" s="8">
        <v>53</v>
      </c>
      <c r="G30" s="8">
        <v>0</v>
      </c>
      <c r="H30" s="8">
        <v>22</v>
      </c>
      <c r="I30" s="8">
        <v>17</v>
      </c>
      <c r="J30" s="10">
        <f t="shared" si="9"/>
        <v>2431</v>
      </c>
      <c r="K30" s="8">
        <f t="shared" si="10"/>
        <v>2392</v>
      </c>
      <c r="L30" s="7">
        <v>2313</v>
      </c>
      <c r="M30" s="7">
        <v>46</v>
      </c>
      <c r="N30" s="7">
        <v>33</v>
      </c>
      <c r="O30" s="7">
        <v>0</v>
      </c>
      <c r="P30" s="7">
        <v>22</v>
      </c>
      <c r="Q30" s="7">
        <v>17</v>
      </c>
    </row>
    <row r="31" spans="2:17" ht="15.75" customHeight="1">
      <c r="B31" s="21" t="s">
        <v>66</v>
      </c>
      <c r="C31" s="8">
        <f t="shared" si="7"/>
        <v>765</v>
      </c>
      <c r="D31" s="8">
        <f t="shared" si="8"/>
        <v>752</v>
      </c>
      <c r="E31" s="7">
        <v>738</v>
      </c>
      <c r="F31" s="8">
        <v>14</v>
      </c>
      <c r="G31" s="8">
        <v>0</v>
      </c>
      <c r="H31" s="8">
        <v>8</v>
      </c>
      <c r="I31" s="8">
        <v>5</v>
      </c>
      <c r="J31" s="10">
        <f t="shared" si="9"/>
        <v>771</v>
      </c>
      <c r="K31" s="8">
        <f t="shared" si="10"/>
        <v>758</v>
      </c>
      <c r="L31" s="7">
        <v>735</v>
      </c>
      <c r="M31" s="7">
        <v>14</v>
      </c>
      <c r="N31" s="7">
        <v>9</v>
      </c>
      <c r="O31" s="7">
        <v>0</v>
      </c>
      <c r="P31" s="7">
        <v>8</v>
      </c>
      <c r="Q31" s="7">
        <v>5</v>
      </c>
    </row>
    <row r="32" spans="2:17" ht="15.75" customHeight="1">
      <c r="B32" s="21" t="s">
        <v>69</v>
      </c>
      <c r="C32" s="8">
        <f t="shared" si="7"/>
        <v>602</v>
      </c>
      <c r="D32" s="8">
        <f t="shared" si="8"/>
        <v>593</v>
      </c>
      <c r="E32" s="7">
        <v>585</v>
      </c>
      <c r="F32" s="8">
        <v>8</v>
      </c>
      <c r="G32" s="8">
        <v>0</v>
      </c>
      <c r="H32" s="8">
        <v>5</v>
      </c>
      <c r="I32" s="8">
        <v>4</v>
      </c>
      <c r="J32" s="10">
        <f t="shared" si="9"/>
        <v>604</v>
      </c>
      <c r="K32" s="8">
        <f t="shared" si="10"/>
        <v>595</v>
      </c>
      <c r="L32" s="7">
        <v>585</v>
      </c>
      <c r="M32" s="7">
        <v>7</v>
      </c>
      <c r="N32" s="7">
        <v>3</v>
      </c>
      <c r="O32" s="7">
        <v>0</v>
      </c>
      <c r="P32" s="7">
        <v>5</v>
      </c>
      <c r="Q32" s="7">
        <v>4</v>
      </c>
    </row>
    <row r="33" spans="2:17" ht="15.75" customHeight="1">
      <c r="B33" s="21" t="s">
        <v>38</v>
      </c>
      <c r="C33" s="8">
        <f t="shared" si="7"/>
        <v>380</v>
      </c>
      <c r="D33" s="8">
        <f t="shared" si="8"/>
        <v>372</v>
      </c>
      <c r="E33" s="7">
        <v>372</v>
      </c>
      <c r="F33" s="8">
        <v>0</v>
      </c>
      <c r="G33" s="8">
        <v>0</v>
      </c>
      <c r="H33" s="8">
        <v>7</v>
      </c>
      <c r="I33" s="8">
        <v>1</v>
      </c>
      <c r="J33" s="10">
        <f t="shared" si="9"/>
        <v>383</v>
      </c>
      <c r="K33" s="8">
        <f t="shared" si="10"/>
        <v>375</v>
      </c>
      <c r="L33" s="7">
        <v>372</v>
      </c>
      <c r="M33" s="7">
        <v>0</v>
      </c>
      <c r="N33" s="7">
        <v>3</v>
      </c>
      <c r="O33" s="7">
        <v>0</v>
      </c>
      <c r="P33" s="7">
        <v>7</v>
      </c>
      <c r="Q33" s="7">
        <v>1</v>
      </c>
    </row>
    <row r="34" spans="2:17" ht="15.75" customHeight="1">
      <c r="B34" s="21" t="s">
        <v>39</v>
      </c>
      <c r="C34" s="8">
        <f t="shared" si="7"/>
        <v>302</v>
      </c>
      <c r="D34" s="8">
        <f t="shared" si="8"/>
        <v>299</v>
      </c>
      <c r="E34" s="7">
        <v>295</v>
      </c>
      <c r="F34" s="8">
        <v>4</v>
      </c>
      <c r="G34" s="8">
        <v>0</v>
      </c>
      <c r="H34" s="8">
        <v>2</v>
      </c>
      <c r="I34" s="8">
        <v>1</v>
      </c>
      <c r="J34" s="10">
        <f t="shared" si="9"/>
        <v>299</v>
      </c>
      <c r="K34" s="8">
        <f t="shared" si="10"/>
        <v>296</v>
      </c>
      <c r="L34" s="7">
        <v>292</v>
      </c>
      <c r="M34" s="7">
        <v>4</v>
      </c>
      <c r="N34" s="7">
        <v>0</v>
      </c>
      <c r="O34" s="7">
        <v>0</v>
      </c>
      <c r="P34" s="7">
        <v>2</v>
      </c>
      <c r="Q34" s="7">
        <v>1</v>
      </c>
    </row>
    <row r="35" spans="2:17" ht="15.75" customHeight="1">
      <c r="B35" s="21" t="s">
        <v>40</v>
      </c>
      <c r="C35" s="8">
        <f t="shared" si="7"/>
        <v>355</v>
      </c>
      <c r="D35" s="8">
        <f t="shared" si="8"/>
        <v>344</v>
      </c>
      <c r="E35" s="7">
        <v>338</v>
      </c>
      <c r="F35" s="8">
        <v>6</v>
      </c>
      <c r="G35" s="8">
        <v>0</v>
      </c>
      <c r="H35" s="8">
        <v>7</v>
      </c>
      <c r="I35" s="8">
        <v>4</v>
      </c>
      <c r="J35" s="10">
        <f t="shared" si="9"/>
        <v>355</v>
      </c>
      <c r="K35" s="8">
        <f t="shared" si="10"/>
        <v>344</v>
      </c>
      <c r="L35" s="7">
        <v>337</v>
      </c>
      <c r="M35" s="7">
        <v>6</v>
      </c>
      <c r="N35" s="7">
        <v>1</v>
      </c>
      <c r="O35" s="7">
        <v>0</v>
      </c>
      <c r="P35" s="7">
        <v>7</v>
      </c>
      <c r="Q35" s="7">
        <v>4</v>
      </c>
    </row>
    <row r="36" spans="2:17" ht="15.75" customHeight="1">
      <c r="B36" s="21" t="s">
        <v>41</v>
      </c>
      <c r="C36" s="8">
        <f t="shared" si="7"/>
        <v>188</v>
      </c>
      <c r="D36" s="8">
        <f t="shared" si="8"/>
        <v>182</v>
      </c>
      <c r="E36" s="7">
        <v>181</v>
      </c>
      <c r="F36" s="8">
        <v>1</v>
      </c>
      <c r="G36" s="8">
        <v>0</v>
      </c>
      <c r="H36" s="8">
        <v>3</v>
      </c>
      <c r="I36" s="8">
        <v>3</v>
      </c>
      <c r="J36" s="10">
        <f t="shared" si="9"/>
        <v>189</v>
      </c>
      <c r="K36" s="8">
        <f t="shared" si="10"/>
        <v>183</v>
      </c>
      <c r="L36" s="7">
        <v>181</v>
      </c>
      <c r="M36" s="7">
        <v>1</v>
      </c>
      <c r="N36" s="7">
        <v>1</v>
      </c>
      <c r="O36" s="7">
        <v>0</v>
      </c>
      <c r="P36" s="7">
        <v>3</v>
      </c>
      <c r="Q36" s="7">
        <v>3</v>
      </c>
    </row>
    <row r="37" spans="2:17" ht="15.75" customHeight="1">
      <c r="B37" s="21" t="s">
        <v>42</v>
      </c>
      <c r="C37" s="8">
        <f t="shared" si="7"/>
        <v>102</v>
      </c>
      <c r="D37" s="8">
        <f t="shared" si="8"/>
        <v>96</v>
      </c>
      <c r="E37" s="7">
        <v>93</v>
      </c>
      <c r="F37" s="8">
        <v>3</v>
      </c>
      <c r="G37" s="8">
        <v>3</v>
      </c>
      <c r="H37" s="8">
        <v>0</v>
      </c>
      <c r="I37" s="8">
        <v>3</v>
      </c>
      <c r="J37" s="10">
        <f t="shared" si="9"/>
        <v>102</v>
      </c>
      <c r="K37" s="8">
        <f t="shared" si="10"/>
        <v>99</v>
      </c>
      <c r="L37" s="7">
        <v>93</v>
      </c>
      <c r="M37" s="7">
        <v>3</v>
      </c>
      <c r="N37" s="7">
        <v>3</v>
      </c>
      <c r="O37" s="7">
        <v>0</v>
      </c>
      <c r="P37" s="7">
        <v>0</v>
      </c>
      <c r="Q37" s="7">
        <v>3</v>
      </c>
    </row>
    <row r="38" spans="2:17" ht="15.75" customHeight="1">
      <c r="B38" s="21" t="s">
        <v>43</v>
      </c>
      <c r="C38" s="8">
        <f t="shared" si="7"/>
        <v>148</v>
      </c>
      <c r="D38" s="8">
        <f t="shared" si="8"/>
        <v>146</v>
      </c>
      <c r="E38" s="7">
        <v>145</v>
      </c>
      <c r="F38" s="8">
        <v>1</v>
      </c>
      <c r="G38" s="8">
        <v>0</v>
      </c>
      <c r="H38" s="8">
        <v>1</v>
      </c>
      <c r="I38" s="8">
        <v>1</v>
      </c>
      <c r="J38" s="10">
        <f t="shared" si="9"/>
        <v>149</v>
      </c>
      <c r="K38" s="8">
        <f t="shared" si="10"/>
        <v>147</v>
      </c>
      <c r="L38" s="7">
        <v>145</v>
      </c>
      <c r="M38" s="7">
        <v>1</v>
      </c>
      <c r="N38" s="7">
        <v>1</v>
      </c>
      <c r="O38" s="7">
        <v>0</v>
      </c>
      <c r="P38" s="7">
        <v>1</v>
      </c>
      <c r="Q38" s="7">
        <v>1</v>
      </c>
    </row>
    <row r="39" spans="2:17" ht="15" customHeight="1">
      <c r="B39" s="21"/>
      <c r="C39" s="8"/>
      <c r="D39" s="8"/>
      <c r="E39" s="7"/>
      <c r="F39" s="8"/>
      <c r="G39" s="8"/>
      <c r="H39" s="8"/>
      <c r="I39" s="8"/>
      <c r="J39" s="10"/>
      <c r="K39" s="8"/>
      <c r="L39" s="7"/>
      <c r="M39" s="7"/>
      <c r="N39" s="7"/>
      <c r="O39" s="7"/>
      <c r="P39" s="7"/>
      <c r="Q39" s="7"/>
    </row>
    <row r="40" spans="1:17" ht="15.75" customHeight="1">
      <c r="A40" s="66" t="s">
        <v>99</v>
      </c>
      <c r="B40" s="67"/>
      <c r="C40" s="8">
        <f>SUM(C41:C42)</f>
        <v>6641</v>
      </c>
      <c r="D40" s="8">
        <f aca="true" t="shared" si="11" ref="D40:Q40">SUM(D41:D42)</f>
        <v>6554</v>
      </c>
      <c r="E40" s="7">
        <f t="shared" si="11"/>
        <v>6374</v>
      </c>
      <c r="F40" s="8">
        <f t="shared" si="11"/>
        <v>180</v>
      </c>
      <c r="G40" s="8">
        <f t="shared" si="11"/>
        <v>0</v>
      </c>
      <c r="H40" s="8">
        <f t="shared" si="11"/>
        <v>31</v>
      </c>
      <c r="I40" s="8">
        <f t="shared" si="11"/>
        <v>56</v>
      </c>
      <c r="J40" s="10">
        <f t="shared" si="11"/>
        <v>6736</v>
      </c>
      <c r="K40" s="8">
        <f t="shared" si="11"/>
        <v>6658</v>
      </c>
      <c r="L40" s="7">
        <f t="shared" si="11"/>
        <v>6345</v>
      </c>
      <c r="M40" s="7">
        <f t="shared" si="11"/>
        <v>173</v>
      </c>
      <c r="N40" s="7">
        <f t="shared" si="11"/>
        <v>140</v>
      </c>
      <c r="O40" s="7">
        <f t="shared" si="11"/>
        <v>0</v>
      </c>
      <c r="P40" s="7">
        <f t="shared" si="11"/>
        <v>22</v>
      </c>
      <c r="Q40" s="7">
        <f t="shared" si="11"/>
        <v>56</v>
      </c>
    </row>
    <row r="41" spans="2:17" ht="15.75" customHeight="1">
      <c r="B41" s="21" t="s">
        <v>53</v>
      </c>
      <c r="C41" s="8">
        <f>D41+G41+H41+I41</f>
        <v>6578</v>
      </c>
      <c r="D41" s="8">
        <f>E41+F41</f>
        <v>6492</v>
      </c>
      <c r="E41" s="7">
        <v>6312</v>
      </c>
      <c r="F41" s="8">
        <v>180</v>
      </c>
      <c r="G41" s="8">
        <v>0</v>
      </c>
      <c r="H41" s="8">
        <v>30</v>
      </c>
      <c r="I41" s="8">
        <v>56</v>
      </c>
      <c r="J41" s="10">
        <f>K41+O41+P41+Q41</f>
        <v>6673</v>
      </c>
      <c r="K41" s="8">
        <f>L41+M41+N41</f>
        <v>6596</v>
      </c>
      <c r="L41" s="7">
        <v>6283</v>
      </c>
      <c r="M41" s="7">
        <v>173</v>
      </c>
      <c r="N41" s="7">
        <v>140</v>
      </c>
      <c r="O41" s="7">
        <v>0</v>
      </c>
      <c r="P41" s="7">
        <v>21</v>
      </c>
      <c r="Q41" s="7">
        <v>56</v>
      </c>
    </row>
    <row r="42" spans="2:17" ht="15.75" customHeight="1">
      <c r="B42" s="21" t="s">
        <v>44</v>
      </c>
      <c r="C42" s="8">
        <f>D42+G42+H42+I42</f>
        <v>63</v>
      </c>
      <c r="D42" s="8">
        <f>E42+F42</f>
        <v>62</v>
      </c>
      <c r="E42" s="7">
        <v>62</v>
      </c>
      <c r="F42" s="8">
        <v>0</v>
      </c>
      <c r="G42" s="8">
        <v>0</v>
      </c>
      <c r="H42" s="8">
        <v>1</v>
      </c>
      <c r="I42" s="8">
        <v>0</v>
      </c>
      <c r="J42" s="10">
        <f>K42+O42+P42+Q42</f>
        <v>63</v>
      </c>
      <c r="K42" s="8">
        <f>L42+M42+N42</f>
        <v>62</v>
      </c>
      <c r="L42" s="7">
        <v>62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</row>
    <row r="43" spans="2:17" ht="15" customHeight="1">
      <c r="B43" s="21"/>
      <c r="C43" s="8"/>
      <c r="D43" s="8"/>
      <c r="E43" s="7"/>
      <c r="F43" s="8"/>
      <c r="G43" s="8"/>
      <c r="H43" s="8"/>
      <c r="I43" s="8"/>
      <c r="J43" s="10"/>
      <c r="K43" s="8"/>
      <c r="L43" s="7"/>
      <c r="M43" s="7"/>
      <c r="N43" s="7"/>
      <c r="O43" s="7"/>
      <c r="P43" s="7"/>
      <c r="Q43" s="7"/>
    </row>
    <row r="44" spans="1:17" ht="15.75" customHeight="1">
      <c r="A44" s="73" t="s">
        <v>100</v>
      </c>
      <c r="B44" s="74"/>
      <c r="C44" s="8">
        <f>SUM(C45:C59)</f>
        <v>8998</v>
      </c>
      <c r="D44" s="8">
        <f aca="true" t="shared" si="12" ref="D44:Q44">SUM(D45:D59)</f>
        <v>8906</v>
      </c>
      <c r="E44" s="7">
        <f t="shared" si="12"/>
        <v>8751</v>
      </c>
      <c r="F44" s="8">
        <f t="shared" si="12"/>
        <v>155</v>
      </c>
      <c r="G44" s="8">
        <f t="shared" si="12"/>
        <v>0</v>
      </c>
      <c r="H44" s="8">
        <f t="shared" si="12"/>
        <v>39</v>
      </c>
      <c r="I44" s="8">
        <f t="shared" si="12"/>
        <v>53</v>
      </c>
      <c r="J44" s="10">
        <f t="shared" si="12"/>
        <v>9126</v>
      </c>
      <c r="K44" s="8">
        <f t="shared" si="12"/>
        <v>9040</v>
      </c>
      <c r="L44" s="7">
        <f t="shared" si="12"/>
        <v>8679</v>
      </c>
      <c r="M44" s="7">
        <f t="shared" si="12"/>
        <v>151</v>
      </c>
      <c r="N44" s="7">
        <f t="shared" si="12"/>
        <v>210</v>
      </c>
      <c r="O44" s="7">
        <f t="shared" si="12"/>
        <v>0</v>
      </c>
      <c r="P44" s="7">
        <f t="shared" si="12"/>
        <v>33</v>
      </c>
      <c r="Q44" s="7">
        <f t="shared" si="12"/>
        <v>53</v>
      </c>
    </row>
    <row r="45" spans="2:17" ht="15.75" customHeight="1">
      <c r="B45" s="21" t="s">
        <v>60</v>
      </c>
      <c r="C45" s="8">
        <f aca="true" t="shared" si="13" ref="C45:C59">D45+G45+H45+I45</f>
        <v>1005</v>
      </c>
      <c r="D45" s="8">
        <f aca="true" t="shared" si="14" ref="D45:D59">E45+F45</f>
        <v>996</v>
      </c>
      <c r="E45" s="7">
        <v>981</v>
      </c>
      <c r="F45" s="8">
        <v>15</v>
      </c>
      <c r="G45" s="8">
        <v>0</v>
      </c>
      <c r="H45" s="8">
        <v>5</v>
      </c>
      <c r="I45" s="8">
        <v>4</v>
      </c>
      <c r="J45" s="10">
        <f aca="true" t="shared" si="15" ref="J45:J59">K45+O45+P45+Q45</f>
        <v>1014</v>
      </c>
      <c r="K45" s="8">
        <f aca="true" t="shared" si="16" ref="K45:K59">L45+M45+N45</f>
        <v>1005</v>
      </c>
      <c r="L45" s="7">
        <v>975</v>
      </c>
      <c r="M45" s="7">
        <v>14</v>
      </c>
      <c r="N45" s="7">
        <v>16</v>
      </c>
      <c r="O45" s="7">
        <v>0</v>
      </c>
      <c r="P45" s="7">
        <v>5</v>
      </c>
      <c r="Q45" s="7">
        <v>4</v>
      </c>
    </row>
    <row r="46" spans="2:17" ht="15.75" customHeight="1">
      <c r="B46" s="21" t="s">
        <v>62</v>
      </c>
      <c r="C46" s="8">
        <f t="shared" si="13"/>
        <v>1552</v>
      </c>
      <c r="D46" s="8">
        <f t="shared" si="14"/>
        <v>1536</v>
      </c>
      <c r="E46" s="7">
        <v>1493</v>
      </c>
      <c r="F46" s="8">
        <v>43</v>
      </c>
      <c r="G46" s="8">
        <v>0</v>
      </c>
      <c r="H46" s="8">
        <v>6</v>
      </c>
      <c r="I46" s="8">
        <v>10</v>
      </c>
      <c r="J46" s="10">
        <f t="shared" si="15"/>
        <v>1594</v>
      </c>
      <c r="K46" s="8">
        <f t="shared" si="16"/>
        <v>1579</v>
      </c>
      <c r="L46" s="7">
        <v>1480</v>
      </c>
      <c r="M46" s="7">
        <v>42</v>
      </c>
      <c r="N46" s="7">
        <v>57</v>
      </c>
      <c r="O46" s="7">
        <v>0</v>
      </c>
      <c r="P46" s="7">
        <v>5</v>
      </c>
      <c r="Q46" s="7">
        <v>10</v>
      </c>
    </row>
    <row r="47" spans="2:17" ht="15.75" customHeight="1">
      <c r="B47" s="21" t="s">
        <v>63</v>
      </c>
      <c r="C47" s="8">
        <f t="shared" si="13"/>
        <v>997</v>
      </c>
      <c r="D47" s="8">
        <f t="shared" si="14"/>
        <v>988</v>
      </c>
      <c r="E47" s="7">
        <v>975</v>
      </c>
      <c r="F47" s="8">
        <v>13</v>
      </c>
      <c r="G47" s="8">
        <v>0</v>
      </c>
      <c r="H47" s="8">
        <v>4</v>
      </c>
      <c r="I47" s="8">
        <v>5</v>
      </c>
      <c r="J47" s="10">
        <f t="shared" si="15"/>
        <v>1003</v>
      </c>
      <c r="K47" s="8">
        <f t="shared" si="16"/>
        <v>994</v>
      </c>
      <c r="L47" s="7">
        <v>969</v>
      </c>
      <c r="M47" s="7">
        <v>13</v>
      </c>
      <c r="N47" s="7">
        <v>12</v>
      </c>
      <c r="O47" s="7">
        <v>0</v>
      </c>
      <c r="P47" s="7">
        <v>4</v>
      </c>
      <c r="Q47" s="7">
        <v>5</v>
      </c>
    </row>
    <row r="48" spans="2:17" ht="15.75" customHeight="1">
      <c r="B48" s="21" t="s">
        <v>64</v>
      </c>
      <c r="C48" s="8">
        <f t="shared" si="13"/>
        <v>1106</v>
      </c>
      <c r="D48" s="8">
        <f t="shared" si="14"/>
        <v>1092</v>
      </c>
      <c r="E48" s="7">
        <v>1086</v>
      </c>
      <c r="F48" s="8">
        <v>6</v>
      </c>
      <c r="G48" s="8">
        <v>0</v>
      </c>
      <c r="H48" s="8">
        <v>1</v>
      </c>
      <c r="I48" s="8">
        <v>13</v>
      </c>
      <c r="J48" s="10">
        <f t="shared" si="15"/>
        <v>1130</v>
      </c>
      <c r="K48" s="8">
        <f t="shared" si="16"/>
        <v>1116</v>
      </c>
      <c r="L48" s="7">
        <v>1080</v>
      </c>
      <c r="M48" s="7">
        <v>5</v>
      </c>
      <c r="N48" s="7">
        <v>31</v>
      </c>
      <c r="O48" s="7">
        <v>0</v>
      </c>
      <c r="P48" s="7">
        <v>1</v>
      </c>
      <c r="Q48" s="7">
        <v>13</v>
      </c>
    </row>
    <row r="49" spans="2:17" ht="15.75" customHeight="1">
      <c r="B49" s="21" t="s">
        <v>65</v>
      </c>
      <c r="C49" s="8">
        <f t="shared" si="13"/>
        <v>1235</v>
      </c>
      <c r="D49" s="8">
        <f t="shared" si="14"/>
        <v>1221</v>
      </c>
      <c r="E49" s="7">
        <v>1193</v>
      </c>
      <c r="F49" s="8">
        <v>28</v>
      </c>
      <c r="G49" s="8">
        <v>0</v>
      </c>
      <c r="H49" s="8">
        <v>12</v>
      </c>
      <c r="I49" s="8">
        <v>2</v>
      </c>
      <c r="J49" s="10">
        <f t="shared" si="15"/>
        <v>1248</v>
      </c>
      <c r="K49" s="8">
        <f t="shared" si="16"/>
        <v>1238</v>
      </c>
      <c r="L49" s="7">
        <v>1187</v>
      </c>
      <c r="M49" s="7">
        <v>28</v>
      </c>
      <c r="N49" s="7">
        <v>23</v>
      </c>
      <c r="O49" s="7">
        <v>0</v>
      </c>
      <c r="P49" s="7">
        <v>8</v>
      </c>
      <c r="Q49" s="7">
        <v>2</v>
      </c>
    </row>
    <row r="50" spans="2:17" ht="15.75" customHeight="1">
      <c r="B50" s="21" t="s">
        <v>67</v>
      </c>
      <c r="C50" s="8">
        <f t="shared" si="13"/>
        <v>758</v>
      </c>
      <c r="D50" s="8">
        <f t="shared" si="14"/>
        <v>747</v>
      </c>
      <c r="E50" s="7">
        <v>733</v>
      </c>
      <c r="F50" s="8">
        <v>14</v>
      </c>
      <c r="G50" s="8">
        <v>0</v>
      </c>
      <c r="H50" s="8">
        <v>3</v>
      </c>
      <c r="I50" s="8">
        <v>8</v>
      </c>
      <c r="J50" s="10">
        <f t="shared" si="15"/>
        <v>766</v>
      </c>
      <c r="K50" s="8">
        <f t="shared" si="16"/>
        <v>756</v>
      </c>
      <c r="L50" s="7">
        <v>719</v>
      </c>
      <c r="M50" s="7">
        <v>14</v>
      </c>
      <c r="N50" s="7">
        <v>23</v>
      </c>
      <c r="O50" s="7">
        <v>0</v>
      </c>
      <c r="P50" s="7">
        <v>2</v>
      </c>
      <c r="Q50" s="7">
        <v>8</v>
      </c>
    </row>
    <row r="51" spans="2:17" ht="15.75" customHeight="1">
      <c r="B51" s="21" t="s">
        <v>27</v>
      </c>
      <c r="C51" s="8">
        <f t="shared" si="13"/>
        <v>388</v>
      </c>
      <c r="D51" s="8">
        <f t="shared" si="14"/>
        <v>383</v>
      </c>
      <c r="E51" s="7">
        <v>374</v>
      </c>
      <c r="F51" s="8">
        <v>9</v>
      </c>
      <c r="G51" s="8">
        <v>0</v>
      </c>
      <c r="H51" s="8">
        <v>1</v>
      </c>
      <c r="I51" s="8">
        <v>4</v>
      </c>
      <c r="J51" s="10">
        <f t="shared" si="15"/>
        <v>396</v>
      </c>
      <c r="K51" s="8">
        <f t="shared" si="16"/>
        <v>391</v>
      </c>
      <c r="L51" s="7">
        <v>374</v>
      </c>
      <c r="M51" s="7">
        <v>9</v>
      </c>
      <c r="N51" s="7">
        <v>8</v>
      </c>
      <c r="O51" s="7">
        <v>0</v>
      </c>
      <c r="P51" s="7">
        <v>1</v>
      </c>
      <c r="Q51" s="7">
        <v>4</v>
      </c>
    </row>
    <row r="52" spans="2:17" ht="15.75" customHeight="1">
      <c r="B52" s="21" t="s">
        <v>31</v>
      </c>
      <c r="C52" s="8">
        <f t="shared" si="13"/>
        <v>487</v>
      </c>
      <c r="D52" s="8">
        <f t="shared" si="14"/>
        <v>484</v>
      </c>
      <c r="E52" s="7">
        <v>473</v>
      </c>
      <c r="F52" s="8">
        <v>11</v>
      </c>
      <c r="G52" s="8">
        <v>0</v>
      </c>
      <c r="H52" s="8">
        <v>2</v>
      </c>
      <c r="I52" s="8">
        <v>1</v>
      </c>
      <c r="J52" s="10">
        <f t="shared" si="15"/>
        <v>491</v>
      </c>
      <c r="K52" s="8">
        <f t="shared" si="16"/>
        <v>488</v>
      </c>
      <c r="L52" s="7">
        <v>471</v>
      </c>
      <c r="M52" s="7">
        <v>10</v>
      </c>
      <c r="N52" s="7">
        <v>7</v>
      </c>
      <c r="O52" s="7">
        <v>0</v>
      </c>
      <c r="P52" s="7">
        <v>2</v>
      </c>
      <c r="Q52" s="7">
        <v>1</v>
      </c>
    </row>
    <row r="53" spans="2:17" ht="15.75" customHeight="1">
      <c r="B53" s="21" t="s">
        <v>71</v>
      </c>
      <c r="C53" s="8">
        <f t="shared" si="13"/>
        <v>464</v>
      </c>
      <c r="D53" s="8">
        <f t="shared" si="14"/>
        <v>461</v>
      </c>
      <c r="E53" s="7">
        <v>458</v>
      </c>
      <c r="F53" s="8">
        <v>3</v>
      </c>
      <c r="G53" s="8">
        <v>0</v>
      </c>
      <c r="H53" s="8">
        <v>1</v>
      </c>
      <c r="I53" s="8">
        <v>2</v>
      </c>
      <c r="J53" s="10">
        <f t="shared" si="15"/>
        <v>469</v>
      </c>
      <c r="K53" s="8">
        <f t="shared" si="16"/>
        <v>466</v>
      </c>
      <c r="L53" s="7">
        <v>456</v>
      </c>
      <c r="M53" s="7">
        <v>3</v>
      </c>
      <c r="N53" s="7">
        <v>7</v>
      </c>
      <c r="O53" s="7">
        <v>0</v>
      </c>
      <c r="P53" s="7">
        <v>1</v>
      </c>
      <c r="Q53" s="7">
        <v>2</v>
      </c>
    </row>
    <row r="54" spans="2:17" ht="15.75" customHeight="1">
      <c r="B54" s="21" t="s">
        <v>45</v>
      </c>
      <c r="C54" s="8">
        <f t="shared" si="13"/>
        <v>121</v>
      </c>
      <c r="D54" s="8">
        <f t="shared" si="14"/>
        <v>121</v>
      </c>
      <c r="E54" s="7">
        <v>118</v>
      </c>
      <c r="F54" s="8">
        <v>3</v>
      </c>
      <c r="G54" s="8">
        <v>0</v>
      </c>
      <c r="H54" s="8">
        <v>0</v>
      </c>
      <c r="I54" s="8">
        <v>0</v>
      </c>
      <c r="J54" s="10">
        <f t="shared" si="15"/>
        <v>124</v>
      </c>
      <c r="K54" s="8">
        <f t="shared" si="16"/>
        <v>124</v>
      </c>
      <c r="L54" s="7">
        <v>118</v>
      </c>
      <c r="M54" s="7">
        <v>3</v>
      </c>
      <c r="N54" s="7">
        <v>3</v>
      </c>
      <c r="O54" s="7">
        <v>0</v>
      </c>
      <c r="P54" s="7">
        <v>0</v>
      </c>
      <c r="Q54" s="7">
        <v>0</v>
      </c>
    </row>
    <row r="55" spans="2:17" ht="15.75" customHeight="1">
      <c r="B55" s="21" t="s">
        <v>46</v>
      </c>
      <c r="C55" s="8">
        <f t="shared" si="13"/>
        <v>225</v>
      </c>
      <c r="D55" s="8">
        <f t="shared" si="14"/>
        <v>222</v>
      </c>
      <c r="E55" s="7">
        <v>221</v>
      </c>
      <c r="F55" s="8">
        <v>1</v>
      </c>
      <c r="G55" s="8">
        <v>0</v>
      </c>
      <c r="H55" s="8">
        <v>2</v>
      </c>
      <c r="I55" s="8">
        <v>1</v>
      </c>
      <c r="J55" s="10">
        <f t="shared" si="15"/>
        <v>229</v>
      </c>
      <c r="K55" s="8">
        <f t="shared" si="16"/>
        <v>226</v>
      </c>
      <c r="L55" s="7">
        <v>221</v>
      </c>
      <c r="M55" s="7">
        <v>1</v>
      </c>
      <c r="N55" s="7">
        <v>4</v>
      </c>
      <c r="O55" s="7">
        <v>0</v>
      </c>
      <c r="P55" s="7">
        <v>2</v>
      </c>
      <c r="Q55" s="7">
        <v>1</v>
      </c>
    </row>
    <row r="56" spans="2:17" ht="15.75" customHeight="1">
      <c r="B56" s="21" t="s">
        <v>47</v>
      </c>
      <c r="C56" s="8">
        <f t="shared" si="13"/>
        <v>272</v>
      </c>
      <c r="D56" s="8">
        <f t="shared" si="14"/>
        <v>270</v>
      </c>
      <c r="E56" s="7">
        <v>263</v>
      </c>
      <c r="F56" s="8">
        <v>7</v>
      </c>
      <c r="G56" s="8">
        <v>0</v>
      </c>
      <c r="H56" s="8">
        <v>2</v>
      </c>
      <c r="I56" s="8">
        <v>0</v>
      </c>
      <c r="J56" s="10">
        <f t="shared" si="15"/>
        <v>271</v>
      </c>
      <c r="K56" s="8">
        <f t="shared" si="16"/>
        <v>269</v>
      </c>
      <c r="L56" s="7">
        <v>254</v>
      </c>
      <c r="M56" s="7">
        <v>7</v>
      </c>
      <c r="N56" s="7">
        <v>8</v>
      </c>
      <c r="O56" s="7">
        <v>0</v>
      </c>
      <c r="P56" s="7">
        <v>2</v>
      </c>
      <c r="Q56" s="7">
        <v>0</v>
      </c>
    </row>
    <row r="57" spans="2:17" ht="15.75" customHeight="1">
      <c r="B57" s="21" t="s">
        <v>48</v>
      </c>
      <c r="C57" s="8">
        <f t="shared" si="13"/>
        <v>71</v>
      </c>
      <c r="D57" s="8">
        <f t="shared" si="14"/>
        <v>71</v>
      </c>
      <c r="E57" s="7">
        <v>71</v>
      </c>
      <c r="F57" s="8">
        <v>0</v>
      </c>
      <c r="G57" s="8">
        <v>0</v>
      </c>
      <c r="H57" s="8">
        <v>0</v>
      </c>
      <c r="I57" s="8">
        <v>0</v>
      </c>
      <c r="J57" s="10">
        <f t="shared" si="15"/>
        <v>71</v>
      </c>
      <c r="K57" s="8">
        <f t="shared" si="16"/>
        <v>71</v>
      </c>
      <c r="L57" s="7">
        <v>70</v>
      </c>
      <c r="M57" s="7">
        <v>0</v>
      </c>
      <c r="N57" s="7">
        <v>1</v>
      </c>
      <c r="O57" s="7">
        <v>0</v>
      </c>
      <c r="P57" s="7">
        <v>0</v>
      </c>
      <c r="Q57" s="7">
        <v>0</v>
      </c>
    </row>
    <row r="58" spans="2:17" ht="15.75" customHeight="1">
      <c r="B58" s="21" t="s">
        <v>72</v>
      </c>
      <c r="C58" s="8">
        <f t="shared" si="13"/>
        <v>90</v>
      </c>
      <c r="D58" s="8">
        <f t="shared" si="14"/>
        <v>90</v>
      </c>
      <c r="E58" s="7">
        <v>89</v>
      </c>
      <c r="F58" s="8">
        <v>1</v>
      </c>
      <c r="G58" s="8">
        <v>0</v>
      </c>
      <c r="H58" s="8">
        <v>0</v>
      </c>
      <c r="I58" s="8">
        <v>0</v>
      </c>
      <c r="J58" s="10">
        <f t="shared" si="15"/>
        <v>90</v>
      </c>
      <c r="K58" s="8">
        <f t="shared" si="16"/>
        <v>90</v>
      </c>
      <c r="L58" s="7">
        <v>88</v>
      </c>
      <c r="M58" s="7">
        <v>1</v>
      </c>
      <c r="N58" s="7">
        <v>1</v>
      </c>
      <c r="O58" s="7">
        <v>0</v>
      </c>
      <c r="P58" s="7">
        <v>0</v>
      </c>
      <c r="Q58" s="7">
        <v>0</v>
      </c>
    </row>
    <row r="59" spans="2:17" ht="15.75" customHeight="1">
      <c r="B59" s="21" t="s">
        <v>49</v>
      </c>
      <c r="C59" s="8">
        <f t="shared" si="13"/>
        <v>227</v>
      </c>
      <c r="D59" s="8">
        <f t="shared" si="14"/>
        <v>224</v>
      </c>
      <c r="E59" s="7">
        <v>223</v>
      </c>
      <c r="F59" s="7">
        <v>1</v>
      </c>
      <c r="G59" s="8">
        <v>0</v>
      </c>
      <c r="H59" s="7">
        <v>0</v>
      </c>
      <c r="I59" s="7">
        <v>3</v>
      </c>
      <c r="J59" s="10">
        <f t="shared" si="15"/>
        <v>230</v>
      </c>
      <c r="K59" s="7">
        <f t="shared" si="16"/>
        <v>227</v>
      </c>
      <c r="L59" s="7">
        <v>217</v>
      </c>
      <c r="M59" s="7">
        <v>1</v>
      </c>
      <c r="N59" s="7">
        <v>9</v>
      </c>
      <c r="O59" s="7">
        <v>0</v>
      </c>
      <c r="P59" s="7">
        <v>0</v>
      </c>
      <c r="Q59" s="7">
        <v>3</v>
      </c>
    </row>
    <row r="60" spans="2:17" ht="15" customHeight="1">
      <c r="B60" s="21"/>
      <c r="C60" s="8"/>
      <c r="D60" s="8"/>
      <c r="E60" s="7"/>
      <c r="F60" s="7"/>
      <c r="G60" s="8"/>
      <c r="H60" s="7"/>
      <c r="I60" s="7"/>
      <c r="J60" s="10"/>
      <c r="K60" s="7"/>
      <c r="L60" s="7"/>
      <c r="M60" s="7"/>
      <c r="N60" s="7"/>
      <c r="O60" s="7"/>
      <c r="P60" s="7"/>
      <c r="Q60" s="7"/>
    </row>
    <row r="61" spans="1:17" ht="15.75" customHeight="1">
      <c r="A61" s="66" t="s">
        <v>101</v>
      </c>
      <c r="B61" s="67"/>
      <c r="C61" s="8">
        <f>SUM(C62:C64)</f>
        <v>7987</v>
      </c>
      <c r="D61" s="8">
        <f aca="true" t="shared" si="17" ref="D61:Q61">SUM(D62:D64)</f>
        <v>7917</v>
      </c>
      <c r="E61" s="7">
        <f t="shared" si="17"/>
        <v>7685</v>
      </c>
      <c r="F61" s="7">
        <f t="shared" si="17"/>
        <v>232</v>
      </c>
      <c r="G61" s="8">
        <f t="shared" si="17"/>
        <v>0</v>
      </c>
      <c r="H61" s="7">
        <f t="shared" si="17"/>
        <v>32</v>
      </c>
      <c r="I61" s="7">
        <f t="shared" si="17"/>
        <v>38</v>
      </c>
      <c r="J61" s="10">
        <f t="shared" si="17"/>
        <v>8073</v>
      </c>
      <c r="K61" s="7">
        <f t="shared" si="17"/>
        <v>8010</v>
      </c>
      <c r="L61" s="7">
        <f t="shared" si="17"/>
        <v>7634</v>
      </c>
      <c r="M61" s="7">
        <f t="shared" si="17"/>
        <v>225</v>
      </c>
      <c r="N61" s="7">
        <f t="shared" si="17"/>
        <v>151</v>
      </c>
      <c r="O61" s="7">
        <f t="shared" si="17"/>
        <v>0</v>
      </c>
      <c r="P61" s="7">
        <f t="shared" si="17"/>
        <v>25</v>
      </c>
      <c r="Q61" s="7">
        <f t="shared" si="17"/>
        <v>38</v>
      </c>
    </row>
    <row r="62" spans="2:17" ht="15.75" customHeight="1">
      <c r="B62" s="21" t="s">
        <v>54</v>
      </c>
      <c r="C62" s="8">
        <f>D62+G62+H62+I62</f>
        <v>7436</v>
      </c>
      <c r="D62" s="8">
        <f>E62+F62</f>
        <v>7368</v>
      </c>
      <c r="E62" s="7">
        <v>7150</v>
      </c>
      <c r="F62" s="8">
        <v>218</v>
      </c>
      <c r="G62" s="8">
        <v>0</v>
      </c>
      <c r="H62" s="8">
        <v>32</v>
      </c>
      <c r="I62" s="8">
        <v>36</v>
      </c>
      <c r="J62" s="10">
        <f>K62+O62+P62+Q62</f>
        <v>7520</v>
      </c>
      <c r="K62" s="8">
        <f>L62+M62+N62</f>
        <v>7459</v>
      </c>
      <c r="L62" s="7">
        <v>7106</v>
      </c>
      <c r="M62" s="7">
        <v>211</v>
      </c>
      <c r="N62" s="7">
        <v>142</v>
      </c>
      <c r="O62" s="7">
        <v>0</v>
      </c>
      <c r="P62" s="7">
        <v>25</v>
      </c>
      <c r="Q62" s="7">
        <v>36</v>
      </c>
    </row>
    <row r="63" spans="2:17" ht="15.75" customHeight="1">
      <c r="B63" s="21" t="s">
        <v>70</v>
      </c>
      <c r="C63" s="8">
        <f>D63+G63+H63+I63</f>
        <v>392</v>
      </c>
      <c r="D63" s="8">
        <f>E63+F63</f>
        <v>390</v>
      </c>
      <c r="E63" s="7">
        <v>380</v>
      </c>
      <c r="F63" s="8">
        <v>10</v>
      </c>
      <c r="G63" s="8">
        <v>0</v>
      </c>
      <c r="H63" s="8">
        <v>0</v>
      </c>
      <c r="I63" s="8">
        <v>2</v>
      </c>
      <c r="J63" s="10">
        <f>K63+O63+P63+Q63</f>
        <v>392</v>
      </c>
      <c r="K63" s="8">
        <f>L63+M63+N63</f>
        <v>390</v>
      </c>
      <c r="L63" s="7">
        <v>373</v>
      </c>
      <c r="M63" s="7">
        <v>10</v>
      </c>
      <c r="N63" s="7">
        <v>7</v>
      </c>
      <c r="O63" s="7">
        <v>0</v>
      </c>
      <c r="P63" s="7">
        <v>0</v>
      </c>
      <c r="Q63" s="7">
        <v>2</v>
      </c>
    </row>
    <row r="64" spans="1:17" ht="15.75" customHeight="1">
      <c r="A64" s="27"/>
      <c r="B64" s="49" t="s">
        <v>50</v>
      </c>
      <c r="C64" s="41">
        <f>D64+G64+H64+I64</f>
        <v>159</v>
      </c>
      <c r="D64" s="41">
        <f>E64+F64</f>
        <v>159</v>
      </c>
      <c r="E64" s="42">
        <v>155</v>
      </c>
      <c r="F64" s="42">
        <v>4</v>
      </c>
      <c r="G64" s="41">
        <v>0</v>
      </c>
      <c r="H64" s="42">
        <v>0</v>
      </c>
      <c r="I64" s="42">
        <v>0</v>
      </c>
      <c r="J64" s="43">
        <f>K64+O64+P64+Q64</f>
        <v>161</v>
      </c>
      <c r="K64" s="42">
        <f>L64+M64+N64</f>
        <v>161</v>
      </c>
      <c r="L64" s="42">
        <v>155</v>
      </c>
      <c r="M64" s="42">
        <v>4</v>
      </c>
      <c r="N64" s="42">
        <v>2</v>
      </c>
      <c r="O64" s="42">
        <v>0</v>
      </c>
      <c r="P64" s="42">
        <v>0</v>
      </c>
      <c r="Q64" s="42">
        <v>0</v>
      </c>
    </row>
    <row r="65" spans="3:17" ht="16.5" customHeight="1">
      <c r="C65" s="8"/>
      <c r="D65" s="8"/>
      <c r="E65" s="7"/>
      <c r="F65" s="7"/>
      <c r="G65" s="7"/>
      <c r="H65" s="7"/>
      <c r="I65" s="7"/>
      <c r="J65" s="10"/>
      <c r="K65" s="7"/>
      <c r="L65" s="7"/>
      <c r="M65" s="7"/>
      <c r="N65" s="7"/>
      <c r="O65" s="7"/>
      <c r="P65" s="7"/>
      <c r="Q65" s="7"/>
    </row>
    <row r="66" spans="3:17" ht="16.5" customHeight="1">
      <c r="C66" s="8"/>
      <c r="D66" s="8"/>
      <c r="E66" s="7"/>
      <c r="F66" s="7"/>
      <c r="G66" s="7"/>
      <c r="H66" s="7"/>
      <c r="I66" s="7"/>
      <c r="J66" s="10"/>
      <c r="K66" s="7"/>
      <c r="L66" s="7"/>
      <c r="M66" s="7"/>
      <c r="N66" s="7"/>
      <c r="O66" s="7"/>
      <c r="P66" s="7"/>
      <c r="Q66" s="7"/>
    </row>
    <row r="67" spans="3:17" ht="16.5" customHeight="1">
      <c r="C67" s="8"/>
      <c r="D67" s="8"/>
      <c r="E67" s="7"/>
      <c r="F67" s="7"/>
      <c r="G67" s="7"/>
      <c r="H67" s="7"/>
      <c r="I67" s="7"/>
      <c r="J67" s="10"/>
      <c r="K67" s="7"/>
      <c r="L67" s="7"/>
      <c r="M67" s="7"/>
      <c r="N67" s="7"/>
      <c r="O67" s="7"/>
      <c r="P67" s="7"/>
      <c r="Q67" s="7"/>
    </row>
    <row r="68" spans="3:17" ht="16.5" customHeight="1">
      <c r="C68" s="8"/>
      <c r="D68" s="8"/>
      <c r="E68" s="7"/>
      <c r="F68" s="7"/>
      <c r="G68" s="7"/>
      <c r="H68" s="7"/>
      <c r="I68" s="7"/>
      <c r="J68" s="10"/>
      <c r="K68" s="7"/>
      <c r="L68" s="7"/>
      <c r="M68" s="7"/>
      <c r="N68" s="7"/>
      <c r="O68" s="7"/>
      <c r="P68" s="7"/>
      <c r="Q68" s="7"/>
    </row>
  </sheetData>
  <mergeCells count="26">
    <mergeCell ref="A61:B61"/>
    <mergeCell ref="A14:B14"/>
    <mergeCell ref="A26:B26"/>
    <mergeCell ref="A40:B40"/>
    <mergeCell ref="A44:B44"/>
    <mergeCell ref="C2:I2"/>
    <mergeCell ref="J2:Q2"/>
    <mergeCell ref="C3:C4"/>
    <mergeCell ref="J3:J4"/>
    <mergeCell ref="D3:F3"/>
    <mergeCell ref="H3:H4"/>
    <mergeCell ref="I3:I4"/>
    <mergeCell ref="A8:B8"/>
    <mergeCell ref="Q3:Q4"/>
    <mergeCell ref="P3:P4"/>
    <mergeCell ref="O3:O4"/>
    <mergeCell ref="A12:B12"/>
    <mergeCell ref="G3:G4"/>
    <mergeCell ref="K3:N3"/>
    <mergeCell ref="A9:B9"/>
    <mergeCell ref="A2:B4"/>
    <mergeCell ref="A10:B10"/>
    <mergeCell ref="A11:B11"/>
    <mergeCell ref="A5:B5"/>
    <mergeCell ref="A6:B6"/>
    <mergeCell ref="A7:B7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79" useFirstPageNumber="1" fitToHeight="0" horizontalDpi="98" verticalDpi="98" orientation="portrait" paperSize="9" scale="80" r:id="rId1"/>
  <headerFooter alignWithMargins="0">
    <oddHeader>&amp;R&amp;18中学・卒後</oddHeader>
    <oddFooter>&amp;C&amp;"ＭＳ Ｐ明朝,標準"&amp;14-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showOutlineSymbols="0" zoomScale="90" zoomScaleNormal="90" zoomScaleSheetLayoutView="85" workbookViewId="0" topLeftCell="A1">
      <pane xSplit="2" ySplit="4" topLeftCell="C5" activePane="bottomRight" state="frozen"/>
      <selection pane="topLeft" activeCell="A60" sqref="A60:IV60"/>
      <selection pane="topRight" activeCell="A60" sqref="A60:IV60"/>
      <selection pane="bottomLeft" activeCell="A60" sqref="A60:IV60"/>
      <selection pane="bottomRight" activeCell="A60" sqref="A60:IV60"/>
    </sheetView>
  </sheetViews>
  <sheetFormatPr defaultColWidth="9.00390625" defaultRowHeight="13.5"/>
  <cols>
    <col min="1" max="1" width="2.625" style="4" customWidth="1"/>
    <col min="2" max="2" width="10.625" style="2" customWidth="1"/>
    <col min="3" max="3" width="7.75390625" style="2" customWidth="1"/>
    <col min="4" max="4" width="7.625" style="2" customWidth="1"/>
    <col min="5" max="5" width="7.75390625" style="2" customWidth="1"/>
    <col min="6" max="9" width="5.625" style="2" customWidth="1"/>
    <col min="10" max="12" width="7.625" style="2" customWidth="1"/>
    <col min="13" max="13" width="4.625" style="2" customWidth="1"/>
    <col min="14" max="14" width="6.50390625" style="2" bestFit="1" customWidth="1"/>
    <col min="15" max="16" width="4.625" style="2" customWidth="1"/>
    <col min="17" max="17" width="5.375" style="2" customWidth="1"/>
    <col min="18" max="16384" width="14.00390625" style="4" customWidth="1"/>
  </cols>
  <sheetData>
    <row r="1" spans="1:2" s="51" customFormat="1" ht="24" customHeight="1">
      <c r="A1" s="52" t="s">
        <v>6</v>
      </c>
      <c r="B1" s="50"/>
    </row>
    <row r="2" spans="1:17" s="32" customFormat="1" ht="15.75" customHeight="1">
      <c r="A2" s="68" t="s">
        <v>1</v>
      </c>
      <c r="B2" s="62"/>
      <c r="C2" s="62" t="s">
        <v>9</v>
      </c>
      <c r="D2" s="90"/>
      <c r="E2" s="90"/>
      <c r="F2" s="90"/>
      <c r="G2" s="90"/>
      <c r="H2" s="90"/>
      <c r="I2" s="90"/>
      <c r="J2" s="62" t="s">
        <v>10</v>
      </c>
      <c r="K2" s="62"/>
      <c r="L2" s="62"/>
      <c r="M2" s="62"/>
      <c r="N2" s="62"/>
      <c r="O2" s="62"/>
      <c r="P2" s="62"/>
      <c r="Q2" s="91"/>
    </row>
    <row r="3" spans="1:17" s="32" customFormat="1" ht="15.75" customHeight="1">
      <c r="A3" s="68"/>
      <c r="B3" s="62"/>
      <c r="C3" s="62" t="s">
        <v>2</v>
      </c>
      <c r="D3" s="62" t="s">
        <v>11</v>
      </c>
      <c r="E3" s="62"/>
      <c r="F3" s="62"/>
      <c r="G3" s="75" t="s">
        <v>81</v>
      </c>
      <c r="H3" s="88" t="s">
        <v>12</v>
      </c>
      <c r="I3" s="92" t="s">
        <v>13</v>
      </c>
      <c r="J3" s="62" t="s">
        <v>2</v>
      </c>
      <c r="K3" s="62" t="s">
        <v>91</v>
      </c>
      <c r="L3" s="62"/>
      <c r="M3" s="62"/>
      <c r="N3" s="62"/>
      <c r="O3" s="88" t="s">
        <v>14</v>
      </c>
      <c r="P3" s="88" t="s">
        <v>12</v>
      </c>
      <c r="Q3" s="86" t="s">
        <v>13</v>
      </c>
    </row>
    <row r="4" spans="1:17" s="32" customFormat="1" ht="15.75" customHeight="1">
      <c r="A4" s="68"/>
      <c r="B4" s="62"/>
      <c r="C4" s="90"/>
      <c r="D4" s="33" t="s">
        <v>2</v>
      </c>
      <c r="E4" s="33" t="s">
        <v>15</v>
      </c>
      <c r="F4" s="34" t="s">
        <v>16</v>
      </c>
      <c r="G4" s="76"/>
      <c r="H4" s="89"/>
      <c r="I4" s="93"/>
      <c r="J4" s="90"/>
      <c r="K4" s="37" t="s">
        <v>2</v>
      </c>
      <c r="L4" s="38" t="s">
        <v>15</v>
      </c>
      <c r="M4" s="39" t="s">
        <v>16</v>
      </c>
      <c r="N4" s="40" t="s">
        <v>17</v>
      </c>
      <c r="O4" s="89"/>
      <c r="P4" s="89"/>
      <c r="Q4" s="87"/>
    </row>
    <row r="5" spans="1:17" ht="15.75" customHeight="1">
      <c r="A5" s="82" t="s">
        <v>24</v>
      </c>
      <c r="B5" s="83"/>
      <c r="C5" s="7">
        <f aca="true" t="shared" si="0" ref="C5:C12">D5+G5+H5+I5</f>
        <v>20184</v>
      </c>
      <c r="D5" s="7">
        <f aca="true" t="shared" si="1" ref="D5:D12">E5+F5</f>
        <v>19912</v>
      </c>
      <c r="E5" s="7">
        <v>19421</v>
      </c>
      <c r="F5" s="7">
        <v>491</v>
      </c>
      <c r="G5" s="7">
        <v>0</v>
      </c>
      <c r="H5" s="7">
        <v>180</v>
      </c>
      <c r="I5" s="7">
        <v>92</v>
      </c>
      <c r="J5" s="7">
        <f>K5+O5+P5+Q5</f>
        <v>20604</v>
      </c>
      <c r="K5" s="7">
        <f>L5+M5+N5</f>
        <v>20334</v>
      </c>
      <c r="L5" s="7">
        <v>19332</v>
      </c>
      <c r="M5" s="7">
        <v>450</v>
      </c>
      <c r="N5" s="7">
        <v>552</v>
      </c>
      <c r="O5" s="7">
        <v>0</v>
      </c>
      <c r="P5" s="7">
        <v>178</v>
      </c>
      <c r="Q5" s="7">
        <v>92</v>
      </c>
    </row>
    <row r="6" spans="1:17" ht="15.75" customHeight="1">
      <c r="A6" s="84" t="s">
        <v>25</v>
      </c>
      <c r="B6" s="85"/>
      <c r="C6" s="7">
        <f t="shared" si="0"/>
        <v>20545</v>
      </c>
      <c r="D6" s="7">
        <f t="shared" si="1"/>
        <v>20242</v>
      </c>
      <c r="E6" s="7">
        <v>19775</v>
      </c>
      <c r="F6" s="7">
        <v>467</v>
      </c>
      <c r="G6" s="7">
        <v>0</v>
      </c>
      <c r="H6" s="7">
        <v>185</v>
      </c>
      <c r="I6" s="7">
        <v>118</v>
      </c>
      <c r="J6" s="7">
        <f>K6+O6+P6+Q6</f>
        <v>20850</v>
      </c>
      <c r="K6" s="7">
        <f>L6+M6+N6</f>
        <v>20559</v>
      </c>
      <c r="L6" s="7">
        <v>19690</v>
      </c>
      <c r="M6" s="7">
        <v>435</v>
      </c>
      <c r="N6" s="7">
        <v>434</v>
      </c>
      <c r="O6" s="7">
        <v>0</v>
      </c>
      <c r="P6" s="7">
        <v>174</v>
      </c>
      <c r="Q6" s="7">
        <v>117</v>
      </c>
    </row>
    <row r="7" spans="1:17" ht="15.75" customHeight="1">
      <c r="A7" s="84" t="s">
        <v>51</v>
      </c>
      <c r="B7" s="85"/>
      <c r="C7" s="7">
        <f t="shared" si="0"/>
        <v>19666</v>
      </c>
      <c r="D7" s="7">
        <f t="shared" si="1"/>
        <v>19359</v>
      </c>
      <c r="E7" s="7">
        <v>18953</v>
      </c>
      <c r="F7" s="7">
        <v>406</v>
      </c>
      <c r="G7" s="7">
        <v>0</v>
      </c>
      <c r="H7" s="7">
        <v>202</v>
      </c>
      <c r="I7" s="7">
        <v>105</v>
      </c>
      <c r="J7" s="7">
        <f>K7+O7+P7+Q7</f>
        <v>19908</v>
      </c>
      <c r="K7" s="7">
        <f>L7+M7+N7</f>
        <v>19625</v>
      </c>
      <c r="L7" s="7">
        <v>18903</v>
      </c>
      <c r="M7" s="7">
        <v>387</v>
      </c>
      <c r="N7" s="7">
        <v>335</v>
      </c>
      <c r="O7" s="7">
        <v>0</v>
      </c>
      <c r="P7" s="7">
        <v>178</v>
      </c>
      <c r="Q7" s="7">
        <v>105</v>
      </c>
    </row>
    <row r="8" spans="1:17" ht="15.75" customHeight="1">
      <c r="A8" s="84" t="s">
        <v>92</v>
      </c>
      <c r="B8" s="85"/>
      <c r="C8" s="7">
        <f t="shared" si="0"/>
        <v>18589</v>
      </c>
      <c r="D8" s="7">
        <f t="shared" si="1"/>
        <v>18285</v>
      </c>
      <c r="E8" s="7">
        <v>17882</v>
      </c>
      <c r="F8" s="7">
        <v>403</v>
      </c>
      <c r="G8" s="7">
        <v>0</v>
      </c>
      <c r="H8" s="7">
        <v>195</v>
      </c>
      <c r="I8" s="7">
        <v>109</v>
      </c>
      <c r="J8" s="7">
        <f>K8+O8+P8+Q8</f>
        <v>18872</v>
      </c>
      <c r="K8" s="7">
        <f>L8+M8+N8</f>
        <v>18574</v>
      </c>
      <c r="L8" s="7">
        <v>17758</v>
      </c>
      <c r="M8" s="7">
        <v>383</v>
      </c>
      <c r="N8" s="7">
        <v>433</v>
      </c>
      <c r="O8" s="7">
        <v>0</v>
      </c>
      <c r="P8" s="7">
        <v>189</v>
      </c>
      <c r="Q8" s="7">
        <v>109</v>
      </c>
    </row>
    <row r="9" spans="1:17" s="26" customFormat="1" ht="15.75" customHeight="1">
      <c r="A9" s="80" t="s">
        <v>94</v>
      </c>
      <c r="B9" s="81"/>
      <c r="C9" s="31">
        <f>C14+C26+C40+C44+C61</f>
        <v>18044</v>
      </c>
      <c r="D9" s="31">
        <f aca="true" t="shared" si="2" ref="D9:Q9">D14+D26+D40+D44+D61</f>
        <v>17696</v>
      </c>
      <c r="E9" s="31">
        <f t="shared" si="2"/>
        <v>17284</v>
      </c>
      <c r="F9" s="31">
        <f t="shared" si="2"/>
        <v>412</v>
      </c>
      <c r="G9" s="31">
        <f t="shared" si="2"/>
        <v>0</v>
      </c>
      <c r="H9" s="31">
        <f t="shared" si="2"/>
        <v>205</v>
      </c>
      <c r="I9" s="31">
        <f t="shared" si="2"/>
        <v>143</v>
      </c>
      <c r="J9" s="31">
        <f t="shared" si="2"/>
        <v>18194</v>
      </c>
      <c r="K9" s="31">
        <f t="shared" si="2"/>
        <v>17865</v>
      </c>
      <c r="L9" s="31">
        <f t="shared" si="2"/>
        <v>17196</v>
      </c>
      <c r="M9" s="31">
        <f t="shared" si="2"/>
        <v>394</v>
      </c>
      <c r="N9" s="31">
        <f t="shared" si="2"/>
        <v>275</v>
      </c>
      <c r="O9" s="31">
        <f t="shared" si="2"/>
        <v>0</v>
      </c>
      <c r="P9" s="31">
        <f t="shared" si="2"/>
        <v>186</v>
      </c>
      <c r="Q9" s="31">
        <f t="shared" si="2"/>
        <v>143</v>
      </c>
    </row>
    <row r="10" spans="1:17" ht="15.75" customHeight="1">
      <c r="A10" s="66" t="s">
        <v>3</v>
      </c>
      <c r="B10" s="67"/>
      <c r="C10" s="7">
        <f t="shared" si="0"/>
        <v>203</v>
      </c>
      <c r="D10" s="7">
        <f t="shared" si="1"/>
        <v>197</v>
      </c>
      <c r="E10" s="7">
        <v>197</v>
      </c>
      <c r="F10" s="7">
        <v>0</v>
      </c>
      <c r="G10" s="7">
        <v>0</v>
      </c>
      <c r="H10" s="7">
        <v>6</v>
      </c>
      <c r="I10" s="7">
        <v>0</v>
      </c>
      <c r="J10" s="7">
        <f>K10+O10+P10+Q10</f>
        <v>202</v>
      </c>
      <c r="K10" s="7">
        <f>L10+M10+N10</f>
        <v>197</v>
      </c>
      <c r="L10" s="7">
        <v>197</v>
      </c>
      <c r="M10" s="7">
        <v>0</v>
      </c>
      <c r="N10" s="7">
        <v>0</v>
      </c>
      <c r="O10" s="7">
        <v>0</v>
      </c>
      <c r="P10" s="7">
        <v>5</v>
      </c>
      <c r="Q10" s="7">
        <v>0</v>
      </c>
    </row>
    <row r="11" spans="1:17" ht="15.75" customHeight="1">
      <c r="A11" s="66" t="s">
        <v>4</v>
      </c>
      <c r="B11" s="67"/>
      <c r="C11" s="7">
        <f t="shared" si="0"/>
        <v>17265</v>
      </c>
      <c r="D11" s="7">
        <f t="shared" si="1"/>
        <v>16926</v>
      </c>
      <c r="E11" s="7">
        <v>16516</v>
      </c>
      <c r="F11" s="7">
        <v>410</v>
      </c>
      <c r="G11" s="7">
        <v>0</v>
      </c>
      <c r="H11" s="7">
        <v>197</v>
      </c>
      <c r="I11" s="7">
        <v>142</v>
      </c>
      <c r="J11" s="7">
        <f>K11+O11+P11+Q11</f>
        <v>17416</v>
      </c>
      <c r="K11" s="7">
        <f>L11+M11+N11</f>
        <v>17095</v>
      </c>
      <c r="L11" s="7">
        <v>16428</v>
      </c>
      <c r="M11" s="7">
        <v>392</v>
      </c>
      <c r="N11" s="7">
        <v>275</v>
      </c>
      <c r="O11" s="7">
        <v>0</v>
      </c>
      <c r="P11" s="7">
        <v>179</v>
      </c>
      <c r="Q11" s="7">
        <v>142</v>
      </c>
    </row>
    <row r="12" spans="1:17" ht="15.75" customHeight="1">
      <c r="A12" s="66" t="s">
        <v>5</v>
      </c>
      <c r="B12" s="67"/>
      <c r="C12" s="7">
        <f t="shared" si="0"/>
        <v>576</v>
      </c>
      <c r="D12" s="7">
        <f t="shared" si="1"/>
        <v>573</v>
      </c>
      <c r="E12" s="7">
        <v>571</v>
      </c>
      <c r="F12" s="7">
        <v>2</v>
      </c>
      <c r="G12" s="7">
        <v>0</v>
      </c>
      <c r="H12" s="7">
        <v>2</v>
      </c>
      <c r="I12" s="7">
        <v>1</v>
      </c>
      <c r="J12" s="7">
        <f>K12+O12+P12+Q12</f>
        <v>576</v>
      </c>
      <c r="K12" s="7">
        <f>L12+M12+N12</f>
        <v>573</v>
      </c>
      <c r="L12" s="7">
        <v>571</v>
      </c>
      <c r="M12" s="7">
        <v>2</v>
      </c>
      <c r="N12" s="7">
        <v>0</v>
      </c>
      <c r="O12" s="7">
        <v>0</v>
      </c>
      <c r="P12" s="7">
        <v>2</v>
      </c>
      <c r="Q12" s="7">
        <v>1</v>
      </c>
    </row>
    <row r="13" spans="2:17" ht="15.75" customHeight="1"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.75" customHeight="1">
      <c r="A14" s="66" t="s">
        <v>97</v>
      </c>
      <c r="B14" s="67"/>
      <c r="C14" s="7">
        <f>SUM(C15:C24)</f>
        <v>1151</v>
      </c>
      <c r="D14" s="7">
        <f aca="true" t="shared" si="3" ref="D14:Q14">SUM(D15:D24)</f>
        <v>1132</v>
      </c>
      <c r="E14" s="7">
        <f t="shared" si="3"/>
        <v>1093</v>
      </c>
      <c r="F14" s="7">
        <f t="shared" si="3"/>
        <v>39</v>
      </c>
      <c r="G14" s="7">
        <f t="shared" si="3"/>
        <v>0</v>
      </c>
      <c r="H14" s="7">
        <f t="shared" si="3"/>
        <v>14</v>
      </c>
      <c r="I14" s="7">
        <f t="shared" si="3"/>
        <v>5</v>
      </c>
      <c r="J14" s="7">
        <f t="shared" si="3"/>
        <v>1148</v>
      </c>
      <c r="K14" s="7">
        <f t="shared" si="3"/>
        <v>1130</v>
      </c>
      <c r="L14" s="7">
        <f t="shared" si="3"/>
        <v>1087</v>
      </c>
      <c r="M14" s="7">
        <f t="shared" si="3"/>
        <v>37</v>
      </c>
      <c r="N14" s="7">
        <f t="shared" si="3"/>
        <v>6</v>
      </c>
      <c r="O14" s="7">
        <f t="shared" si="3"/>
        <v>0</v>
      </c>
      <c r="P14" s="7">
        <f t="shared" si="3"/>
        <v>13</v>
      </c>
      <c r="Q14" s="7">
        <f t="shared" si="3"/>
        <v>5</v>
      </c>
    </row>
    <row r="15" spans="2:17" ht="15.75" customHeight="1">
      <c r="B15" s="21" t="s">
        <v>56</v>
      </c>
      <c r="C15" s="8">
        <f aca="true" t="shared" si="4" ref="C15:C24">D15+G15+H15+I15</f>
        <v>127</v>
      </c>
      <c r="D15" s="8">
        <f aca="true" t="shared" si="5" ref="D15:D24">E15+F15</f>
        <v>123</v>
      </c>
      <c r="E15" s="7">
        <v>121</v>
      </c>
      <c r="F15" s="8">
        <v>2</v>
      </c>
      <c r="G15" s="8">
        <v>0</v>
      </c>
      <c r="H15" s="8">
        <v>4</v>
      </c>
      <c r="I15" s="8">
        <v>0</v>
      </c>
      <c r="J15" s="10">
        <f aca="true" t="shared" si="6" ref="J15:J24">K15+O15+P15+Q15</f>
        <v>126</v>
      </c>
      <c r="K15" s="8">
        <f aca="true" t="shared" si="7" ref="K15:K24">L15+M15+N15</f>
        <v>123</v>
      </c>
      <c r="L15" s="7">
        <v>120</v>
      </c>
      <c r="M15" s="7">
        <v>2</v>
      </c>
      <c r="N15" s="7">
        <v>1</v>
      </c>
      <c r="O15" s="7">
        <v>0</v>
      </c>
      <c r="P15" s="7">
        <v>3</v>
      </c>
      <c r="Q15" s="7">
        <v>0</v>
      </c>
    </row>
    <row r="16" spans="2:17" ht="15.75" customHeight="1">
      <c r="B16" s="21" t="s">
        <v>59</v>
      </c>
      <c r="C16" s="8">
        <f t="shared" si="4"/>
        <v>294</v>
      </c>
      <c r="D16" s="8">
        <f t="shared" si="5"/>
        <v>289</v>
      </c>
      <c r="E16" s="7">
        <v>272</v>
      </c>
      <c r="F16" s="8">
        <v>17</v>
      </c>
      <c r="G16" s="8">
        <v>0</v>
      </c>
      <c r="H16" s="8">
        <v>4</v>
      </c>
      <c r="I16" s="8">
        <v>1</v>
      </c>
      <c r="J16" s="10">
        <f t="shared" si="6"/>
        <v>293</v>
      </c>
      <c r="K16" s="8">
        <f t="shared" si="7"/>
        <v>288</v>
      </c>
      <c r="L16" s="7">
        <v>270</v>
      </c>
      <c r="M16" s="7">
        <v>16</v>
      </c>
      <c r="N16" s="7">
        <v>2</v>
      </c>
      <c r="O16" s="7">
        <v>0</v>
      </c>
      <c r="P16" s="7">
        <v>4</v>
      </c>
      <c r="Q16" s="7">
        <v>1</v>
      </c>
    </row>
    <row r="17" spans="2:17" ht="15.75" customHeight="1">
      <c r="B17" s="21" t="s">
        <v>68</v>
      </c>
      <c r="C17" s="8">
        <f t="shared" si="4"/>
        <v>126</v>
      </c>
      <c r="D17" s="8">
        <f t="shared" si="5"/>
        <v>125</v>
      </c>
      <c r="E17" s="7">
        <v>118</v>
      </c>
      <c r="F17" s="8">
        <v>7</v>
      </c>
      <c r="G17" s="8">
        <v>0</v>
      </c>
      <c r="H17" s="8">
        <v>0</v>
      </c>
      <c r="I17" s="8">
        <v>1</v>
      </c>
      <c r="J17" s="10">
        <f t="shared" si="6"/>
        <v>125</v>
      </c>
      <c r="K17" s="8">
        <f t="shared" si="7"/>
        <v>124</v>
      </c>
      <c r="L17" s="7">
        <v>116</v>
      </c>
      <c r="M17" s="7">
        <v>7</v>
      </c>
      <c r="N17" s="7">
        <v>1</v>
      </c>
      <c r="O17" s="7">
        <v>0</v>
      </c>
      <c r="P17" s="7">
        <v>0</v>
      </c>
      <c r="Q17" s="7">
        <v>1</v>
      </c>
    </row>
    <row r="18" spans="2:17" ht="15.75" customHeight="1">
      <c r="B18" s="21" t="s">
        <v>26</v>
      </c>
      <c r="C18" s="8">
        <f t="shared" si="4"/>
        <v>180</v>
      </c>
      <c r="D18" s="8">
        <f t="shared" si="5"/>
        <v>176</v>
      </c>
      <c r="E18" s="7">
        <v>176</v>
      </c>
      <c r="F18" s="8">
        <v>0</v>
      </c>
      <c r="G18" s="8">
        <v>0</v>
      </c>
      <c r="H18" s="8">
        <v>2</v>
      </c>
      <c r="I18" s="8">
        <v>2</v>
      </c>
      <c r="J18" s="10">
        <f t="shared" si="6"/>
        <v>182</v>
      </c>
      <c r="K18" s="8">
        <f t="shared" si="7"/>
        <v>178</v>
      </c>
      <c r="L18" s="7">
        <v>176</v>
      </c>
      <c r="M18" s="7">
        <v>0</v>
      </c>
      <c r="N18" s="7">
        <v>2</v>
      </c>
      <c r="O18" s="7">
        <v>0</v>
      </c>
      <c r="P18" s="7">
        <v>2</v>
      </c>
      <c r="Q18" s="7">
        <v>2</v>
      </c>
    </row>
    <row r="19" spans="2:17" ht="15.75" customHeight="1">
      <c r="B19" s="21" t="s">
        <v>32</v>
      </c>
      <c r="C19" s="8">
        <f t="shared" si="4"/>
        <v>226</v>
      </c>
      <c r="D19" s="8">
        <f t="shared" si="5"/>
        <v>223</v>
      </c>
      <c r="E19" s="7">
        <v>215</v>
      </c>
      <c r="F19" s="8">
        <v>8</v>
      </c>
      <c r="G19" s="8">
        <v>0</v>
      </c>
      <c r="H19" s="8">
        <v>3</v>
      </c>
      <c r="I19" s="8">
        <v>0</v>
      </c>
      <c r="J19" s="10">
        <f t="shared" si="6"/>
        <v>225</v>
      </c>
      <c r="K19" s="8">
        <f t="shared" si="7"/>
        <v>222</v>
      </c>
      <c r="L19" s="7">
        <v>215</v>
      </c>
      <c r="M19" s="7">
        <v>7</v>
      </c>
      <c r="N19" s="7">
        <v>0</v>
      </c>
      <c r="O19" s="7">
        <v>0</v>
      </c>
      <c r="P19" s="7">
        <v>3</v>
      </c>
      <c r="Q19" s="7">
        <v>0</v>
      </c>
    </row>
    <row r="20" spans="2:17" ht="15.75" customHeight="1">
      <c r="B20" s="21" t="s">
        <v>33</v>
      </c>
      <c r="C20" s="8">
        <f t="shared" si="4"/>
        <v>49</v>
      </c>
      <c r="D20" s="8">
        <f t="shared" si="5"/>
        <v>47</v>
      </c>
      <c r="E20" s="7">
        <v>45</v>
      </c>
      <c r="F20" s="8">
        <v>2</v>
      </c>
      <c r="G20" s="8">
        <v>0</v>
      </c>
      <c r="H20" s="8">
        <v>1</v>
      </c>
      <c r="I20" s="8">
        <v>1</v>
      </c>
      <c r="J20" s="10">
        <f t="shared" si="6"/>
        <v>49</v>
      </c>
      <c r="K20" s="8">
        <f t="shared" si="7"/>
        <v>47</v>
      </c>
      <c r="L20" s="7">
        <v>45</v>
      </c>
      <c r="M20" s="7">
        <v>2</v>
      </c>
      <c r="N20" s="7">
        <v>0</v>
      </c>
      <c r="O20" s="7">
        <v>0</v>
      </c>
      <c r="P20" s="7">
        <v>1</v>
      </c>
      <c r="Q20" s="7">
        <v>1</v>
      </c>
    </row>
    <row r="21" spans="2:17" ht="15.75" customHeight="1">
      <c r="B21" s="21" t="s">
        <v>34</v>
      </c>
      <c r="C21" s="8">
        <f t="shared" si="4"/>
        <v>41</v>
      </c>
      <c r="D21" s="8">
        <f t="shared" si="5"/>
        <v>41</v>
      </c>
      <c r="E21" s="7">
        <v>41</v>
      </c>
      <c r="F21" s="8">
        <v>0</v>
      </c>
      <c r="G21" s="8">
        <v>0</v>
      </c>
      <c r="H21" s="8">
        <v>0</v>
      </c>
      <c r="I21" s="8">
        <v>0</v>
      </c>
      <c r="J21" s="10">
        <f t="shared" si="6"/>
        <v>41</v>
      </c>
      <c r="K21" s="8">
        <f t="shared" si="7"/>
        <v>41</v>
      </c>
      <c r="L21" s="7">
        <v>41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15.75" customHeight="1">
      <c r="B22" s="21" t="s">
        <v>35</v>
      </c>
      <c r="C22" s="8">
        <f t="shared" si="4"/>
        <v>37</v>
      </c>
      <c r="D22" s="8">
        <f t="shared" si="5"/>
        <v>37</v>
      </c>
      <c r="E22" s="7">
        <v>34</v>
      </c>
      <c r="F22" s="8">
        <v>3</v>
      </c>
      <c r="G22" s="8">
        <v>0</v>
      </c>
      <c r="H22" s="8">
        <v>0</v>
      </c>
      <c r="I22" s="8">
        <v>0</v>
      </c>
      <c r="J22" s="10">
        <f t="shared" si="6"/>
        <v>37</v>
      </c>
      <c r="K22" s="8">
        <f t="shared" si="7"/>
        <v>37</v>
      </c>
      <c r="L22" s="7">
        <v>34</v>
      </c>
      <c r="M22" s="7">
        <v>3</v>
      </c>
      <c r="N22" s="7">
        <v>0</v>
      </c>
      <c r="O22" s="7">
        <v>0</v>
      </c>
      <c r="P22" s="7">
        <v>0</v>
      </c>
      <c r="Q22" s="7">
        <v>0</v>
      </c>
    </row>
    <row r="23" spans="2:17" ht="15.75" customHeight="1">
      <c r="B23" s="21" t="s">
        <v>36</v>
      </c>
      <c r="C23" s="8">
        <f t="shared" si="4"/>
        <v>41</v>
      </c>
      <c r="D23" s="8">
        <f t="shared" si="5"/>
        <v>41</v>
      </c>
      <c r="E23" s="7">
        <v>41</v>
      </c>
      <c r="F23" s="8">
        <v>0</v>
      </c>
      <c r="G23" s="8">
        <v>0</v>
      </c>
      <c r="H23" s="8">
        <v>0</v>
      </c>
      <c r="I23" s="8">
        <v>0</v>
      </c>
      <c r="J23" s="10">
        <f t="shared" si="6"/>
        <v>41</v>
      </c>
      <c r="K23" s="8">
        <f t="shared" si="7"/>
        <v>41</v>
      </c>
      <c r="L23" s="7">
        <v>41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15.75" customHeight="1">
      <c r="B24" s="21" t="s">
        <v>37</v>
      </c>
      <c r="C24" s="8">
        <f t="shared" si="4"/>
        <v>30</v>
      </c>
      <c r="D24" s="8">
        <f t="shared" si="5"/>
        <v>30</v>
      </c>
      <c r="E24" s="7">
        <v>30</v>
      </c>
      <c r="F24" s="8">
        <v>0</v>
      </c>
      <c r="G24" s="8">
        <v>0</v>
      </c>
      <c r="H24" s="8">
        <v>0</v>
      </c>
      <c r="I24" s="8">
        <v>0</v>
      </c>
      <c r="J24" s="10">
        <f t="shared" si="6"/>
        <v>29</v>
      </c>
      <c r="K24" s="8">
        <f t="shared" si="7"/>
        <v>29</v>
      </c>
      <c r="L24" s="7">
        <v>29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15" customHeight="1">
      <c r="B25" s="21"/>
      <c r="C25" s="8"/>
      <c r="D25" s="8"/>
      <c r="E25" s="7"/>
      <c r="F25" s="8"/>
      <c r="G25" s="8"/>
      <c r="H25" s="8"/>
      <c r="I25" s="8"/>
      <c r="J25" s="10"/>
      <c r="K25" s="8"/>
      <c r="L25" s="7"/>
      <c r="M25" s="7"/>
      <c r="N25" s="7"/>
      <c r="O25" s="7"/>
      <c r="P25" s="7"/>
      <c r="Q25" s="7"/>
    </row>
    <row r="26" spans="1:17" ht="15.75" customHeight="1">
      <c r="A26" s="66" t="s">
        <v>98</v>
      </c>
      <c r="B26" s="67"/>
      <c r="C26" s="8">
        <f>SUM(C27:C38)</f>
        <v>4808</v>
      </c>
      <c r="D26" s="8">
        <f aca="true" t="shared" si="8" ref="D26:Q26">SUM(D27:D38)</f>
        <v>4663</v>
      </c>
      <c r="E26" s="7">
        <f t="shared" si="8"/>
        <v>4587</v>
      </c>
      <c r="F26" s="8">
        <f t="shared" si="8"/>
        <v>76</v>
      </c>
      <c r="G26" s="8">
        <f t="shared" si="8"/>
        <v>0</v>
      </c>
      <c r="H26" s="8">
        <f t="shared" si="8"/>
        <v>112</v>
      </c>
      <c r="I26" s="8">
        <f t="shared" si="8"/>
        <v>33</v>
      </c>
      <c r="J26" s="10">
        <f t="shared" si="8"/>
        <v>4815</v>
      </c>
      <c r="K26" s="8">
        <f t="shared" si="8"/>
        <v>4674</v>
      </c>
      <c r="L26" s="7">
        <f t="shared" si="8"/>
        <v>4579</v>
      </c>
      <c r="M26" s="7">
        <f t="shared" si="8"/>
        <v>71</v>
      </c>
      <c r="N26" s="7">
        <f t="shared" si="8"/>
        <v>24</v>
      </c>
      <c r="O26" s="7">
        <f t="shared" si="8"/>
        <v>0</v>
      </c>
      <c r="P26" s="7">
        <f t="shared" si="8"/>
        <v>108</v>
      </c>
      <c r="Q26" s="7">
        <f t="shared" si="8"/>
        <v>33</v>
      </c>
    </row>
    <row r="27" spans="2:17" ht="15.75" customHeight="1">
      <c r="B27" s="21" t="s">
        <v>55</v>
      </c>
      <c r="C27" s="8">
        <f aca="true" t="shared" si="9" ref="C27:C38">D27+G27+H27+I27</f>
        <v>967</v>
      </c>
      <c r="D27" s="8">
        <f aca="true" t="shared" si="10" ref="D27:D38">E27+F27</f>
        <v>917</v>
      </c>
      <c r="E27" s="7">
        <v>896</v>
      </c>
      <c r="F27" s="8">
        <v>21</v>
      </c>
      <c r="G27" s="8">
        <v>0</v>
      </c>
      <c r="H27" s="8">
        <v>44</v>
      </c>
      <c r="I27" s="8">
        <v>6</v>
      </c>
      <c r="J27" s="10">
        <f aca="true" t="shared" si="11" ref="J27:J38">K27+O27+P27+Q27</f>
        <v>964</v>
      </c>
      <c r="K27" s="8">
        <f aca="true" t="shared" si="12" ref="K27:K38">L27+M27+N27</f>
        <v>918</v>
      </c>
      <c r="L27" s="7">
        <v>894</v>
      </c>
      <c r="M27" s="7">
        <v>19</v>
      </c>
      <c r="N27" s="7">
        <v>5</v>
      </c>
      <c r="O27" s="7">
        <v>0</v>
      </c>
      <c r="P27" s="7">
        <v>40</v>
      </c>
      <c r="Q27" s="7">
        <v>6</v>
      </c>
    </row>
    <row r="28" spans="2:17" ht="15.75" customHeight="1">
      <c r="B28" s="21" t="s">
        <v>57</v>
      </c>
      <c r="C28" s="8">
        <f t="shared" si="9"/>
        <v>547</v>
      </c>
      <c r="D28" s="8">
        <f t="shared" si="10"/>
        <v>534</v>
      </c>
      <c r="E28" s="7">
        <v>530</v>
      </c>
      <c r="F28" s="8">
        <v>4</v>
      </c>
      <c r="G28" s="8">
        <v>0</v>
      </c>
      <c r="H28" s="8">
        <v>10</v>
      </c>
      <c r="I28" s="8">
        <v>3</v>
      </c>
      <c r="J28" s="10">
        <f t="shared" si="11"/>
        <v>548</v>
      </c>
      <c r="K28" s="8">
        <f t="shared" si="12"/>
        <v>535</v>
      </c>
      <c r="L28" s="7">
        <v>530</v>
      </c>
      <c r="M28" s="7">
        <v>4</v>
      </c>
      <c r="N28" s="7">
        <v>1</v>
      </c>
      <c r="O28" s="7">
        <v>0</v>
      </c>
      <c r="P28" s="7">
        <v>10</v>
      </c>
      <c r="Q28" s="7">
        <v>3</v>
      </c>
    </row>
    <row r="29" spans="2:17" ht="15.75" customHeight="1">
      <c r="B29" s="21" t="s">
        <v>58</v>
      </c>
      <c r="C29" s="8">
        <f t="shared" si="9"/>
        <v>631</v>
      </c>
      <c r="D29" s="8">
        <f t="shared" si="10"/>
        <v>619</v>
      </c>
      <c r="E29" s="7">
        <v>608</v>
      </c>
      <c r="F29" s="8">
        <v>11</v>
      </c>
      <c r="G29" s="8">
        <v>0</v>
      </c>
      <c r="H29" s="8">
        <v>11</v>
      </c>
      <c r="I29" s="8">
        <v>1</v>
      </c>
      <c r="J29" s="10">
        <f t="shared" si="11"/>
        <v>634</v>
      </c>
      <c r="K29" s="8">
        <f t="shared" si="12"/>
        <v>622</v>
      </c>
      <c r="L29" s="7">
        <v>608</v>
      </c>
      <c r="M29" s="7">
        <v>11</v>
      </c>
      <c r="N29" s="7">
        <v>3</v>
      </c>
      <c r="O29" s="7">
        <v>0</v>
      </c>
      <c r="P29" s="7">
        <v>11</v>
      </c>
      <c r="Q29" s="7">
        <v>1</v>
      </c>
    </row>
    <row r="30" spans="2:17" ht="15.75" customHeight="1">
      <c r="B30" s="21" t="s">
        <v>61</v>
      </c>
      <c r="C30" s="8">
        <f t="shared" si="9"/>
        <v>1258</v>
      </c>
      <c r="D30" s="8">
        <f t="shared" si="10"/>
        <v>1231</v>
      </c>
      <c r="E30" s="7">
        <v>1209</v>
      </c>
      <c r="F30" s="8">
        <v>22</v>
      </c>
      <c r="G30" s="8">
        <v>0</v>
      </c>
      <c r="H30" s="8">
        <v>18</v>
      </c>
      <c r="I30" s="8">
        <v>9</v>
      </c>
      <c r="J30" s="10">
        <f t="shared" si="11"/>
        <v>1261</v>
      </c>
      <c r="K30" s="8">
        <f t="shared" si="12"/>
        <v>1234</v>
      </c>
      <c r="L30" s="7">
        <v>1207</v>
      </c>
      <c r="M30" s="7">
        <v>19</v>
      </c>
      <c r="N30" s="7">
        <v>8</v>
      </c>
      <c r="O30" s="7">
        <v>0</v>
      </c>
      <c r="P30" s="7">
        <v>18</v>
      </c>
      <c r="Q30" s="7">
        <v>9</v>
      </c>
    </row>
    <row r="31" spans="2:17" ht="15.75" customHeight="1">
      <c r="B31" s="21" t="s">
        <v>66</v>
      </c>
      <c r="C31" s="8">
        <f t="shared" si="9"/>
        <v>391</v>
      </c>
      <c r="D31" s="8">
        <f t="shared" si="10"/>
        <v>380</v>
      </c>
      <c r="E31" s="7">
        <v>372</v>
      </c>
      <c r="F31" s="8">
        <v>8</v>
      </c>
      <c r="G31" s="8">
        <v>0</v>
      </c>
      <c r="H31" s="8">
        <v>7</v>
      </c>
      <c r="I31" s="8">
        <v>4</v>
      </c>
      <c r="J31" s="10">
        <f t="shared" si="11"/>
        <v>393</v>
      </c>
      <c r="K31" s="8">
        <f t="shared" si="12"/>
        <v>382</v>
      </c>
      <c r="L31" s="7">
        <v>370</v>
      </c>
      <c r="M31" s="7">
        <v>8</v>
      </c>
      <c r="N31" s="7">
        <v>4</v>
      </c>
      <c r="O31" s="7">
        <v>0</v>
      </c>
      <c r="P31" s="7">
        <v>7</v>
      </c>
      <c r="Q31" s="7">
        <v>4</v>
      </c>
    </row>
    <row r="32" spans="2:17" ht="15.75" customHeight="1">
      <c r="B32" s="21" t="s">
        <v>69</v>
      </c>
      <c r="C32" s="8">
        <f t="shared" si="9"/>
        <v>253</v>
      </c>
      <c r="D32" s="8">
        <f t="shared" si="10"/>
        <v>246</v>
      </c>
      <c r="E32" s="7">
        <v>242</v>
      </c>
      <c r="F32" s="8">
        <v>4</v>
      </c>
      <c r="G32" s="8">
        <v>0</v>
      </c>
      <c r="H32" s="8">
        <v>4</v>
      </c>
      <c r="I32" s="8">
        <v>3</v>
      </c>
      <c r="J32" s="10">
        <f t="shared" si="11"/>
        <v>254</v>
      </c>
      <c r="K32" s="8">
        <f t="shared" si="12"/>
        <v>247</v>
      </c>
      <c r="L32" s="7">
        <v>242</v>
      </c>
      <c r="M32" s="7">
        <v>4</v>
      </c>
      <c r="N32" s="7">
        <v>1</v>
      </c>
      <c r="O32" s="7">
        <v>0</v>
      </c>
      <c r="P32" s="7">
        <v>4</v>
      </c>
      <c r="Q32" s="7">
        <v>3</v>
      </c>
    </row>
    <row r="33" spans="2:17" ht="15.75" customHeight="1">
      <c r="B33" s="21" t="s">
        <v>38</v>
      </c>
      <c r="C33" s="8">
        <f t="shared" si="9"/>
        <v>206</v>
      </c>
      <c r="D33" s="8">
        <f t="shared" si="10"/>
        <v>199</v>
      </c>
      <c r="E33" s="7">
        <v>199</v>
      </c>
      <c r="F33" s="8">
        <v>0</v>
      </c>
      <c r="G33" s="8">
        <v>0</v>
      </c>
      <c r="H33" s="8">
        <v>6</v>
      </c>
      <c r="I33" s="8">
        <v>1</v>
      </c>
      <c r="J33" s="10">
        <f t="shared" si="11"/>
        <v>206</v>
      </c>
      <c r="K33" s="8">
        <f t="shared" si="12"/>
        <v>199</v>
      </c>
      <c r="L33" s="7">
        <v>199</v>
      </c>
      <c r="M33" s="7">
        <v>0</v>
      </c>
      <c r="N33" s="7">
        <v>0</v>
      </c>
      <c r="O33" s="7">
        <v>0</v>
      </c>
      <c r="P33" s="7">
        <v>6</v>
      </c>
      <c r="Q33" s="7">
        <v>1</v>
      </c>
    </row>
    <row r="34" spans="2:17" ht="15.75" customHeight="1">
      <c r="B34" s="21" t="s">
        <v>39</v>
      </c>
      <c r="C34" s="8">
        <f t="shared" si="9"/>
        <v>153</v>
      </c>
      <c r="D34" s="8">
        <f t="shared" si="10"/>
        <v>151</v>
      </c>
      <c r="E34" s="7">
        <v>149</v>
      </c>
      <c r="F34" s="8">
        <v>2</v>
      </c>
      <c r="G34" s="8">
        <v>0</v>
      </c>
      <c r="H34" s="8">
        <v>2</v>
      </c>
      <c r="I34" s="8">
        <v>0</v>
      </c>
      <c r="J34" s="10">
        <f t="shared" si="11"/>
        <v>151</v>
      </c>
      <c r="K34" s="8">
        <f t="shared" si="12"/>
        <v>149</v>
      </c>
      <c r="L34" s="7">
        <v>147</v>
      </c>
      <c r="M34" s="7">
        <v>2</v>
      </c>
      <c r="N34" s="7">
        <v>0</v>
      </c>
      <c r="O34" s="7">
        <v>0</v>
      </c>
      <c r="P34" s="7">
        <v>2</v>
      </c>
      <c r="Q34" s="7">
        <v>0</v>
      </c>
    </row>
    <row r="35" spans="2:17" ht="15.75" customHeight="1">
      <c r="B35" s="21" t="s">
        <v>40</v>
      </c>
      <c r="C35" s="8">
        <f t="shared" si="9"/>
        <v>184</v>
      </c>
      <c r="D35" s="8">
        <f t="shared" si="10"/>
        <v>175</v>
      </c>
      <c r="E35" s="7">
        <v>174</v>
      </c>
      <c r="F35" s="8">
        <v>1</v>
      </c>
      <c r="G35" s="8">
        <v>0</v>
      </c>
      <c r="H35" s="8">
        <v>6</v>
      </c>
      <c r="I35" s="8">
        <v>3</v>
      </c>
      <c r="J35" s="10">
        <f t="shared" si="11"/>
        <v>184</v>
      </c>
      <c r="K35" s="8">
        <f t="shared" si="12"/>
        <v>175</v>
      </c>
      <c r="L35" s="7">
        <v>174</v>
      </c>
      <c r="M35" s="7">
        <v>1</v>
      </c>
      <c r="N35" s="7">
        <v>0</v>
      </c>
      <c r="O35" s="7">
        <v>0</v>
      </c>
      <c r="P35" s="7">
        <v>6</v>
      </c>
      <c r="Q35" s="7">
        <v>3</v>
      </c>
    </row>
    <row r="36" spans="2:17" ht="15.75" customHeight="1">
      <c r="B36" s="21" t="s">
        <v>41</v>
      </c>
      <c r="C36" s="8">
        <f t="shared" si="9"/>
        <v>91</v>
      </c>
      <c r="D36" s="8">
        <f t="shared" si="10"/>
        <v>87</v>
      </c>
      <c r="E36" s="7">
        <v>86</v>
      </c>
      <c r="F36" s="8">
        <v>1</v>
      </c>
      <c r="G36" s="8">
        <v>0</v>
      </c>
      <c r="H36" s="8">
        <v>3</v>
      </c>
      <c r="I36" s="8">
        <v>1</v>
      </c>
      <c r="J36" s="10">
        <f t="shared" si="11"/>
        <v>92</v>
      </c>
      <c r="K36" s="8">
        <f t="shared" si="12"/>
        <v>88</v>
      </c>
      <c r="L36" s="7">
        <v>86</v>
      </c>
      <c r="M36" s="7">
        <v>1</v>
      </c>
      <c r="N36" s="7">
        <v>1</v>
      </c>
      <c r="O36" s="7">
        <v>0</v>
      </c>
      <c r="P36" s="7">
        <v>3</v>
      </c>
      <c r="Q36" s="7">
        <v>1</v>
      </c>
    </row>
    <row r="37" spans="2:17" ht="15.75" customHeight="1">
      <c r="B37" s="21" t="s">
        <v>42</v>
      </c>
      <c r="C37" s="8">
        <f t="shared" si="9"/>
        <v>50</v>
      </c>
      <c r="D37" s="8">
        <f t="shared" si="10"/>
        <v>48</v>
      </c>
      <c r="E37" s="7">
        <v>46</v>
      </c>
      <c r="F37" s="8">
        <v>2</v>
      </c>
      <c r="G37" s="8">
        <v>0</v>
      </c>
      <c r="H37" s="8">
        <v>0</v>
      </c>
      <c r="I37" s="8">
        <v>2</v>
      </c>
      <c r="J37" s="10">
        <f t="shared" si="11"/>
        <v>50</v>
      </c>
      <c r="K37" s="8">
        <f t="shared" si="12"/>
        <v>48</v>
      </c>
      <c r="L37" s="7">
        <v>46</v>
      </c>
      <c r="M37" s="7">
        <v>2</v>
      </c>
      <c r="N37" s="7">
        <v>0</v>
      </c>
      <c r="O37" s="7">
        <v>0</v>
      </c>
      <c r="P37" s="7">
        <v>0</v>
      </c>
      <c r="Q37" s="7">
        <v>2</v>
      </c>
    </row>
    <row r="38" spans="2:17" ht="15.75" customHeight="1">
      <c r="B38" s="21" t="s">
        <v>43</v>
      </c>
      <c r="C38" s="8">
        <f t="shared" si="9"/>
        <v>77</v>
      </c>
      <c r="D38" s="8">
        <f t="shared" si="10"/>
        <v>76</v>
      </c>
      <c r="E38" s="7">
        <v>76</v>
      </c>
      <c r="F38" s="8">
        <v>0</v>
      </c>
      <c r="G38" s="8">
        <v>0</v>
      </c>
      <c r="H38" s="8">
        <v>1</v>
      </c>
      <c r="I38" s="8">
        <v>0</v>
      </c>
      <c r="J38" s="10">
        <f t="shared" si="11"/>
        <v>78</v>
      </c>
      <c r="K38" s="8">
        <f t="shared" si="12"/>
        <v>77</v>
      </c>
      <c r="L38" s="7">
        <v>76</v>
      </c>
      <c r="M38" s="7">
        <v>0</v>
      </c>
      <c r="N38" s="7">
        <v>1</v>
      </c>
      <c r="O38" s="7">
        <v>0</v>
      </c>
      <c r="P38" s="7">
        <v>1</v>
      </c>
      <c r="Q38" s="7">
        <v>0</v>
      </c>
    </row>
    <row r="39" spans="2:17" ht="15" customHeight="1">
      <c r="B39" s="21"/>
      <c r="C39" s="8"/>
      <c r="D39" s="8"/>
      <c r="E39" s="7"/>
      <c r="F39" s="8"/>
      <c r="G39" s="8"/>
      <c r="H39" s="8"/>
      <c r="I39" s="8"/>
      <c r="J39" s="10"/>
      <c r="K39" s="8"/>
      <c r="L39" s="7"/>
      <c r="M39" s="7"/>
      <c r="N39" s="7"/>
      <c r="O39" s="7"/>
      <c r="P39" s="7"/>
      <c r="Q39" s="7"/>
    </row>
    <row r="40" spans="1:17" ht="15.75" customHeight="1">
      <c r="A40" s="66" t="s">
        <v>99</v>
      </c>
      <c r="B40" s="67"/>
      <c r="C40" s="8">
        <f>SUM(C41:C42)</f>
        <v>3413</v>
      </c>
      <c r="D40" s="8">
        <f aca="true" t="shared" si="13" ref="D40:Q40">SUM(D41:D42)</f>
        <v>3354</v>
      </c>
      <c r="E40" s="7">
        <f t="shared" si="13"/>
        <v>3251</v>
      </c>
      <c r="F40" s="8">
        <f t="shared" si="13"/>
        <v>103</v>
      </c>
      <c r="G40" s="8">
        <f t="shared" si="13"/>
        <v>0</v>
      </c>
      <c r="H40" s="8">
        <f t="shared" si="13"/>
        <v>22</v>
      </c>
      <c r="I40" s="8">
        <f t="shared" si="13"/>
        <v>37</v>
      </c>
      <c r="J40" s="10">
        <f t="shared" si="13"/>
        <v>3469</v>
      </c>
      <c r="K40" s="8">
        <f t="shared" si="13"/>
        <v>3417</v>
      </c>
      <c r="L40" s="7">
        <f t="shared" si="13"/>
        <v>3230</v>
      </c>
      <c r="M40" s="7">
        <f t="shared" si="13"/>
        <v>99</v>
      </c>
      <c r="N40" s="7">
        <f t="shared" si="13"/>
        <v>88</v>
      </c>
      <c r="O40" s="7">
        <f t="shared" si="13"/>
        <v>0</v>
      </c>
      <c r="P40" s="7">
        <f t="shared" si="13"/>
        <v>15</v>
      </c>
      <c r="Q40" s="7">
        <f t="shared" si="13"/>
        <v>37</v>
      </c>
    </row>
    <row r="41" spans="2:17" ht="15.75" customHeight="1">
      <c r="B41" s="21" t="s">
        <v>53</v>
      </c>
      <c r="C41" s="8">
        <f>D41+G41+H41+I41</f>
        <v>3372</v>
      </c>
      <c r="D41" s="8">
        <f>E41+F41</f>
        <v>3314</v>
      </c>
      <c r="E41" s="7">
        <v>3211</v>
      </c>
      <c r="F41" s="8">
        <v>103</v>
      </c>
      <c r="G41" s="8">
        <v>0</v>
      </c>
      <c r="H41" s="8">
        <v>21</v>
      </c>
      <c r="I41" s="8">
        <v>37</v>
      </c>
      <c r="J41" s="10">
        <f>K41+O41+P41+Q41</f>
        <v>3428</v>
      </c>
      <c r="K41" s="8">
        <f>L41+M41+N41</f>
        <v>3377</v>
      </c>
      <c r="L41" s="7">
        <v>3190</v>
      </c>
      <c r="M41" s="7">
        <v>99</v>
      </c>
      <c r="N41" s="7">
        <v>88</v>
      </c>
      <c r="O41" s="7">
        <v>0</v>
      </c>
      <c r="P41" s="7">
        <v>14</v>
      </c>
      <c r="Q41" s="7">
        <v>37</v>
      </c>
    </row>
    <row r="42" spans="2:17" ht="15.75" customHeight="1">
      <c r="B42" s="21" t="s">
        <v>44</v>
      </c>
      <c r="C42" s="8">
        <f>D42+G42+H42+I42</f>
        <v>41</v>
      </c>
      <c r="D42" s="8">
        <f>E42+F42</f>
        <v>40</v>
      </c>
      <c r="E42" s="7">
        <v>40</v>
      </c>
      <c r="F42" s="8">
        <v>0</v>
      </c>
      <c r="G42" s="8">
        <v>0</v>
      </c>
      <c r="H42" s="8">
        <v>1</v>
      </c>
      <c r="I42" s="8">
        <v>0</v>
      </c>
      <c r="J42" s="10">
        <f>K42+O42+P42+Q42</f>
        <v>41</v>
      </c>
      <c r="K42" s="8">
        <f>L42+M42+N42</f>
        <v>40</v>
      </c>
      <c r="L42" s="7">
        <v>40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</row>
    <row r="43" spans="2:17" ht="15" customHeight="1">
      <c r="B43" s="21"/>
      <c r="C43" s="8"/>
      <c r="D43" s="8"/>
      <c r="E43" s="7"/>
      <c r="F43" s="8"/>
      <c r="G43" s="8"/>
      <c r="H43" s="8"/>
      <c r="I43" s="8"/>
      <c r="J43" s="10"/>
      <c r="K43" s="8"/>
      <c r="L43" s="7"/>
      <c r="M43" s="7"/>
      <c r="N43" s="7"/>
      <c r="O43" s="7"/>
      <c r="P43" s="7"/>
      <c r="Q43" s="7"/>
    </row>
    <row r="44" spans="1:17" ht="15.75" customHeight="1">
      <c r="A44" s="73" t="s">
        <v>100</v>
      </c>
      <c r="B44" s="74"/>
      <c r="C44" s="8">
        <f>SUM(C45:C59)</f>
        <v>4589</v>
      </c>
      <c r="D44" s="8">
        <f aca="true" t="shared" si="14" ref="D44:Q44">SUM(D45:D59)</f>
        <v>4520</v>
      </c>
      <c r="E44" s="7">
        <f t="shared" si="14"/>
        <v>4455</v>
      </c>
      <c r="F44" s="8">
        <f t="shared" si="14"/>
        <v>65</v>
      </c>
      <c r="G44" s="8">
        <f t="shared" si="14"/>
        <v>0</v>
      </c>
      <c r="H44" s="8">
        <f t="shared" si="14"/>
        <v>31</v>
      </c>
      <c r="I44" s="8">
        <f t="shared" si="14"/>
        <v>38</v>
      </c>
      <c r="J44" s="10">
        <f t="shared" si="14"/>
        <v>4650</v>
      </c>
      <c r="K44" s="8">
        <f t="shared" si="14"/>
        <v>4585</v>
      </c>
      <c r="L44" s="7">
        <f t="shared" si="14"/>
        <v>4424</v>
      </c>
      <c r="M44" s="7">
        <f t="shared" si="14"/>
        <v>64</v>
      </c>
      <c r="N44" s="7">
        <f t="shared" si="14"/>
        <v>97</v>
      </c>
      <c r="O44" s="7">
        <f t="shared" si="14"/>
        <v>0</v>
      </c>
      <c r="P44" s="7">
        <f t="shared" si="14"/>
        <v>27</v>
      </c>
      <c r="Q44" s="7">
        <f t="shared" si="14"/>
        <v>38</v>
      </c>
    </row>
    <row r="45" spans="2:17" ht="15.75" customHeight="1">
      <c r="B45" s="21" t="s">
        <v>60</v>
      </c>
      <c r="C45" s="8">
        <f aca="true" t="shared" si="15" ref="C45:C59">D45+G45+H45+I45</f>
        <v>484</v>
      </c>
      <c r="D45" s="8">
        <f aca="true" t="shared" si="16" ref="D45:D59">E45+F45</f>
        <v>478</v>
      </c>
      <c r="E45" s="7">
        <v>473</v>
      </c>
      <c r="F45" s="8">
        <v>5</v>
      </c>
      <c r="G45" s="8">
        <v>0</v>
      </c>
      <c r="H45" s="8">
        <v>3</v>
      </c>
      <c r="I45" s="8">
        <v>3</v>
      </c>
      <c r="J45" s="10">
        <f aca="true" t="shared" si="17" ref="J45:J59">K45+O45+P45+Q45</f>
        <v>490</v>
      </c>
      <c r="K45" s="8">
        <f aca="true" t="shared" si="18" ref="K45:K59">L45+M45+N45</f>
        <v>484</v>
      </c>
      <c r="L45" s="7">
        <v>469</v>
      </c>
      <c r="M45" s="7">
        <v>4</v>
      </c>
      <c r="N45" s="7">
        <v>11</v>
      </c>
      <c r="O45" s="7">
        <v>0</v>
      </c>
      <c r="P45" s="7">
        <v>3</v>
      </c>
      <c r="Q45" s="7">
        <v>3</v>
      </c>
    </row>
    <row r="46" spans="2:17" ht="15.75" customHeight="1">
      <c r="B46" s="21" t="s">
        <v>62</v>
      </c>
      <c r="C46" s="8">
        <f t="shared" si="15"/>
        <v>800</v>
      </c>
      <c r="D46" s="8">
        <f t="shared" si="16"/>
        <v>786</v>
      </c>
      <c r="E46" s="7">
        <v>763</v>
      </c>
      <c r="F46" s="8">
        <v>23</v>
      </c>
      <c r="G46" s="8">
        <v>0</v>
      </c>
      <c r="H46" s="8">
        <v>5</v>
      </c>
      <c r="I46" s="8">
        <v>9</v>
      </c>
      <c r="J46" s="10">
        <f t="shared" si="17"/>
        <v>819</v>
      </c>
      <c r="K46" s="8">
        <f t="shared" si="18"/>
        <v>805</v>
      </c>
      <c r="L46" s="7">
        <v>757</v>
      </c>
      <c r="M46" s="7">
        <v>23</v>
      </c>
      <c r="N46" s="7">
        <v>25</v>
      </c>
      <c r="O46" s="7">
        <v>0</v>
      </c>
      <c r="P46" s="7">
        <v>5</v>
      </c>
      <c r="Q46" s="7">
        <v>9</v>
      </c>
    </row>
    <row r="47" spans="2:17" ht="15.75" customHeight="1">
      <c r="B47" s="21" t="s">
        <v>63</v>
      </c>
      <c r="C47" s="8">
        <f t="shared" si="15"/>
        <v>522</v>
      </c>
      <c r="D47" s="8">
        <f t="shared" si="16"/>
        <v>517</v>
      </c>
      <c r="E47" s="7">
        <v>513</v>
      </c>
      <c r="F47" s="8">
        <v>4</v>
      </c>
      <c r="G47" s="8">
        <v>0</v>
      </c>
      <c r="H47" s="8">
        <v>3</v>
      </c>
      <c r="I47" s="8">
        <v>2</v>
      </c>
      <c r="J47" s="10">
        <f t="shared" si="17"/>
        <v>527</v>
      </c>
      <c r="K47" s="8">
        <f t="shared" si="18"/>
        <v>522</v>
      </c>
      <c r="L47" s="7">
        <v>508</v>
      </c>
      <c r="M47" s="7">
        <v>4</v>
      </c>
      <c r="N47" s="7">
        <v>10</v>
      </c>
      <c r="O47" s="7">
        <v>0</v>
      </c>
      <c r="P47" s="7">
        <v>3</v>
      </c>
      <c r="Q47" s="7">
        <v>2</v>
      </c>
    </row>
    <row r="48" spans="2:17" ht="15.75" customHeight="1">
      <c r="B48" s="21" t="s">
        <v>64</v>
      </c>
      <c r="C48" s="8">
        <f t="shared" si="15"/>
        <v>580</v>
      </c>
      <c r="D48" s="8">
        <f t="shared" si="16"/>
        <v>570</v>
      </c>
      <c r="E48" s="7">
        <v>566</v>
      </c>
      <c r="F48" s="8">
        <v>4</v>
      </c>
      <c r="G48" s="8">
        <v>0</v>
      </c>
      <c r="H48" s="8">
        <v>1</v>
      </c>
      <c r="I48" s="8">
        <v>9</v>
      </c>
      <c r="J48" s="10">
        <f t="shared" si="17"/>
        <v>588</v>
      </c>
      <c r="K48" s="8">
        <f t="shared" si="18"/>
        <v>578</v>
      </c>
      <c r="L48" s="7">
        <v>565</v>
      </c>
      <c r="M48" s="7">
        <v>4</v>
      </c>
      <c r="N48" s="7">
        <v>9</v>
      </c>
      <c r="O48" s="7">
        <v>0</v>
      </c>
      <c r="P48" s="7">
        <v>1</v>
      </c>
      <c r="Q48" s="7">
        <v>9</v>
      </c>
    </row>
    <row r="49" spans="2:17" ht="15.75" customHeight="1">
      <c r="B49" s="21" t="s">
        <v>65</v>
      </c>
      <c r="C49" s="8">
        <f t="shared" si="15"/>
        <v>641</v>
      </c>
      <c r="D49" s="8">
        <f t="shared" si="16"/>
        <v>630</v>
      </c>
      <c r="E49" s="7">
        <v>622</v>
      </c>
      <c r="F49" s="8">
        <v>8</v>
      </c>
      <c r="G49" s="8">
        <v>0</v>
      </c>
      <c r="H49" s="8">
        <v>10</v>
      </c>
      <c r="I49" s="8">
        <v>1</v>
      </c>
      <c r="J49" s="10">
        <f t="shared" si="17"/>
        <v>650</v>
      </c>
      <c r="K49" s="8">
        <f t="shared" si="18"/>
        <v>642</v>
      </c>
      <c r="L49" s="7">
        <v>619</v>
      </c>
      <c r="M49" s="7">
        <v>8</v>
      </c>
      <c r="N49" s="7">
        <v>15</v>
      </c>
      <c r="O49" s="7">
        <v>0</v>
      </c>
      <c r="P49" s="7">
        <v>7</v>
      </c>
      <c r="Q49" s="7">
        <v>1</v>
      </c>
    </row>
    <row r="50" spans="2:17" ht="15.75" customHeight="1">
      <c r="B50" s="21" t="s">
        <v>67</v>
      </c>
      <c r="C50" s="8">
        <f t="shared" si="15"/>
        <v>380</v>
      </c>
      <c r="D50" s="8">
        <f t="shared" si="16"/>
        <v>373</v>
      </c>
      <c r="E50" s="7">
        <v>368</v>
      </c>
      <c r="F50" s="8">
        <v>5</v>
      </c>
      <c r="G50" s="8">
        <v>0</v>
      </c>
      <c r="H50" s="8">
        <v>2</v>
      </c>
      <c r="I50" s="8">
        <v>5</v>
      </c>
      <c r="J50" s="10">
        <f t="shared" si="17"/>
        <v>383</v>
      </c>
      <c r="K50" s="8">
        <f t="shared" si="18"/>
        <v>377</v>
      </c>
      <c r="L50" s="7">
        <v>364</v>
      </c>
      <c r="M50" s="7">
        <v>5</v>
      </c>
      <c r="N50" s="7">
        <v>8</v>
      </c>
      <c r="O50" s="7">
        <v>0</v>
      </c>
      <c r="P50" s="7">
        <v>1</v>
      </c>
      <c r="Q50" s="7">
        <v>5</v>
      </c>
    </row>
    <row r="51" spans="2:17" ht="15.75" customHeight="1">
      <c r="B51" s="21" t="s">
        <v>27</v>
      </c>
      <c r="C51" s="8">
        <f t="shared" si="15"/>
        <v>228</v>
      </c>
      <c r="D51" s="8">
        <f t="shared" si="16"/>
        <v>223</v>
      </c>
      <c r="E51" s="7">
        <v>217</v>
      </c>
      <c r="F51" s="8">
        <v>6</v>
      </c>
      <c r="G51" s="8">
        <v>0</v>
      </c>
      <c r="H51" s="8">
        <v>1</v>
      </c>
      <c r="I51" s="8">
        <v>4</v>
      </c>
      <c r="J51" s="10">
        <f t="shared" si="17"/>
        <v>232</v>
      </c>
      <c r="K51" s="8">
        <f t="shared" si="18"/>
        <v>227</v>
      </c>
      <c r="L51" s="7">
        <v>217</v>
      </c>
      <c r="M51" s="7">
        <v>6</v>
      </c>
      <c r="N51" s="7">
        <v>4</v>
      </c>
      <c r="O51" s="7">
        <v>0</v>
      </c>
      <c r="P51" s="7">
        <v>1</v>
      </c>
      <c r="Q51" s="7">
        <v>4</v>
      </c>
    </row>
    <row r="52" spans="2:17" ht="15.75" customHeight="1">
      <c r="B52" s="21" t="s">
        <v>31</v>
      </c>
      <c r="C52" s="8">
        <f t="shared" si="15"/>
        <v>218</v>
      </c>
      <c r="D52" s="8">
        <f t="shared" si="16"/>
        <v>217</v>
      </c>
      <c r="E52" s="7">
        <v>214</v>
      </c>
      <c r="F52" s="8">
        <v>3</v>
      </c>
      <c r="G52" s="8">
        <v>0</v>
      </c>
      <c r="H52" s="8">
        <v>1</v>
      </c>
      <c r="I52" s="8">
        <v>0</v>
      </c>
      <c r="J52" s="10">
        <f t="shared" si="17"/>
        <v>219</v>
      </c>
      <c r="K52" s="8">
        <f t="shared" si="18"/>
        <v>218</v>
      </c>
      <c r="L52" s="7">
        <v>214</v>
      </c>
      <c r="M52" s="7">
        <v>3</v>
      </c>
      <c r="N52" s="7">
        <v>1</v>
      </c>
      <c r="O52" s="7">
        <v>0</v>
      </c>
      <c r="P52" s="7">
        <v>1</v>
      </c>
      <c r="Q52" s="7">
        <v>0</v>
      </c>
    </row>
    <row r="53" spans="2:17" ht="15.75" customHeight="1">
      <c r="B53" s="21" t="s">
        <v>71</v>
      </c>
      <c r="C53" s="8">
        <f t="shared" si="15"/>
        <v>235</v>
      </c>
      <c r="D53" s="8">
        <f t="shared" si="16"/>
        <v>233</v>
      </c>
      <c r="E53" s="7">
        <v>232</v>
      </c>
      <c r="F53" s="8">
        <v>1</v>
      </c>
      <c r="G53" s="8">
        <v>0</v>
      </c>
      <c r="H53" s="8">
        <v>1</v>
      </c>
      <c r="I53" s="8">
        <v>1</v>
      </c>
      <c r="J53" s="10">
        <f t="shared" si="17"/>
        <v>238</v>
      </c>
      <c r="K53" s="8">
        <f t="shared" si="18"/>
        <v>236</v>
      </c>
      <c r="L53" s="7">
        <v>231</v>
      </c>
      <c r="M53" s="7">
        <v>1</v>
      </c>
      <c r="N53" s="7">
        <v>4</v>
      </c>
      <c r="O53" s="7">
        <v>0</v>
      </c>
      <c r="P53" s="7">
        <v>1</v>
      </c>
      <c r="Q53" s="7">
        <v>1</v>
      </c>
    </row>
    <row r="54" spans="2:17" ht="15.75" customHeight="1">
      <c r="B54" s="21" t="s">
        <v>45</v>
      </c>
      <c r="C54" s="8">
        <f t="shared" si="15"/>
        <v>70</v>
      </c>
      <c r="D54" s="8">
        <f t="shared" si="16"/>
        <v>70</v>
      </c>
      <c r="E54" s="7">
        <v>68</v>
      </c>
      <c r="F54" s="8">
        <v>2</v>
      </c>
      <c r="G54" s="8">
        <v>0</v>
      </c>
      <c r="H54" s="8">
        <v>0</v>
      </c>
      <c r="I54" s="8">
        <v>0</v>
      </c>
      <c r="J54" s="10">
        <f t="shared" si="17"/>
        <v>72</v>
      </c>
      <c r="K54" s="8">
        <f t="shared" si="18"/>
        <v>72</v>
      </c>
      <c r="L54" s="7">
        <v>68</v>
      </c>
      <c r="M54" s="7">
        <v>2</v>
      </c>
      <c r="N54" s="7">
        <v>2</v>
      </c>
      <c r="O54" s="7">
        <v>0</v>
      </c>
      <c r="P54" s="7">
        <v>0</v>
      </c>
      <c r="Q54" s="7">
        <v>0</v>
      </c>
    </row>
    <row r="55" spans="2:17" ht="15.75" customHeight="1">
      <c r="B55" s="21" t="s">
        <v>46</v>
      </c>
      <c r="C55" s="8">
        <f t="shared" si="15"/>
        <v>117</v>
      </c>
      <c r="D55" s="8">
        <f t="shared" si="16"/>
        <v>114</v>
      </c>
      <c r="E55" s="7">
        <v>114</v>
      </c>
      <c r="F55" s="8">
        <v>0</v>
      </c>
      <c r="G55" s="8">
        <v>0</v>
      </c>
      <c r="H55" s="8">
        <v>2</v>
      </c>
      <c r="I55" s="8">
        <v>1</v>
      </c>
      <c r="J55" s="10">
        <f t="shared" si="17"/>
        <v>119</v>
      </c>
      <c r="K55" s="8">
        <f t="shared" si="18"/>
        <v>116</v>
      </c>
      <c r="L55" s="7">
        <v>114</v>
      </c>
      <c r="M55" s="7">
        <v>0</v>
      </c>
      <c r="N55" s="7">
        <v>2</v>
      </c>
      <c r="O55" s="7">
        <v>0</v>
      </c>
      <c r="P55" s="7">
        <v>2</v>
      </c>
      <c r="Q55" s="7">
        <v>1</v>
      </c>
    </row>
    <row r="56" spans="2:17" ht="15.75" customHeight="1">
      <c r="B56" s="21" t="s">
        <v>47</v>
      </c>
      <c r="C56" s="8">
        <f t="shared" si="15"/>
        <v>123</v>
      </c>
      <c r="D56" s="8">
        <f t="shared" si="16"/>
        <v>121</v>
      </c>
      <c r="E56" s="7">
        <v>118</v>
      </c>
      <c r="F56" s="8">
        <v>3</v>
      </c>
      <c r="G56" s="8">
        <v>0</v>
      </c>
      <c r="H56" s="8">
        <v>2</v>
      </c>
      <c r="I56" s="8">
        <v>0</v>
      </c>
      <c r="J56" s="10">
        <f t="shared" si="17"/>
        <v>121</v>
      </c>
      <c r="K56" s="8">
        <f t="shared" si="18"/>
        <v>119</v>
      </c>
      <c r="L56" s="7">
        <v>113</v>
      </c>
      <c r="M56" s="7">
        <v>3</v>
      </c>
      <c r="N56" s="7">
        <v>3</v>
      </c>
      <c r="O56" s="7">
        <v>0</v>
      </c>
      <c r="P56" s="7">
        <v>2</v>
      </c>
      <c r="Q56" s="7">
        <v>0</v>
      </c>
    </row>
    <row r="57" spans="2:17" ht="15.75" customHeight="1">
      <c r="B57" s="21" t="s">
        <v>48</v>
      </c>
      <c r="C57" s="8">
        <f t="shared" si="15"/>
        <v>33</v>
      </c>
      <c r="D57" s="8">
        <f t="shared" si="16"/>
        <v>33</v>
      </c>
      <c r="E57" s="7">
        <v>33</v>
      </c>
      <c r="F57" s="8">
        <v>0</v>
      </c>
      <c r="G57" s="8">
        <v>0</v>
      </c>
      <c r="H57" s="8">
        <v>0</v>
      </c>
      <c r="I57" s="8">
        <v>0</v>
      </c>
      <c r="J57" s="10">
        <f t="shared" si="17"/>
        <v>33</v>
      </c>
      <c r="K57" s="8">
        <f t="shared" si="18"/>
        <v>33</v>
      </c>
      <c r="L57" s="7">
        <v>33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15.75" customHeight="1">
      <c r="B58" s="21" t="s">
        <v>72</v>
      </c>
      <c r="C58" s="8">
        <f t="shared" si="15"/>
        <v>52</v>
      </c>
      <c r="D58" s="8">
        <f t="shared" si="16"/>
        <v>52</v>
      </c>
      <c r="E58" s="7">
        <v>51</v>
      </c>
      <c r="F58" s="8">
        <v>1</v>
      </c>
      <c r="G58" s="8">
        <v>0</v>
      </c>
      <c r="H58" s="8">
        <v>0</v>
      </c>
      <c r="I58" s="8">
        <v>0</v>
      </c>
      <c r="J58" s="10">
        <f t="shared" si="17"/>
        <v>52</v>
      </c>
      <c r="K58" s="8">
        <f t="shared" si="18"/>
        <v>52</v>
      </c>
      <c r="L58" s="7">
        <v>51</v>
      </c>
      <c r="M58" s="7">
        <v>1</v>
      </c>
      <c r="N58" s="7">
        <v>0</v>
      </c>
      <c r="O58" s="7">
        <v>0</v>
      </c>
      <c r="P58" s="7">
        <v>0</v>
      </c>
      <c r="Q58" s="7">
        <v>0</v>
      </c>
    </row>
    <row r="59" spans="2:17" ht="15.75" customHeight="1">
      <c r="B59" s="21" t="s">
        <v>49</v>
      </c>
      <c r="C59" s="8">
        <f t="shared" si="15"/>
        <v>106</v>
      </c>
      <c r="D59" s="8">
        <f t="shared" si="16"/>
        <v>103</v>
      </c>
      <c r="E59" s="7">
        <v>103</v>
      </c>
      <c r="F59" s="7">
        <v>0</v>
      </c>
      <c r="G59" s="8">
        <v>0</v>
      </c>
      <c r="H59" s="7">
        <v>0</v>
      </c>
      <c r="I59" s="7">
        <v>3</v>
      </c>
      <c r="J59" s="10">
        <f t="shared" si="17"/>
        <v>107</v>
      </c>
      <c r="K59" s="7">
        <f t="shared" si="18"/>
        <v>104</v>
      </c>
      <c r="L59" s="7">
        <v>101</v>
      </c>
      <c r="M59" s="7">
        <v>0</v>
      </c>
      <c r="N59" s="7">
        <v>3</v>
      </c>
      <c r="O59" s="7">
        <v>0</v>
      </c>
      <c r="P59" s="7">
        <v>0</v>
      </c>
      <c r="Q59" s="7">
        <v>3</v>
      </c>
    </row>
    <row r="60" spans="2:17" ht="15" customHeight="1">
      <c r="B60" s="21"/>
      <c r="C60" s="8"/>
      <c r="D60" s="8"/>
      <c r="E60" s="7"/>
      <c r="F60" s="7"/>
      <c r="G60" s="8"/>
      <c r="H60" s="7"/>
      <c r="I60" s="7"/>
      <c r="J60" s="10"/>
      <c r="K60" s="7"/>
      <c r="L60" s="7"/>
      <c r="M60" s="7"/>
      <c r="N60" s="7"/>
      <c r="O60" s="7"/>
      <c r="P60" s="7"/>
      <c r="Q60" s="7"/>
    </row>
    <row r="61" spans="1:17" ht="15.75" customHeight="1">
      <c r="A61" s="66" t="s">
        <v>101</v>
      </c>
      <c r="B61" s="67"/>
      <c r="C61" s="8">
        <f>SUM(C62:C64)</f>
        <v>4083</v>
      </c>
      <c r="D61" s="8">
        <f aca="true" t="shared" si="19" ref="D61:Q61">SUM(D62:D64)</f>
        <v>4027</v>
      </c>
      <c r="E61" s="7">
        <f t="shared" si="19"/>
        <v>3898</v>
      </c>
      <c r="F61" s="7">
        <f t="shared" si="19"/>
        <v>129</v>
      </c>
      <c r="G61" s="8">
        <f t="shared" si="19"/>
        <v>0</v>
      </c>
      <c r="H61" s="7">
        <f t="shared" si="19"/>
        <v>26</v>
      </c>
      <c r="I61" s="7">
        <f t="shared" si="19"/>
        <v>30</v>
      </c>
      <c r="J61" s="10">
        <f t="shared" si="19"/>
        <v>4112</v>
      </c>
      <c r="K61" s="7">
        <f t="shared" si="19"/>
        <v>4059</v>
      </c>
      <c r="L61" s="7">
        <f t="shared" si="19"/>
        <v>3876</v>
      </c>
      <c r="M61" s="7">
        <f t="shared" si="19"/>
        <v>123</v>
      </c>
      <c r="N61" s="7">
        <f t="shared" si="19"/>
        <v>60</v>
      </c>
      <c r="O61" s="7">
        <f t="shared" si="19"/>
        <v>0</v>
      </c>
      <c r="P61" s="7">
        <f t="shared" si="19"/>
        <v>23</v>
      </c>
      <c r="Q61" s="7">
        <f t="shared" si="19"/>
        <v>30</v>
      </c>
    </row>
    <row r="62" spans="2:17" ht="15.75" customHeight="1">
      <c r="B62" s="21" t="s">
        <v>54</v>
      </c>
      <c r="C62" s="8">
        <f>D62+G62+H62+I62</f>
        <v>3786</v>
      </c>
      <c r="D62" s="8">
        <f>E62+F62</f>
        <v>3732</v>
      </c>
      <c r="E62" s="7">
        <v>3610</v>
      </c>
      <c r="F62" s="8">
        <v>122</v>
      </c>
      <c r="G62" s="8">
        <v>0</v>
      </c>
      <c r="H62" s="8">
        <v>26</v>
      </c>
      <c r="I62" s="8">
        <v>28</v>
      </c>
      <c r="J62" s="10">
        <f>K62+O62+P62+Q62</f>
        <v>3815</v>
      </c>
      <c r="K62" s="8">
        <f>L62+M62+N62</f>
        <v>3764</v>
      </c>
      <c r="L62" s="7">
        <v>3589</v>
      </c>
      <c r="M62" s="7">
        <v>116</v>
      </c>
      <c r="N62" s="7">
        <v>59</v>
      </c>
      <c r="O62" s="7">
        <v>0</v>
      </c>
      <c r="P62" s="7">
        <v>23</v>
      </c>
      <c r="Q62" s="7">
        <v>28</v>
      </c>
    </row>
    <row r="63" spans="2:17" ht="15.75" customHeight="1">
      <c r="B63" s="21" t="s">
        <v>70</v>
      </c>
      <c r="C63" s="8">
        <f>D63+G63+H63+I63</f>
        <v>205</v>
      </c>
      <c r="D63" s="8">
        <f>E63+F63</f>
        <v>203</v>
      </c>
      <c r="E63" s="7">
        <v>198</v>
      </c>
      <c r="F63" s="8">
        <v>5</v>
      </c>
      <c r="G63" s="8">
        <v>0</v>
      </c>
      <c r="H63" s="8">
        <v>0</v>
      </c>
      <c r="I63" s="8">
        <v>2</v>
      </c>
      <c r="J63" s="10">
        <f>K63+O63+P63+Q63</f>
        <v>205</v>
      </c>
      <c r="K63" s="8">
        <f>L63+M63+N63</f>
        <v>203</v>
      </c>
      <c r="L63" s="7">
        <v>197</v>
      </c>
      <c r="M63" s="7">
        <v>5</v>
      </c>
      <c r="N63" s="7">
        <v>1</v>
      </c>
      <c r="O63" s="7">
        <v>0</v>
      </c>
      <c r="P63" s="7">
        <v>0</v>
      </c>
      <c r="Q63" s="7">
        <v>2</v>
      </c>
    </row>
    <row r="64" spans="1:17" ht="15.75" customHeight="1">
      <c r="A64" s="27"/>
      <c r="B64" s="49" t="s">
        <v>50</v>
      </c>
      <c r="C64" s="41">
        <f>D64+G64+H64+I64</f>
        <v>92</v>
      </c>
      <c r="D64" s="41">
        <f>E64+F64</f>
        <v>92</v>
      </c>
      <c r="E64" s="42">
        <v>90</v>
      </c>
      <c r="F64" s="42">
        <v>2</v>
      </c>
      <c r="G64" s="41">
        <v>0</v>
      </c>
      <c r="H64" s="42">
        <v>0</v>
      </c>
      <c r="I64" s="42">
        <v>0</v>
      </c>
      <c r="J64" s="43">
        <f>K64+O64+P64+Q64</f>
        <v>92</v>
      </c>
      <c r="K64" s="42">
        <f>L64+M64+N64</f>
        <v>92</v>
      </c>
      <c r="L64" s="42">
        <v>90</v>
      </c>
      <c r="M64" s="42">
        <v>2</v>
      </c>
      <c r="N64" s="42">
        <v>0</v>
      </c>
      <c r="O64" s="42">
        <v>0</v>
      </c>
      <c r="P64" s="42">
        <v>0</v>
      </c>
      <c r="Q64" s="42">
        <v>0</v>
      </c>
    </row>
    <row r="65" spans="3:17" ht="16.5" customHeight="1">
      <c r="C65" s="8"/>
      <c r="D65" s="8"/>
      <c r="E65" s="7"/>
      <c r="F65" s="7"/>
      <c r="G65" s="7"/>
      <c r="H65" s="7"/>
      <c r="I65" s="7"/>
      <c r="J65" s="10"/>
      <c r="K65" s="7"/>
      <c r="L65" s="7"/>
      <c r="M65" s="7"/>
      <c r="N65" s="7"/>
      <c r="O65" s="7"/>
      <c r="P65" s="7"/>
      <c r="Q65" s="7"/>
    </row>
    <row r="66" spans="3:17" ht="16.5" customHeight="1">
      <c r="C66" s="8"/>
      <c r="D66" s="8"/>
      <c r="E66" s="7"/>
      <c r="F66" s="7"/>
      <c r="G66" s="7"/>
      <c r="H66" s="7"/>
      <c r="I66" s="7"/>
      <c r="J66" s="10"/>
      <c r="K66" s="7"/>
      <c r="L66" s="7"/>
      <c r="M66" s="7"/>
      <c r="N66" s="7"/>
      <c r="O66" s="7"/>
      <c r="P66" s="7"/>
      <c r="Q66" s="7"/>
    </row>
    <row r="67" spans="3:17" ht="16.5" customHeight="1">
      <c r="C67" s="8"/>
      <c r="D67" s="8"/>
      <c r="E67" s="7"/>
      <c r="F67" s="7"/>
      <c r="G67" s="7"/>
      <c r="H67" s="7"/>
      <c r="I67" s="7"/>
      <c r="J67" s="10"/>
      <c r="K67" s="7"/>
      <c r="L67" s="7"/>
      <c r="M67" s="7"/>
      <c r="N67" s="7"/>
      <c r="O67" s="7"/>
      <c r="P67" s="7"/>
      <c r="Q67" s="7"/>
    </row>
    <row r="68" spans="3:17" ht="16.5" customHeight="1">
      <c r="C68" s="8"/>
      <c r="D68" s="8"/>
      <c r="E68" s="7"/>
      <c r="F68" s="7"/>
      <c r="G68" s="7"/>
      <c r="H68" s="7"/>
      <c r="I68" s="7"/>
      <c r="J68" s="10"/>
      <c r="K68" s="7"/>
      <c r="L68" s="7"/>
      <c r="M68" s="7"/>
      <c r="N68" s="7"/>
      <c r="O68" s="7"/>
      <c r="P68" s="7"/>
      <c r="Q68" s="7"/>
    </row>
  </sheetData>
  <mergeCells count="26">
    <mergeCell ref="A44:B44"/>
    <mergeCell ref="A61:B61"/>
    <mergeCell ref="A6:B6"/>
    <mergeCell ref="A14:B14"/>
    <mergeCell ref="A26:B26"/>
    <mergeCell ref="A40:B40"/>
    <mergeCell ref="K3:N3"/>
    <mergeCell ref="A8:B8"/>
    <mergeCell ref="P3:P4"/>
    <mergeCell ref="A12:B12"/>
    <mergeCell ref="G3:G4"/>
    <mergeCell ref="A9:B9"/>
    <mergeCell ref="A2:B4"/>
    <mergeCell ref="A10:B10"/>
    <mergeCell ref="A11:B11"/>
    <mergeCell ref="A5:B5"/>
    <mergeCell ref="Q3:Q4"/>
    <mergeCell ref="A7:B7"/>
    <mergeCell ref="O3:O4"/>
    <mergeCell ref="C2:I2"/>
    <mergeCell ref="J2:Q2"/>
    <mergeCell ref="C3:C4"/>
    <mergeCell ref="J3:J4"/>
    <mergeCell ref="D3:F3"/>
    <mergeCell ref="H3:H4"/>
    <mergeCell ref="I3:I4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80" useFirstPageNumber="1" fitToHeight="0" horizontalDpi="98" verticalDpi="98" orientation="portrait" paperSize="9" scale="80" r:id="rId1"/>
  <headerFooter alignWithMargins="0">
    <oddHeader>&amp;L&amp;18中学・卒後</oddHeader>
    <oddFooter>&amp;C&amp;"ＭＳ Ｐ明朝,標準"&amp;14-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8"/>
  <sheetViews>
    <sheetView showOutlineSymbols="0" zoomScale="90" zoomScaleNormal="90" zoomScaleSheetLayoutView="85" workbookViewId="0" topLeftCell="A1">
      <pane xSplit="2" ySplit="4" topLeftCell="C5" activePane="bottomRight" state="frozen"/>
      <selection pane="topLeft" activeCell="A60" sqref="A60:IV60"/>
      <selection pane="topRight" activeCell="A60" sqref="A60:IV60"/>
      <selection pane="bottomLeft" activeCell="A60" sqref="A60:IV60"/>
      <selection pane="bottomRight" activeCell="A60" sqref="A60:IV60"/>
    </sheetView>
  </sheetViews>
  <sheetFormatPr defaultColWidth="9.00390625" defaultRowHeight="13.5"/>
  <cols>
    <col min="1" max="1" width="2.625" style="4" customWidth="1"/>
    <col min="2" max="2" width="10.625" style="2" customWidth="1"/>
    <col min="3" max="3" width="7.75390625" style="2" customWidth="1"/>
    <col min="4" max="4" width="7.625" style="2" customWidth="1"/>
    <col min="5" max="5" width="7.75390625" style="2" customWidth="1"/>
    <col min="6" max="9" width="5.625" style="2" customWidth="1"/>
    <col min="10" max="12" width="7.625" style="2" customWidth="1"/>
    <col min="13" max="13" width="4.625" style="2" customWidth="1"/>
    <col min="14" max="14" width="6.50390625" style="2" bestFit="1" customWidth="1"/>
    <col min="15" max="16" width="4.625" style="2" customWidth="1"/>
    <col min="17" max="17" width="5.375" style="2" customWidth="1"/>
    <col min="18" max="16384" width="14.00390625" style="4" customWidth="1"/>
  </cols>
  <sheetData>
    <row r="1" spans="1:2" s="51" customFormat="1" ht="24" customHeight="1">
      <c r="A1" s="50" t="s">
        <v>7</v>
      </c>
      <c r="B1" s="50"/>
    </row>
    <row r="2" spans="1:17" s="32" customFormat="1" ht="15.75" customHeight="1">
      <c r="A2" s="68" t="s">
        <v>1</v>
      </c>
      <c r="B2" s="62"/>
      <c r="C2" s="62" t="s">
        <v>9</v>
      </c>
      <c r="D2" s="90"/>
      <c r="E2" s="90"/>
      <c r="F2" s="90"/>
      <c r="G2" s="90"/>
      <c r="H2" s="90"/>
      <c r="I2" s="90"/>
      <c r="J2" s="62" t="s">
        <v>10</v>
      </c>
      <c r="K2" s="62"/>
      <c r="L2" s="62"/>
      <c r="M2" s="62"/>
      <c r="N2" s="62"/>
      <c r="O2" s="62"/>
      <c r="P2" s="62"/>
      <c r="Q2" s="91"/>
    </row>
    <row r="3" spans="1:17" s="32" customFormat="1" ht="15.75" customHeight="1">
      <c r="A3" s="68"/>
      <c r="B3" s="62"/>
      <c r="C3" s="62" t="s">
        <v>2</v>
      </c>
      <c r="D3" s="62" t="s">
        <v>11</v>
      </c>
      <c r="E3" s="62"/>
      <c r="F3" s="62"/>
      <c r="G3" s="75" t="s">
        <v>81</v>
      </c>
      <c r="H3" s="88" t="s">
        <v>12</v>
      </c>
      <c r="I3" s="92" t="s">
        <v>13</v>
      </c>
      <c r="J3" s="62" t="s">
        <v>2</v>
      </c>
      <c r="K3" s="62" t="s">
        <v>91</v>
      </c>
      <c r="L3" s="62"/>
      <c r="M3" s="62"/>
      <c r="N3" s="62"/>
      <c r="O3" s="88" t="s">
        <v>14</v>
      </c>
      <c r="P3" s="88" t="s">
        <v>12</v>
      </c>
      <c r="Q3" s="86" t="s">
        <v>13</v>
      </c>
    </row>
    <row r="4" spans="1:17" s="32" customFormat="1" ht="15.75" customHeight="1">
      <c r="A4" s="68"/>
      <c r="B4" s="62"/>
      <c r="C4" s="90"/>
      <c r="D4" s="33" t="s">
        <v>2</v>
      </c>
      <c r="E4" s="33" t="s">
        <v>15</v>
      </c>
      <c r="F4" s="34" t="s">
        <v>16</v>
      </c>
      <c r="G4" s="76"/>
      <c r="H4" s="89"/>
      <c r="I4" s="93"/>
      <c r="J4" s="90"/>
      <c r="K4" s="37" t="s">
        <v>2</v>
      </c>
      <c r="L4" s="38" t="s">
        <v>15</v>
      </c>
      <c r="M4" s="39" t="s">
        <v>16</v>
      </c>
      <c r="N4" s="40" t="s">
        <v>17</v>
      </c>
      <c r="O4" s="89"/>
      <c r="P4" s="89"/>
      <c r="Q4" s="87"/>
    </row>
    <row r="5" spans="1:17" ht="15.75" customHeight="1">
      <c r="A5" s="82" t="s">
        <v>24</v>
      </c>
      <c r="B5" s="83"/>
      <c r="C5" s="7">
        <f aca="true" t="shared" si="0" ref="C5:C12">D5+G5+H5+I5</f>
        <v>19826</v>
      </c>
      <c r="D5" s="7">
        <f aca="true" t="shared" si="1" ref="D5:D12">E5+F5</f>
        <v>19737</v>
      </c>
      <c r="E5" s="7">
        <v>19393</v>
      </c>
      <c r="F5" s="7">
        <v>344</v>
      </c>
      <c r="G5" s="7">
        <v>0</v>
      </c>
      <c r="H5" s="7">
        <v>31</v>
      </c>
      <c r="I5" s="7">
        <v>58</v>
      </c>
      <c r="J5" s="7">
        <f>K5+O5+P5+Q5</f>
        <v>20165</v>
      </c>
      <c r="K5" s="7">
        <f>L5+M5+N5</f>
        <v>20076</v>
      </c>
      <c r="L5" s="7">
        <v>19341</v>
      </c>
      <c r="M5" s="7">
        <v>330</v>
      </c>
      <c r="N5" s="7">
        <v>405</v>
      </c>
      <c r="O5" s="7">
        <v>0</v>
      </c>
      <c r="P5" s="7">
        <v>31</v>
      </c>
      <c r="Q5" s="7">
        <v>58</v>
      </c>
    </row>
    <row r="6" spans="1:17" ht="15.75" customHeight="1">
      <c r="A6" s="84" t="s">
        <v>25</v>
      </c>
      <c r="B6" s="85"/>
      <c r="C6" s="7">
        <f t="shared" si="0"/>
        <v>19600</v>
      </c>
      <c r="D6" s="7">
        <f t="shared" si="1"/>
        <v>19514</v>
      </c>
      <c r="E6" s="7">
        <v>19109</v>
      </c>
      <c r="F6" s="7">
        <v>405</v>
      </c>
      <c r="G6" s="7">
        <v>0</v>
      </c>
      <c r="H6" s="7">
        <v>26</v>
      </c>
      <c r="I6" s="7">
        <v>60</v>
      </c>
      <c r="J6" s="7">
        <f>K6+O6+P6+Q6</f>
        <v>19878</v>
      </c>
      <c r="K6" s="7">
        <f>L6+M6+N6</f>
        <v>19794</v>
      </c>
      <c r="L6" s="7">
        <v>19067</v>
      </c>
      <c r="M6" s="7">
        <v>386</v>
      </c>
      <c r="N6" s="7">
        <v>341</v>
      </c>
      <c r="O6" s="7">
        <v>0</v>
      </c>
      <c r="P6" s="7">
        <v>24</v>
      </c>
      <c r="Q6" s="7">
        <v>60</v>
      </c>
    </row>
    <row r="7" spans="1:17" ht="15.75" customHeight="1">
      <c r="A7" s="84" t="s">
        <v>51</v>
      </c>
      <c r="B7" s="85"/>
      <c r="C7" s="7">
        <f t="shared" si="0"/>
        <v>18787</v>
      </c>
      <c r="D7" s="7">
        <f t="shared" si="1"/>
        <v>18684</v>
      </c>
      <c r="E7" s="7">
        <v>18350</v>
      </c>
      <c r="F7" s="7">
        <v>334</v>
      </c>
      <c r="G7" s="7">
        <v>0</v>
      </c>
      <c r="H7" s="7">
        <v>35</v>
      </c>
      <c r="I7" s="7">
        <v>68</v>
      </c>
      <c r="J7" s="7">
        <f>K7+O7+P7+Q7</f>
        <v>19049</v>
      </c>
      <c r="K7" s="7">
        <f>L7+M7+N7</f>
        <v>18951</v>
      </c>
      <c r="L7" s="7">
        <v>18297</v>
      </c>
      <c r="M7" s="7">
        <v>321</v>
      </c>
      <c r="N7" s="7">
        <v>333</v>
      </c>
      <c r="O7" s="7">
        <v>0</v>
      </c>
      <c r="P7" s="7">
        <v>30</v>
      </c>
      <c r="Q7" s="7">
        <v>68</v>
      </c>
    </row>
    <row r="8" spans="1:17" ht="15.75" customHeight="1">
      <c r="A8" s="84" t="s">
        <v>92</v>
      </c>
      <c r="B8" s="85"/>
      <c r="C8" s="7">
        <f t="shared" si="0"/>
        <v>18012</v>
      </c>
      <c r="D8" s="7">
        <f t="shared" si="1"/>
        <v>17903</v>
      </c>
      <c r="E8" s="7">
        <v>17533</v>
      </c>
      <c r="F8" s="7">
        <v>370</v>
      </c>
      <c r="G8" s="7"/>
      <c r="H8" s="7">
        <v>31</v>
      </c>
      <c r="I8" s="7">
        <v>78</v>
      </c>
      <c r="J8" s="7">
        <f>K8+O8+P8+Q8</f>
        <v>18252</v>
      </c>
      <c r="K8" s="7">
        <f>L8+M8+N8</f>
        <v>18150</v>
      </c>
      <c r="L8" s="7">
        <v>17448</v>
      </c>
      <c r="M8" s="7">
        <v>356</v>
      </c>
      <c r="N8" s="7">
        <v>346</v>
      </c>
      <c r="O8" s="7">
        <v>0</v>
      </c>
      <c r="P8" s="7">
        <v>25</v>
      </c>
      <c r="Q8" s="7">
        <v>77</v>
      </c>
    </row>
    <row r="9" spans="1:17" s="26" customFormat="1" ht="15.75" customHeight="1">
      <c r="A9" s="80" t="s">
        <v>93</v>
      </c>
      <c r="B9" s="81"/>
      <c r="C9" s="31">
        <f>C14+C26+C40+C44+C61</f>
        <v>17320</v>
      </c>
      <c r="D9" s="31">
        <f aca="true" t="shared" si="2" ref="D9:Q9">D14+D26+D40+D44+D61</f>
        <v>17205</v>
      </c>
      <c r="E9" s="31">
        <f t="shared" si="2"/>
        <v>16807</v>
      </c>
      <c r="F9" s="31">
        <f t="shared" si="2"/>
        <v>398</v>
      </c>
      <c r="G9" s="31">
        <f t="shared" si="2"/>
        <v>3</v>
      </c>
      <c r="H9" s="31">
        <f t="shared" si="2"/>
        <v>38</v>
      </c>
      <c r="I9" s="31">
        <f>I14+I26+I40+I44+I61</f>
        <v>74</v>
      </c>
      <c r="J9" s="31">
        <f t="shared" si="2"/>
        <v>17525</v>
      </c>
      <c r="K9" s="31">
        <f t="shared" si="2"/>
        <v>17422</v>
      </c>
      <c r="L9" s="31">
        <f t="shared" si="2"/>
        <v>16713</v>
      </c>
      <c r="M9" s="31">
        <f t="shared" si="2"/>
        <v>385</v>
      </c>
      <c r="N9" s="31">
        <f t="shared" si="2"/>
        <v>324</v>
      </c>
      <c r="O9" s="31">
        <f t="shared" si="2"/>
        <v>0</v>
      </c>
      <c r="P9" s="31">
        <f t="shared" si="2"/>
        <v>29</v>
      </c>
      <c r="Q9" s="31">
        <f t="shared" si="2"/>
        <v>74</v>
      </c>
    </row>
    <row r="10" spans="1:17" ht="15.75" customHeight="1">
      <c r="A10" s="66" t="s">
        <v>3</v>
      </c>
      <c r="B10" s="67"/>
      <c r="C10" s="7">
        <f t="shared" si="0"/>
        <v>198</v>
      </c>
      <c r="D10" s="7">
        <f t="shared" si="1"/>
        <v>197</v>
      </c>
      <c r="E10" s="7">
        <v>197</v>
      </c>
      <c r="F10" s="7">
        <v>0</v>
      </c>
      <c r="G10" s="7">
        <v>0</v>
      </c>
      <c r="H10" s="7">
        <v>1</v>
      </c>
      <c r="I10" s="7">
        <v>0</v>
      </c>
      <c r="J10" s="7">
        <f>K10+O10+P10+Q10</f>
        <v>196</v>
      </c>
      <c r="K10" s="7">
        <f>L10+M10+N10</f>
        <v>195</v>
      </c>
      <c r="L10" s="7">
        <v>195</v>
      </c>
      <c r="M10" s="7">
        <v>0</v>
      </c>
      <c r="N10" s="7">
        <v>0</v>
      </c>
      <c r="O10" s="7">
        <v>0</v>
      </c>
      <c r="P10" s="7">
        <v>1</v>
      </c>
      <c r="Q10" s="7">
        <v>0</v>
      </c>
    </row>
    <row r="11" spans="1:17" ht="15.75" customHeight="1">
      <c r="A11" s="66" t="s">
        <v>4</v>
      </c>
      <c r="B11" s="67"/>
      <c r="C11" s="7">
        <f t="shared" si="0"/>
        <v>16220</v>
      </c>
      <c r="D11" s="7">
        <f t="shared" si="1"/>
        <v>16106</v>
      </c>
      <c r="E11" s="7">
        <v>15711</v>
      </c>
      <c r="F11" s="7">
        <v>395</v>
      </c>
      <c r="G11" s="7">
        <v>3</v>
      </c>
      <c r="H11" s="7">
        <v>37</v>
      </c>
      <c r="I11" s="7">
        <v>74</v>
      </c>
      <c r="J11" s="7">
        <f>K11+O11+P11+Q11</f>
        <v>16419</v>
      </c>
      <c r="K11" s="7">
        <f>L11+M11+N11</f>
        <v>16317</v>
      </c>
      <c r="L11" s="7">
        <v>15619</v>
      </c>
      <c r="M11" s="7">
        <v>382</v>
      </c>
      <c r="N11" s="7">
        <v>316</v>
      </c>
      <c r="O11" s="7">
        <v>0</v>
      </c>
      <c r="P11" s="7">
        <v>28</v>
      </c>
      <c r="Q11" s="7">
        <v>74</v>
      </c>
    </row>
    <row r="12" spans="1:17" ht="15.75" customHeight="1">
      <c r="A12" s="66" t="s">
        <v>5</v>
      </c>
      <c r="B12" s="67"/>
      <c r="C12" s="7">
        <f t="shared" si="0"/>
        <v>902</v>
      </c>
      <c r="D12" s="7">
        <f t="shared" si="1"/>
        <v>902</v>
      </c>
      <c r="E12" s="7">
        <v>899</v>
      </c>
      <c r="F12" s="7">
        <v>3</v>
      </c>
      <c r="G12" s="7">
        <v>0</v>
      </c>
      <c r="H12" s="7">
        <v>0</v>
      </c>
      <c r="I12" s="7">
        <v>0</v>
      </c>
      <c r="J12" s="7">
        <f>K12+O12+P12+Q12</f>
        <v>910</v>
      </c>
      <c r="K12" s="7">
        <f>L12+M12+N12</f>
        <v>910</v>
      </c>
      <c r="L12" s="7">
        <v>899</v>
      </c>
      <c r="M12" s="7">
        <v>3</v>
      </c>
      <c r="N12" s="7">
        <v>8</v>
      </c>
      <c r="O12" s="7">
        <v>0</v>
      </c>
      <c r="P12" s="7">
        <v>0</v>
      </c>
      <c r="Q12" s="7">
        <v>0</v>
      </c>
    </row>
    <row r="13" spans="2:17" ht="15.75" customHeight="1"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.75" customHeight="1">
      <c r="A14" s="66" t="s">
        <v>97</v>
      </c>
      <c r="B14" s="67"/>
      <c r="C14" s="7">
        <f>SUM(C15:C24)</f>
        <v>1118</v>
      </c>
      <c r="D14" s="7">
        <f aca="true" t="shared" si="3" ref="D14:Q14">SUM(D15:D24)</f>
        <v>1108</v>
      </c>
      <c r="E14" s="7">
        <f t="shared" si="3"/>
        <v>1076</v>
      </c>
      <c r="F14" s="7">
        <f t="shared" si="3"/>
        <v>32</v>
      </c>
      <c r="G14" s="7">
        <f t="shared" si="3"/>
        <v>0</v>
      </c>
      <c r="H14" s="7">
        <f t="shared" si="3"/>
        <v>1</v>
      </c>
      <c r="I14" s="7">
        <f t="shared" si="3"/>
        <v>9</v>
      </c>
      <c r="J14" s="7">
        <f t="shared" si="3"/>
        <v>1119</v>
      </c>
      <c r="K14" s="7">
        <f t="shared" si="3"/>
        <v>1109</v>
      </c>
      <c r="L14" s="7">
        <f t="shared" si="3"/>
        <v>1069</v>
      </c>
      <c r="M14" s="7">
        <f t="shared" si="3"/>
        <v>32</v>
      </c>
      <c r="N14" s="7">
        <f t="shared" si="3"/>
        <v>8</v>
      </c>
      <c r="O14" s="7">
        <f t="shared" si="3"/>
        <v>0</v>
      </c>
      <c r="P14" s="7">
        <f t="shared" si="3"/>
        <v>1</v>
      </c>
      <c r="Q14" s="7">
        <f t="shared" si="3"/>
        <v>9</v>
      </c>
    </row>
    <row r="15" spans="2:17" ht="15.75" customHeight="1">
      <c r="B15" s="21" t="s">
        <v>56</v>
      </c>
      <c r="C15" s="8">
        <f aca="true" t="shared" si="4" ref="C15:C24">D15+G15+H15+I15</f>
        <v>120</v>
      </c>
      <c r="D15" s="8">
        <f aca="true" t="shared" si="5" ref="D15:D24">E15+F15</f>
        <v>119</v>
      </c>
      <c r="E15" s="7">
        <v>119</v>
      </c>
      <c r="F15" s="8">
        <v>0</v>
      </c>
      <c r="G15" s="8">
        <v>0</v>
      </c>
      <c r="H15" s="8">
        <v>0</v>
      </c>
      <c r="I15" s="8">
        <v>1</v>
      </c>
      <c r="J15" s="10">
        <f aca="true" t="shared" si="6" ref="J15:J24">K15+O15+P15+Q15</f>
        <v>121</v>
      </c>
      <c r="K15" s="8">
        <f aca="true" t="shared" si="7" ref="K15:K24">L15+M15+N15</f>
        <v>120</v>
      </c>
      <c r="L15" s="7">
        <v>119</v>
      </c>
      <c r="M15" s="7">
        <v>0</v>
      </c>
      <c r="N15" s="7">
        <v>1</v>
      </c>
      <c r="O15" s="7">
        <v>0</v>
      </c>
      <c r="P15" s="7">
        <v>0</v>
      </c>
      <c r="Q15" s="7">
        <v>1</v>
      </c>
    </row>
    <row r="16" spans="2:17" ht="15.75" customHeight="1">
      <c r="B16" s="21" t="s">
        <v>59</v>
      </c>
      <c r="C16" s="8">
        <f t="shared" si="4"/>
        <v>296</v>
      </c>
      <c r="D16" s="8">
        <f t="shared" si="5"/>
        <v>292</v>
      </c>
      <c r="E16" s="7">
        <v>281</v>
      </c>
      <c r="F16" s="8">
        <v>11</v>
      </c>
      <c r="G16" s="8">
        <v>0</v>
      </c>
      <c r="H16" s="8">
        <v>1</v>
      </c>
      <c r="I16" s="8">
        <v>3</v>
      </c>
      <c r="J16" s="10">
        <f t="shared" si="6"/>
        <v>294</v>
      </c>
      <c r="K16" s="8">
        <f t="shared" si="7"/>
        <v>290</v>
      </c>
      <c r="L16" s="7">
        <v>276</v>
      </c>
      <c r="M16" s="7">
        <v>11</v>
      </c>
      <c r="N16" s="7">
        <v>3</v>
      </c>
      <c r="O16" s="7">
        <v>0</v>
      </c>
      <c r="P16" s="7">
        <v>1</v>
      </c>
      <c r="Q16" s="7">
        <v>3</v>
      </c>
    </row>
    <row r="17" spans="2:17" ht="15.75" customHeight="1">
      <c r="B17" s="21" t="s">
        <v>68</v>
      </c>
      <c r="C17" s="8">
        <f t="shared" si="4"/>
        <v>105</v>
      </c>
      <c r="D17" s="8">
        <f t="shared" si="5"/>
        <v>105</v>
      </c>
      <c r="E17" s="7">
        <v>97</v>
      </c>
      <c r="F17" s="8">
        <v>8</v>
      </c>
      <c r="G17" s="8">
        <v>0</v>
      </c>
      <c r="H17" s="8">
        <v>0</v>
      </c>
      <c r="I17" s="8">
        <v>0</v>
      </c>
      <c r="J17" s="10">
        <f t="shared" si="6"/>
        <v>105</v>
      </c>
      <c r="K17" s="8">
        <f t="shared" si="7"/>
        <v>105</v>
      </c>
      <c r="L17" s="7">
        <v>97</v>
      </c>
      <c r="M17" s="7">
        <v>8</v>
      </c>
      <c r="N17" s="7">
        <v>0</v>
      </c>
      <c r="O17" s="7">
        <v>0</v>
      </c>
      <c r="P17" s="7">
        <v>0</v>
      </c>
      <c r="Q17" s="7">
        <v>0</v>
      </c>
    </row>
    <row r="18" spans="2:17" ht="15.75" customHeight="1">
      <c r="B18" s="21" t="s">
        <v>26</v>
      </c>
      <c r="C18" s="8">
        <f t="shared" si="4"/>
        <v>173</v>
      </c>
      <c r="D18" s="8">
        <f t="shared" si="5"/>
        <v>172</v>
      </c>
      <c r="E18" s="7">
        <v>171</v>
      </c>
      <c r="F18" s="8">
        <v>1</v>
      </c>
      <c r="G18" s="8">
        <v>0</v>
      </c>
      <c r="H18" s="8">
        <v>0</v>
      </c>
      <c r="I18" s="8">
        <v>1</v>
      </c>
      <c r="J18" s="10">
        <f t="shared" si="6"/>
        <v>174</v>
      </c>
      <c r="K18" s="8">
        <f t="shared" si="7"/>
        <v>173</v>
      </c>
      <c r="L18" s="7">
        <v>171</v>
      </c>
      <c r="M18" s="7">
        <v>1</v>
      </c>
      <c r="N18" s="7">
        <v>1</v>
      </c>
      <c r="O18" s="7">
        <v>0</v>
      </c>
      <c r="P18" s="7">
        <v>0</v>
      </c>
      <c r="Q18" s="7">
        <v>1</v>
      </c>
    </row>
    <row r="19" spans="2:17" ht="15.75" customHeight="1">
      <c r="B19" s="21" t="s">
        <v>32</v>
      </c>
      <c r="C19" s="8">
        <f t="shared" si="4"/>
        <v>200</v>
      </c>
      <c r="D19" s="8">
        <f t="shared" si="5"/>
        <v>197</v>
      </c>
      <c r="E19" s="7">
        <v>190</v>
      </c>
      <c r="F19" s="8">
        <v>7</v>
      </c>
      <c r="G19" s="8">
        <v>0</v>
      </c>
      <c r="H19" s="8">
        <v>0</v>
      </c>
      <c r="I19" s="8">
        <v>3</v>
      </c>
      <c r="J19" s="10">
        <f t="shared" si="6"/>
        <v>201</v>
      </c>
      <c r="K19" s="8">
        <f t="shared" si="7"/>
        <v>198</v>
      </c>
      <c r="L19" s="7">
        <v>190</v>
      </c>
      <c r="M19" s="7">
        <v>7</v>
      </c>
      <c r="N19" s="7">
        <v>1</v>
      </c>
      <c r="O19" s="7">
        <v>0</v>
      </c>
      <c r="P19" s="7">
        <v>0</v>
      </c>
      <c r="Q19" s="7">
        <v>3</v>
      </c>
    </row>
    <row r="20" spans="2:17" ht="15.75" customHeight="1">
      <c r="B20" s="21" t="s">
        <v>33</v>
      </c>
      <c r="C20" s="8">
        <f t="shared" si="4"/>
        <v>74</v>
      </c>
      <c r="D20" s="8">
        <f t="shared" si="5"/>
        <v>74</v>
      </c>
      <c r="E20" s="7">
        <v>72</v>
      </c>
      <c r="F20" s="8">
        <v>2</v>
      </c>
      <c r="G20" s="8">
        <v>0</v>
      </c>
      <c r="H20" s="8">
        <v>0</v>
      </c>
      <c r="I20" s="8">
        <v>0</v>
      </c>
      <c r="J20" s="10">
        <f t="shared" si="6"/>
        <v>74</v>
      </c>
      <c r="K20" s="8">
        <f t="shared" si="7"/>
        <v>74</v>
      </c>
      <c r="L20" s="7">
        <v>72</v>
      </c>
      <c r="M20" s="7">
        <v>2</v>
      </c>
      <c r="N20" s="7">
        <v>0</v>
      </c>
      <c r="O20" s="7">
        <v>0</v>
      </c>
      <c r="P20" s="7">
        <v>0</v>
      </c>
      <c r="Q20" s="7">
        <v>0</v>
      </c>
    </row>
    <row r="21" spans="2:17" ht="15.75" customHeight="1">
      <c r="B21" s="21" t="s">
        <v>34</v>
      </c>
      <c r="C21" s="8">
        <f t="shared" si="4"/>
        <v>34</v>
      </c>
      <c r="D21" s="8">
        <f t="shared" si="5"/>
        <v>33</v>
      </c>
      <c r="E21" s="7">
        <v>33</v>
      </c>
      <c r="F21" s="8">
        <v>0</v>
      </c>
      <c r="G21" s="8">
        <v>0</v>
      </c>
      <c r="H21" s="8">
        <v>0</v>
      </c>
      <c r="I21" s="8">
        <v>1</v>
      </c>
      <c r="J21" s="10">
        <f t="shared" si="6"/>
        <v>34</v>
      </c>
      <c r="K21" s="8">
        <f t="shared" si="7"/>
        <v>33</v>
      </c>
      <c r="L21" s="7">
        <v>31</v>
      </c>
      <c r="M21" s="7">
        <v>0</v>
      </c>
      <c r="N21" s="7">
        <v>2</v>
      </c>
      <c r="O21" s="7">
        <v>0</v>
      </c>
      <c r="P21" s="7">
        <v>0</v>
      </c>
      <c r="Q21" s="7">
        <v>1</v>
      </c>
    </row>
    <row r="22" spans="2:17" ht="15.75" customHeight="1">
      <c r="B22" s="21" t="s">
        <v>35</v>
      </c>
      <c r="C22" s="8">
        <f t="shared" si="4"/>
        <v>54</v>
      </c>
      <c r="D22" s="8">
        <f t="shared" si="5"/>
        <v>54</v>
      </c>
      <c r="E22" s="7">
        <v>51</v>
      </c>
      <c r="F22" s="8">
        <v>3</v>
      </c>
      <c r="G22" s="8">
        <v>0</v>
      </c>
      <c r="H22" s="8">
        <v>0</v>
      </c>
      <c r="I22" s="8">
        <v>0</v>
      </c>
      <c r="J22" s="10">
        <f t="shared" si="6"/>
        <v>54</v>
      </c>
      <c r="K22" s="8">
        <f t="shared" si="7"/>
        <v>54</v>
      </c>
      <c r="L22" s="7">
        <v>51</v>
      </c>
      <c r="M22" s="7">
        <v>3</v>
      </c>
      <c r="N22" s="7">
        <v>0</v>
      </c>
      <c r="O22" s="7">
        <v>0</v>
      </c>
      <c r="P22" s="7">
        <v>0</v>
      </c>
      <c r="Q22" s="7">
        <v>0</v>
      </c>
    </row>
    <row r="23" spans="2:17" ht="15.75" customHeight="1">
      <c r="B23" s="21" t="s">
        <v>36</v>
      </c>
      <c r="C23" s="8">
        <f t="shared" si="4"/>
        <v>29</v>
      </c>
      <c r="D23" s="8">
        <f t="shared" si="5"/>
        <v>29</v>
      </c>
      <c r="E23" s="7">
        <v>29</v>
      </c>
      <c r="F23" s="8">
        <v>0</v>
      </c>
      <c r="G23" s="8">
        <v>0</v>
      </c>
      <c r="H23" s="8">
        <v>0</v>
      </c>
      <c r="I23" s="8">
        <v>0</v>
      </c>
      <c r="J23" s="10">
        <f t="shared" si="6"/>
        <v>29</v>
      </c>
      <c r="K23" s="8">
        <f t="shared" si="7"/>
        <v>29</v>
      </c>
      <c r="L23" s="7">
        <v>29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15.75" customHeight="1">
      <c r="B24" s="21" t="s">
        <v>37</v>
      </c>
      <c r="C24" s="8">
        <f t="shared" si="4"/>
        <v>33</v>
      </c>
      <c r="D24" s="8">
        <f t="shared" si="5"/>
        <v>33</v>
      </c>
      <c r="E24" s="7">
        <v>33</v>
      </c>
      <c r="F24" s="8">
        <v>0</v>
      </c>
      <c r="G24" s="8">
        <v>0</v>
      </c>
      <c r="H24" s="8">
        <v>0</v>
      </c>
      <c r="I24" s="8">
        <v>0</v>
      </c>
      <c r="J24" s="10">
        <f t="shared" si="6"/>
        <v>33</v>
      </c>
      <c r="K24" s="8">
        <f t="shared" si="7"/>
        <v>33</v>
      </c>
      <c r="L24" s="7">
        <v>33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15" customHeight="1">
      <c r="B25" s="21"/>
      <c r="C25" s="8"/>
      <c r="D25" s="8"/>
      <c r="E25" s="7"/>
      <c r="F25" s="8"/>
      <c r="G25" s="8"/>
      <c r="H25" s="8"/>
      <c r="I25" s="8"/>
      <c r="J25" s="10"/>
      <c r="K25" s="8"/>
      <c r="L25" s="7"/>
      <c r="M25" s="7"/>
      <c r="N25" s="7"/>
      <c r="O25" s="7"/>
      <c r="P25" s="7"/>
      <c r="Q25" s="7"/>
    </row>
    <row r="26" spans="1:17" ht="15.75" customHeight="1">
      <c r="A26" s="66" t="s">
        <v>98</v>
      </c>
      <c r="B26" s="67"/>
      <c r="C26" s="8">
        <f>SUM(C27:C38)</f>
        <v>4661</v>
      </c>
      <c r="D26" s="8">
        <f aca="true" t="shared" si="8" ref="D26:Q26">SUM(D27:D38)</f>
        <v>4621</v>
      </c>
      <c r="E26" s="7">
        <f t="shared" si="8"/>
        <v>4525</v>
      </c>
      <c r="F26" s="8">
        <f t="shared" si="8"/>
        <v>96</v>
      </c>
      <c r="G26" s="8">
        <f t="shared" si="8"/>
        <v>3</v>
      </c>
      <c r="H26" s="8">
        <f t="shared" si="8"/>
        <v>14</v>
      </c>
      <c r="I26" s="8">
        <f t="shared" si="8"/>
        <v>23</v>
      </c>
      <c r="J26" s="10">
        <f t="shared" si="8"/>
        <v>4702</v>
      </c>
      <c r="K26" s="8">
        <f t="shared" si="8"/>
        <v>4666</v>
      </c>
      <c r="L26" s="7">
        <f t="shared" si="8"/>
        <v>4516</v>
      </c>
      <c r="M26" s="7">
        <f t="shared" si="8"/>
        <v>90</v>
      </c>
      <c r="N26" s="7">
        <f t="shared" si="8"/>
        <v>60</v>
      </c>
      <c r="O26" s="7">
        <f t="shared" si="8"/>
        <v>0</v>
      </c>
      <c r="P26" s="7">
        <f t="shared" si="8"/>
        <v>13</v>
      </c>
      <c r="Q26" s="7">
        <f t="shared" si="8"/>
        <v>23</v>
      </c>
    </row>
    <row r="27" spans="2:17" ht="15.75" customHeight="1">
      <c r="B27" s="21" t="s">
        <v>55</v>
      </c>
      <c r="C27" s="8">
        <f aca="true" t="shared" si="9" ref="C27:C38">D27+G27+H27+I27</f>
        <v>964</v>
      </c>
      <c r="D27" s="8">
        <f aca="true" t="shared" si="10" ref="D27:D38">E27+F27</f>
        <v>960</v>
      </c>
      <c r="E27" s="7">
        <v>933</v>
      </c>
      <c r="F27" s="8">
        <v>27</v>
      </c>
      <c r="G27" s="8">
        <v>0</v>
      </c>
      <c r="H27" s="8">
        <v>3</v>
      </c>
      <c r="I27" s="8">
        <v>1</v>
      </c>
      <c r="J27" s="10">
        <f aca="true" t="shared" si="11" ref="J27:J38">K27+O27+P27+Q27</f>
        <v>966</v>
      </c>
      <c r="K27" s="8">
        <f aca="true" t="shared" si="12" ref="K27:K38">L27+M27+N27</f>
        <v>962</v>
      </c>
      <c r="L27" s="7">
        <v>929</v>
      </c>
      <c r="M27" s="7">
        <v>26</v>
      </c>
      <c r="N27" s="7">
        <v>7</v>
      </c>
      <c r="O27" s="7">
        <v>0</v>
      </c>
      <c r="P27" s="7">
        <v>3</v>
      </c>
      <c r="Q27" s="7">
        <v>1</v>
      </c>
    </row>
    <row r="28" spans="2:17" ht="15.75" customHeight="1">
      <c r="B28" s="21" t="s">
        <v>57</v>
      </c>
      <c r="C28" s="8">
        <f t="shared" si="9"/>
        <v>525</v>
      </c>
      <c r="D28" s="8">
        <f t="shared" si="10"/>
        <v>521</v>
      </c>
      <c r="E28" s="7">
        <v>514</v>
      </c>
      <c r="F28" s="8">
        <v>7</v>
      </c>
      <c r="G28" s="8">
        <v>0</v>
      </c>
      <c r="H28" s="8">
        <v>1</v>
      </c>
      <c r="I28" s="8">
        <v>3</v>
      </c>
      <c r="J28" s="10">
        <f t="shared" si="11"/>
        <v>531</v>
      </c>
      <c r="K28" s="8">
        <f t="shared" si="12"/>
        <v>527</v>
      </c>
      <c r="L28" s="7">
        <v>514</v>
      </c>
      <c r="M28" s="7">
        <v>7</v>
      </c>
      <c r="N28" s="7">
        <v>6</v>
      </c>
      <c r="O28" s="7">
        <v>0</v>
      </c>
      <c r="P28" s="7">
        <v>1</v>
      </c>
      <c r="Q28" s="7">
        <v>3</v>
      </c>
    </row>
    <row r="29" spans="2:17" ht="15.75" customHeight="1">
      <c r="B29" s="21" t="s">
        <v>58</v>
      </c>
      <c r="C29" s="8">
        <f t="shared" si="9"/>
        <v>584</v>
      </c>
      <c r="D29" s="8">
        <f t="shared" si="10"/>
        <v>579</v>
      </c>
      <c r="E29" s="7">
        <v>567</v>
      </c>
      <c r="F29" s="8">
        <v>12</v>
      </c>
      <c r="G29" s="8">
        <v>0</v>
      </c>
      <c r="H29" s="8">
        <v>2</v>
      </c>
      <c r="I29" s="8">
        <v>3</v>
      </c>
      <c r="J29" s="10">
        <f t="shared" si="11"/>
        <v>591</v>
      </c>
      <c r="K29" s="8">
        <f t="shared" si="12"/>
        <v>587</v>
      </c>
      <c r="L29" s="7">
        <v>567</v>
      </c>
      <c r="M29" s="7">
        <v>12</v>
      </c>
      <c r="N29" s="7">
        <v>8</v>
      </c>
      <c r="O29" s="7">
        <v>0</v>
      </c>
      <c r="P29" s="7">
        <v>1</v>
      </c>
      <c r="Q29" s="7">
        <v>3</v>
      </c>
    </row>
    <row r="30" spans="2:17" ht="15.75" customHeight="1">
      <c r="B30" s="21" t="s">
        <v>61</v>
      </c>
      <c r="C30" s="8">
        <f t="shared" si="9"/>
        <v>1151</v>
      </c>
      <c r="D30" s="8">
        <f t="shared" si="10"/>
        <v>1139</v>
      </c>
      <c r="E30" s="7">
        <v>1108</v>
      </c>
      <c r="F30" s="8">
        <v>31</v>
      </c>
      <c r="G30" s="8">
        <v>0</v>
      </c>
      <c r="H30" s="8">
        <v>4</v>
      </c>
      <c r="I30" s="8">
        <v>8</v>
      </c>
      <c r="J30" s="10">
        <f t="shared" si="11"/>
        <v>1170</v>
      </c>
      <c r="K30" s="8">
        <f t="shared" si="12"/>
        <v>1158</v>
      </c>
      <c r="L30" s="7">
        <v>1106</v>
      </c>
      <c r="M30" s="7">
        <v>27</v>
      </c>
      <c r="N30" s="7">
        <v>25</v>
      </c>
      <c r="O30" s="7">
        <v>0</v>
      </c>
      <c r="P30" s="7">
        <v>4</v>
      </c>
      <c r="Q30" s="7">
        <v>8</v>
      </c>
    </row>
    <row r="31" spans="2:17" ht="15.75" customHeight="1">
      <c r="B31" s="21" t="s">
        <v>66</v>
      </c>
      <c r="C31" s="8">
        <f t="shared" si="9"/>
        <v>374</v>
      </c>
      <c r="D31" s="8">
        <f t="shared" si="10"/>
        <v>372</v>
      </c>
      <c r="E31" s="7">
        <v>366</v>
      </c>
      <c r="F31" s="8">
        <v>6</v>
      </c>
      <c r="G31" s="8">
        <v>0</v>
      </c>
      <c r="H31" s="8">
        <v>1</v>
      </c>
      <c r="I31" s="8">
        <v>1</v>
      </c>
      <c r="J31" s="10">
        <f t="shared" si="11"/>
        <v>378</v>
      </c>
      <c r="K31" s="8">
        <f t="shared" si="12"/>
        <v>376</v>
      </c>
      <c r="L31" s="7">
        <v>365</v>
      </c>
      <c r="M31" s="7">
        <v>6</v>
      </c>
      <c r="N31" s="7">
        <v>5</v>
      </c>
      <c r="O31" s="7">
        <v>0</v>
      </c>
      <c r="P31" s="7">
        <v>1</v>
      </c>
      <c r="Q31" s="7">
        <v>1</v>
      </c>
    </row>
    <row r="32" spans="2:17" ht="15.75" customHeight="1">
      <c r="B32" s="21" t="s">
        <v>69</v>
      </c>
      <c r="C32" s="8">
        <f t="shared" si="9"/>
        <v>349</v>
      </c>
      <c r="D32" s="8">
        <f t="shared" si="10"/>
        <v>347</v>
      </c>
      <c r="E32" s="7">
        <v>343</v>
      </c>
      <c r="F32" s="8">
        <v>4</v>
      </c>
      <c r="G32" s="8">
        <v>0</v>
      </c>
      <c r="H32" s="8">
        <v>1</v>
      </c>
      <c r="I32" s="8">
        <v>1</v>
      </c>
      <c r="J32" s="10">
        <f t="shared" si="11"/>
        <v>350</v>
      </c>
      <c r="K32" s="8">
        <f t="shared" si="12"/>
        <v>348</v>
      </c>
      <c r="L32" s="7">
        <v>343</v>
      </c>
      <c r="M32" s="7">
        <v>3</v>
      </c>
      <c r="N32" s="7">
        <v>2</v>
      </c>
      <c r="O32" s="7">
        <v>0</v>
      </c>
      <c r="P32" s="7">
        <v>1</v>
      </c>
      <c r="Q32" s="7">
        <v>1</v>
      </c>
    </row>
    <row r="33" spans="2:17" ht="15.75" customHeight="1">
      <c r="B33" s="21" t="s">
        <v>38</v>
      </c>
      <c r="C33" s="8">
        <f t="shared" si="9"/>
        <v>174</v>
      </c>
      <c r="D33" s="8">
        <f t="shared" si="10"/>
        <v>173</v>
      </c>
      <c r="E33" s="7">
        <v>173</v>
      </c>
      <c r="F33" s="8">
        <v>0</v>
      </c>
      <c r="G33" s="8">
        <v>0</v>
      </c>
      <c r="H33" s="8">
        <v>1</v>
      </c>
      <c r="I33" s="8">
        <v>0</v>
      </c>
      <c r="J33" s="10">
        <f t="shared" si="11"/>
        <v>177</v>
      </c>
      <c r="K33" s="8">
        <f t="shared" si="12"/>
        <v>176</v>
      </c>
      <c r="L33" s="7">
        <v>173</v>
      </c>
      <c r="M33" s="7">
        <v>0</v>
      </c>
      <c r="N33" s="7">
        <v>3</v>
      </c>
      <c r="O33" s="7">
        <v>0</v>
      </c>
      <c r="P33" s="7">
        <v>1</v>
      </c>
      <c r="Q33" s="7">
        <v>0</v>
      </c>
    </row>
    <row r="34" spans="2:17" ht="15.75" customHeight="1">
      <c r="B34" s="21" t="s">
        <v>39</v>
      </c>
      <c r="C34" s="8">
        <f t="shared" si="9"/>
        <v>149</v>
      </c>
      <c r="D34" s="8">
        <f t="shared" si="10"/>
        <v>148</v>
      </c>
      <c r="E34" s="7">
        <v>146</v>
      </c>
      <c r="F34" s="8">
        <v>2</v>
      </c>
      <c r="G34" s="8">
        <v>0</v>
      </c>
      <c r="H34" s="8">
        <v>0</v>
      </c>
      <c r="I34" s="8">
        <v>1</v>
      </c>
      <c r="J34" s="10">
        <f t="shared" si="11"/>
        <v>148</v>
      </c>
      <c r="K34" s="8">
        <f t="shared" si="12"/>
        <v>147</v>
      </c>
      <c r="L34" s="7">
        <v>145</v>
      </c>
      <c r="M34" s="7">
        <v>2</v>
      </c>
      <c r="N34" s="7">
        <v>0</v>
      </c>
      <c r="O34" s="7">
        <v>0</v>
      </c>
      <c r="P34" s="7">
        <v>0</v>
      </c>
      <c r="Q34" s="7">
        <v>1</v>
      </c>
    </row>
    <row r="35" spans="2:17" ht="15.75" customHeight="1">
      <c r="B35" s="21" t="s">
        <v>40</v>
      </c>
      <c r="C35" s="8">
        <f t="shared" si="9"/>
        <v>171</v>
      </c>
      <c r="D35" s="8">
        <f t="shared" si="10"/>
        <v>169</v>
      </c>
      <c r="E35" s="7">
        <v>164</v>
      </c>
      <c r="F35" s="8">
        <v>5</v>
      </c>
      <c r="G35" s="8">
        <v>0</v>
      </c>
      <c r="H35" s="8">
        <v>1</v>
      </c>
      <c r="I35" s="8">
        <v>1</v>
      </c>
      <c r="J35" s="10">
        <f t="shared" si="11"/>
        <v>171</v>
      </c>
      <c r="K35" s="8">
        <f t="shared" si="12"/>
        <v>169</v>
      </c>
      <c r="L35" s="7">
        <v>163</v>
      </c>
      <c r="M35" s="7">
        <v>5</v>
      </c>
      <c r="N35" s="7">
        <v>1</v>
      </c>
      <c r="O35" s="7">
        <v>0</v>
      </c>
      <c r="P35" s="7">
        <v>1</v>
      </c>
      <c r="Q35" s="7">
        <v>1</v>
      </c>
    </row>
    <row r="36" spans="2:17" ht="15.75" customHeight="1">
      <c r="B36" s="21" t="s">
        <v>41</v>
      </c>
      <c r="C36" s="8">
        <f t="shared" si="9"/>
        <v>97</v>
      </c>
      <c r="D36" s="8">
        <f t="shared" si="10"/>
        <v>95</v>
      </c>
      <c r="E36" s="7">
        <v>95</v>
      </c>
      <c r="F36" s="8">
        <v>0</v>
      </c>
      <c r="G36" s="8">
        <v>0</v>
      </c>
      <c r="H36" s="8">
        <v>0</v>
      </c>
      <c r="I36" s="8">
        <v>2</v>
      </c>
      <c r="J36" s="10">
        <f t="shared" si="11"/>
        <v>97</v>
      </c>
      <c r="K36" s="8">
        <f t="shared" si="12"/>
        <v>95</v>
      </c>
      <c r="L36" s="7">
        <v>95</v>
      </c>
      <c r="M36" s="7">
        <v>0</v>
      </c>
      <c r="N36" s="7">
        <v>0</v>
      </c>
      <c r="O36" s="7">
        <v>0</v>
      </c>
      <c r="P36" s="7">
        <v>0</v>
      </c>
      <c r="Q36" s="7">
        <v>2</v>
      </c>
    </row>
    <row r="37" spans="2:17" ht="15.75" customHeight="1">
      <c r="B37" s="21" t="s">
        <v>42</v>
      </c>
      <c r="C37" s="8">
        <f t="shared" si="9"/>
        <v>52</v>
      </c>
      <c r="D37" s="8">
        <f t="shared" si="10"/>
        <v>48</v>
      </c>
      <c r="E37" s="7">
        <v>47</v>
      </c>
      <c r="F37" s="8">
        <v>1</v>
      </c>
      <c r="G37" s="8">
        <v>3</v>
      </c>
      <c r="H37" s="8">
        <v>0</v>
      </c>
      <c r="I37" s="8">
        <v>1</v>
      </c>
      <c r="J37" s="10">
        <f t="shared" si="11"/>
        <v>52</v>
      </c>
      <c r="K37" s="8">
        <f t="shared" si="12"/>
        <v>51</v>
      </c>
      <c r="L37" s="7">
        <v>47</v>
      </c>
      <c r="M37" s="7">
        <v>1</v>
      </c>
      <c r="N37" s="7">
        <v>3</v>
      </c>
      <c r="O37" s="7">
        <v>0</v>
      </c>
      <c r="P37" s="7">
        <v>0</v>
      </c>
      <c r="Q37" s="7">
        <v>1</v>
      </c>
    </row>
    <row r="38" spans="2:17" ht="15.75" customHeight="1">
      <c r="B38" s="21" t="s">
        <v>43</v>
      </c>
      <c r="C38" s="8">
        <f t="shared" si="9"/>
        <v>71</v>
      </c>
      <c r="D38" s="8">
        <f t="shared" si="10"/>
        <v>70</v>
      </c>
      <c r="E38" s="7">
        <v>69</v>
      </c>
      <c r="F38" s="8">
        <v>1</v>
      </c>
      <c r="G38" s="8">
        <v>0</v>
      </c>
      <c r="H38" s="8">
        <v>0</v>
      </c>
      <c r="I38" s="8">
        <v>1</v>
      </c>
      <c r="J38" s="10">
        <f t="shared" si="11"/>
        <v>71</v>
      </c>
      <c r="K38" s="8">
        <f t="shared" si="12"/>
        <v>70</v>
      </c>
      <c r="L38" s="7">
        <v>69</v>
      </c>
      <c r="M38" s="7">
        <v>1</v>
      </c>
      <c r="N38" s="7">
        <v>0</v>
      </c>
      <c r="O38" s="7">
        <v>0</v>
      </c>
      <c r="P38" s="7">
        <v>0</v>
      </c>
      <c r="Q38" s="7">
        <v>1</v>
      </c>
    </row>
    <row r="39" spans="2:17" ht="15" customHeight="1">
      <c r="B39" s="21"/>
      <c r="C39" s="8"/>
      <c r="D39" s="8"/>
      <c r="E39" s="7"/>
      <c r="F39" s="8"/>
      <c r="G39" s="8"/>
      <c r="H39" s="8"/>
      <c r="I39" s="8"/>
      <c r="J39" s="10"/>
      <c r="K39" s="8"/>
      <c r="L39" s="7"/>
      <c r="M39" s="7"/>
      <c r="N39" s="7"/>
      <c r="O39" s="7"/>
      <c r="P39" s="7"/>
      <c r="Q39" s="7"/>
    </row>
    <row r="40" spans="1:17" ht="15.75" customHeight="1">
      <c r="A40" s="66" t="s">
        <v>99</v>
      </c>
      <c r="B40" s="67"/>
      <c r="C40" s="8">
        <f>SUM(C41:C42)</f>
        <v>3228</v>
      </c>
      <c r="D40" s="8">
        <f aca="true" t="shared" si="13" ref="D40:Q40">SUM(D41:D42)</f>
        <v>3200</v>
      </c>
      <c r="E40" s="7">
        <f t="shared" si="13"/>
        <v>3123</v>
      </c>
      <c r="F40" s="8">
        <f t="shared" si="13"/>
        <v>77</v>
      </c>
      <c r="G40" s="8">
        <f t="shared" si="13"/>
        <v>0</v>
      </c>
      <c r="H40" s="8">
        <f t="shared" si="13"/>
        <v>9</v>
      </c>
      <c r="I40" s="8">
        <f t="shared" si="13"/>
        <v>19</v>
      </c>
      <c r="J40" s="10">
        <f t="shared" si="13"/>
        <v>3267</v>
      </c>
      <c r="K40" s="8">
        <f t="shared" si="13"/>
        <v>3241</v>
      </c>
      <c r="L40" s="7">
        <f t="shared" si="13"/>
        <v>3115</v>
      </c>
      <c r="M40" s="7">
        <f t="shared" si="13"/>
        <v>74</v>
      </c>
      <c r="N40" s="7">
        <f t="shared" si="13"/>
        <v>52</v>
      </c>
      <c r="O40" s="7">
        <f t="shared" si="13"/>
        <v>0</v>
      </c>
      <c r="P40" s="7">
        <f t="shared" si="13"/>
        <v>7</v>
      </c>
      <c r="Q40" s="7">
        <f t="shared" si="13"/>
        <v>19</v>
      </c>
    </row>
    <row r="41" spans="2:17" ht="15.75" customHeight="1">
      <c r="B41" s="21" t="s">
        <v>53</v>
      </c>
      <c r="C41" s="8">
        <f>D41+G41+H41+I41</f>
        <v>3206</v>
      </c>
      <c r="D41" s="8">
        <f>E41+F41</f>
        <v>3178</v>
      </c>
      <c r="E41" s="7">
        <v>3101</v>
      </c>
      <c r="F41" s="8">
        <v>77</v>
      </c>
      <c r="G41" s="8">
        <v>0</v>
      </c>
      <c r="H41" s="8">
        <v>9</v>
      </c>
      <c r="I41" s="8">
        <v>19</v>
      </c>
      <c r="J41" s="10">
        <f>K41+O41+P41+Q41</f>
        <v>3245</v>
      </c>
      <c r="K41" s="8">
        <f>L41+M41+N41</f>
        <v>3219</v>
      </c>
      <c r="L41" s="7">
        <v>3093</v>
      </c>
      <c r="M41" s="7">
        <v>74</v>
      </c>
      <c r="N41" s="7">
        <v>52</v>
      </c>
      <c r="O41" s="7">
        <v>0</v>
      </c>
      <c r="P41" s="7">
        <v>7</v>
      </c>
      <c r="Q41" s="7">
        <v>19</v>
      </c>
    </row>
    <row r="42" spans="2:17" ht="15.75" customHeight="1">
      <c r="B42" s="21" t="s">
        <v>44</v>
      </c>
      <c r="C42" s="8">
        <f>D42+G42+H42+I42</f>
        <v>22</v>
      </c>
      <c r="D42" s="8">
        <f>E42+F42</f>
        <v>22</v>
      </c>
      <c r="E42" s="7">
        <v>22</v>
      </c>
      <c r="F42" s="8">
        <v>0</v>
      </c>
      <c r="G42" s="8">
        <v>0</v>
      </c>
      <c r="H42" s="8">
        <v>0</v>
      </c>
      <c r="I42" s="8">
        <v>0</v>
      </c>
      <c r="J42" s="10">
        <f>K42+O42+P42+Q42</f>
        <v>22</v>
      </c>
      <c r="K42" s="8">
        <f>L42+M42+N42</f>
        <v>22</v>
      </c>
      <c r="L42" s="7">
        <v>22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2:17" ht="15" customHeight="1">
      <c r="B43" s="21"/>
      <c r="C43" s="8"/>
      <c r="D43" s="8"/>
      <c r="E43" s="7"/>
      <c r="F43" s="8"/>
      <c r="G43" s="8"/>
      <c r="H43" s="8"/>
      <c r="I43" s="8"/>
      <c r="J43" s="10"/>
      <c r="K43" s="8"/>
      <c r="L43" s="7"/>
      <c r="M43" s="7"/>
      <c r="N43" s="7"/>
      <c r="O43" s="7"/>
      <c r="P43" s="7"/>
      <c r="Q43" s="7"/>
    </row>
    <row r="44" spans="1:17" ht="15.75" customHeight="1">
      <c r="A44" s="73" t="s">
        <v>100</v>
      </c>
      <c r="B44" s="74"/>
      <c r="C44" s="8">
        <f>SUM(C45:C59)</f>
        <v>4409</v>
      </c>
      <c r="D44" s="8">
        <f aca="true" t="shared" si="14" ref="D44:Q44">SUM(D45:D59)</f>
        <v>4386</v>
      </c>
      <c r="E44" s="7">
        <f t="shared" si="14"/>
        <v>4296</v>
      </c>
      <c r="F44" s="8">
        <f t="shared" si="14"/>
        <v>90</v>
      </c>
      <c r="G44" s="8">
        <f t="shared" si="14"/>
        <v>0</v>
      </c>
      <c r="H44" s="8">
        <f t="shared" si="14"/>
        <v>8</v>
      </c>
      <c r="I44" s="8">
        <f t="shared" si="14"/>
        <v>15</v>
      </c>
      <c r="J44" s="10">
        <f t="shared" si="14"/>
        <v>4476</v>
      </c>
      <c r="K44" s="8">
        <f t="shared" si="14"/>
        <v>4455</v>
      </c>
      <c r="L44" s="7">
        <f t="shared" si="14"/>
        <v>4255</v>
      </c>
      <c r="M44" s="7">
        <f t="shared" si="14"/>
        <v>87</v>
      </c>
      <c r="N44" s="7">
        <f t="shared" si="14"/>
        <v>113</v>
      </c>
      <c r="O44" s="7">
        <f t="shared" si="14"/>
        <v>0</v>
      </c>
      <c r="P44" s="7">
        <f t="shared" si="14"/>
        <v>6</v>
      </c>
      <c r="Q44" s="7">
        <f t="shared" si="14"/>
        <v>15</v>
      </c>
    </row>
    <row r="45" spans="2:17" ht="15.75" customHeight="1">
      <c r="B45" s="21" t="s">
        <v>60</v>
      </c>
      <c r="C45" s="8">
        <f aca="true" t="shared" si="15" ref="C45:C59">D45+G45+H45+I45</f>
        <v>521</v>
      </c>
      <c r="D45" s="8">
        <f aca="true" t="shared" si="16" ref="D45:D59">E45+F45</f>
        <v>518</v>
      </c>
      <c r="E45" s="7">
        <v>508</v>
      </c>
      <c r="F45" s="8">
        <v>10</v>
      </c>
      <c r="G45" s="8">
        <v>0</v>
      </c>
      <c r="H45" s="8">
        <v>2</v>
      </c>
      <c r="I45" s="8">
        <v>1</v>
      </c>
      <c r="J45" s="10">
        <f aca="true" t="shared" si="17" ref="J45:J59">K45+O45+P45+Q45</f>
        <v>524</v>
      </c>
      <c r="K45" s="8">
        <f aca="true" t="shared" si="18" ref="K45:K59">L45+M45+N45</f>
        <v>521</v>
      </c>
      <c r="L45" s="7">
        <v>506</v>
      </c>
      <c r="M45" s="7">
        <v>10</v>
      </c>
      <c r="N45" s="7">
        <v>5</v>
      </c>
      <c r="O45" s="7">
        <v>0</v>
      </c>
      <c r="P45" s="7">
        <v>2</v>
      </c>
      <c r="Q45" s="7">
        <v>1</v>
      </c>
    </row>
    <row r="46" spans="2:17" ht="15.75" customHeight="1">
      <c r="B46" s="21" t="s">
        <v>62</v>
      </c>
      <c r="C46" s="8">
        <f t="shared" si="15"/>
        <v>752</v>
      </c>
      <c r="D46" s="8">
        <f t="shared" si="16"/>
        <v>750</v>
      </c>
      <c r="E46" s="7">
        <v>730</v>
      </c>
      <c r="F46" s="8">
        <v>20</v>
      </c>
      <c r="G46" s="8">
        <v>0</v>
      </c>
      <c r="H46" s="8">
        <v>1</v>
      </c>
      <c r="I46" s="8">
        <v>1</v>
      </c>
      <c r="J46" s="10">
        <f t="shared" si="17"/>
        <v>775</v>
      </c>
      <c r="K46" s="8">
        <f t="shared" si="18"/>
        <v>774</v>
      </c>
      <c r="L46" s="7">
        <v>723</v>
      </c>
      <c r="M46" s="7">
        <v>19</v>
      </c>
      <c r="N46" s="7">
        <v>32</v>
      </c>
      <c r="O46" s="7">
        <v>0</v>
      </c>
      <c r="P46" s="7">
        <v>0</v>
      </c>
      <c r="Q46" s="7">
        <v>1</v>
      </c>
    </row>
    <row r="47" spans="2:17" ht="15.75" customHeight="1">
      <c r="B47" s="21" t="s">
        <v>63</v>
      </c>
      <c r="C47" s="8">
        <f t="shared" si="15"/>
        <v>475</v>
      </c>
      <c r="D47" s="8">
        <f t="shared" si="16"/>
        <v>471</v>
      </c>
      <c r="E47" s="7">
        <v>462</v>
      </c>
      <c r="F47" s="8">
        <v>9</v>
      </c>
      <c r="G47" s="8">
        <v>0</v>
      </c>
      <c r="H47" s="8">
        <v>1</v>
      </c>
      <c r="I47" s="8">
        <v>3</v>
      </c>
      <c r="J47" s="10">
        <f t="shared" si="17"/>
        <v>476</v>
      </c>
      <c r="K47" s="8">
        <f t="shared" si="18"/>
        <v>472</v>
      </c>
      <c r="L47" s="7">
        <v>461</v>
      </c>
      <c r="M47" s="7">
        <v>9</v>
      </c>
      <c r="N47" s="7">
        <v>2</v>
      </c>
      <c r="O47" s="7">
        <v>0</v>
      </c>
      <c r="P47" s="7">
        <v>1</v>
      </c>
      <c r="Q47" s="7">
        <v>3</v>
      </c>
    </row>
    <row r="48" spans="2:17" ht="15.75" customHeight="1">
      <c r="B48" s="21" t="s">
        <v>64</v>
      </c>
      <c r="C48" s="8">
        <f t="shared" si="15"/>
        <v>526</v>
      </c>
      <c r="D48" s="8">
        <f t="shared" si="16"/>
        <v>522</v>
      </c>
      <c r="E48" s="7">
        <v>520</v>
      </c>
      <c r="F48" s="8">
        <v>2</v>
      </c>
      <c r="G48" s="8">
        <v>0</v>
      </c>
      <c r="H48" s="8">
        <v>0</v>
      </c>
      <c r="I48" s="8">
        <v>4</v>
      </c>
      <c r="J48" s="10">
        <f t="shared" si="17"/>
        <v>542</v>
      </c>
      <c r="K48" s="8">
        <f t="shared" si="18"/>
        <v>538</v>
      </c>
      <c r="L48" s="7">
        <v>515</v>
      </c>
      <c r="M48" s="7">
        <v>1</v>
      </c>
      <c r="N48" s="7">
        <v>22</v>
      </c>
      <c r="O48" s="7">
        <v>0</v>
      </c>
      <c r="P48" s="7">
        <v>0</v>
      </c>
      <c r="Q48" s="7">
        <v>4</v>
      </c>
    </row>
    <row r="49" spans="2:17" ht="15.75" customHeight="1">
      <c r="B49" s="21" t="s">
        <v>65</v>
      </c>
      <c r="C49" s="8">
        <f t="shared" si="15"/>
        <v>594</v>
      </c>
      <c r="D49" s="8">
        <f t="shared" si="16"/>
        <v>591</v>
      </c>
      <c r="E49" s="7">
        <v>571</v>
      </c>
      <c r="F49" s="8">
        <v>20</v>
      </c>
      <c r="G49" s="8">
        <v>0</v>
      </c>
      <c r="H49" s="8">
        <v>2</v>
      </c>
      <c r="I49" s="8">
        <v>1</v>
      </c>
      <c r="J49" s="10">
        <f t="shared" si="17"/>
        <v>598</v>
      </c>
      <c r="K49" s="8">
        <f t="shared" si="18"/>
        <v>596</v>
      </c>
      <c r="L49" s="7">
        <v>568</v>
      </c>
      <c r="M49" s="7">
        <v>20</v>
      </c>
      <c r="N49" s="7">
        <v>8</v>
      </c>
      <c r="O49" s="7">
        <v>0</v>
      </c>
      <c r="P49" s="7">
        <v>1</v>
      </c>
      <c r="Q49" s="7">
        <v>1</v>
      </c>
    </row>
    <row r="50" spans="2:17" ht="15.75" customHeight="1">
      <c r="B50" s="21" t="s">
        <v>67</v>
      </c>
      <c r="C50" s="8">
        <f t="shared" si="15"/>
        <v>378</v>
      </c>
      <c r="D50" s="8">
        <f t="shared" si="16"/>
        <v>374</v>
      </c>
      <c r="E50" s="7">
        <v>365</v>
      </c>
      <c r="F50" s="8">
        <v>9</v>
      </c>
      <c r="G50" s="8">
        <v>0</v>
      </c>
      <c r="H50" s="8">
        <v>1</v>
      </c>
      <c r="I50" s="8">
        <v>3</v>
      </c>
      <c r="J50" s="10">
        <f t="shared" si="17"/>
        <v>383</v>
      </c>
      <c r="K50" s="8">
        <f t="shared" si="18"/>
        <v>379</v>
      </c>
      <c r="L50" s="7">
        <v>355</v>
      </c>
      <c r="M50" s="7">
        <v>9</v>
      </c>
      <c r="N50" s="7">
        <v>15</v>
      </c>
      <c r="O50" s="7">
        <v>0</v>
      </c>
      <c r="P50" s="7">
        <v>1</v>
      </c>
      <c r="Q50" s="7">
        <v>3</v>
      </c>
    </row>
    <row r="51" spans="2:17" ht="15.75" customHeight="1">
      <c r="B51" s="21" t="s">
        <v>27</v>
      </c>
      <c r="C51" s="8">
        <f t="shared" si="15"/>
        <v>160</v>
      </c>
      <c r="D51" s="8">
        <f t="shared" si="16"/>
        <v>160</v>
      </c>
      <c r="E51" s="7">
        <v>157</v>
      </c>
      <c r="F51" s="8">
        <v>3</v>
      </c>
      <c r="G51" s="8">
        <v>0</v>
      </c>
      <c r="H51" s="8">
        <v>0</v>
      </c>
      <c r="I51" s="8">
        <v>0</v>
      </c>
      <c r="J51" s="10">
        <f t="shared" si="17"/>
        <v>164</v>
      </c>
      <c r="K51" s="8">
        <f t="shared" si="18"/>
        <v>164</v>
      </c>
      <c r="L51" s="7">
        <v>157</v>
      </c>
      <c r="M51" s="7">
        <v>3</v>
      </c>
      <c r="N51" s="7">
        <v>4</v>
      </c>
      <c r="O51" s="7">
        <v>0</v>
      </c>
      <c r="P51" s="7">
        <v>0</v>
      </c>
      <c r="Q51" s="7">
        <v>0</v>
      </c>
    </row>
    <row r="52" spans="2:17" ht="15.75" customHeight="1">
      <c r="B52" s="21" t="s">
        <v>31</v>
      </c>
      <c r="C52" s="8">
        <f t="shared" si="15"/>
        <v>269</v>
      </c>
      <c r="D52" s="8">
        <f t="shared" si="16"/>
        <v>267</v>
      </c>
      <c r="E52" s="7">
        <v>259</v>
      </c>
      <c r="F52" s="8">
        <v>8</v>
      </c>
      <c r="G52" s="8">
        <v>0</v>
      </c>
      <c r="H52" s="8">
        <v>1</v>
      </c>
      <c r="I52" s="8">
        <v>1</v>
      </c>
      <c r="J52" s="10">
        <f t="shared" si="17"/>
        <v>272</v>
      </c>
      <c r="K52" s="8">
        <f t="shared" si="18"/>
        <v>270</v>
      </c>
      <c r="L52" s="7">
        <v>257</v>
      </c>
      <c r="M52" s="7">
        <v>7</v>
      </c>
      <c r="N52" s="7">
        <v>6</v>
      </c>
      <c r="O52" s="7">
        <v>0</v>
      </c>
      <c r="P52" s="7">
        <v>1</v>
      </c>
      <c r="Q52" s="7">
        <v>1</v>
      </c>
    </row>
    <row r="53" spans="2:17" ht="15.75" customHeight="1">
      <c r="B53" s="21" t="s">
        <v>71</v>
      </c>
      <c r="C53" s="8">
        <f t="shared" si="15"/>
        <v>229</v>
      </c>
      <c r="D53" s="8">
        <f t="shared" si="16"/>
        <v>228</v>
      </c>
      <c r="E53" s="7">
        <v>226</v>
      </c>
      <c r="F53" s="8">
        <v>2</v>
      </c>
      <c r="G53" s="8">
        <v>0</v>
      </c>
      <c r="H53" s="8">
        <v>0</v>
      </c>
      <c r="I53" s="8">
        <v>1</v>
      </c>
      <c r="J53" s="10">
        <f t="shared" si="17"/>
        <v>231</v>
      </c>
      <c r="K53" s="8">
        <f t="shared" si="18"/>
        <v>230</v>
      </c>
      <c r="L53" s="7">
        <v>225</v>
      </c>
      <c r="M53" s="7">
        <v>2</v>
      </c>
      <c r="N53" s="7">
        <v>3</v>
      </c>
      <c r="O53" s="7">
        <v>0</v>
      </c>
      <c r="P53" s="7">
        <v>0</v>
      </c>
      <c r="Q53" s="7">
        <v>1</v>
      </c>
    </row>
    <row r="54" spans="2:17" ht="15.75" customHeight="1">
      <c r="B54" s="21" t="s">
        <v>45</v>
      </c>
      <c r="C54" s="8">
        <f t="shared" si="15"/>
        <v>51</v>
      </c>
      <c r="D54" s="8">
        <f t="shared" si="16"/>
        <v>51</v>
      </c>
      <c r="E54" s="7">
        <v>50</v>
      </c>
      <c r="F54" s="8">
        <v>1</v>
      </c>
      <c r="G54" s="8">
        <v>0</v>
      </c>
      <c r="H54" s="8">
        <v>0</v>
      </c>
      <c r="I54" s="8">
        <v>0</v>
      </c>
      <c r="J54" s="10">
        <f t="shared" si="17"/>
        <v>52</v>
      </c>
      <c r="K54" s="8">
        <f t="shared" si="18"/>
        <v>52</v>
      </c>
      <c r="L54" s="7">
        <v>50</v>
      </c>
      <c r="M54" s="7">
        <v>1</v>
      </c>
      <c r="N54" s="7">
        <v>1</v>
      </c>
      <c r="O54" s="7">
        <v>0</v>
      </c>
      <c r="P54" s="7">
        <v>0</v>
      </c>
      <c r="Q54" s="7">
        <v>0</v>
      </c>
    </row>
    <row r="55" spans="2:17" ht="15.75" customHeight="1">
      <c r="B55" s="21" t="s">
        <v>46</v>
      </c>
      <c r="C55" s="8">
        <f t="shared" si="15"/>
        <v>108</v>
      </c>
      <c r="D55" s="8">
        <f t="shared" si="16"/>
        <v>108</v>
      </c>
      <c r="E55" s="7">
        <v>107</v>
      </c>
      <c r="F55" s="8">
        <v>1</v>
      </c>
      <c r="G55" s="8">
        <v>0</v>
      </c>
      <c r="H55" s="8">
        <v>0</v>
      </c>
      <c r="I55" s="8">
        <v>0</v>
      </c>
      <c r="J55" s="10">
        <f t="shared" si="17"/>
        <v>110</v>
      </c>
      <c r="K55" s="8">
        <f t="shared" si="18"/>
        <v>110</v>
      </c>
      <c r="L55" s="7">
        <v>107</v>
      </c>
      <c r="M55" s="7">
        <v>1</v>
      </c>
      <c r="N55" s="7">
        <v>2</v>
      </c>
      <c r="O55" s="7">
        <v>0</v>
      </c>
      <c r="P55" s="7">
        <v>0</v>
      </c>
      <c r="Q55" s="7">
        <v>0</v>
      </c>
    </row>
    <row r="56" spans="2:17" ht="15.75" customHeight="1">
      <c r="B56" s="21" t="s">
        <v>47</v>
      </c>
      <c r="C56" s="8">
        <f t="shared" si="15"/>
        <v>149</v>
      </c>
      <c r="D56" s="8">
        <f t="shared" si="16"/>
        <v>149</v>
      </c>
      <c r="E56" s="7">
        <v>145</v>
      </c>
      <c r="F56" s="8">
        <v>4</v>
      </c>
      <c r="G56" s="8">
        <v>0</v>
      </c>
      <c r="H56" s="8">
        <v>0</v>
      </c>
      <c r="I56" s="8">
        <v>0</v>
      </c>
      <c r="J56" s="10">
        <f t="shared" si="17"/>
        <v>150</v>
      </c>
      <c r="K56" s="8">
        <f t="shared" si="18"/>
        <v>150</v>
      </c>
      <c r="L56" s="7">
        <v>141</v>
      </c>
      <c r="M56" s="7">
        <v>4</v>
      </c>
      <c r="N56" s="7">
        <v>5</v>
      </c>
      <c r="O56" s="7">
        <v>0</v>
      </c>
      <c r="P56" s="7">
        <v>0</v>
      </c>
      <c r="Q56" s="7">
        <v>0</v>
      </c>
    </row>
    <row r="57" spans="2:17" ht="15.75" customHeight="1">
      <c r="B57" s="21" t="s">
        <v>48</v>
      </c>
      <c r="C57" s="8">
        <f t="shared" si="15"/>
        <v>38</v>
      </c>
      <c r="D57" s="8">
        <f t="shared" si="16"/>
        <v>38</v>
      </c>
      <c r="E57" s="7">
        <v>38</v>
      </c>
      <c r="F57" s="8">
        <v>0</v>
      </c>
      <c r="G57" s="8">
        <v>0</v>
      </c>
      <c r="H57" s="8">
        <v>0</v>
      </c>
      <c r="I57" s="8">
        <v>0</v>
      </c>
      <c r="J57" s="10">
        <f t="shared" si="17"/>
        <v>38</v>
      </c>
      <c r="K57" s="8">
        <f t="shared" si="18"/>
        <v>38</v>
      </c>
      <c r="L57" s="7">
        <v>37</v>
      </c>
      <c r="M57" s="7">
        <v>0</v>
      </c>
      <c r="N57" s="7">
        <v>1</v>
      </c>
      <c r="O57" s="7">
        <v>0</v>
      </c>
      <c r="P57" s="7">
        <v>0</v>
      </c>
      <c r="Q57" s="7">
        <v>0</v>
      </c>
    </row>
    <row r="58" spans="2:17" ht="15.75" customHeight="1">
      <c r="B58" s="21" t="s">
        <v>72</v>
      </c>
      <c r="C58" s="8">
        <f t="shared" si="15"/>
        <v>38</v>
      </c>
      <c r="D58" s="8">
        <f t="shared" si="16"/>
        <v>38</v>
      </c>
      <c r="E58" s="7">
        <v>38</v>
      </c>
      <c r="F58" s="8">
        <v>0</v>
      </c>
      <c r="G58" s="8">
        <v>0</v>
      </c>
      <c r="H58" s="8">
        <v>0</v>
      </c>
      <c r="I58" s="8">
        <v>0</v>
      </c>
      <c r="J58" s="10">
        <f t="shared" si="17"/>
        <v>38</v>
      </c>
      <c r="K58" s="8">
        <f t="shared" si="18"/>
        <v>38</v>
      </c>
      <c r="L58" s="7">
        <v>37</v>
      </c>
      <c r="M58" s="7">
        <v>0</v>
      </c>
      <c r="N58" s="7">
        <v>1</v>
      </c>
      <c r="O58" s="7">
        <v>0</v>
      </c>
      <c r="P58" s="7">
        <v>0</v>
      </c>
      <c r="Q58" s="7">
        <v>0</v>
      </c>
    </row>
    <row r="59" spans="2:17" ht="15.75" customHeight="1">
      <c r="B59" s="21" t="s">
        <v>49</v>
      </c>
      <c r="C59" s="8">
        <f t="shared" si="15"/>
        <v>121</v>
      </c>
      <c r="D59" s="8">
        <f t="shared" si="16"/>
        <v>121</v>
      </c>
      <c r="E59" s="7">
        <v>120</v>
      </c>
      <c r="F59" s="7">
        <v>1</v>
      </c>
      <c r="G59" s="8">
        <v>0</v>
      </c>
      <c r="H59" s="7">
        <v>0</v>
      </c>
      <c r="I59" s="7">
        <v>0</v>
      </c>
      <c r="J59" s="10">
        <f t="shared" si="17"/>
        <v>123</v>
      </c>
      <c r="K59" s="7">
        <f t="shared" si="18"/>
        <v>123</v>
      </c>
      <c r="L59" s="7">
        <v>116</v>
      </c>
      <c r="M59" s="7">
        <v>1</v>
      </c>
      <c r="N59" s="7">
        <v>6</v>
      </c>
      <c r="O59" s="7">
        <v>0</v>
      </c>
      <c r="P59" s="7">
        <v>0</v>
      </c>
      <c r="Q59" s="7">
        <v>0</v>
      </c>
    </row>
    <row r="60" spans="2:17" ht="15" customHeight="1">
      <c r="B60" s="21"/>
      <c r="C60" s="8"/>
      <c r="D60" s="8"/>
      <c r="E60" s="7"/>
      <c r="F60" s="7"/>
      <c r="G60" s="8"/>
      <c r="H60" s="7"/>
      <c r="I60" s="7"/>
      <c r="J60" s="10"/>
      <c r="K60" s="7"/>
      <c r="L60" s="7"/>
      <c r="M60" s="7"/>
      <c r="N60" s="7"/>
      <c r="O60" s="7"/>
      <c r="P60" s="7"/>
      <c r="Q60" s="7"/>
    </row>
    <row r="61" spans="1:17" ht="15.75" customHeight="1">
      <c r="A61" s="66" t="s">
        <v>101</v>
      </c>
      <c r="B61" s="67"/>
      <c r="C61" s="8">
        <f>SUM(C62:C64)</f>
        <v>3904</v>
      </c>
      <c r="D61" s="8">
        <f aca="true" t="shared" si="19" ref="D61:Q61">SUM(D62:D64)</f>
        <v>3890</v>
      </c>
      <c r="E61" s="7">
        <f t="shared" si="19"/>
        <v>3787</v>
      </c>
      <c r="F61" s="7">
        <f t="shared" si="19"/>
        <v>103</v>
      </c>
      <c r="G61" s="8">
        <f t="shared" si="19"/>
        <v>0</v>
      </c>
      <c r="H61" s="7">
        <f t="shared" si="19"/>
        <v>6</v>
      </c>
      <c r="I61" s="7">
        <f t="shared" si="19"/>
        <v>8</v>
      </c>
      <c r="J61" s="10">
        <f t="shared" si="19"/>
        <v>3961</v>
      </c>
      <c r="K61" s="7">
        <f t="shared" si="19"/>
        <v>3951</v>
      </c>
      <c r="L61" s="7">
        <f t="shared" si="19"/>
        <v>3758</v>
      </c>
      <c r="M61" s="7">
        <f t="shared" si="19"/>
        <v>102</v>
      </c>
      <c r="N61" s="7">
        <f t="shared" si="19"/>
        <v>91</v>
      </c>
      <c r="O61" s="7">
        <f t="shared" si="19"/>
        <v>0</v>
      </c>
      <c r="P61" s="7">
        <f t="shared" si="19"/>
        <v>2</v>
      </c>
      <c r="Q61" s="7">
        <f t="shared" si="19"/>
        <v>8</v>
      </c>
    </row>
    <row r="62" spans="2:17" ht="15.75" customHeight="1">
      <c r="B62" s="21" t="s">
        <v>54</v>
      </c>
      <c r="C62" s="8">
        <f>D62+G62+H62+I62</f>
        <v>3650</v>
      </c>
      <c r="D62" s="8">
        <f>E62+F62</f>
        <v>3636</v>
      </c>
      <c r="E62" s="7">
        <v>3540</v>
      </c>
      <c r="F62" s="8">
        <v>96</v>
      </c>
      <c r="G62" s="8">
        <v>0</v>
      </c>
      <c r="H62" s="8">
        <v>6</v>
      </c>
      <c r="I62" s="8">
        <v>8</v>
      </c>
      <c r="J62" s="10">
        <f>K62+O62+P62+Q62</f>
        <v>3705</v>
      </c>
      <c r="K62" s="8">
        <f>L62+M62+N62</f>
        <v>3695</v>
      </c>
      <c r="L62" s="7">
        <v>3517</v>
      </c>
      <c r="M62" s="7">
        <v>95</v>
      </c>
      <c r="N62" s="7">
        <v>83</v>
      </c>
      <c r="O62" s="7">
        <v>0</v>
      </c>
      <c r="P62" s="7">
        <v>2</v>
      </c>
      <c r="Q62" s="7">
        <v>8</v>
      </c>
    </row>
    <row r="63" spans="2:17" ht="15.75" customHeight="1">
      <c r="B63" s="21" t="s">
        <v>70</v>
      </c>
      <c r="C63" s="8">
        <f>D63+G63+H63+I63</f>
        <v>187</v>
      </c>
      <c r="D63" s="8">
        <f>E63+F63</f>
        <v>187</v>
      </c>
      <c r="E63" s="7">
        <v>182</v>
      </c>
      <c r="F63" s="8">
        <v>5</v>
      </c>
      <c r="G63" s="8">
        <v>0</v>
      </c>
      <c r="H63" s="8">
        <v>0</v>
      </c>
      <c r="I63" s="8">
        <v>0</v>
      </c>
      <c r="J63" s="10">
        <f>K63+O63+P63+Q63</f>
        <v>187</v>
      </c>
      <c r="K63" s="8">
        <f>L63+M63+N63</f>
        <v>187</v>
      </c>
      <c r="L63" s="7">
        <v>176</v>
      </c>
      <c r="M63" s="7">
        <v>5</v>
      </c>
      <c r="N63" s="7">
        <v>6</v>
      </c>
      <c r="O63" s="7">
        <v>0</v>
      </c>
      <c r="P63" s="7">
        <v>0</v>
      </c>
      <c r="Q63" s="7">
        <v>0</v>
      </c>
    </row>
    <row r="64" spans="1:17" ht="15.75" customHeight="1">
      <c r="A64" s="27"/>
      <c r="B64" s="49" t="s">
        <v>50</v>
      </c>
      <c r="C64" s="41">
        <f>D64+G64+H64+I64</f>
        <v>67</v>
      </c>
      <c r="D64" s="41">
        <f>E64+F64</f>
        <v>67</v>
      </c>
      <c r="E64" s="42">
        <v>65</v>
      </c>
      <c r="F64" s="42">
        <v>2</v>
      </c>
      <c r="G64" s="41">
        <v>0</v>
      </c>
      <c r="H64" s="42">
        <v>0</v>
      </c>
      <c r="I64" s="42">
        <v>0</v>
      </c>
      <c r="J64" s="43">
        <f>K64+O64+P64+Q64</f>
        <v>69</v>
      </c>
      <c r="K64" s="42">
        <f>L64+M64+N64</f>
        <v>69</v>
      </c>
      <c r="L64" s="42">
        <v>65</v>
      </c>
      <c r="M64" s="42">
        <v>2</v>
      </c>
      <c r="N64" s="42">
        <v>2</v>
      </c>
      <c r="O64" s="42">
        <v>0</v>
      </c>
      <c r="P64" s="42">
        <v>0</v>
      </c>
      <c r="Q64" s="42">
        <v>0</v>
      </c>
    </row>
    <row r="65" spans="3:17" ht="16.5" customHeight="1">
      <c r="C65" s="8"/>
      <c r="D65" s="8"/>
      <c r="E65" s="7"/>
      <c r="F65" s="7"/>
      <c r="G65" s="7"/>
      <c r="H65" s="7"/>
      <c r="I65" s="7"/>
      <c r="J65" s="10"/>
      <c r="K65" s="7"/>
      <c r="L65" s="7"/>
      <c r="M65" s="7"/>
      <c r="N65" s="7"/>
      <c r="O65" s="7"/>
      <c r="P65" s="7"/>
      <c r="Q65" s="7"/>
    </row>
    <row r="66" spans="3:17" ht="16.5" customHeight="1">
      <c r="C66" s="8"/>
      <c r="D66" s="8"/>
      <c r="E66" s="7"/>
      <c r="F66" s="7"/>
      <c r="G66" s="7"/>
      <c r="H66" s="7"/>
      <c r="I66" s="7"/>
      <c r="J66" s="10"/>
      <c r="K66" s="7"/>
      <c r="L66" s="7"/>
      <c r="M66" s="7"/>
      <c r="N66" s="7"/>
      <c r="O66" s="7"/>
      <c r="P66" s="7"/>
      <c r="Q66" s="7"/>
    </row>
    <row r="67" spans="3:17" ht="16.5" customHeight="1">
      <c r="C67" s="8"/>
      <c r="D67" s="8"/>
      <c r="E67" s="7"/>
      <c r="F67" s="7"/>
      <c r="G67" s="7"/>
      <c r="H67" s="7"/>
      <c r="I67" s="7"/>
      <c r="J67" s="10"/>
      <c r="K67" s="7"/>
      <c r="L67" s="7"/>
      <c r="M67" s="7"/>
      <c r="N67" s="7"/>
      <c r="O67" s="7"/>
      <c r="P67" s="7"/>
      <c r="Q67" s="7"/>
    </row>
    <row r="68" spans="3:17" ht="16.5" customHeight="1">
      <c r="C68" s="8"/>
      <c r="D68" s="8"/>
      <c r="E68" s="7"/>
      <c r="F68" s="7"/>
      <c r="G68" s="7"/>
      <c r="H68" s="7"/>
      <c r="I68" s="7"/>
      <c r="J68" s="10"/>
      <c r="K68" s="7"/>
      <c r="L68" s="7"/>
      <c r="M68" s="7"/>
      <c r="N68" s="7"/>
      <c r="O68" s="7"/>
      <c r="P68" s="7"/>
      <c r="Q68" s="7"/>
    </row>
  </sheetData>
  <mergeCells count="26">
    <mergeCell ref="A61:B61"/>
    <mergeCell ref="A14:B14"/>
    <mergeCell ref="A26:B26"/>
    <mergeCell ref="A40:B40"/>
    <mergeCell ref="A44:B44"/>
    <mergeCell ref="C2:I2"/>
    <mergeCell ref="J2:Q2"/>
    <mergeCell ref="C3:C4"/>
    <mergeCell ref="J3:J4"/>
    <mergeCell ref="D3:F3"/>
    <mergeCell ref="K3:N3"/>
    <mergeCell ref="H3:H4"/>
    <mergeCell ref="A6:B6"/>
    <mergeCell ref="Q3:Q4"/>
    <mergeCell ref="A7:B7"/>
    <mergeCell ref="O3:O4"/>
    <mergeCell ref="I3:I4"/>
    <mergeCell ref="A8:B8"/>
    <mergeCell ref="P3:P4"/>
    <mergeCell ref="A12:B12"/>
    <mergeCell ref="G3:G4"/>
    <mergeCell ref="A9:B9"/>
    <mergeCell ref="A2:B4"/>
    <mergeCell ref="A10:B10"/>
    <mergeCell ref="A11:B11"/>
    <mergeCell ref="A5:B5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81" useFirstPageNumber="1" fitToHeight="0" horizontalDpi="98" verticalDpi="98" orientation="portrait" paperSize="9" scale="80" r:id="rId1"/>
  <headerFooter alignWithMargins="0">
    <oddHeader>&amp;R&amp;18中学・卒後</oddHeader>
    <oddFooter>&amp;C&amp;"ＭＳ Ｐ明朝,標準"&amp;14-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OutlineSymbols="0" zoomScale="90" zoomScaleNormal="90" zoomScaleSheetLayoutView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3" sqref="C23"/>
    </sheetView>
  </sheetViews>
  <sheetFormatPr defaultColWidth="9.00390625" defaultRowHeight="13.5"/>
  <cols>
    <col min="1" max="1" width="2.625" style="3" customWidth="1"/>
    <col min="2" max="2" width="10.625" style="6" customWidth="1"/>
    <col min="3" max="3" width="5.375" style="3" customWidth="1"/>
    <col min="4" max="5" width="5.625" style="3" customWidth="1"/>
    <col min="6" max="8" width="4.625" style="3" customWidth="1"/>
    <col min="9" max="14" width="5.625" style="3" customWidth="1"/>
    <col min="15" max="17" width="4.625" style="3" customWidth="1"/>
    <col min="18" max="19" width="5.625" style="3" customWidth="1"/>
    <col min="20" max="16384" width="14.00390625" style="3" customWidth="1"/>
  </cols>
  <sheetData>
    <row r="1" spans="1:2" s="56" customFormat="1" ht="24" customHeight="1">
      <c r="A1" s="55" t="s">
        <v>96</v>
      </c>
      <c r="B1" s="55"/>
    </row>
    <row r="2" spans="1:19" ht="18" customHeight="1">
      <c r="A2" s="100" t="s">
        <v>1</v>
      </c>
      <c r="B2" s="101"/>
      <c r="C2" s="95" t="s">
        <v>2</v>
      </c>
      <c r="D2" s="95"/>
      <c r="E2" s="95"/>
      <c r="F2" s="95" t="s">
        <v>18</v>
      </c>
      <c r="G2" s="95"/>
      <c r="H2" s="95"/>
      <c r="I2" s="95" t="s">
        <v>19</v>
      </c>
      <c r="J2" s="95"/>
      <c r="K2" s="95"/>
      <c r="L2" s="95" t="s">
        <v>20</v>
      </c>
      <c r="M2" s="95"/>
      <c r="N2" s="95"/>
      <c r="O2" s="97" t="s">
        <v>21</v>
      </c>
      <c r="P2" s="98"/>
      <c r="Q2" s="99"/>
      <c r="R2" s="96" t="s">
        <v>109</v>
      </c>
      <c r="S2" s="94" t="s">
        <v>110</v>
      </c>
    </row>
    <row r="3" spans="1:19" ht="18" customHeight="1">
      <c r="A3" s="100"/>
      <c r="B3" s="101"/>
      <c r="C3" s="44" t="s">
        <v>2</v>
      </c>
      <c r="D3" s="44" t="s">
        <v>22</v>
      </c>
      <c r="E3" s="44" t="s">
        <v>23</v>
      </c>
      <c r="F3" s="44" t="s">
        <v>2</v>
      </c>
      <c r="G3" s="44" t="s">
        <v>22</v>
      </c>
      <c r="H3" s="44" t="s">
        <v>23</v>
      </c>
      <c r="I3" s="44" t="s">
        <v>2</v>
      </c>
      <c r="J3" s="44" t="s">
        <v>22</v>
      </c>
      <c r="K3" s="44" t="s">
        <v>23</v>
      </c>
      <c r="L3" s="44" t="s">
        <v>2</v>
      </c>
      <c r="M3" s="44" t="s">
        <v>22</v>
      </c>
      <c r="N3" s="44" t="s">
        <v>23</v>
      </c>
      <c r="O3" s="44" t="s">
        <v>2</v>
      </c>
      <c r="P3" s="44" t="s">
        <v>22</v>
      </c>
      <c r="Q3" s="44" t="s">
        <v>23</v>
      </c>
      <c r="R3" s="96"/>
      <c r="S3" s="94"/>
    </row>
    <row r="4" spans="1:19" ht="15.75" customHeight="1">
      <c r="A4" s="71" t="s">
        <v>28</v>
      </c>
      <c r="B4" s="72"/>
      <c r="C4" s="11">
        <f>D4+E4</f>
        <v>594</v>
      </c>
      <c r="D4" s="11">
        <f aca="true" t="shared" si="0" ref="D4:E7">G4+J4+M4+P4</f>
        <v>434</v>
      </c>
      <c r="E4" s="11">
        <f t="shared" si="0"/>
        <v>160</v>
      </c>
      <c r="F4" s="11">
        <f>G4+H4</f>
        <v>6</v>
      </c>
      <c r="G4" s="11">
        <v>5</v>
      </c>
      <c r="H4" s="11">
        <v>1</v>
      </c>
      <c r="I4" s="11">
        <f>J4+K4</f>
        <v>354</v>
      </c>
      <c r="J4" s="11">
        <v>302</v>
      </c>
      <c r="K4" s="11">
        <v>52</v>
      </c>
      <c r="L4" s="11">
        <f>M4+N4</f>
        <v>233</v>
      </c>
      <c r="M4" s="11">
        <v>127</v>
      </c>
      <c r="N4" s="11">
        <v>106</v>
      </c>
      <c r="O4" s="11">
        <f>P4+Q4</f>
        <v>1</v>
      </c>
      <c r="P4" s="11">
        <v>0</v>
      </c>
      <c r="Q4" s="11">
        <v>1</v>
      </c>
      <c r="R4" s="3">
        <v>29</v>
      </c>
      <c r="S4" s="5">
        <v>4.9</v>
      </c>
    </row>
    <row r="5" spans="1:19" ht="15.75" customHeight="1">
      <c r="A5" s="66" t="s">
        <v>29</v>
      </c>
      <c r="B5" s="67"/>
      <c r="C5" s="11">
        <f>D5+E5</f>
        <v>582</v>
      </c>
      <c r="D5" s="11">
        <f t="shared" si="0"/>
        <v>402</v>
      </c>
      <c r="E5" s="11">
        <f t="shared" si="0"/>
        <v>180</v>
      </c>
      <c r="F5" s="11">
        <f>G5+H5</f>
        <v>11</v>
      </c>
      <c r="G5" s="11">
        <v>10</v>
      </c>
      <c r="H5" s="11">
        <v>1</v>
      </c>
      <c r="I5" s="11">
        <f>J5+K5</f>
        <v>313</v>
      </c>
      <c r="J5" s="11">
        <v>263</v>
      </c>
      <c r="K5" s="11">
        <v>50</v>
      </c>
      <c r="L5" s="11">
        <f>M5+N5</f>
        <v>236</v>
      </c>
      <c r="M5" s="11">
        <v>117</v>
      </c>
      <c r="N5" s="11">
        <v>119</v>
      </c>
      <c r="O5" s="11">
        <f>P5+Q5</f>
        <v>22</v>
      </c>
      <c r="P5" s="11">
        <v>12</v>
      </c>
      <c r="Q5" s="11">
        <v>10</v>
      </c>
      <c r="R5" s="3">
        <v>23</v>
      </c>
      <c r="S5" s="5">
        <v>3.951890034364261</v>
      </c>
    </row>
    <row r="6" spans="1:19" ht="15.75" customHeight="1">
      <c r="A6" s="66" t="s">
        <v>30</v>
      </c>
      <c r="B6" s="67"/>
      <c r="C6" s="11">
        <f>D6+E6</f>
        <v>467</v>
      </c>
      <c r="D6" s="11">
        <f t="shared" si="0"/>
        <v>311</v>
      </c>
      <c r="E6" s="11">
        <f t="shared" si="0"/>
        <v>156</v>
      </c>
      <c r="F6" s="11">
        <f>G6+H6</f>
        <v>4</v>
      </c>
      <c r="G6" s="11">
        <v>4</v>
      </c>
      <c r="H6" s="11">
        <v>0</v>
      </c>
      <c r="I6" s="11">
        <f>J6+K6</f>
        <v>286</v>
      </c>
      <c r="J6" s="11">
        <v>219</v>
      </c>
      <c r="K6" s="11">
        <v>67</v>
      </c>
      <c r="L6" s="11">
        <f>M6+N6</f>
        <v>174</v>
      </c>
      <c r="M6" s="11">
        <v>87</v>
      </c>
      <c r="N6" s="11">
        <v>87</v>
      </c>
      <c r="O6" s="11">
        <f>P6+Q6</f>
        <v>3</v>
      </c>
      <c r="P6" s="11">
        <v>1</v>
      </c>
      <c r="Q6" s="11">
        <v>2</v>
      </c>
      <c r="R6" s="3">
        <v>20</v>
      </c>
      <c r="S6" s="5">
        <v>4.3</v>
      </c>
    </row>
    <row r="7" spans="1:19" ht="15.75" customHeight="1">
      <c r="A7" s="66" t="s">
        <v>95</v>
      </c>
      <c r="B7" s="67"/>
      <c r="C7" s="11">
        <f>D7+E7</f>
        <v>456</v>
      </c>
      <c r="D7" s="11">
        <f t="shared" si="0"/>
        <v>314</v>
      </c>
      <c r="E7" s="11">
        <f t="shared" si="0"/>
        <v>142</v>
      </c>
      <c r="F7" s="11">
        <f>G7+H7</f>
        <v>9</v>
      </c>
      <c r="G7" s="11">
        <v>6</v>
      </c>
      <c r="H7" s="11">
        <v>3</v>
      </c>
      <c r="I7" s="11">
        <f>J7+K7</f>
        <v>269</v>
      </c>
      <c r="J7" s="11">
        <v>220</v>
      </c>
      <c r="K7" s="11">
        <v>49</v>
      </c>
      <c r="L7" s="11">
        <f>M7+N7</f>
        <v>176</v>
      </c>
      <c r="M7" s="11">
        <v>88</v>
      </c>
      <c r="N7" s="11">
        <v>88</v>
      </c>
      <c r="O7" s="11">
        <f>P7+Q7</f>
        <v>2</v>
      </c>
      <c r="P7" s="11">
        <v>0</v>
      </c>
      <c r="Q7" s="11">
        <v>2</v>
      </c>
      <c r="R7" s="3">
        <v>24</v>
      </c>
      <c r="S7" s="5">
        <v>5.3</v>
      </c>
    </row>
    <row r="8" spans="1:19" s="46" customFormat="1" ht="15.75" customHeight="1">
      <c r="A8" s="69" t="s">
        <v>52</v>
      </c>
      <c r="B8" s="70"/>
      <c r="C8" s="45">
        <f>C13+C25+C39+C43+C60</f>
        <v>433</v>
      </c>
      <c r="D8" s="45">
        <f aca="true" t="shared" si="1" ref="D8:R8">D13+D25+D39+D43+D60</f>
        <v>307</v>
      </c>
      <c r="E8" s="45">
        <f t="shared" si="1"/>
        <v>126</v>
      </c>
      <c r="F8" s="45">
        <f t="shared" si="1"/>
        <v>9</v>
      </c>
      <c r="G8" s="45">
        <f t="shared" si="1"/>
        <v>9</v>
      </c>
      <c r="H8" s="45">
        <f t="shared" si="1"/>
        <v>0</v>
      </c>
      <c r="I8" s="45">
        <f t="shared" si="1"/>
        <v>265</v>
      </c>
      <c r="J8" s="45">
        <f t="shared" si="1"/>
        <v>216</v>
      </c>
      <c r="K8" s="45">
        <f t="shared" si="1"/>
        <v>49</v>
      </c>
      <c r="L8" s="45">
        <f t="shared" si="1"/>
        <v>156</v>
      </c>
      <c r="M8" s="45">
        <f t="shared" si="1"/>
        <v>80</v>
      </c>
      <c r="N8" s="45">
        <f t="shared" si="1"/>
        <v>76</v>
      </c>
      <c r="O8" s="45">
        <f t="shared" si="1"/>
        <v>3</v>
      </c>
      <c r="P8" s="45">
        <f t="shared" si="1"/>
        <v>2</v>
      </c>
      <c r="Q8" s="45">
        <f t="shared" si="1"/>
        <v>1</v>
      </c>
      <c r="R8" s="45">
        <f t="shared" si="1"/>
        <v>15</v>
      </c>
      <c r="S8" s="30">
        <v>3.5</v>
      </c>
    </row>
    <row r="9" spans="1:19" ht="15.75" customHeight="1">
      <c r="A9" s="66" t="s">
        <v>3</v>
      </c>
      <c r="B9" s="67"/>
      <c r="C9" s="11">
        <f>D9+E9</f>
        <v>0</v>
      </c>
      <c r="D9" s="11">
        <f aca="true" t="shared" si="2" ref="D9:E11">G9+J9+M9+P9</f>
        <v>0</v>
      </c>
      <c r="E9" s="11">
        <f t="shared" si="2"/>
        <v>0</v>
      </c>
      <c r="F9" s="11">
        <f>G9+H9</f>
        <v>0</v>
      </c>
      <c r="G9" s="11">
        <v>0</v>
      </c>
      <c r="H9" s="11">
        <v>0</v>
      </c>
      <c r="I9" s="11">
        <f>J9+K9</f>
        <v>0</v>
      </c>
      <c r="J9" s="11">
        <v>0</v>
      </c>
      <c r="K9" s="11">
        <v>0</v>
      </c>
      <c r="L9" s="11">
        <f>M9+N9</f>
        <v>0</v>
      </c>
      <c r="M9" s="11">
        <v>0</v>
      </c>
      <c r="N9" s="11">
        <v>0</v>
      </c>
      <c r="O9" s="11">
        <f>P9+Q9</f>
        <v>0</v>
      </c>
      <c r="P9" s="11">
        <v>0</v>
      </c>
      <c r="Q9" s="11">
        <v>0</v>
      </c>
      <c r="R9" s="11">
        <v>0</v>
      </c>
      <c r="S9" s="9">
        <v>0</v>
      </c>
    </row>
    <row r="10" spans="1:19" ht="15.75" customHeight="1">
      <c r="A10" s="66" t="s">
        <v>4</v>
      </c>
      <c r="B10" s="67"/>
      <c r="C10" s="11">
        <f>D10+E10</f>
        <v>432</v>
      </c>
      <c r="D10" s="11">
        <f t="shared" si="2"/>
        <v>306</v>
      </c>
      <c r="E10" s="11">
        <f t="shared" si="2"/>
        <v>126</v>
      </c>
      <c r="F10" s="11">
        <f>G10+H10</f>
        <v>9</v>
      </c>
      <c r="G10" s="3">
        <v>9</v>
      </c>
      <c r="H10" s="3">
        <v>0</v>
      </c>
      <c r="I10" s="11">
        <f>J10+K10</f>
        <v>264</v>
      </c>
      <c r="J10" s="3">
        <v>215</v>
      </c>
      <c r="K10" s="3">
        <v>49</v>
      </c>
      <c r="L10" s="11">
        <f>M10+N10</f>
        <v>156</v>
      </c>
      <c r="M10" s="3">
        <v>80</v>
      </c>
      <c r="N10" s="3">
        <v>76</v>
      </c>
      <c r="O10" s="11">
        <f>P10+Q10</f>
        <v>3</v>
      </c>
      <c r="P10" s="3">
        <v>2</v>
      </c>
      <c r="Q10" s="3">
        <v>1</v>
      </c>
      <c r="R10" s="3">
        <v>15</v>
      </c>
      <c r="S10" s="5">
        <v>3.5</v>
      </c>
    </row>
    <row r="11" spans="1:19" ht="15.75" customHeight="1">
      <c r="A11" s="66" t="s">
        <v>5</v>
      </c>
      <c r="B11" s="67"/>
      <c r="C11" s="11">
        <f>D11+E11</f>
        <v>1</v>
      </c>
      <c r="D11" s="11">
        <f t="shared" si="2"/>
        <v>1</v>
      </c>
      <c r="E11" s="11">
        <f t="shared" si="2"/>
        <v>0</v>
      </c>
      <c r="F11" s="11">
        <f>G11+H11</f>
        <v>0</v>
      </c>
      <c r="G11" s="11">
        <v>0</v>
      </c>
      <c r="H11" s="11">
        <v>0</v>
      </c>
      <c r="I11" s="11">
        <f>J11+K11</f>
        <v>1</v>
      </c>
      <c r="J11" s="11">
        <v>1</v>
      </c>
      <c r="K11" s="11">
        <v>0</v>
      </c>
      <c r="L11" s="11">
        <f>M11+N11</f>
        <v>0</v>
      </c>
      <c r="M11" s="11">
        <v>0</v>
      </c>
      <c r="N11" s="11">
        <v>0</v>
      </c>
      <c r="O11" s="11">
        <f>P11+Q11</f>
        <v>0</v>
      </c>
      <c r="P11" s="11">
        <v>0</v>
      </c>
      <c r="Q11" s="11">
        <v>0</v>
      </c>
      <c r="R11" s="11">
        <v>0</v>
      </c>
      <c r="S11" s="9">
        <v>0</v>
      </c>
    </row>
    <row r="12" spans="1:2" ht="18" customHeight="1">
      <c r="A12" s="4"/>
      <c r="B12" s="13"/>
    </row>
    <row r="13" spans="1:19" ht="15.75" customHeight="1">
      <c r="A13" s="66" t="s">
        <v>102</v>
      </c>
      <c r="B13" s="67"/>
      <c r="C13" s="3">
        <f>SUM(C14:C23)</f>
        <v>53</v>
      </c>
      <c r="D13" s="3">
        <f aca="true" t="shared" si="3" ref="D13:R13">SUM(D14:D23)</f>
        <v>35</v>
      </c>
      <c r="E13" s="3">
        <f t="shared" si="3"/>
        <v>18</v>
      </c>
      <c r="F13" s="3">
        <f t="shared" si="3"/>
        <v>1</v>
      </c>
      <c r="G13" s="3">
        <f t="shared" si="3"/>
        <v>1</v>
      </c>
      <c r="H13" s="3">
        <f t="shared" si="3"/>
        <v>0</v>
      </c>
      <c r="I13" s="3">
        <f t="shared" si="3"/>
        <v>10</v>
      </c>
      <c r="J13" s="3">
        <f t="shared" si="3"/>
        <v>9</v>
      </c>
      <c r="K13" s="3">
        <f t="shared" si="3"/>
        <v>1</v>
      </c>
      <c r="L13" s="3">
        <f t="shared" si="3"/>
        <v>41</v>
      </c>
      <c r="M13" s="3">
        <f t="shared" si="3"/>
        <v>25</v>
      </c>
      <c r="N13" s="3">
        <f t="shared" si="3"/>
        <v>16</v>
      </c>
      <c r="O13" s="3">
        <f t="shared" si="3"/>
        <v>1</v>
      </c>
      <c r="P13" s="3">
        <f t="shared" si="3"/>
        <v>0</v>
      </c>
      <c r="Q13" s="3">
        <f t="shared" si="3"/>
        <v>1</v>
      </c>
      <c r="R13" s="3">
        <f t="shared" si="3"/>
        <v>1</v>
      </c>
      <c r="S13" s="22">
        <f>ROUND(R13/C13*100,1)</f>
        <v>1.9</v>
      </c>
    </row>
    <row r="14" spans="1:19" ht="15.75" customHeight="1">
      <c r="A14" s="4"/>
      <c r="B14" s="21" t="s">
        <v>56</v>
      </c>
      <c r="C14" s="11">
        <f aca="true" t="shared" si="4" ref="C14:C23">D14+E14</f>
        <v>5</v>
      </c>
      <c r="D14" s="11">
        <f aca="true" t="shared" si="5" ref="D14:D23">G14+J14+M14+P14</f>
        <v>2</v>
      </c>
      <c r="E14" s="11">
        <f aca="true" t="shared" si="6" ref="E14:E23">H14+K14+N14+Q14</f>
        <v>3</v>
      </c>
      <c r="F14" s="11">
        <f aca="true" t="shared" si="7" ref="F14:F23">G14+H14</f>
        <v>0</v>
      </c>
      <c r="G14" s="11">
        <v>0</v>
      </c>
      <c r="H14" s="11">
        <v>0</v>
      </c>
      <c r="I14" s="11">
        <f aca="true" t="shared" si="8" ref="I14:I23">J14+K14</f>
        <v>1</v>
      </c>
      <c r="J14" s="11">
        <v>1</v>
      </c>
      <c r="K14" s="11">
        <v>0</v>
      </c>
      <c r="L14" s="11">
        <f aca="true" t="shared" si="9" ref="L14:L23">M14+N14</f>
        <v>4</v>
      </c>
      <c r="M14" s="11">
        <v>1</v>
      </c>
      <c r="N14" s="11">
        <v>3</v>
      </c>
      <c r="O14" s="11">
        <f aca="true" t="shared" si="10" ref="O14:O23">P14+Q14</f>
        <v>0</v>
      </c>
      <c r="P14" s="11">
        <v>0</v>
      </c>
      <c r="Q14" s="11">
        <v>0</v>
      </c>
      <c r="R14" s="11">
        <v>0</v>
      </c>
      <c r="S14" s="5">
        <v>0</v>
      </c>
    </row>
    <row r="15" spans="1:19" ht="15.75" customHeight="1">
      <c r="A15" s="4"/>
      <c r="B15" s="21" t="s">
        <v>59</v>
      </c>
      <c r="C15" s="11">
        <f t="shared" si="4"/>
        <v>23</v>
      </c>
      <c r="D15" s="11">
        <f t="shared" si="5"/>
        <v>14</v>
      </c>
      <c r="E15" s="11">
        <f t="shared" si="6"/>
        <v>9</v>
      </c>
      <c r="F15" s="11">
        <f t="shared" si="7"/>
        <v>0</v>
      </c>
      <c r="G15" s="11">
        <v>0</v>
      </c>
      <c r="H15" s="11">
        <v>0</v>
      </c>
      <c r="I15" s="11">
        <f t="shared" si="8"/>
        <v>1</v>
      </c>
      <c r="J15" s="11">
        <v>1</v>
      </c>
      <c r="K15" s="11">
        <v>0</v>
      </c>
      <c r="L15" s="11">
        <f t="shared" si="9"/>
        <v>21</v>
      </c>
      <c r="M15" s="11">
        <v>13</v>
      </c>
      <c r="N15" s="11">
        <v>8</v>
      </c>
      <c r="O15" s="11">
        <f t="shared" si="10"/>
        <v>1</v>
      </c>
      <c r="P15" s="11">
        <v>0</v>
      </c>
      <c r="Q15" s="11">
        <v>1</v>
      </c>
      <c r="R15" s="11">
        <v>1</v>
      </c>
      <c r="S15" s="5">
        <v>4.3</v>
      </c>
    </row>
    <row r="16" spans="1:19" ht="15.75" customHeight="1">
      <c r="A16" s="4"/>
      <c r="B16" s="21" t="s">
        <v>68</v>
      </c>
      <c r="C16" s="11">
        <f t="shared" si="4"/>
        <v>3</v>
      </c>
      <c r="D16" s="11">
        <f t="shared" si="5"/>
        <v>3</v>
      </c>
      <c r="E16" s="11">
        <f t="shared" si="6"/>
        <v>0</v>
      </c>
      <c r="F16" s="11">
        <f t="shared" si="7"/>
        <v>1</v>
      </c>
      <c r="G16" s="11">
        <v>1</v>
      </c>
      <c r="H16" s="11">
        <v>0</v>
      </c>
      <c r="I16" s="11">
        <f t="shared" si="8"/>
        <v>0</v>
      </c>
      <c r="J16" s="11">
        <v>0</v>
      </c>
      <c r="K16" s="11">
        <v>0</v>
      </c>
      <c r="L16" s="11">
        <f t="shared" si="9"/>
        <v>2</v>
      </c>
      <c r="M16" s="11">
        <v>2</v>
      </c>
      <c r="N16" s="11">
        <v>0</v>
      </c>
      <c r="O16" s="11">
        <f t="shared" si="10"/>
        <v>0</v>
      </c>
      <c r="P16" s="11">
        <v>0</v>
      </c>
      <c r="Q16" s="11">
        <v>0</v>
      </c>
      <c r="R16" s="11">
        <v>0</v>
      </c>
      <c r="S16" s="5">
        <v>0</v>
      </c>
    </row>
    <row r="17" spans="1:19" ht="15.75" customHeight="1">
      <c r="A17" s="4"/>
      <c r="B17" s="21" t="s">
        <v>26</v>
      </c>
      <c r="C17" s="11">
        <f t="shared" si="4"/>
        <v>3</v>
      </c>
      <c r="D17" s="11">
        <f t="shared" si="5"/>
        <v>1</v>
      </c>
      <c r="E17" s="11">
        <f t="shared" si="6"/>
        <v>2</v>
      </c>
      <c r="F17" s="11">
        <f t="shared" si="7"/>
        <v>0</v>
      </c>
      <c r="G17" s="11">
        <v>0</v>
      </c>
      <c r="H17" s="11">
        <v>0</v>
      </c>
      <c r="I17" s="11">
        <f t="shared" si="8"/>
        <v>2</v>
      </c>
      <c r="J17" s="11">
        <v>1</v>
      </c>
      <c r="K17" s="11">
        <v>1</v>
      </c>
      <c r="L17" s="11">
        <f t="shared" si="9"/>
        <v>1</v>
      </c>
      <c r="M17" s="11">
        <v>0</v>
      </c>
      <c r="N17" s="11">
        <v>1</v>
      </c>
      <c r="O17" s="11">
        <f t="shared" si="10"/>
        <v>0</v>
      </c>
      <c r="P17" s="11">
        <v>0</v>
      </c>
      <c r="Q17" s="11">
        <v>0</v>
      </c>
      <c r="R17" s="11">
        <v>0</v>
      </c>
      <c r="S17" s="5">
        <v>0</v>
      </c>
    </row>
    <row r="18" spans="1:19" ht="15.75" customHeight="1">
      <c r="A18" s="4"/>
      <c r="B18" s="21" t="s">
        <v>32</v>
      </c>
      <c r="C18" s="11">
        <f t="shared" si="4"/>
        <v>13</v>
      </c>
      <c r="D18" s="11">
        <f t="shared" si="5"/>
        <v>12</v>
      </c>
      <c r="E18" s="11">
        <f t="shared" si="6"/>
        <v>1</v>
      </c>
      <c r="F18" s="11">
        <f t="shared" si="7"/>
        <v>0</v>
      </c>
      <c r="G18" s="11">
        <v>0</v>
      </c>
      <c r="H18" s="11">
        <v>0</v>
      </c>
      <c r="I18" s="11">
        <f t="shared" si="8"/>
        <v>6</v>
      </c>
      <c r="J18" s="11">
        <v>6</v>
      </c>
      <c r="K18" s="11">
        <v>0</v>
      </c>
      <c r="L18" s="11">
        <f t="shared" si="9"/>
        <v>7</v>
      </c>
      <c r="M18" s="11">
        <v>6</v>
      </c>
      <c r="N18" s="11">
        <v>1</v>
      </c>
      <c r="O18" s="11">
        <f t="shared" si="10"/>
        <v>0</v>
      </c>
      <c r="P18" s="11">
        <v>0</v>
      </c>
      <c r="Q18" s="11">
        <v>0</v>
      </c>
      <c r="R18" s="11">
        <v>0</v>
      </c>
      <c r="S18" s="5">
        <v>0</v>
      </c>
    </row>
    <row r="19" spans="1:19" ht="15.75" customHeight="1">
      <c r="A19" s="4"/>
      <c r="B19" s="21" t="s">
        <v>33</v>
      </c>
      <c r="C19" s="11">
        <f t="shared" si="4"/>
        <v>4</v>
      </c>
      <c r="D19" s="11">
        <f t="shared" si="5"/>
        <v>2</v>
      </c>
      <c r="E19" s="11">
        <f t="shared" si="6"/>
        <v>2</v>
      </c>
      <c r="F19" s="11">
        <f t="shared" si="7"/>
        <v>0</v>
      </c>
      <c r="G19" s="11">
        <v>0</v>
      </c>
      <c r="H19" s="11">
        <v>0</v>
      </c>
      <c r="I19" s="11">
        <f t="shared" si="8"/>
        <v>0</v>
      </c>
      <c r="J19" s="11">
        <v>0</v>
      </c>
      <c r="K19" s="11">
        <v>0</v>
      </c>
      <c r="L19" s="11">
        <f t="shared" si="9"/>
        <v>4</v>
      </c>
      <c r="M19" s="11">
        <v>2</v>
      </c>
      <c r="N19" s="11">
        <v>2</v>
      </c>
      <c r="O19" s="11">
        <f t="shared" si="10"/>
        <v>0</v>
      </c>
      <c r="P19" s="11">
        <v>0</v>
      </c>
      <c r="Q19" s="11">
        <v>0</v>
      </c>
      <c r="R19" s="11">
        <v>0</v>
      </c>
      <c r="S19" s="5">
        <v>0</v>
      </c>
    </row>
    <row r="20" spans="1:19" ht="15.75" customHeight="1">
      <c r="A20" s="4"/>
      <c r="B20" s="21" t="s">
        <v>34</v>
      </c>
      <c r="C20" s="11">
        <f t="shared" si="4"/>
        <v>1</v>
      </c>
      <c r="D20" s="11">
        <f t="shared" si="5"/>
        <v>1</v>
      </c>
      <c r="E20" s="11">
        <f t="shared" si="6"/>
        <v>0</v>
      </c>
      <c r="F20" s="11">
        <f t="shared" si="7"/>
        <v>0</v>
      </c>
      <c r="G20" s="11">
        <v>0</v>
      </c>
      <c r="H20" s="11">
        <v>0</v>
      </c>
      <c r="I20" s="11">
        <f t="shared" si="8"/>
        <v>0</v>
      </c>
      <c r="J20" s="11">
        <v>0</v>
      </c>
      <c r="K20" s="11">
        <v>0</v>
      </c>
      <c r="L20" s="11">
        <f t="shared" si="9"/>
        <v>1</v>
      </c>
      <c r="M20" s="11">
        <v>1</v>
      </c>
      <c r="N20" s="11">
        <v>0</v>
      </c>
      <c r="O20" s="11">
        <f t="shared" si="10"/>
        <v>0</v>
      </c>
      <c r="P20" s="11">
        <v>0</v>
      </c>
      <c r="Q20" s="11">
        <v>0</v>
      </c>
      <c r="R20" s="11">
        <v>0</v>
      </c>
      <c r="S20" s="5">
        <v>0</v>
      </c>
    </row>
    <row r="21" spans="1:19" ht="15.75" customHeight="1">
      <c r="A21" s="4"/>
      <c r="B21" s="21" t="s">
        <v>35</v>
      </c>
      <c r="C21" s="11">
        <f t="shared" si="4"/>
        <v>0</v>
      </c>
      <c r="D21" s="11">
        <f t="shared" si="5"/>
        <v>0</v>
      </c>
      <c r="E21" s="11">
        <f t="shared" si="6"/>
        <v>0</v>
      </c>
      <c r="F21" s="11">
        <f t="shared" si="7"/>
        <v>0</v>
      </c>
      <c r="G21" s="11">
        <v>0</v>
      </c>
      <c r="H21" s="11">
        <v>0</v>
      </c>
      <c r="I21" s="11">
        <f t="shared" si="8"/>
        <v>0</v>
      </c>
      <c r="J21" s="11">
        <v>0</v>
      </c>
      <c r="K21" s="11">
        <v>0</v>
      </c>
      <c r="L21" s="11">
        <f t="shared" si="9"/>
        <v>0</v>
      </c>
      <c r="M21" s="11">
        <v>0</v>
      </c>
      <c r="N21" s="11">
        <v>0</v>
      </c>
      <c r="O21" s="11">
        <f t="shared" si="10"/>
        <v>0</v>
      </c>
      <c r="P21" s="11">
        <v>0</v>
      </c>
      <c r="Q21" s="11">
        <v>0</v>
      </c>
      <c r="R21" s="11">
        <v>0</v>
      </c>
      <c r="S21" s="5">
        <v>0</v>
      </c>
    </row>
    <row r="22" spans="1:19" ht="15.75" customHeight="1">
      <c r="A22" s="4"/>
      <c r="B22" s="21" t="s">
        <v>36</v>
      </c>
      <c r="C22" s="11">
        <f t="shared" si="4"/>
        <v>1</v>
      </c>
      <c r="D22" s="11">
        <f t="shared" si="5"/>
        <v>0</v>
      </c>
      <c r="E22" s="11">
        <f t="shared" si="6"/>
        <v>1</v>
      </c>
      <c r="F22" s="11">
        <f t="shared" si="7"/>
        <v>0</v>
      </c>
      <c r="G22" s="11">
        <v>0</v>
      </c>
      <c r="H22" s="11">
        <v>0</v>
      </c>
      <c r="I22" s="11">
        <f t="shared" si="8"/>
        <v>0</v>
      </c>
      <c r="J22" s="11">
        <v>0</v>
      </c>
      <c r="K22" s="11">
        <v>0</v>
      </c>
      <c r="L22" s="11">
        <f t="shared" si="9"/>
        <v>1</v>
      </c>
      <c r="M22" s="11">
        <v>0</v>
      </c>
      <c r="N22" s="11">
        <v>1</v>
      </c>
      <c r="O22" s="11">
        <f t="shared" si="10"/>
        <v>0</v>
      </c>
      <c r="P22" s="11">
        <v>0</v>
      </c>
      <c r="Q22" s="11">
        <v>0</v>
      </c>
      <c r="R22" s="11">
        <v>0</v>
      </c>
      <c r="S22" s="5">
        <v>0</v>
      </c>
    </row>
    <row r="23" spans="1:19" ht="15.75" customHeight="1">
      <c r="A23" s="4"/>
      <c r="B23" s="21" t="s">
        <v>37</v>
      </c>
      <c r="C23" s="11">
        <f t="shared" si="4"/>
        <v>0</v>
      </c>
      <c r="D23" s="11">
        <f t="shared" si="5"/>
        <v>0</v>
      </c>
      <c r="E23" s="11">
        <f t="shared" si="6"/>
        <v>0</v>
      </c>
      <c r="F23" s="11">
        <f t="shared" si="7"/>
        <v>0</v>
      </c>
      <c r="G23" s="11">
        <v>0</v>
      </c>
      <c r="H23" s="11">
        <v>0</v>
      </c>
      <c r="I23" s="11">
        <f t="shared" si="8"/>
        <v>0</v>
      </c>
      <c r="J23" s="11">
        <v>0</v>
      </c>
      <c r="K23" s="11">
        <v>0</v>
      </c>
      <c r="L23" s="11">
        <f t="shared" si="9"/>
        <v>0</v>
      </c>
      <c r="M23" s="11">
        <v>0</v>
      </c>
      <c r="N23" s="11">
        <v>0</v>
      </c>
      <c r="O23" s="11">
        <f t="shared" si="10"/>
        <v>0</v>
      </c>
      <c r="P23" s="11">
        <v>0</v>
      </c>
      <c r="Q23" s="11">
        <v>0</v>
      </c>
      <c r="R23" s="11">
        <v>0</v>
      </c>
      <c r="S23" s="5">
        <v>0</v>
      </c>
    </row>
    <row r="24" spans="1:19" ht="15.75" customHeight="1">
      <c r="A24" s="4"/>
      <c r="B24" s="2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5"/>
    </row>
    <row r="25" spans="1:19" ht="15.75" customHeight="1">
      <c r="A25" s="66" t="s">
        <v>103</v>
      </c>
      <c r="B25" s="67"/>
      <c r="C25" s="11">
        <f>SUM(C26:C37)</f>
        <v>122</v>
      </c>
      <c r="D25" s="11">
        <f aca="true" t="shared" si="11" ref="D25:R25">SUM(D26:D37)</f>
        <v>81</v>
      </c>
      <c r="E25" s="11">
        <f t="shared" si="11"/>
        <v>41</v>
      </c>
      <c r="F25" s="11">
        <f t="shared" si="11"/>
        <v>0</v>
      </c>
      <c r="G25" s="11">
        <f t="shared" si="11"/>
        <v>0</v>
      </c>
      <c r="H25" s="11">
        <f t="shared" si="11"/>
        <v>0</v>
      </c>
      <c r="I25" s="11">
        <f t="shared" si="11"/>
        <v>84</v>
      </c>
      <c r="J25" s="11">
        <f t="shared" si="11"/>
        <v>63</v>
      </c>
      <c r="K25" s="11">
        <f t="shared" si="11"/>
        <v>21</v>
      </c>
      <c r="L25" s="11">
        <f t="shared" si="11"/>
        <v>38</v>
      </c>
      <c r="M25" s="11">
        <f t="shared" si="11"/>
        <v>18</v>
      </c>
      <c r="N25" s="11">
        <f t="shared" si="11"/>
        <v>20</v>
      </c>
      <c r="O25" s="11">
        <f t="shared" si="11"/>
        <v>0</v>
      </c>
      <c r="P25" s="11">
        <f t="shared" si="11"/>
        <v>0</v>
      </c>
      <c r="Q25" s="11">
        <f t="shared" si="11"/>
        <v>0</v>
      </c>
      <c r="R25" s="11">
        <f t="shared" si="11"/>
        <v>4</v>
      </c>
      <c r="S25" s="22">
        <f>ROUND(R25/C25*100,1)</f>
        <v>3.3</v>
      </c>
    </row>
    <row r="26" spans="1:19" ht="15.75" customHeight="1">
      <c r="A26" s="4"/>
      <c r="B26" s="21" t="s">
        <v>55</v>
      </c>
      <c r="C26" s="11">
        <f aca="true" t="shared" si="12" ref="C26:C37">D26+E26</f>
        <v>17</v>
      </c>
      <c r="D26" s="11">
        <f aca="true" t="shared" si="13" ref="D26:D37">G26+J26+M26+P26</f>
        <v>9</v>
      </c>
      <c r="E26" s="11">
        <f aca="true" t="shared" si="14" ref="E26:E37">H26+K26+N26+Q26</f>
        <v>8</v>
      </c>
      <c r="F26" s="11">
        <f aca="true" t="shared" si="15" ref="F26:F37">G26+H26</f>
        <v>0</v>
      </c>
      <c r="G26" s="11">
        <v>0</v>
      </c>
      <c r="H26" s="11">
        <v>0</v>
      </c>
      <c r="I26" s="11">
        <f aca="true" t="shared" si="16" ref="I26:I37">J26+K26</f>
        <v>11</v>
      </c>
      <c r="J26" s="11">
        <v>7</v>
      </c>
      <c r="K26" s="11">
        <v>4</v>
      </c>
      <c r="L26" s="11">
        <f aca="true" t="shared" si="17" ref="L26:L37">M26+N26</f>
        <v>6</v>
      </c>
      <c r="M26" s="11">
        <v>2</v>
      </c>
      <c r="N26" s="11">
        <v>4</v>
      </c>
      <c r="O26" s="11">
        <f aca="true" t="shared" si="18" ref="O26:O37">P26+Q26</f>
        <v>0</v>
      </c>
      <c r="P26" s="11">
        <v>0</v>
      </c>
      <c r="Q26" s="11">
        <v>0</v>
      </c>
      <c r="R26" s="11">
        <v>0</v>
      </c>
      <c r="S26" s="5">
        <v>0</v>
      </c>
    </row>
    <row r="27" spans="1:19" ht="15.75" customHeight="1">
      <c r="A27" s="4"/>
      <c r="B27" s="21" t="s">
        <v>57</v>
      </c>
      <c r="C27" s="11">
        <f t="shared" si="12"/>
        <v>10</v>
      </c>
      <c r="D27" s="11">
        <f t="shared" si="13"/>
        <v>10</v>
      </c>
      <c r="E27" s="11">
        <f t="shared" si="14"/>
        <v>0</v>
      </c>
      <c r="F27" s="11">
        <f t="shared" si="15"/>
        <v>0</v>
      </c>
      <c r="G27" s="11">
        <v>0</v>
      </c>
      <c r="H27" s="11">
        <v>0</v>
      </c>
      <c r="I27" s="11">
        <f t="shared" si="16"/>
        <v>10</v>
      </c>
      <c r="J27" s="11">
        <v>10</v>
      </c>
      <c r="K27" s="11">
        <v>0</v>
      </c>
      <c r="L27" s="11">
        <f t="shared" si="17"/>
        <v>0</v>
      </c>
      <c r="M27" s="11">
        <v>0</v>
      </c>
      <c r="N27" s="11">
        <v>0</v>
      </c>
      <c r="O27" s="11">
        <f t="shared" si="18"/>
        <v>0</v>
      </c>
      <c r="P27" s="11">
        <v>0</v>
      </c>
      <c r="Q27" s="11">
        <v>0</v>
      </c>
      <c r="R27" s="11">
        <v>0</v>
      </c>
      <c r="S27" s="5">
        <v>0</v>
      </c>
    </row>
    <row r="28" spans="1:19" ht="15.75" customHeight="1">
      <c r="A28" s="4"/>
      <c r="B28" s="21" t="s">
        <v>58</v>
      </c>
      <c r="C28" s="11">
        <f t="shared" si="12"/>
        <v>17</v>
      </c>
      <c r="D28" s="11">
        <f t="shared" si="13"/>
        <v>8</v>
      </c>
      <c r="E28" s="11">
        <f t="shared" si="14"/>
        <v>9</v>
      </c>
      <c r="F28" s="11">
        <f t="shared" si="15"/>
        <v>0</v>
      </c>
      <c r="G28" s="11">
        <v>0</v>
      </c>
      <c r="H28" s="11">
        <v>0</v>
      </c>
      <c r="I28" s="11">
        <f t="shared" si="16"/>
        <v>10</v>
      </c>
      <c r="J28" s="11">
        <v>6</v>
      </c>
      <c r="K28" s="11">
        <v>4</v>
      </c>
      <c r="L28" s="11">
        <f t="shared" si="17"/>
        <v>7</v>
      </c>
      <c r="M28" s="11">
        <v>2</v>
      </c>
      <c r="N28" s="11">
        <v>5</v>
      </c>
      <c r="O28" s="11">
        <f t="shared" si="18"/>
        <v>0</v>
      </c>
      <c r="P28" s="11">
        <v>0</v>
      </c>
      <c r="Q28" s="11">
        <v>0</v>
      </c>
      <c r="R28" s="11">
        <v>1</v>
      </c>
      <c r="S28" s="5">
        <v>5.9</v>
      </c>
    </row>
    <row r="29" spans="1:19" ht="15.75" customHeight="1">
      <c r="A29" s="4"/>
      <c r="B29" s="21" t="s">
        <v>61</v>
      </c>
      <c r="C29" s="11">
        <f t="shared" si="12"/>
        <v>40</v>
      </c>
      <c r="D29" s="11">
        <f t="shared" si="13"/>
        <v>27</v>
      </c>
      <c r="E29" s="11">
        <f t="shared" si="14"/>
        <v>13</v>
      </c>
      <c r="F29" s="11">
        <f t="shared" si="15"/>
        <v>0</v>
      </c>
      <c r="G29" s="11">
        <v>0</v>
      </c>
      <c r="H29" s="11">
        <v>0</v>
      </c>
      <c r="I29" s="11">
        <f t="shared" si="16"/>
        <v>29</v>
      </c>
      <c r="J29" s="11">
        <v>22</v>
      </c>
      <c r="K29" s="11">
        <v>7</v>
      </c>
      <c r="L29" s="11">
        <f t="shared" si="17"/>
        <v>11</v>
      </c>
      <c r="M29" s="11">
        <v>5</v>
      </c>
      <c r="N29" s="11">
        <v>6</v>
      </c>
      <c r="O29" s="11">
        <f t="shared" si="18"/>
        <v>0</v>
      </c>
      <c r="P29" s="11">
        <v>0</v>
      </c>
      <c r="Q29" s="11">
        <v>0</v>
      </c>
      <c r="R29" s="11">
        <v>1</v>
      </c>
      <c r="S29" s="5">
        <v>2.5</v>
      </c>
    </row>
    <row r="30" spans="1:19" ht="15.75" customHeight="1">
      <c r="A30" s="4"/>
      <c r="B30" s="21" t="s">
        <v>66</v>
      </c>
      <c r="C30" s="11">
        <f t="shared" si="12"/>
        <v>12</v>
      </c>
      <c r="D30" s="11">
        <f t="shared" si="13"/>
        <v>8</v>
      </c>
      <c r="E30" s="11">
        <f t="shared" si="14"/>
        <v>4</v>
      </c>
      <c r="F30" s="11">
        <f t="shared" si="15"/>
        <v>0</v>
      </c>
      <c r="G30" s="11">
        <v>0</v>
      </c>
      <c r="H30" s="11">
        <v>0</v>
      </c>
      <c r="I30" s="11">
        <f t="shared" si="16"/>
        <v>12</v>
      </c>
      <c r="J30" s="11">
        <v>8</v>
      </c>
      <c r="K30" s="11">
        <v>4</v>
      </c>
      <c r="L30" s="11">
        <f t="shared" si="17"/>
        <v>0</v>
      </c>
      <c r="M30" s="11">
        <v>0</v>
      </c>
      <c r="N30" s="11">
        <v>0</v>
      </c>
      <c r="O30" s="11">
        <f t="shared" si="18"/>
        <v>0</v>
      </c>
      <c r="P30" s="11">
        <v>0</v>
      </c>
      <c r="Q30" s="11">
        <v>0</v>
      </c>
      <c r="R30" s="11">
        <v>0</v>
      </c>
      <c r="S30" s="5">
        <v>0</v>
      </c>
    </row>
    <row r="31" spans="1:19" ht="15.75" customHeight="1">
      <c r="A31" s="4"/>
      <c r="B31" s="21" t="s">
        <v>69</v>
      </c>
      <c r="C31" s="11">
        <f t="shared" si="12"/>
        <v>6</v>
      </c>
      <c r="D31" s="11">
        <f t="shared" si="13"/>
        <v>2</v>
      </c>
      <c r="E31" s="11">
        <f t="shared" si="14"/>
        <v>4</v>
      </c>
      <c r="F31" s="11">
        <f t="shared" si="15"/>
        <v>0</v>
      </c>
      <c r="G31" s="11">
        <v>0</v>
      </c>
      <c r="H31" s="11">
        <v>0</v>
      </c>
      <c r="I31" s="11">
        <f t="shared" si="16"/>
        <v>2</v>
      </c>
      <c r="J31" s="11">
        <v>1</v>
      </c>
      <c r="K31" s="11">
        <v>1</v>
      </c>
      <c r="L31" s="11">
        <f t="shared" si="17"/>
        <v>4</v>
      </c>
      <c r="M31" s="11">
        <v>1</v>
      </c>
      <c r="N31" s="11">
        <v>3</v>
      </c>
      <c r="O31" s="11">
        <f t="shared" si="18"/>
        <v>0</v>
      </c>
      <c r="P31" s="11">
        <v>0</v>
      </c>
      <c r="Q31" s="11">
        <v>0</v>
      </c>
      <c r="R31" s="11">
        <v>1</v>
      </c>
      <c r="S31" s="5">
        <v>16.7</v>
      </c>
    </row>
    <row r="32" spans="1:19" ht="15.75" customHeight="1">
      <c r="A32" s="4"/>
      <c r="B32" s="21" t="s">
        <v>38</v>
      </c>
      <c r="C32" s="11">
        <f t="shared" si="12"/>
        <v>5</v>
      </c>
      <c r="D32" s="11">
        <f t="shared" si="13"/>
        <v>4</v>
      </c>
      <c r="E32" s="11">
        <f t="shared" si="14"/>
        <v>1</v>
      </c>
      <c r="F32" s="11">
        <f t="shared" si="15"/>
        <v>0</v>
      </c>
      <c r="G32" s="11">
        <v>0</v>
      </c>
      <c r="H32" s="11">
        <v>0</v>
      </c>
      <c r="I32" s="11">
        <f t="shared" si="16"/>
        <v>2</v>
      </c>
      <c r="J32" s="11">
        <v>2</v>
      </c>
      <c r="K32" s="11">
        <v>0</v>
      </c>
      <c r="L32" s="11">
        <f t="shared" si="17"/>
        <v>3</v>
      </c>
      <c r="M32" s="11">
        <v>2</v>
      </c>
      <c r="N32" s="11">
        <v>1</v>
      </c>
      <c r="O32" s="11">
        <f t="shared" si="18"/>
        <v>0</v>
      </c>
      <c r="P32" s="11">
        <v>0</v>
      </c>
      <c r="Q32" s="11">
        <v>0</v>
      </c>
      <c r="R32" s="11">
        <v>0</v>
      </c>
      <c r="S32" s="5">
        <v>0</v>
      </c>
    </row>
    <row r="33" spans="1:19" ht="15.75" customHeight="1">
      <c r="A33" s="4"/>
      <c r="B33" s="21" t="s">
        <v>39</v>
      </c>
      <c r="C33" s="11">
        <f t="shared" si="12"/>
        <v>4</v>
      </c>
      <c r="D33" s="11">
        <f t="shared" si="13"/>
        <v>2</v>
      </c>
      <c r="E33" s="11">
        <f t="shared" si="14"/>
        <v>2</v>
      </c>
      <c r="F33" s="11">
        <f t="shared" si="15"/>
        <v>0</v>
      </c>
      <c r="G33" s="11">
        <v>0</v>
      </c>
      <c r="H33" s="11">
        <v>0</v>
      </c>
      <c r="I33" s="11">
        <f t="shared" si="16"/>
        <v>2</v>
      </c>
      <c r="J33" s="11">
        <v>1</v>
      </c>
      <c r="K33" s="11">
        <v>1</v>
      </c>
      <c r="L33" s="11">
        <f t="shared" si="17"/>
        <v>2</v>
      </c>
      <c r="M33" s="11">
        <v>1</v>
      </c>
      <c r="N33" s="11">
        <v>1</v>
      </c>
      <c r="O33" s="11">
        <f t="shared" si="18"/>
        <v>0</v>
      </c>
      <c r="P33" s="11">
        <v>0</v>
      </c>
      <c r="Q33" s="11">
        <v>0</v>
      </c>
      <c r="R33" s="11">
        <v>0</v>
      </c>
      <c r="S33" s="5">
        <v>0</v>
      </c>
    </row>
    <row r="34" spans="1:19" ht="15.75" customHeight="1">
      <c r="A34" s="4"/>
      <c r="B34" s="21" t="s">
        <v>40</v>
      </c>
      <c r="C34" s="11">
        <f t="shared" si="12"/>
        <v>4</v>
      </c>
      <c r="D34" s="11">
        <f t="shared" si="13"/>
        <v>4</v>
      </c>
      <c r="E34" s="11">
        <f t="shared" si="14"/>
        <v>0</v>
      </c>
      <c r="F34" s="11">
        <f t="shared" si="15"/>
        <v>0</v>
      </c>
      <c r="G34" s="11">
        <v>0</v>
      </c>
      <c r="H34" s="11">
        <v>0</v>
      </c>
      <c r="I34" s="11">
        <f t="shared" si="16"/>
        <v>3</v>
      </c>
      <c r="J34" s="11">
        <v>3</v>
      </c>
      <c r="K34" s="11">
        <v>0</v>
      </c>
      <c r="L34" s="11">
        <f t="shared" si="17"/>
        <v>1</v>
      </c>
      <c r="M34" s="11">
        <v>1</v>
      </c>
      <c r="N34" s="11">
        <v>0</v>
      </c>
      <c r="O34" s="11">
        <f t="shared" si="18"/>
        <v>0</v>
      </c>
      <c r="P34" s="11">
        <v>0</v>
      </c>
      <c r="Q34" s="11">
        <v>0</v>
      </c>
      <c r="R34" s="11">
        <v>0</v>
      </c>
      <c r="S34" s="5">
        <v>0</v>
      </c>
    </row>
    <row r="35" spans="1:19" ht="15.75" customHeight="1">
      <c r="A35" s="4"/>
      <c r="B35" s="21" t="s">
        <v>41</v>
      </c>
      <c r="C35" s="11">
        <f t="shared" si="12"/>
        <v>5</v>
      </c>
      <c r="D35" s="11">
        <f t="shared" si="13"/>
        <v>5</v>
      </c>
      <c r="E35" s="11">
        <f t="shared" si="14"/>
        <v>0</v>
      </c>
      <c r="F35" s="11">
        <f t="shared" si="15"/>
        <v>0</v>
      </c>
      <c r="G35" s="11">
        <v>0</v>
      </c>
      <c r="H35" s="11">
        <v>0</v>
      </c>
      <c r="I35" s="11">
        <f t="shared" si="16"/>
        <v>1</v>
      </c>
      <c r="J35" s="11">
        <v>1</v>
      </c>
      <c r="K35" s="11">
        <v>0</v>
      </c>
      <c r="L35" s="11">
        <f t="shared" si="17"/>
        <v>4</v>
      </c>
      <c r="M35" s="11">
        <v>4</v>
      </c>
      <c r="N35" s="11">
        <v>0</v>
      </c>
      <c r="O35" s="11">
        <f t="shared" si="18"/>
        <v>0</v>
      </c>
      <c r="P35" s="11">
        <v>0</v>
      </c>
      <c r="Q35" s="11">
        <v>0</v>
      </c>
      <c r="R35" s="11">
        <v>1</v>
      </c>
      <c r="S35" s="5">
        <v>20</v>
      </c>
    </row>
    <row r="36" spans="1:19" ht="15.75" customHeight="1">
      <c r="A36" s="4"/>
      <c r="B36" s="21" t="s">
        <v>42</v>
      </c>
      <c r="C36" s="11">
        <f t="shared" si="12"/>
        <v>2</v>
      </c>
      <c r="D36" s="11">
        <f t="shared" si="13"/>
        <v>2</v>
      </c>
      <c r="E36" s="11">
        <f t="shared" si="14"/>
        <v>0</v>
      </c>
      <c r="F36" s="11">
        <f t="shared" si="15"/>
        <v>0</v>
      </c>
      <c r="G36" s="11">
        <v>0</v>
      </c>
      <c r="H36" s="11">
        <v>0</v>
      </c>
      <c r="I36" s="11">
        <f t="shared" si="16"/>
        <v>2</v>
      </c>
      <c r="J36" s="11">
        <v>2</v>
      </c>
      <c r="K36" s="11">
        <v>0</v>
      </c>
      <c r="L36" s="11">
        <f t="shared" si="17"/>
        <v>0</v>
      </c>
      <c r="M36" s="11">
        <v>0</v>
      </c>
      <c r="N36" s="11">
        <v>0</v>
      </c>
      <c r="O36" s="11">
        <f t="shared" si="18"/>
        <v>0</v>
      </c>
      <c r="P36" s="11">
        <v>0</v>
      </c>
      <c r="Q36" s="11">
        <v>0</v>
      </c>
      <c r="R36" s="11">
        <v>0</v>
      </c>
      <c r="S36" s="5">
        <v>0</v>
      </c>
    </row>
    <row r="37" spans="1:19" ht="15.75" customHeight="1">
      <c r="A37" s="4"/>
      <c r="B37" s="21" t="s">
        <v>43</v>
      </c>
      <c r="C37" s="11">
        <f t="shared" si="12"/>
        <v>0</v>
      </c>
      <c r="D37" s="11">
        <f t="shared" si="13"/>
        <v>0</v>
      </c>
      <c r="E37" s="11">
        <f t="shared" si="14"/>
        <v>0</v>
      </c>
      <c r="F37" s="11">
        <f t="shared" si="15"/>
        <v>0</v>
      </c>
      <c r="G37" s="11">
        <v>0</v>
      </c>
      <c r="H37" s="11">
        <v>0</v>
      </c>
      <c r="I37" s="11">
        <f t="shared" si="16"/>
        <v>0</v>
      </c>
      <c r="J37" s="11">
        <v>0</v>
      </c>
      <c r="K37" s="11">
        <v>0</v>
      </c>
      <c r="L37" s="11">
        <f t="shared" si="17"/>
        <v>0</v>
      </c>
      <c r="M37" s="11">
        <v>0</v>
      </c>
      <c r="N37" s="11">
        <v>0</v>
      </c>
      <c r="O37" s="11">
        <f t="shared" si="18"/>
        <v>0</v>
      </c>
      <c r="P37" s="11">
        <v>0</v>
      </c>
      <c r="Q37" s="11">
        <v>0</v>
      </c>
      <c r="R37" s="11">
        <v>0</v>
      </c>
      <c r="S37" s="5">
        <v>0</v>
      </c>
    </row>
    <row r="38" spans="1:19" ht="15.75" customHeight="1">
      <c r="A38" s="4"/>
      <c r="B38" s="2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5"/>
    </row>
    <row r="39" spans="1:19" ht="15.75" customHeight="1">
      <c r="A39" s="66" t="s">
        <v>104</v>
      </c>
      <c r="B39" s="67"/>
      <c r="C39" s="11">
        <f>SUM(C40:C41)</f>
        <v>72</v>
      </c>
      <c r="D39" s="11">
        <f aca="true" t="shared" si="19" ref="D39:R39">SUM(D40:D41)</f>
        <v>58</v>
      </c>
      <c r="E39" s="11">
        <f t="shared" si="19"/>
        <v>14</v>
      </c>
      <c r="F39" s="11">
        <f t="shared" si="19"/>
        <v>5</v>
      </c>
      <c r="G39" s="11">
        <f t="shared" si="19"/>
        <v>5</v>
      </c>
      <c r="H39" s="11">
        <f t="shared" si="19"/>
        <v>0</v>
      </c>
      <c r="I39" s="11">
        <f t="shared" si="19"/>
        <v>43</v>
      </c>
      <c r="J39" s="11">
        <f t="shared" si="19"/>
        <v>41</v>
      </c>
      <c r="K39" s="11">
        <f t="shared" si="19"/>
        <v>2</v>
      </c>
      <c r="L39" s="11">
        <f t="shared" si="19"/>
        <v>24</v>
      </c>
      <c r="M39" s="11">
        <f t="shared" si="19"/>
        <v>12</v>
      </c>
      <c r="N39" s="11">
        <f t="shared" si="19"/>
        <v>12</v>
      </c>
      <c r="O39" s="11">
        <f t="shared" si="19"/>
        <v>0</v>
      </c>
      <c r="P39" s="11">
        <f t="shared" si="19"/>
        <v>0</v>
      </c>
      <c r="Q39" s="11">
        <f t="shared" si="19"/>
        <v>0</v>
      </c>
      <c r="R39" s="11">
        <f t="shared" si="19"/>
        <v>2</v>
      </c>
      <c r="S39" s="22">
        <f>ROUND(R39/C39*100,1)</f>
        <v>2.8</v>
      </c>
    </row>
    <row r="40" spans="1:19" ht="15.75" customHeight="1">
      <c r="A40" s="4"/>
      <c r="B40" s="21" t="s">
        <v>53</v>
      </c>
      <c r="C40" s="11">
        <f>D40+E40</f>
        <v>70</v>
      </c>
      <c r="D40" s="11">
        <f>G40+J40+M40+P40</f>
        <v>56</v>
      </c>
      <c r="E40" s="11">
        <f>H40+K40+N40+Q40</f>
        <v>14</v>
      </c>
      <c r="F40" s="11">
        <f>G40+H40</f>
        <v>5</v>
      </c>
      <c r="G40" s="11">
        <v>5</v>
      </c>
      <c r="H40" s="11">
        <v>0</v>
      </c>
      <c r="I40" s="11">
        <f>J40+K40</f>
        <v>41</v>
      </c>
      <c r="J40" s="11">
        <v>39</v>
      </c>
      <c r="K40" s="11">
        <v>2</v>
      </c>
      <c r="L40" s="11">
        <f>M40+N40</f>
        <v>24</v>
      </c>
      <c r="M40" s="11">
        <v>12</v>
      </c>
      <c r="N40" s="11">
        <v>12</v>
      </c>
      <c r="O40" s="11">
        <f>P40+Q40</f>
        <v>0</v>
      </c>
      <c r="P40" s="11">
        <v>0</v>
      </c>
      <c r="Q40" s="11">
        <v>0</v>
      </c>
      <c r="R40" s="11">
        <v>2</v>
      </c>
      <c r="S40" s="5">
        <v>2.9</v>
      </c>
    </row>
    <row r="41" spans="1:19" ht="15.75" customHeight="1">
      <c r="A41" s="4"/>
      <c r="B41" s="21" t="s">
        <v>44</v>
      </c>
      <c r="C41" s="11">
        <f>D41+E41</f>
        <v>2</v>
      </c>
      <c r="D41" s="11">
        <f>G41+J41+M41+P41</f>
        <v>2</v>
      </c>
      <c r="E41" s="11">
        <f>H41+K41+N41+Q41</f>
        <v>0</v>
      </c>
      <c r="F41" s="11">
        <f>G41+H41</f>
        <v>0</v>
      </c>
      <c r="G41" s="11">
        <v>0</v>
      </c>
      <c r="H41" s="11">
        <v>0</v>
      </c>
      <c r="I41" s="11">
        <f>J41+K41</f>
        <v>2</v>
      </c>
      <c r="J41" s="11">
        <v>2</v>
      </c>
      <c r="K41" s="11">
        <v>0</v>
      </c>
      <c r="L41" s="11">
        <f>M41+N41</f>
        <v>0</v>
      </c>
      <c r="M41" s="11">
        <v>0</v>
      </c>
      <c r="N41" s="11">
        <v>0</v>
      </c>
      <c r="O41" s="11">
        <f>P41+Q41</f>
        <v>0</v>
      </c>
      <c r="P41" s="11">
        <v>0</v>
      </c>
      <c r="Q41" s="11">
        <v>0</v>
      </c>
      <c r="R41" s="11">
        <v>0</v>
      </c>
      <c r="S41" s="5">
        <v>0</v>
      </c>
    </row>
    <row r="42" spans="1:19" ht="15.75" customHeight="1">
      <c r="A42" s="4"/>
      <c r="B42" s="2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5"/>
    </row>
    <row r="43" spans="1:19" ht="15.75" customHeight="1">
      <c r="A43" s="73" t="s">
        <v>105</v>
      </c>
      <c r="B43" s="74"/>
      <c r="C43" s="11">
        <f>SUM(C44:C58)</f>
        <v>109</v>
      </c>
      <c r="D43" s="11">
        <f aca="true" t="shared" si="20" ref="D43:R43">SUM(D44:D58)</f>
        <v>76</v>
      </c>
      <c r="E43" s="11">
        <f t="shared" si="20"/>
        <v>33</v>
      </c>
      <c r="F43" s="11">
        <f t="shared" si="20"/>
        <v>2</v>
      </c>
      <c r="G43" s="11">
        <f t="shared" si="20"/>
        <v>2</v>
      </c>
      <c r="H43" s="11">
        <f t="shared" si="20"/>
        <v>0</v>
      </c>
      <c r="I43" s="11">
        <f t="shared" si="20"/>
        <v>71</v>
      </c>
      <c r="J43" s="11">
        <f t="shared" si="20"/>
        <v>58</v>
      </c>
      <c r="K43" s="11">
        <f t="shared" si="20"/>
        <v>13</v>
      </c>
      <c r="L43" s="11">
        <f t="shared" si="20"/>
        <v>36</v>
      </c>
      <c r="M43" s="11">
        <f t="shared" si="20"/>
        <v>16</v>
      </c>
      <c r="N43" s="11">
        <f t="shared" si="20"/>
        <v>20</v>
      </c>
      <c r="O43" s="11">
        <f t="shared" si="20"/>
        <v>0</v>
      </c>
      <c r="P43" s="11">
        <f t="shared" si="20"/>
        <v>0</v>
      </c>
      <c r="Q43" s="11">
        <f t="shared" si="20"/>
        <v>0</v>
      </c>
      <c r="R43" s="11">
        <f t="shared" si="20"/>
        <v>3</v>
      </c>
      <c r="S43" s="22">
        <f>ROUND(R43/C43*100,1)</f>
        <v>2.8</v>
      </c>
    </row>
    <row r="44" spans="1:19" ht="15.75" customHeight="1">
      <c r="A44" s="4"/>
      <c r="B44" s="21" t="s">
        <v>60</v>
      </c>
      <c r="C44" s="11">
        <f aca="true" t="shared" si="21" ref="C44:C58">D44+E44</f>
        <v>7</v>
      </c>
      <c r="D44" s="11">
        <f aca="true" t="shared" si="22" ref="D44:D58">G44+J44+M44+P44</f>
        <v>5</v>
      </c>
      <c r="E44" s="11">
        <f aca="true" t="shared" si="23" ref="E44:E58">H44+K44+N44+Q44</f>
        <v>2</v>
      </c>
      <c r="F44" s="11">
        <f aca="true" t="shared" si="24" ref="F44:F58">G44+H44</f>
        <v>1</v>
      </c>
      <c r="G44" s="11">
        <v>1</v>
      </c>
      <c r="H44" s="11">
        <v>0</v>
      </c>
      <c r="I44" s="11">
        <f aca="true" t="shared" si="25" ref="I44:I58">J44+K44</f>
        <v>4</v>
      </c>
      <c r="J44" s="11">
        <v>4</v>
      </c>
      <c r="K44" s="11">
        <v>0</v>
      </c>
      <c r="L44" s="11">
        <f aca="true" t="shared" si="26" ref="L44:L58">M44+N44</f>
        <v>2</v>
      </c>
      <c r="M44" s="11">
        <v>0</v>
      </c>
      <c r="N44" s="11">
        <v>2</v>
      </c>
      <c r="O44" s="11">
        <f aca="true" t="shared" si="27" ref="O44:O58">P44+Q44</f>
        <v>0</v>
      </c>
      <c r="P44" s="11">
        <v>0</v>
      </c>
      <c r="Q44" s="11">
        <v>0</v>
      </c>
      <c r="R44" s="11">
        <v>0</v>
      </c>
      <c r="S44" s="5">
        <v>0</v>
      </c>
    </row>
    <row r="45" spans="1:19" ht="15.75" customHeight="1">
      <c r="A45" s="4"/>
      <c r="B45" s="21" t="s">
        <v>62</v>
      </c>
      <c r="C45" s="11">
        <f t="shared" si="21"/>
        <v>24</v>
      </c>
      <c r="D45" s="11">
        <f t="shared" si="22"/>
        <v>16</v>
      </c>
      <c r="E45" s="11">
        <f t="shared" si="23"/>
        <v>8</v>
      </c>
      <c r="F45" s="11">
        <f t="shared" si="24"/>
        <v>0</v>
      </c>
      <c r="G45" s="11">
        <v>0</v>
      </c>
      <c r="H45" s="11">
        <v>0</v>
      </c>
      <c r="I45" s="11">
        <f t="shared" si="25"/>
        <v>18</v>
      </c>
      <c r="J45" s="11">
        <v>16</v>
      </c>
      <c r="K45" s="11">
        <v>2</v>
      </c>
      <c r="L45" s="11">
        <f t="shared" si="26"/>
        <v>6</v>
      </c>
      <c r="M45" s="11">
        <v>0</v>
      </c>
      <c r="N45" s="11">
        <v>6</v>
      </c>
      <c r="O45" s="11">
        <f t="shared" si="27"/>
        <v>0</v>
      </c>
      <c r="P45" s="11">
        <v>0</v>
      </c>
      <c r="Q45" s="11">
        <v>0</v>
      </c>
      <c r="R45" s="11">
        <v>1</v>
      </c>
      <c r="S45" s="5">
        <v>4.2</v>
      </c>
    </row>
    <row r="46" spans="1:19" ht="15.75" customHeight="1">
      <c r="A46" s="4"/>
      <c r="B46" s="21" t="s">
        <v>63</v>
      </c>
      <c r="C46" s="11">
        <f t="shared" si="21"/>
        <v>22</v>
      </c>
      <c r="D46" s="11">
        <f t="shared" si="22"/>
        <v>18</v>
      </c>
      <c r="E46" s="11">
        <f t="shared" si="23"/>
        <v>4</v>
      </c>
      <c r="F46" s="11">
        <f t="shared" si="24"/>
        <v>0</v>
      </c>
      <c r="G46" s="11">
        <v>0</v>
      </c>
      <c r="H46" s="11">
        <v>0</v>
      </c>
      <c r="I46" s="11">
        <f t="shared" si="25"/>
        <v>14</v>
      </c>
      <c r="J46" s="11">
        <v>11</v>
      </c>
      <c r="K46" s="11">
        <v>3</v>
      </c>
      <c r="L46" s="11">
        <f t="shared" si="26"/>
        <v>8</v>
      </c>
      <c r="M46" s="11">
        <v>7</v>
      </c>
      <c r="N46" s="11">
        <v>1</v>
      </c>
      <c r="O46" s="11">
        <f t="shared" si="27"/>
        <v>0</v>
      </c>
      <c r="P46" s="11">
        <v>0</v>
      </c>
      <c r="Q46" s="11">
        <v>0</v>
      </c>
      <c r="R46" s="11">
        <v>0</v>
      </c>
      <c r="S46" s="5">
        <v>0</v>
      </c>
    </row>
    <row r="47" spans="1:19" ht="15.75" customHeight="1">
      <c r="A47" s="4"/>
      <c r="B47" s="21" t="s">
        <v>64</v>
      </c>
      <c r="C47" s="11">
        <f t="shared" si="21"/>
        <v>5</v>
      </c>
      <c r="D47" s="11">
        <f t="shared" si="22"/>
        <v>5</v>
      </c>
      <c r="E47" s="11">
        <f t="shared" si="23"/>
        <v>0</v>
      </c>
      <c r="F47" s="11">
        <f t="shared" si="24"/>
        <v>0</v>
      </c>
      <c r="G47" s="11">
        <v>0</v>
      </c>
      <c r="H47" s="11">
        <v>0</v>
      </c>
      <c r="I47" s="11">
        <f t="shared" si="25"/>
        <v>5</v>
      </c>
      <c r="J47" s="11">
        <v>5</v>
      </c>
      <c r="K47" s="11">
        <v>0</v>
      </c>
      <c r="L47" s="11">
        <f t="shared" si="26"/>
        <v>0</v>
      </c>
      <c r="M47" s="11">
        <v>0</v>
      </c>
      <c r="N47" s="11">
        <v>0</v>
      </c>
      <c r="O47" s="11">
        <f t="shared" si="27"/>
        <v>0</v>
      </c>
      <c r="P47" s="11">
        <v>0</v>
      </c>
      <c r="Q47" s="11">
        <v>0</v>
      </c>
      <c r="R47" s="11">
        <v>0</v>
      </c>
      <c r="S47" s="5">
        <v>0</v>
      </c>
    </row>
    <row r="48" spans="1:19" ht="15.75" customHeight="1">
      <c r="A48" s="4"/>
      <c r="B48" s="21" t="s">
        <v>65</v>
      </c>
      <c r="C48" s="11">
        <f t="shared" si="21"/>
        <v>12</v>
      </c>
      <c r="D48" s="11">
        <f t="shared" si="22"/>
        <v>9</v>
      </c>
      <c r="E48" s="11">
        <f t="shared" si="23"/>
        <v>3</v>
      </c>
      <c r="F48" s="11">
        <f t="shared" si="24"/>
        <v>0</v>
      </c>
      <c r="G48" s="11">
        <v>0</v>
      </c>
      <c r="H48" s="11">
        <v>0</v>
      </c>
      <c r="I48" s="11">
        <f t="shared" si="25"/>
        <v>5</v>
      </c>
      <c r="J48" s="11">
        <v>4</v>
      </c>
      <c r="K48" s="11">
        <v>1</v>
      </c>
      <c r="L48" s="11">
        <f t="shared" si="26"/>
        <v>7</v>
      </c>
      <c r="M48" s="11">
        <v>5</v>
      </c>
      <c r="N48" s="11">
        <v>2</v>
      </c>
      <c r="O48" s="11">
        <f t="shared" si="27"/>
        <v>0</v>
      </c>
      <c r="P48" s="11">
        <v>0</v>
      </c>
      <c r="Q48" s="11">
        <v>0</v>
      </c>
      <c r="R48" s="11">
        <v>2</v>
      </c>
      <c r="S48" s="5">
        <v>16.7</v>
      </c>
    </row>
    <row r="49" spans="1:19" ht="15.75" customHeight="1">
      <c r="A49" s="4"/>
      <c r="B49" s="21" t="s">
        <v>67</v>
      </c>
      <c r="C49" s="11">
        <f t="shared" si="21"/>
        <v>6</v>
      </c>
      <c r="D49" s="11">
        <f t="shared" si="22"/>
        <v>4</v>
      </c>
      <c r="E49" s="11">
        <f t="shared" si="23"/>
        <v>2</v>
      </c>
      <c r="F49" s="11">
        <f t="shared" si="24"/>
        <v>1</v>
      </c>
      <c r="G49" s="11">
        <v>1</v>
      </c>
      <c r="H49" s="11">
        <v>0</v>
      </c>
      <c r="I49" s="11">
        <f t="shared" si="25"/>
        <v>4</v>
      </c>
      <c r="J49" s="11">
        <v>2</v>
      </c>
      <c r="K49" s="11">
        <v>2</v>
      </c>
      <c r="L49" s="11">
        <f t="shared" si="26"/>
        <v>1</v>
      </c>
      <c r="M49" s="11">
        <v>1</v>
      </c>
      <c r="N49" s="11">
        <v>0</v>
      </c>
      <c r="O49" s="11">
        <f t="shared" si="27"/>
        <v>0</v>
      </c>
      <c r="P49" s="11">
        <v>0</v>
      </c>
      <c r="Q49" s="11">
        <v>0</v>
      </c>
      <c r="R49" s="11">
        <v>0</v>
      </c>
      <c r="S49" s="5">
        <v>0</v>
      </c>
    </row>
    <row r="50" spans="1:19" ht="15.75" customHeight="1">
      <c r="A50" s="4"/>
      <c r="B50" s="21" t="s">
        <v>27</v>
      </c>
      <c r="C50" s="11">
        <f t="shared" si="21"/>
        <v>12</v>
      </c>
      <c r="D50" s="11">
        <f t="shared" si="22"/>
        <v>6</v>
      </c>
      <c r="E50" s="11">
        <f t="shared" si="23"/>
        <v>6</v>
      </c>
      <c r="F50" s="11">
        <f t="shared" si="24"/>
        <v>0</v>
      </c>
      <c r="G50" s="11">
        <v>0</v>
      </c>
      <c r="H50" s="11">
        <v>0</v>
      </c>
      <c r="I50" s="11">
        <f t="shared" si="25"/>
        <v>4</v>
      </c>
      <c r="J50" s="11">
        <v>3</v>
      </c>
      <c r="K50" s="11">
        <v>1</v>
      </c>
      <c r="L50" s="11">
        <f t="shared" si="26"/>
        <v>8</v>
      </c>
      <c r="M50" s="11">
        <v>3</v>
      </c>
      <c r="N50" s="11">
        <v>5</v>
      </c>
      <c r="O50" s="11">
        <f t="shared" si="27"/>
        <v>0</v>
      </c>
      <c r="P50" s="11">
        <v>0</v>
      </c>
      <c r="Q50" s="11">
        <v>0</v>
      </c>
      <c r="R50" s="11">
        <v>0</v>
      </c>
      <c r="S50" s="5">
        <v>0</v>
      </c>
    </row>
    <row r="51" spans="1:19" ht="15.75" customHeight="1">
      <c r="A51" s="4"/>
      <c r="B51" s="21" t="s">
        <v>31</v>
      </c>
      <c r="C51" s="11">
        <f t="shared" si="21"/>
        <v>3</v>
      </c>
      <c r="D51" s="11">
        <f t="shared" si="22"/>
        <v>2</v>
      </c>
      <c r="E51" s="11">
        <f t="shared" si="23"/>
        <v>1</v>
      </c>
      <c r="F51" s="11">
        <f t="shared" si="24"/>
        <v>0</v>
      </c>
      <c r="G51" s="11">
        <v>0</v>
      </c>
      <c r="H51" s="11">
        <v>0</v>
      </c>
      <c r="I51" s="11">
        <f t="shared" si="25"/>
        <v>2</v>
      </c>
      <c r="J51" s="11">
        <v>2</v>
      </c>
      <c r="K51" s="11">
        <v>0</v>
      </c>
      <c r="L51" s="11">
        <f t="shared" si="26"/>
        <v>1</v>
      </c>
      <c r="M51" s="11">
        <v>0</v>
      </c>
      <c r="N51" s="11">
        <v>1</v>
      </c>
      <c r="O51" s="11">
        <f t="shared" si="27"/>
        <v>0</v>
      </c>
      <c r="P51" s="11">
        <v>0</v>
      </c>
      <c r="Q51" s="11">
        <v>0</v>
      </c>
      <c r="R51" s="11">
        <v>0</v>
      </c>
      <c r="S51" s="5">
        <v>0</v>
      </c>
    </row>
    <row r="52" spans="1:19" ht="15.75" customHeight="1">
      <c r="A52" s="4"/>
      <c r="B52" s="21" t="s">
        <v>71</v>
      </c>
      <c r="C52" s="11">
        <f t="shared" si="21"/>
        <v>9</v>
      </c>
      <c r="D52" s="11">
        <f t="shared" si="22"/>
        <v>5</v>
      </c>
      <c r="E52" s="11">
        <f t="shared" si="23"/>
        <v>4</v>
      </c>
      <c r="F52" s="11">
        <f t="shared" si="24"/>
        <v>0</v>
      </c>
      <c r="G52" s="11">
        <v>0</v>
      </c>
      <c r="H52" s="11">
        <v>0</v>
      </c>
      <c r="I52" s="11">
        <f t="shared" si="25"/>
        <v>8</v>
      </c>
      <c r="J52" s="11">
        <v>5</v>
      </c>
      <c r="K52" s="11">
        <v>3</v>
      </c>
      <c r="L52" s="11">
        <f t="shared" si="26"/>
        <v>1</v>
      </c>
      <c r="M52" s="11">
        <v>0</v>
      </c>
      <c r="N52" s="11">
        <v>1</v>
      </c>
      <c r="O52" s="11">
        <f t="shared" si="27"/>
        <v>0</v>
      </c>
      <c r="P52" s="11">
        <v>0</v>
      </c>
      <c r="Q52" s="11">
        <v>0</v>
      </c>
      <c r="R52" s="11">
        <v>0</v>
      </c>
      <c r="S52" s="5">
        <v>0</v>
      </c>
    </row>
    <row r="53" spans="1:19" ht="15.75" customHeight="1">
      <c r="A53" s="4"/>
      <c r="B53" s="21" t="s">
        <v>45</v>
      </c>
      <c r="C53" s="11">
        <f t="shared" si="21"/>
        <v>0</v>
      </c>
      <c r="D53" s="11">
        <f t="shared" si="22"/>
        <v>0</v>
      </c>
      <c r="E53" s="11">
        <f t="shared" si="23"/>
        <v>0</v>
      </c>
      <c r="F53" s="11">
        <f t="shared" si="24"/>
        <v>0</v>
      </c>
      <c r="G53" s="11">
        <v>0</v>
      </c>
      <c r="H53" s="11">
        <v>0</v>
      </c>
      <c r="I53" s="11">
        <f t="shared" si="25"/>
        <v>0</v>
      </c>
      <c r="J53" s="11">
        <v>0</v>
      </c>
      <c r="K53" s="11">
        <v>0</v>
      </c>
      <c r="L53" s="11">
        <f t="shared" si="26"/>
        <v>0</v>
      </c>
      <c r="M53" s="11">
        <v>0</v>
      </c>
      <c r="N53" s="11">
        <v>0</v>
      </c>
      <c r="O53" s="11">
        <f t="shared" si="27"/>
        <v>0</v>
      </c>
      <c r="P53" s="11">
        <v>0</v>
      </c>
      <c r="Q53" s="11">
        <v>0</v>
      </c>
      <c r="R53" s="11">
        <v>0</v>
      </c>
      <c r="S53" s="5">
        <v>0</v>
      </c>
    </row>
    <row r="54" spans="1:19" ht="15.75" customHeight="1">
      <c r="A54" s="4"/>
      <c r="B54" s="21" t="s">
        <v>46</v>
      </c>
      <c r="C54" s="11">
        <f t="shared" si="21"/>
        <v>0</v>
      </c>
      <c r="D54" s="11">
        <f t="shared" si="22"/>
        <v>0</v>
      </c>
      <c r="E54" s="11">
        <f t="shared" si="23"/>
        <v>0</v>
      </c>
      <c r="F54" s="11">
        <f t="shared" si="24"/>
        <v>0</v>
      </c>
      <c r="G54" s="11">
        <v>0</v>
      </c>
      <c r="H54" s="11">
        <v>0</v>
      </c>
      <c r="I54" s="11">
        <f t="shared" si="25"/>
        <v>0</v>
      </c>
      <c r="J54" s="11">
        <v>0</v>
      </c>
      <c r="K54" s="11">
        <v>0</v>
      </c>
      <c r="L54" s="11">
        <f t="shared" si="26"/>
        <v>0</v>
      </c>
      <c r="M54" s="11">
        <v>0</v>
      </c>
      <c r="N54" s="11">
        <v>0</v>
      </c>
      <c r="O54" s="11">
        <f t="shared" si="27"/>
        <v>0</v>
      </c>
      <c r="P54" s="11">
        <v>0</v>
      </c>
      <c r="Q54" s="11">
        <v>0</v>
      </c>
      <c r="R54" s="11">
        <v>0</v>
      </c>
      <c r="S54" s="5">
        <v>0</v>
      </c>
    </row>
    <row r="55" spans="1:19" ht="15.75" customHeight="1">
      <c r="A55" s="4"/>
      <c r="B55" s="21" t="s">
        <v>47</v>
      </c>
      <c r="C55" s="11">
        <f t="shared" si="21"/>
        <v>7</v>
      </c>
      <c r="D55" s="11">
        <f t="shared" si="22"/>
        <v>4</v>
      </c>
      <c r="E55" s="11">
        <f t="shared" si="23"/>
        <v>3</v>
      </c>
      <c r="F55" s="11">
        <f t="shared" si="24"/>
        <v>0</v>
      </c>
      <c r="G55" s="11">
        <v>0</v>
      </c>
      <c r="H55" s="11">
        <v>0</v>
      </c>
      <c r="I55" s="11">
        <f t="shared" si="25"/>
        <v>5</v>
      </c>
      <c r="J55" s="11">
        <v>4</v>
      </c>
      <c r="K55" s="11">
        <v>1</v>
      </c>
      <c r="L55" s="11">
        <f t="shared" si="26"/>
        <v>2</v>
      </c>
      <c r="M55" s="11">
        <v>0</v>
      </c>
      <c r="N55" s="11">
        <v>2</v>
      </c>
      <c r="O55" s="11">
        <f t="shared" si="27"/>
        <v>0</v>
      </c>
      <c r="P55" s="11">
        <v>0</v>
      </c>
      <c r="Q55" s="11">
        <v>0</v>
      </c>
      <c r="R55" s="11">
        <v>0</v>
      </c>
      <c r="S55" s="5">
        <v>0</v>
      </c>
    </row>
    <row r="56" spans="1:19" ht="15.75" customHeight="1">
      <c r="A56" s="4"/>
      <c r="B56" s="21" t="s">
        <v>48</v>
      </c>
      <c r="C56" s="11">
        <f t="shared" si="21"/>
        <v>0</v>
      </c>
      <c r="D56" s="11">
        <f t="shared" si="22"/>
        <v>0</v>
      </c>
      <c r="E56" s="11">
        <f t="shared" si="23"/>
        <v>0</v>
      </c>
      <c r="F56" s="11">
        <f t="shared" si="24"/>
        <v>0</v>
      </c>
      <c r="G56" s="11">
        <v>0</v>
      </c>
      <c r="H56" s="11">
        <v>0</v>
      </c>
      <c r="I56" s="11">
        <f t="shared" si="25"/>
        <v>0</v>
      </c>
      <c r="J56" s="11">
        <v>0</v>
      </c>
      <c r="K56" s="11">
        <v>0</v>
      </c>
      <c r="L56" s="11">
        <f t="shared" si="26"/>
        <v>0</v>
      </c>
      <c r="M56" s="11">
        <v>0</v>
      </c>
      <c r="N56" s="11">
        <v>0</v>
      </c>
      <c r="O56" s="11">
        <f t="shared" si="27"/>
        <v>0</v>
      </c>
      <c r="P56" s="11">
        <v>0</v>
      </c>
      <c r="Q56" s="11">
        <v>0</v>
      </c>
      <c r="R56" s="11">
        <v>0</v>
      </c>
      <c r="S56" s="5">
        <v>0</v>
      </c>
    </row>
    <row r="57" spans="1:19" ht="15.75" customHeight="1">
      <c r="A57" s="4"/>
      <c r="B57" s="21" t="s">
        <v>72</v>
      </c>
      <c r="C57" s="11">
        <f t="shared" si="21"/>
        <v>0</v>
      </c>
      <c r="D57" s="11">
        <f t="shared" si="22"/>
        <v>0</v>
      </c>
      <c r="E57" s="11">
        <f t="shared" si="23"/>
        <v>0</v>
      </c>
      <c r="F57" s="11">
        <f t="shared" si="24"/>
        <v>0</v>
      </c>
      <c r="G57" s="11">
        <v>0</v>
      </c>
      <c r="H57" s="11">
        <v>0</v>
      </c>
      <c r="I57" s="11">
        <f t="shared" si="25"/>
        <v>0</v>
      </c>
      <c r="J57" s="11">
        <v>0</v>
      </c>
      <c r="K57" s="11">
        <v>0</v>
      </c>
      <c r="L57" s="11">
        <f t="shared" si="26"/>
        <v>0</v>
      </c>
      <c r="M57" s="11">
        <v>0</v>
      </c>
      <c r="N57" s="11">
        <v>0</v>
      </c>
      <c r="O57" s="11">
        <f t="shared" si="27"/>
        <v>0</v>
      </c>
      <c r="P57" s="11">
        <v>0</v>
      </c>
      <c r="Q57" s="11">
        <v>0</v>
      </c>
      <c r="R57" s="11">
        <v>0</v>
      </c>
      <c r="S57" s="5">
        <v>0</v>
      </c>
    </row>
    <row r="58" spans="1:19" ht="15.75" customHeight="1">
      <c r="A58" s="4"/>
      <c r="B58" s="21" t="s">
        <v>49</v>
      </c>
      <c r="C58" s="11">
        <f t="shared" si="21"/>
        <v>2</v>
      </c>
      <c r="D58" s="11">
        <f t="shared" si="22"/>
        <v>2</v>
      </c>
      <c r="E58" s="11">
        <f t="shared" si="23"/>
        <v>0</v>
      </c>
      <c r="F58" s="11">
        <f t="shared" si="24"/>
        <v>0</v>
      </c>
      <c r="G58" s="11">
        <v>0</v>
      </c>
      <c r="H58" s="11">
        <v>0</v>
      </c>
      <c r="I58" s="11">
        <f t="shared" si="25"/>
        <v>2</v>
      </c>
      <c r="J58" s="11">
        <v>2</v>
      </c>
      <c r="K58" s="11">
        <v>0</v>
      </c>
      <c r="L58" s="11">
        <f t="shared" si="26"/>
        <v>0</v>
      </c>
      <c r="M58" s="11">
        <v>0</v>
      </c>
      <c r="N58" s="11">
        <v>0</v>
      </c>
      <c r="O58" s="11">
        <f t="shared" si="27"/>
        <v>0</v>
      </c>
      <c r="P58" s="11">
        <v>0</v>
      </c>
      <c r="Q58" s="11">
        <v>0</v>
      </c>
      <c r="R58" s="11">
        <v>0</v>
      </c>
      <c r="S58" s="9">
        <v>0</v>
      </c>
    </row>
    <row r="59" spans="1:19" ht="15.75" customHeight="1">
      <c r="A59" s="4"/>
      <c r="B59" s="2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9"/>
    </row>
    <row r="60" spans="1:19" ht="15.75" customHeight="1">
      <c r="A60" s="66" t="s">
        <v>106</v>
      </c>
      <c r="B60" s="67"/>
      <c r="C60" s="11">
        <f>SUM(C61:C63)</f>
        <v>77</v>
      </c>
      <c r="D60" s="11">
        <f aca="true" t="shared" si="28" ref="D60:R60">SUM(D61:D63)</f>
        <v>57</v>
      </c>
      <c r="E60" s="11">
        <f t="shared" si="28"/>
        <v>20</v>
      </c>
      <c r="F60" s="11">
        <f t="shared" si="28"/>
        <v>1</v>
      </c>
      <c r="G60" s="11">
        <f t="shared" si="28"/>
        <v>1</v>
      </c>
      <c r="H60" s="11">
        <f t="shared" si="28"/>
        <v>0</v>
      </c>
      <c r="I60" s="11">
        <f t="shared" si="28"/>
        <v>57</v>
      </c>
      <c r="J60" s="11">
        <f t="shared" si="28"/>
        <v>45</v>
      </c>
      <c r="K60" s="11">
        <f t="shared" si="28"/>
        <v>12</v>
      </c>
      <c r="L60" s="11">
        <f t="shared" si="28"/>
        <v>17</v>
      </c>
      <c r="M60" s="11">
        <f t="shared" si="28"/>
        <v>9</v>
      </c>
      <c r="N60" s="11">
        <f t="shared" si="28"/>
        <v>8</v>
      </c>
      <c r="O60" s="11">
        <f t="shared" si="28"/>
        <v>2</v>
      </c>
      <c r="P60" s="11">
        <f t="shared" si="28"/>
        <v>2</v>
      </c>
      <c r="Q60" s="11">
        <f t="shared" si="28"/>
        <v>0</v>
      </c>
      <c r="R60" s="11">
        <f t="shared" si="28"/>
        <v>5</v>
      </c>
      <c r="S60" s="22">
        <f>ROUND(R60/C60*100,1)</f>
        <v>6.5</v>
      </c>
    </row>
    <row r="61" spans="1:19" ht="15.75" customHeight="1">
      <c r="A61" s="4"/>
      <c r="B61" s="21" t="s">
        <v>54</v>
      </c>
      <c r="C61" s="11">
        <f>D61+E61</f>
        <v>75</v>
      </c>
      <c r="D61" s="11">
        <f aca="true" t="shared" si="29" ref="D61:E63">G61+J61+M61+P61</f>
        <v>56</v>
      </c>
      <c r="E61" s="11">
        <f t="shared" si="29"/>
        <v>19</v>
      </c>
      <c r="F61" s="11">
        <f>G61+H61</f>
        <v>1</v>
      </c>
      <c r="G61" s="11">
        <v>1</v>
      </c>
      <c r="H61" s="11">
        <v>0</v>
      </c>
      <c r="I61" s="11">
        <f>J61+K61</f>
        <v>55</v>
      </c>
      <c r="J61" s="11">
        <v>44</v>
      </c>
      <c r="K61" s="11">
        <v>11</v>
      </c>
      <c r="L61" s="11">
        <f>M61+N61</f>
        <v>17</v>
      </c>
      <c r="M61" s="11">
        <v>9</v>
      </c>
      <c r="N61" s="11">
        <v>8</v>
      </c>
      <c r="O61" s="11">
        <f>P61+Q61</f>
        <v>2</v>
      </c>
      <c r="P61" s="11">
        <v>2</v>
      </c>
      <c r="Q61" s="11">
        <v>0</v>
      </c>
      <c r="R61" s="11">
        <v>4</v>
      </c>
      <c r="S61" s="5">
        <v>5.3</v>
      </c>
    </row>
    <row r="62" spans="1:19" ht="15.75" customHeight="1">
      <c r="A62" s="4"/>
      <c r="B62" s="21" t="s">
        <v>70</v>
      </c>
      <c r="C62" s="11">
        <f>D62+E62</f>
        <v>1</v>
      </c>
      <c r="D62" s="11">
        <f t="shared" si="29"/>
        <v>1</v>
      </c>
      <c r="E62" s="11">
        <f t="shared" si="29"/>
        <v>0</v>
      </c>
      <c r="F62" s="11">
        <f>G62+H62</f>
        <v>0</v>
      </c>
      <c r="G62" s="11">
        <v>0</v>
      </c>
      <c r="H62" s="11">
        <v>0</v>
      </c>
      <c r="I62" s="11">
        <f>J62+K62</f>
        <v>1</v>
      </c>
      <c r="J62" s="11">
        <v>1</v>
      </c>
      <c r="K62" s="11">
        <v>0</v>
      </c>
      <c r="L62" s="11">
        <f>M62+N62</f>
        <v>0</v>
      </c>
      <c r="M62" s="11">
        <v>0</v>
      </c>
      <c r="N62" s="11">
        <v>0</v>
      </c>
      <c r="O62" s="11">
        <f>P62+Q62</f>
        <v>0</v>
      </c>
      <c r="P62" s="11">
        <v>0</v>
      </c>
      <c r="Q62" s="11">
        <v>0</v>
      </c>
      <c r="R62" s="11">
        <v>0</v>
      </c>
      <c r="S62" s="5">
        <v>0</v>
      </c>
    </row>
    <row r="63" spans="1:19" ht="15.75" customHeight="1">
      <c r="A63" s="27"/>
      <c r="B63" s="49" t="s">
        <v>50</v>
      </c>
      <c r="C63" s="47">
        <f>D63+E63</f>
        <v>1</v>
      </c>
      <c r="D63" s="47">
        <f t="shared" si="29"/>
        <v>0</v>
      </c>
      <c r="E63" s="47">
        <f t="shared" si="29"/>
        <v>1</v>
      </c>
      <c r="F63" s="47">
        <f>G63+H63</f>
        <v>0</v>
      </c>
      <c r="G63" s="47">
        <v>0</v>
      </c>
      <c r="H63" s="47">
        <v>0</v>
      </c>
      <c r="I63" s="47">
        <f>J63+K63</f>
        <v>1</v>
      </c>
      <c r="J63" s="47">
        <v>0</v>
      </c>
      <c r="K63" s="47">
        <v>1</v>
      </c>
      <c r="L63" s="47">
        <f>M63+N63</f>
        <v>0</v>
      </c>
      <c r="M63" s="47">
        <v>0</v>
      </c>
      <c r="N63" s="47">
        <v>0</v>
      </c>
      <c r="O63" s="47">
        <f>P63+Q63</f>
        <v>0</v>
      </c>
      <c r="P63" s="47">
        <v>0</v>
      </c>
      <c r="Q63" s="47">
        <v>0</v>
      </c>
      <c r="R63" s="47">
        <v>1</v>
      </c>
      <c r="S63" s="48">
        <v>100</v>
      </c>
    </row>
    <row r="64" spans="3:19" ht="16.5" customHeight="1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S64" s="5"/>
    </row>
    <row r="65" spans="3:19" ht="16.5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9"/>
    </row>
    <row r="66" spans="3:19" ht="16.5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S66" s="5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mergeCells count="21">
    <mergeCell ref="A60:B60"/>
    <mergeCell ref="A13:B13"/>
    <mergeCell ref="A25:B25"/>
    <mergeCell ref="A39:B39"/>
    <mergeCell ref="A43:B43"/>
    <mergeCell ref="A2:B3"/>
    <mergeCell ref="A8:B8"/>
    <mergeCell ref="A9:B9"/>
    <mergeCell ref="A10:B10"/>
    <mergeCell ref="A11:B11"/>
    <mergeCell ref="A4:B4"/>
    <mergeCell ref="A5:B5"/>
    <mergeCell ref="A6:B6"/>
    <mergeCell ref="A7:B7"/>
    <mergeCell ref="S2:S3"/>
    <mergeCell ref="I2:K2"/>
    <mergeCell ref="L2:N2"/>
    <mergeCell ref="C2:E2"/>
    <mergeCell ref="F2:H2"/>
    <mergeCell ref="R2:R3"/>
    <mergeCell ref="O2:Q2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82" useFirstPageNumber="1" fitToHeight="0" horizontalDpi="98" verticalDpi="98" orientation="portrait" paperSize="9" scale="80" r:id="rId1"/>
  <headerFooter alignWithMargins="0">
    <oddHeader>&amp;L&amp;18中学・卒後</oddHeader>
    <oddFooter>&amp;C&amp;"ＭＳ Ｐ明朝,標準"&amp;14-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2006-10-13T05:08:22Z</cp:lastPrinted>
  <dcterms:created xsi:type="dcterms:W3CDTF">2001-01-16T01:50:14Z</dcterms:created>
  <dcterms:modified xsi:type="dcterms:W3CDTF">2006-11-16T01:08:22Z</dcterms:modified>
  <cp:category/>
  <cp:version/>
  <cp:contentType/>
  <cp:contentStatus/>
</cp:coreProperties>
</file>