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15" windowHeight="7695" tabRatio="864" activeTab="0"/>
  </bookViews>
  <sheets>
    <sheet name="解説１・２ " sheetId="1" r:id="rId1"/>
    <sheet name="解説３・４ " sheetId="2" r:id="rId2"/>
    <sheet name="推計人口・動態表 (総数)" sheetId="3" r:id="rId3"/>
    <sheet name="推計人口・動態表 (日本人)" sheetId="4" r:id="rId4"/>
    <sheet name="推計人口・動態表 (外国人)" sheetId="5" r:id="rId5"/>
    <sheet name="参考　年間" sheetId="6" r:id="rId6"/>
  </sheets>
  <definedNames>
    <definedName name="_xlnm.Print_Area" localSheetId="0">'解説１・２ '!$A$1:$L$53</definedName>
    <definedName name="_xlnm.Print_Area" localSheetId="1">'解説３・４ '!$A$1:$P$49</definedName>
    <definedName name="_xlnm.Print_Area" localSheetId="5">'参考　年間'!$A$1:$L$19</definedName>
    <definedName name="_xlnm.Print_Area" localSheetId="4">'推計人口・動態表 (外国人)'!$A$1:$K$63</definedName>
    <definedName name="_xlnm.Print_Area" localSheetId="2">'推計人口・動態表 (総数)'!$A$1:$L$63</definedName>
    <definedName name="_xlnm.Print_Area" localSheetId="3">'推計人口・動態表 (日本人)'!$A$1:$K$63</definedName>
  </definedNames>
  <calcPr fullCalcOnLoad="1"/>
</workbook>
</file>

<file path=xl/sharedStrings.xml><?xml version="1.0" encoding="utf-8"?>
<sst xmlns="http://schemas.openxmlformats.org/spreadsheetml/2006/main" count="529" uniqueCount="227">
  <si>
    <r>
      <t>　</t>
    </r>
    <r>
      <rPr>
        <sz val="12"/>
        <rFont val="ＭＳ 明朝"/>
        <family val="1"/>
      </rPr>
      <t>令和３年１月１日現在の静岡県の人口は、</t>
    </r>
    <r>
      <rPr>
        <b/>
        <sz val="17"/>
        <rFont val="ＭＳ ゴシック"/>
        <family val="3"/>
      </rPr>
      <t xml:space="preserve">3,613,788人 </t>
    </r>
    <r>
      <rPr>
        <sz val="12"/>
        <rFont val="ＭＳ 明朝"/>
        <family val="1"/>
      </rPr>
      <t>となり、</t>
    </r>
    <r>
      <rPr>
        <b/>
        <sz val="12"/>
        <rFont val="ＭＳ 明朝"/>
        <family val="1"/>
      </rPr>
      <t>前月と比べ、</t>
    </r>
  </si>
  <si>
    <t>　　　　静　岡　県　の　推　計　人　口　　　　　</t>
  </si>
  <si>
    <t>１　概　　要</t>
  </si>
  <si>
    <t>11</t>
  </si>
  <si>
    <t>静岡県経営管理部ICT推進局 統計調査課</t>
  </si>
  <si>
    <t>推
計
人
口</t>
  </si>
  <si>
    <t>３</t>
  </si>
  <si>
    <r>
      <t>1</t>
    </r>
    <r>
      <rPr>
        <b/>
        <sz val="12"/>
        <rFont val="ＭＳ ゴシック"/>
        <family val="3"/>
      </rPr>
      <t>,783人の減少</t>
    </r>
    <r>
      <rPr>
        <sz val="12"/>
        <rFont val="ＭＳ 明朝"/>
        <family val="1"/>
      </rPr>
      <t>となった。</t>
    </r>
  </si>
  <si>
    <t>R 2.</t>
  </si>
  <si>
    <t>（令和３年１月１日現在）</t>
  </si>
  <si>
    <t>富士宮市</t>
  </si>
  <si>
    <t>　本推計人口は、平成27年10月１日現在の国勢調査人口(確定値)を基準とし、これに毎月</t>
  </si>
  <si>
    <t>からの純増減であり、この期間の人口動態の累計とは異なる。</t>
  </si>
  <si>
    <t>1</t>
  </si>
  <si>
    <t>市　　区　　町　　別　　推　　計　　人　　口　　表　　（　　外　国　人　　）</t>
  </si>
  <si>
    <t>の住民基本台帳人口の増減数を加えて推計した人口であり、令和２年10月１日現在の国勢</t>
  </si>
  <si>
    <t xml:space="preserve">   中      区</t>
  </si>
  <si>
    <t>調査人口(速報値・確定値)の公表後、再集計します。</t>
  </si>
  <si>
    <t>前5年間、前１か月間の増減数</t>
  </si>
  <si>
    <t>　内訳をみると、自然動態が 2,046人の減少（出生 1,802人、死亡 3,848人）、社会動態が</t>
  </si>
  <si>
    <t>年月日</t>
  </si>
  <si>
    <t>を加減して算出したもので、令和２年10月１日現在の国勢調査人口(速報値・確定値)の公表後、</t>
  </si>
  <si>
    <t>263人の増加（転入 10,067人、転出 9,804人）となっている。</t>
  </si>
  <si>
    <t>(注1)</t>
  </si>
  <si>
    <t>御殿場市</t>
  </si>
  <si>
    <t>12月1日現在推計人口</t>
  </si>
  <si>
    <t>-</t>
  </si>
  <si>
    <t>（１）自然・社会動態の内訳表</t>
  </si>
  <si>
    <t>２　人口と世帯の推移</t>
  </si>
  <si>
    <t>市　　区　　町　　別　　推　　計　　人　　口　　表　　（　　日　本　人　　）</t>
  </si>
  <si>
    <t>8</t>
  </si>
  <si>
    <t>（単位：人・世帯）</t>
  </si>
  <si>
    <t>浜松市</t>
  </si>
  <si>
    <t>国
勢
調
査</t>
  </si>
  <si>
    <t>市町</t>
  </si>
  <si>
    <t>区分</t>
  </si>
  <si>
    <t>増加数（人）</t>
  </si>
  <si>
    <t>9</t>
  </si>
  <si>
    <t>7.</t>
  </si>
  <si>
    <t>純増減</t>
  </si>
  <si>
    <t>人口（日本人・外国人）及び世帯数</t>
  </si>
  <si>
    <t>藤枝市</t>
  </si>
  <si>
    <t>総　数</t>
  </si>
  <si>
    <t>男</t>
  </si>
  <si>
    <t>(注2)</t>
  </si>
  <si>
    <t>町</t>
  </si>
  <si>
    <t>60.</t>
  </si>
  <si>
    <t>女</t>
  </si>
  <si>
    <t>(注3)</t>
  </si>
  <si>
    <t>世帯数</t>
  </si>
  <si>
    <t>自然動態</t>
  </si>
  <si>
    <t>263人の増加となった。</t>
  </si>
  <si>
    <t>社会動態</t>
  </si>
  <si>
    <t>S50.</t>
  </si>
  <si>
    <t>10</t>
  </si>
  <si>
    <t>３　自然・社会動態の推移</t>
  </si>
  <si>
    <t>.1</t>
  </si>
  <si>
    <t>55.</t>
  </si>
  <si>
    <t xml:space="preserve"> H 2.</t>
  </si>
  <si>
    <t>12.</t>
  </si>
  <si>
    <t>17.</t>
  </si>
  <si>
    <t>　令和２年12月中の自然動態（出生、死亡）は 2,046人の減少で、社会動態（転入、転出）は、</t>
  </si>
  <si>
    <t>4</t>
  </si>
  <si>
    <t>22.</t>
  </si>
  <si>
    <t>3</t>
  </si>
  <si>
    <t>西伊豆町</t>
  </si>
  <si>
    <t>27.</t>
  </si>
  <si>
    <t>裾野市</t>
  </si>
  <si>
    <t>2.</t>
  </si>
  <si>
    <t>（注2) 伊豆半島地域と東部地域に重複する市町（沼津市、三島市、函南町）があるため、地域の合計値と県計値は一致しない。</t>
  </si>
  <si>
    <t>河津町</t>
  </si>
  <si>
    <t>2</t>
  </si>
  <si>
    <t>5</t>
  </si>
  <si>
    <t>6</t>
  </si>
  <si>
    <t>7</t>
  </si>
  <si>
    <t>12</t>
  </si>
  <si>
    <t>R 3.</t>
  </si>
  <si>
    <t>社会動態は、各市区町の転入転出（政令市の区相互の移動を含む）の人数を合計したものである。</t>
  </si>
  <si>
    <t>「27.10.1」以前の人口は、国勢調査の確定値である。なお、国勢調査欄の純増減は前回国勢調査</t>
  </si>
  <si>
    <t>再集計する。</t>
  </si>
  <si>
    <t>(単位：人）</t>
  </si>
  <si>
    <t>島田市</t>
  </si>
  <si>
    <t>自　然　動　態　</t>
  </si>
  <si>
    <t>社　会　動　態</t>
  </si>
  <si>
    <t>増　　加　（Ａ＋ａ）</t>
  </si>
  <si>
    <t>出生(Ａ)</t>
  </si>
  <si>
    <t>転入(ａ)</t>
  </si>
  <si>
    <t>減　　少　（Ｂ＋ｂ）</t>
  </si>
  <si>
    <t>（２）各月中の増減図</t>
  </si>
  <si>
    <t>死亡(Ｂ)</t>
  </si>
  <si>
    <t>転出(ｂ)</t>
  </si>
  <si>
    <t>1月1日現在推計人口</t>
  </si>
  <si>
    <t>磐田市</t>
  </si>
  <si>
    <t>自然増減</t>
  </si>
  <si>
    <t>社会増減</t>
  </si>
  <si>
    <t>増減数</t>
  </si>
  <si>
    <t>(Ａ－Ｂ)</t>
  </si>
  <si>
    <t>(ａ－ｂ)</t>
  </si>
  <si>
    <t>４　市町別人口</t>
  </si>
  <si>
    <t>　前月と比べ、人口が増加した市町は熱海市（33人増）など３市町、減少した市町は静岡市（333人減）など32市町であった。</t>
  </si>
  <si>
    <t>人 口 上 位 ５ 市 町　　　</t>
  </si>
  <si>
    <t>増　減　５　市　町</t>
  </si>
  <si>
    <t>静岡市</t>
  </si>
  <si>
    <t>順位</t>
  </si>
  <si>
    <t>市</t>
  </si>
  <si>
    <t>（人）</t>
  </si>
  <si>
    <t>市町　</t>
  </si>
  <si>
    <t>増加数（人）</t>
  </si>
  <si>
    <t>減少数（人）</t>
  </si>
  <si>
    <t>１</t>
  </si>
  <si>
    <t>浜松市</t>
  </si>
  <si>
    <t>長泉町</t>
  </si>
  <si>
    <t>熱海市</t>
  </si>
  <si>
    <t>藤枝市</t>
  </si>
  <si>
    <t>静岡市</t>
  </si>
  <si>
    <t>２</t>
  </si>
  <si>
    <t>静岡市</t>
  </si>
  <si>
    <t>御殿場市</t>
  </si>
  <si>
    <t>函南町</t>
  </si>
  <si>
    <t>清水町</t>
  </si>
  <si>
    <t>浜松市</t>
  </si>
  <si>
    <t>富士市</t>
  </si>
  <si>
    <t>西伊豆町</t>
  </si>
  <si>
    <t>富士宮市</t>
  </si>
  <si>
    <t>東伊豆町</t>
  </si>
  <si>
    <t>４</t>
  </si>
  <si>
    <t>沼津市</t>
  </si>
  <si>
    <t>吉田町</t>
  </si>
  <si>
    <t>袋井市</t>
  </si>
  <si>
    <t>裾野市</t>
  </si>
  <si>
    <t>５</t>
  </si>
  <si>
    <t>富士宮市</t>
  </si>
  <si>
    <t>磐田市</t>
  </si>
  <si>
    <t>小山町</t>
  </si>
  <si>
    <t>沼津市</t>
  </si>
  <si>
    <t>熱海市</t>
  </si>
  <si>
    <t>自然動態増減５市町</t>
  </si>
  <si>
    <t>社会動態増減５市町</t>
  </si>
  <si>
    <t>市町</t>
  </si>
  <si>
    <t>-</t>
  </si>
  <si>
    <t>３</t>
  </si>
  <si>
    <t xml:space="preserve">   推計人口についてのお問い合わせは、統計調査課人口就業班まで</t>
  </si>
  <si>
    <t>　　　 ＴＥＬ　　０５４－２２１－２９９５ （直通）</t>
  </si>
  <si>
    <t xml:space="preserve">  統計センターしずおか　https://toukei.pref.shizuoka.jp/</t>
  </si>
  <si>
    <t>市　　区　　町　　別　　推　　計　　人　　口　　表　　（　　総　　数　　）</t>
  </si>
  <si>
    <t>（令和３年１月１日現在）</t>
  </si>
  <si>
    <t>御前崎市</t>
  </si>
  <si>
    <t>湖西市</t>
  </si>
  <si>
    <t>（単位：人・世帯）</t>
  </si>
  <si>
    <t>市区町名</t>
  </si>
  <si>
    <t>日　  本　  人　  及　  び  　外　  国  　人</t>
  </si>
  <si>
    <t>令 　和 　２ 　年　 12　月　　中　　の　　人　　口　　動　　態</t>
  </si>
  <si>
    <t>人　　　　　　　　　口</t>
  </si>
  <si>
    <t>世　帯　数</t>
  </si>
  <si>
    <t>自　　　然　　　動　　　態</t>
  </si>
  <si>
    <t xml:space="preserve">　　　　加減して推計したものであり、令和２年10月１日現在の国勢調査人口(速報値・確定値)の公表後、再集計する。 </t>
  </si>
  <si>
    <t>社　　会　　動　　態　　</t>
  </si>
  <si>
    <t>純増減</t>
  </si>
  <si>
    <t>総　　数</t>
  </si>
  <si>
    <t>男</t>
  </si>
  <si>
    <t>女</t>
  </si>
  <si>
    <t>出生児数</t>
  </si>
  <si>
    <t xml:space="preserve">（注2) 「日本人及び外国人」の欄には、平成27年国勢調査において国籍が不明の者13,718人を含む。 </t>
  </si>
  <si>
    <t>死亡者数</t>
  </si>
  <si>
    <t>転入者数</t>
  </si>
  <si>
    <t>転出者数</t>
  </si>
  <si>
    <t>菊川市</t>
  </si>
  <si>
    <t>県　　計</t>
  </si>
  <si>
    <t>伊豆半島地域計</t>
  </si>
  <si>
    <t>伊東市</t>
  </si>
  <si>
    <t>下田市</t>
  </si>
  <si>
    <t>伊豆市</t>
  </si>
  <si>
    <t>伊豆の国市</t>
  </si>
  <si>
    <t>南伊豆町</t>
  </si>
  <si>
    <t>　　　（単位：人）</t>
  </si>
  <si>
    <t>松崎町</t>
  </si>
  <si>
    <t>東部地域計</t>
  </si>
  <si>
    <t>富士市</t>
  </si>
  <si>
    <t>裾野市</t>
  </si>
  <si>
    <t>清水町</t>
  </si>
  <si>
    <t>長泉町</t>
  </si>
  <si>
    <t>小山町</t>
  </si>
  <si>
    <t>中部地域計</t>
  </si>
  <si>
    <t xml:space="preserve">  葵       区</t>
  </si>
  <si>
    <t xml:space="preserve">  駿  河  区</t>
  </si>
  <si>
    <t xml:space="preserve">  清  水  区</t>
  </si>
  <si>
    <t>島田市</t>
  </si>
  <si>
    <t>焼津市</t>
  </si>
  <si>
    <t>牧之原市</t>
  </si>
  <si>
    <t>吉田町</t>
  </si>
  <si>
    <t>川根本町</t>
  </si>
  <si>
    <t>西部地域計</t>
  </si>
  <si>
    <t xml:space="preserve">   東      区</t>
  </si>
  <si>
    <t xml:space="preserve">   西      区</t>
  </si>
  <si>
    <t xml:space="preserve">   南      区</t>
  </si>
  <si>
    <t xml:space="preserve">   北      区</t>
  </si>
  <si>
    <t xml:space="preserve">   浜  北  区</t>
  </si>
  <si>
    <t xml:space="preserve">   天  竜  区</t>
  </si>
  <si>
    <t>掛川市</t>
  </si>
  <si>
    <t>森町</t>
  </si>
  <si>
    <t>（注1) 平成27年国勢調査確定値による平成27年10月１日現在の人口及び世帯数に、毎月の住民基本台帳に基づく移動数を</t>
  </si>
  <si>
    <t>（注3）伊豆半島地域と東部地域に重複する市町（沼津市、三島市、函南町）があるため、地域の合計値と県計値は一致しない。</t>
  </si>
  <si>
    <t>日　　  本　　　人　</t>
  </si>
  <si>
    <t>外　　  国　　　人　</t>
  </si>
  <si>
    <r>
      <t>沼 津 市</t>
    </r>
    <r>
      <rPr>
        <sz val="8"/>
        <rFont val="ＭＳ Ｐゴシック"/>
        <family val="3"/>
      </rPr>
      <t>（注３）</t>
    </r>
  </si>
  <si>
    <r>
      <t>三 島 市</t>
    </r>
    <r>
      <rPr>
        <sz val="8"/>
        <rFont val="ＭＳ Ｐゴシック"/>
        <family val="3"/>
      </rPr>
      <t>（注３）</t>
    </r>
  </si>
  <si>
    <r>
      <t>函 南 町</t>
    </r>
    <r>
      <rPr>
        <sz val="8"/>
        <rFont val="ＭＳ Ｐゴシック"/>
        <family val="3"/>
      </rPr>
      <t>（注３）</t>
    </r>
  </si>
  <si>
    <t>令和３年１月20日</t>
  </si>
  <si>
    <t>外国人</t>
  </si>
  <si>
    <t>日本人</t>
  </si>
  <si>
    <t>総数</t>
  </si>
  <si>
    <t>社会動態</t>
  </si>
  <si>
    <t>自然動態</t>
  </si>
  <si>
    <t>純増減</t>
  </si>
  <si>
    <t>令和元年中人口動態</t>
  </si>
  <si>
    <t>区分</t>
  </si>
  <si>
    <t>令和２年中人口動態</t>
  </si>
  <si>
    <t>　</t>
  </si>
  <si>
    <t>【参考】推計人口（年間人口動態）</t>
  </si>
  <si>
    <t>（単位:人）</t>
  </si>
  <si>
    <t>令和２年
１月１日
現在
推計人口</t>
  </si>
  <si>
    <t>令和３年
１月１日
現在
推計人口</t>
  </si>
  <si>
    <t>平成31年
１月１日
現在
推計人口</t>
  </si>
  <si>
    <r>
      <t>****（注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）</t>
    </r>
  </si>
  <si>
    <t>　　（注1）平成31年１月１日現在の推計人口は、外国人を集計していません。</t>
  </si>
  <si>
    <t xml:space="preserve">　　（注2）総数には、平成27年国勢調査において国籍が不明の者13,718人を含む。 </t>
  </si>
  <si>
    <t>「R2.1.1」以降の人口は、平成27年国勢調査の確定値をもとに住民基本台帳に基づく移動数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</si>
</sst>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[$-411]ggge&quot;年&quot;m&quot;月&quot;d&quot;日現在&quot;\)"/>
    <numFmt numFmtId="177" formatCode="[$-411]ggge&quot;年&quot;m&quot;月&quot;d&quot;日&quot;;@"/>
    <numFmt numFmtId="178" formatCode="#,##0;&quot;▲ &quot;#,##0"/>
    <numFmt numFmtId="179" formatCode="#,##0_ "/>
    <numFmt numFmtId="180" formatCode="#,##0_ ;[Red]\-#,##0\ "/>
    <numFmt numFmtId="181" formatCode="#,##0_);[Red]\(#,##0\)"/>
    <numFmt numFmtId="182" formatCode="#,###"/>
    <numFmt numFmtId="183" formatCode="0_ "/>
    <numFmt numFmtId="184" formatCode="0;&quot;▲ &quot;0"/>
  </numFmts>
  <fonts count="6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b/>
      <sz val="20"/>
      <name val="ＭＳ 明朝"/>
      <family val="1"/>
    </font>
    <font>
      <sz val="14"/>
      <name val="ＭＳ 明朝"/>
      <family val="1"/>
    </font>
    <font>
      <sz val="13"/>
      <name val="ＭＳ 明朝"/>
      <family val="1"/>
    </font>
    <font>
      <sz val="10.5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b/>
      <sz val="13"/>
      <name val="ＭＳ ゴシック"/>
      <family val="3"/>
    </font>
    <font>
      <b/>
      <sz val="12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13"/>
      <name val="ＭＳ ゴシック"/>
      <family val="3"/>
    </font>
    <font>
      <b/>
      <sz val="14"/>
      <name val="ＭＳ 明朝"/>
      <family val="1"/>
    </font>
    <font>
      <b/>
      <sz val="11"/>
      <name val="ＭＳ 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5.5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7.8"/>
      <color indexed="8"/>
      <name val="ＭＳ Ｐゴシック"/>
      <family val="3"/>
    </font>
    <font>
      <b/>
      <sz val="17"/>
      <name val="ＭＳ ゴシック"/>
      <family val="3"/>
    </font>
    <font>
      <b/>
      <sz val="12"/>
      <name val="ＭＳ 明朝"/>
      <family val="1"/>
    </font>
    <font>
      <sz val="8"/>
      <name val="ＭＳ Ｐゴシック"/>
      <family val="3"/>
    </font>
    <font>
      <b/>
      <sz val="20"/>
      <name val="ＭＳ Ｐ明朝"/>
      <family val="1"/>
    </font>
    <font>
      <sz val="10.5"/>
      <name val="ＭＳ Ｐ明朝"/>
      <family val="1"/>
    </font>
    <font>
      <u val="single"/>
      <sz val="11"/>
      <color indexed="12"/>
      <name val="ＭＳ Ｐゴシック"/>
      <family val="3"/>
    </font>
    <font>
      <sz val="7.15"/>
      <color indexed="8"/>
      <name val="ＭＳ Ｐゴシック"/>
      <family val="3"/>
    </font>
    <font>
      <sz val="16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 style="medium"/>
      <top style="hair"/>
      <bottom style="double"/>
    </border>
    <border>
      <left>
        <color indexed="63"/>
      </left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22" borderId="2" applyNumberForma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407">
    <xf numFmtId="0" fontId="0" fillId="0" borderId="0" xfId="0" applyAlignment="1">
      <alignment/>
    </xf>
    <xf numFmtId="0" fontId="21" fillId="0" borderId="0" xfId="61" applyFont="1">
      <alignment/>
      <protection/>
    </xf>
    <xf numFmtId="0" fontId="21" fillId="0" borderId="0" xfId="61" applyFont="1" applyFill="1" applyAlignment="1">
      <alignment horizontal="right"/>
      <protection/>
    </xf>
    <xf numFmtId="0" fontId="21" fillId="0" borderId="0" xfId="61" applyFont="1" applyAlignment="1">
      <alignment vertical="center"/>
      <protection/>
    </xf>
    <xf numFmtId="0" fontId="21" fillId="24" borderId="0" xfId="61" applyFont="1" applyFill="1">
      <alignment/>
      <protection/>
    </xf>
    <xf numFmtId="0" fontId="21" fillId="24" borderId="0" xfId="61" applyFont="1" applyFill="1" applyAlignment="1">
      <alignment vertical="center"/>
      <protection/>
    </xf>
    <xf numFmtId="0" fontId="25" fillId="24" borderId="0" xfId="61" applyFont="1" applyFill="1" applyAlignment="1">
      <alignment horizontal="right" vertical="center"/>
      <protection/>
    </xf>
    <xf numFmtId="0" fontId="25" fillId="24" borderId="0" xfId="61" applyFont="1" applyFill="1" applyAlignment="1">
      <alignment vertical="center"/>
      <protection/>
    </xf>
    <xf numFmtId="0" fontId="26" fillId="24" borderId="0" xfId="61" applyFont="1" applyFill="1" applyAlignment="1">
      <alignment horizontal="right" vertical="center"/>
      <protection/>
    </xf>
    <xf numFmtId="0" fontId="21" fillId="24" borderId="10" xfId="61" applyFont="1" applyFill="1" applyBorder="1" applyAlignment="1">
      <alignment vertical="center"/>
      <protection/>
    </xf>
    <xf numFmtId="0" fontId="21" fillId="24" borderId="11" xfId="61" applyFont="1" applyFill="1" applyBorder="1" applyAlignment="1">
      <alignment vertical="center"/>
      <protection/>
    </xf>
    <xf numFmtId="0" fontId="26" fillId="24" borderId="11" xfId="61" applyFont="1" applyFill="1" applyBorder="1" applyAlignment="1">
      <alignment horizontal="right" vertical="center"/>
      <protection/>
    </xf>
    <xf numFmtId="0" fontId="25" fillId="24" borderId="11" xfId="61" applyFont="1" applyFill="1" applyBorder="1" applyAlignment="1">
      <alignment vertical="center"/>
      <protection/>
    </xf>
    <xf numFmtId="0" fontId="25" fillId="24" borderId="11" xfId="61" applyFont="1" applyFill="1" applyBorder="1" applyAlignment="1">
      <alignment horizontal="right" vertical="center"/>
      <protection/>
    </xf>
    <xf numFmtId="0" fontId="21" fillId="24" borderId="12" xfId="61" applyFont="1" applyFill="1" applyBorder="1" applyAlignment="1">
      <alignment vertical="center"/>
      <protection/>
    </xf>
    <xf numFmtId="0" fontId="21" fillId="24" borderId="13" xfId="61" applyFont="1" applyFill="1" applyBorder="1" applyAlignment="1">
      <alignment vertical="center"/>
      <protection/>
    </xf>
    <xf numFmtId="3" fontId="27" fillId="24" borderId="0" xfId="61" applyNumberFormat="1" applyFont="1" applyFill="1" applyBorder="1" applyAlignment="1" applyProtection="1">
      <alignment/>
      <protection locked="0"/>
    </xf>
    <xf numFmtId="0" fontId="27" fillId="24" borderId="0" xfId="61" applyFont="1" applyFill="1" applyBorder="1" applyAlignment="1" applyProtection="1">
      <alignment vertical="center"/>
      <protection locked="0"/>
    </xf>
    <xf numFmtId="0" fontId="27" fillId="24" borderId="0" xfId="61" applyFont="1" applyFill="1" applyBorder="1" applyAlignment="1">
      <alignment vertical="center"/>
      <protection/>
    </xf>
    <xf numFmtId="0" fontId="25" fillId="24" borderId="14" xfId="61" applyFont="1" applyFill="1" applyBorder="1" applyAlignment="1">
      <alignment horizontal="right" vertical="center"/>
      <protection/>
    </xf>
    <xf numFmtId="0" fontId="27" fillId="24" borderId="0" xfId="61" applyFont="1" applyFill="1" applyBorder="1">
      <alignment/>
      <protection/>
    </xf>
    <xf numFmtId="0" fontId="21" fillId="24" borderId="15" xfId="61" applyFont="1" applyFill="1" applyBorder="1" applyAlignment="1">
      <alignment vertical="center"/>
      <protection/>
    </xf>
    <xf numFmtId="0" fontId="27" fillId="24" borderId="16" xfId="61" applyFont="1" applyFill="1" applyBorder="1">
      <alignment/>
      <protection/>
    </xf>
    <xf numFmtId="0" fontId="27" fillId="24" borderId="16" xfId="61" applyFont="1" applyFill="1" applyBorder="1" applyAlignment="1">
      <alignment vertical="center"/>
      <protection/>
    </xf>
    <xf numFmtId="0" fontId="25" fillId="24" borderId="17" xfId="61" applyFont="1" applyFill="1" applyBorder="1" applyAlignment="1">
      <alignment horizontal="right" vertical="center"/>
      <protection/>
    </xf>
    <xf numFmtId="0" fontId="21" fillId="24" borderId="0" xfId="61" applyFont="1" applyFill="1" applyAlignment="1">
      <alignment horizontal="right" vertical="center"/>
      <protection/>
    </xf>
    <xf numFmtId="0" fontId="27" fillId="24" borderId="0" xfId="61" applyFont="1" applyFill="1" applyAlignment="1" applyProtection="1">
      <alignment horizontal="left"/>
      <protection locked="0"/>
    </xf>
    <xf numFmtId="0" fontId="21" fillId="24" borderId="0" xfId="61" applyFont="1" applyFill="1" applyAlignment="1" applyProtection="1">
      <alignment vertical="center"/>
      <protection locked="0"/>
    </xf>
    <xf numFmtId="3" fontId="29" fillId="24" borderId="0" xfId="61" applyNumberFormat="1" applyFont="1" applyFill="1" applyAlignment="1" applyProtection="1">
      <alignment/>
      <protection locked="0"/>
    </xf>
    <xf numFmtId="3" fontId="27" fillId="24" borderId="0" xfId="61" applyNumberFormat="1" applyFont="1" applyFill="1" applyAlignment="1" applyProtection="1">
      <alignment/>
      <protection locked="0"/>
    </xf>
    <xf numFmtId="0" fontId="27" fillId="24" borderId="0" xfId="61" applyFont="1" applyFill="1">
      <alignment/>
      <protection/>
    </xf>
    <xf numFmtId="0" fontId="21" fillId="24" borderId="18" xfId="61" applyFont="1" applyFill="1" applyBorder="1" applyAlignment="1">
      <alignment vertical="center"/>
      <protection/>
    </xf>
    <xf numFmtId="0" fontId="30" fillId="24" borderId="19" xfId="61" applyFont="1" applyFill="1" applyBorder="1" applyAlignment="1">
      <alignment horizontal="right" vertical="center"/>
      <protection/>
    </xf>
    <xf numFmtId="0" fontId="30" fillId="24" borderId="19" xfId="61" applyFont="1" applyFill="1" applyBorder="1" applyAlignment="1">
      <alignment vertical="center"/>
      <protection/>
    </xf>
    <xf numFmtId="0" fontId="30" fillId="24" borderId="16" xfId="61" applyFont="1" applyFill="1" applyBorder="1" applyAlignment="1">
      <alignment horizontal="center" vertical="center"/>
      <protection/>
    </xf>
    <xf numFmtId="0" fontId="30" fillId="24" borderId="16" xfId="61" applyFont="1" applyFill="1" applyBorder="1" applyAlignment="1">
      <alignment horizontal="right" vertical="center"/>
      <protection/>
    </xf>
    <xf numFmtId="0" fontId="30" fillId="24" borderId="20" xfId="61" applyFont="1" applyFill="1" applyBorder="1" applyAlignment="1">
      <alignment horizontal="center" vertical="center"/>
      <protection/>
    </xf>
    <xf numFmtId="0" fontId="30" fillId="24" borderId="15" xfId="61" applyFont="1" applyFill="1" applyBorder="1" applyAlignment="1">
      <alignment horizontal="center" vertical="center"/>
      <protection/>
    </xf>
    <xf numFmtId="0" fontId="30" fillId="24" borderId="21" xfId="61" applyFont="1" applyFill="1" applyBorder="1" applyAlignment="1">
      <alignment horizontal="center" vertical="center"/>
      <protection/>
    </xf>
    <xf numFmtId="0" fontId="30" fillId="24" borderId="22" xfId="61" applyFont="1" applyFill="1" applyBorder="1" applyAlignment="1">
      <alignment horizontal="center" vertical="center"/>
      <protection/>
    </xf>
    <xf numFmtId="0" fontId="30" fillId="24" borderId="23" xfId="61" applyFont="1" applyFill="1" applyBorder="1" applyAlignment="1">
      <alignment horizontal="center" vertical="center"/>
      <protection/>
    </xf>
    <xf numFmtId="49" fontId="31" fillId="24" borderId="24" xfId="61" applyNumberFormat="1" applyFont="1" applyFill="1" applyBorder="1" applyAlignment="1">
      <alignment horizontal="right" vertical="center"/>
      <protection/>
    </xf>
    <xf numFmtId="49" fontId="31" fillId="24" borderId="25" xfId="61" applyNumberFormat="1" applyFont="1" applyFill="1" applyBorder="1" applyAlignment="1">
      <alignment horizontal="center" vertical="center"/>
      <protection/>
    </xf>
    <xf numFmtId="49" fontId="31" fillId="24" borderId="25" xfId="61" applyNumberFormat="1" applyFont="1" applyFill="1" applyBorder="1" applyAlignment="1">
      <alignment horizontal="left" vertical="center"/>
      <protection/>
    </xf>
    <xf numFmtId="178" fontId="31" fillId="24" borderId="26" xfId="61" applyNumberFormat="1" applyFont="1" applyFill="1" applyBorder="1" applyAlignment="1">
      <alignment vertical="center"/>
      <protection/>
    </xf>
    <xf numFmtId="178" fontId="31" fillId="24" borderId="27" xfId="61" applyNumberFormat="1" applyFont="1" applyFill="1" applyBorder="1" applyAlignment="1">
      <alignment vertical="center"/>
      <protection/>
    </xf>
    <xf numFmtId="178" fontId="31" fillId="24" borderId="28" xfId="61" applyNumberFormat="1" applyFont="1" applyFill="1" applyBorder="1" applyAlignment="1">
      <alignment vertical="center"/>
      <protection/>
    </xf>
    <xf numFmtId="178" fontId="31" fillId="24" borderId="29" xfId="61" applyNumberFormat="1" applyFont="1" applyFill="1" applyBorder="1" applyAlignment="1">
      <alignment horizontal="right" vertical="center"/>
      <protection/>
    </xf>
    <xf numFmtId="178" fontId="31" fillId="24" borderId="27" xfId="61" applyNumberFormat="1" applyFont="1" applyFill="1" applyBorder="1" applyAlignment="1">
      <alignment horizontal="right" vertical="center"/>
      <protection/>
    </xf>
    <xf numFmtId="178" fontId="31" fillId="24" borderId="30" xfId="61" applyNumberFormat="1" applyFont="1" applyFill="1" applyBorder="1" applyAlignment="1">
      <alignment horizontal="right" vertical="center"/>
      <protection/>
    </xf>
    <xf numFmtId="49" fontId="31" fillId="24" borderId="31" xfId="61" applyNumberFormat="1" applyFont="1" applyFill="1" applyBorder="1" applyAlignment="1">
      <alignment horizontal="right" vertical="center"/>
      <protection/>
    </xf>
    <xf numFmtId="49" fontId="31" fillId="24" borderId="26" xfId="61" applyNumberFormat="1" applyFont="1" applyFill="1" applyBorder="1" applyAlignment="1">
      <alignment horizontal="right" vertical="center"/>
      <protection/>
    </xf>
    <xf numFmtId="49" fontId="31" fillId="24" borderId="32" xfId="61" applyNumberFormat="1" applyFont="1" applyFill="1" applyBorder="1" applyAlignment="1">
      <alignment horizontal="right" vertical="center"/>
      <protection/>
    </xf>
    <xf numFmtId="178" fontId="31" fillId="24" borderId="32" xfId="61" applyNumberFormat="1" applyFont="1" applyFill="1" applyBorder="1" applyAlignment="1">
      <alignment vertical="center"/>
      <protection/>
    </xf>
    <xf numFmtId="178" fontId="31" fillId="24" borderId="33" xfId="61" applyNumberFormat="1" applyFont="1" applyFill="1" applyBorder="1" applyAlignment="1">
      <alignment vertical="center"/>
      <protection/>
    </xf>
    <xf numFmtId="178" fontId="31" fillId="24" borderId="34" xfId="61" applyNumberFormat="1" applyFont="1" applyFill="1" applyBorder="1" applyAlignment="1">
      <alignment vertical="center"/>
      <protection/>
    </xf>
    <xf numFmtId="178" fontId="31" fillId="24" borderId="35" xfId="61" applyNumberFormat="1" applyFont="1" applyFill="1" applyBorder="1" applyAlignment="1">
      <alignment horizontal="right" vertical="center"/>
      <protection/>
    </xf>
    <xf numFmtId="178" fontId="31" fillId="24" borderId="33" xfId="61" applyNumberFormat="1" applyFont="1" applyFill="1" applyBorder="1" applyAlignment="1">
      <alignment horizontal="right" vertical="center"/>
      <protection/>
    </xf>
    <xf numFmtId="178" fontId="31" fillId="24" borderId="36" xfId="61" applyNumberFormat="1" applyFont="1" applyFill="1" applyBorder="1" applyAlignment="1">
      <alignment horizontal="right" vertical="center"/>
      <protection/>
    </xf>
    <xf numFmtId="49" fontId="31" fillId="24" borderId="37" xfId="61" applyNumberFormat="1" applyFont="1" applyFill="1" applyBorder="1" applyAlignment="1">
      <alignment horizontal="center" vertical="center"/>
      <protection/>
    </xf>
    <xf numFmtId="49" fontId="31" fillId="24" borderId="37" xfId="61" applyNumberFormat="1" applyFont="1" applyFill="1" applyBorder="1" applyAlignment="1">
      <alignment horizontal="left" vertical="center"/>
      <protection/>
    </xf>
    <xf numFmtId="49" fontId="32" fillId="24" borderId="38" xfId="61" applyNumberFormat="1" applyFont="1" applyFill="1" applyBorder="1" applyAlignment="1">
      <alignment horizontal="right" vertical="center"/>
      <protection/>
    </xf>
    <xf numFmtId="49" fontId="32" fillId="24" borderId="39" xfId="61" applyNumberFormat="1" applyFont="1" applyFill="1" applyBorder="1" applyAlignment="1">
      <alignment horizontal="center" vertical="center"/>
      <protection/>
    </xf>
    <xf numFmtId="49" fontId="32" fillId="24" borderId="39" xfId="61" applyNumberFormat="1" applyFont="1" applyFill="1" applyBorder="1" applyAlignment="1">
      <alignment horizontal="left" vertical="center"/>
      <protection/>
    </xf>
    <xf numFmtId="178" fontId="32" fillId="24" borderId="40" xfId="61" applyNumberFormat="1" applyFont="1" applyFill="1" applyBorder="1" applyAlignment="1">
      <alignment vertical="center"/>
      <protection/>
    </xf>
    <xf numFmtId="178" fontId="32" fillId="24" borderId="41" xfId="61" applyNumberFormat="1" applyFont="1" applyFill="1" applyBorder="1" applyAlignment="1">
      <alignment horizontal="right" vertical="center"/>
      <protection/>
    </xf>
    <xf numFmtId="178" fontId="32" fillId="24" borderId="42" xfId="61" applyNumberFormat="1" applyFont="1" applyFill="1" applyBorder="1" applyAlignment="1">
      <alignment horizontal="right" vertical="center"/>
      <protection/>
    </xf>
    <xf numFmtId="178" fontId="31" fillId="24" borderId="41" xfId="61" applyNumberFormat="1" applyFont="1" applyFill="1" applyBorder="1" applyAlignment="1">
      <alignment horizontal="right" vertical="center"/>
      <protection/>
    </xf>
    <xf numFmtId="178" fontId="31" fillId="24" borderId="43" xfId="61" applyNumberFormat="1" applyFont="1" applyFill="1" applyBorder="1" applyAlignment="1">
      <alignment horizontal="right" vertical="center"/>
      <protection/>
    </xf>
    <xf numFmtId="49" fontId="31" fillId="24" borderId="28" xfId="61" applyNumberFormat="1" applyFont="1" applyFill="1" applyBorder="1" applyAlignment="1">
      <alignment horizontal="left" vertical="center"/>
      <protection/>
    </xf>
    <xf numFmtId="178" fontId="31" fillId="24" borderId="29" xfId="61" applyNumberFormat="1" applyFont="1" applyFill="1" applyBorder="1" applyAlignment="1">
      <alignment vertical="center"/>
      <protection/>
    </xf>
    <xf numFmtId="178" fontId="31" fillId="24" borderId="25" xfId="61" applyNumberFormat="1" applyFont="1" applyFill="1" applyBorder="1" applyAlignment="1">
      <alignment vertical="center"/>
      <protection/>
    </xf>
    <xf numFmtId="178" fontId="31" fillId="24" borderId="44" xfId="61" applyNumberFormat="1" applyFont="1" applyFill="1" applyBorder="1" applyAlignment="1">
      <alignment vertical="center"/>
      <protection/>
    </xf>
    <xf numFmtId="49" fontId="31" fillId="24" borderId="13" xfId="61" applyNumberFormat="1" applyFont="1" applyFill="1" applyBorder="1" applyAlignment="1">
      <alignment horizontal="right" vertical="center"/>
      <protection/>
    </xf>
    <xf numFmtId="49" fontId="31" fillId="24" borderId="0" xfId="61" applyNumberFormat="1" applyFont="1" applyFill="1" applyBorder="1" applyAlignment="1">
      <alignment horizontal="center" vertical="center"/>
      <protection/>
    </xf>
    <xf numFmtId="49" fontId="31" fillId="24" borderId="14" xfId="61" applyNumberFormat="1" applyFont="1" applyFill="1" applyBorder="1" applyAlignment="1">
      <alignment horizontal="left" vertical="center"/>
      <protection/>
    </xf>
    <xf numFmtId="178" fontId="31" fillId="24" borderId="45" xfId="61" applyNumberFormat="1" applyFont="1" applyFill="1" applyBorder="1" applyAlignment="1">
      <alignment vertical="center"/>
      <protection/>
    </xf>
    <xf numFmtId="178" fontId="31" fillId="24" borderId="46" xfId="61" applyNumberFormat="1" applyFont="1" applyFill="1" applyBorder="1" applyAlignment="1">
      <alignment horizontal="right" vertical="center"/>
      <protection/>
    </xf>
    <xf numFmtId="178" fontId="31" fillId="24" borderId="14" xfId="61" applyNumberFormat="1" applyFont="1" applyFill="1" applyBorder="1" applyAlignment="1">
      <alignment vertical="center"/>
      <protection/>
    </xf>
    <xf numFmtId="178" fontId="31" fillId="24" borderId="0" xfId="61" applyNumberFormat="1" applyFont="1" applyFill="1" applyBorder="1" applyAlignment="1">
      <alignment vertical="center"/>
      <protection/>
    </xf>
    <xf numFmtId="178" fontId="31" fillId="24" borderId="46" xfId="61" applyNumberFormat="1" applyFont="1" applyFill="1" applyBorder="1" applyAlignment="1">
      <alignment vertical="center"/>
      <protection/>
    </xf>
    <xf numFmtId="178" fontId="31" fillId="24" borderId="47" xfId="61" applyNumberFormat="1" applyFont="1" applyFill="1" applyBorder="1" applyAlignment="1">
      <alignment vertical="center"/>
      <protection/>
    </xf>
    <xf numFmtId="49" fontId="31" fillId="24" borderId="34" xfId="61" applyNumberFormat="1" applyFont="1" applyFill="1" applyBorder="1" applyAlignment="1">
      <alignment horizontal="left" vertical="center"/>
      <protection/>
    </xf>
    <xf numFmtId="178" fontId="31" fillId="24" borderId="35" xfId="61" applyNumberFormat="1" applyFont="1" applyFill="1" applyBorder="1" applyAlignment="1">
      <alignment vertical="center"/>
      <protection/>
    </xf>
    <xf numFmtId="178" fontId="31" fillId="24" borderId="37" xfId="61" applyNumberFormat="1" applyFont="1" applyFill="1" applyBorder="1" applyAlignment="1">
      <alignment vertical="center"/>
      <protection/>
    </xf>
    <xf numFmtId="178" fontId="31" fillId="24" borderId="48" xfId="61" applyNumberFormat="1" applyFont="1" applyFill="1" applyBorder="1" applyAlignment="1">
      <alignment vertical="center"/>
      <protection/>
    </xf>
    <xf numFmtId="178" fontId="31" fillId="24" borderId="33" xfId="61" applyNumberFormat="1" applyFont="1" applyFill="1" applyBorder="1" applyAlignment="1" applyProtection="1">
      <alignment horizontal="right" vertical="center"/>
      <protection locked="0"/>
    </xf>
    <xf numFmtId="178" fontId="31" fillId="24" borderId="34" xfId="61" applyNumberFormat="1" applyFont="1" applyFill="1" applyBorder="1" applyAlignment="1" applyProtection="1">
      <alignment vertical="center"/>
      <protection locked="0"/>
    </xf>
    <xf numFmtId="178" fontId="31" fillId="24" borderId="37" xfId="61" applyNumberFormat="1" applyFont="1" applyFill="1" applyBorder="1" applyAlignment="1" applyProtection="1">
      <alignment vertical="center"/>
      <protection locked="0"/>
    </xf>
    <xf numFmtId="178" fontId="31" fillId="24" borderId="33" xfId="61" applyNumberFormat="1" applyFont="1" applyFill="1" applyBorder="1" applyAlignment="1" applyProtection="1">
      <alignment vertical="center"/>
      <protection locked="0"/>
    </xf>
    <xf numFmtId="178" fontId="31" fillId="24" borderId="48" xfId="61" applyNumberFormat="1" applyFont="1" applyFill="1" applyBorder="1" applyAlignment="1" applyProtection="1">
      <alignment vertical="center"/>
      <protection locked="0"/>
    </xf>
    <xf numFmtId="178" fontId="31" fillId="24" borderId="27" xfId="61" applyNumberFormat="1" applyFont="1" applyFill="1" applyBorder="1" applyAlignment="1" applyProtection="1">
      <alignment horizontal="right" vertical="center"/>
      <protection locked="0"/>
    </xf>
    <xf numFmtId="178" fontId="31" fillId="24" borderId="28" xfId="61" applyNumberFormat="1" applyFont="1" applyFill="1" applyBorder="1" applyAlignment="1" applyProtection="1">
      <alignment vertical="center"/>
      <protection locked="0"/>
    </xf>
    <xf numFmtId="178" fontId="31" fillId="24" borderId="25" xfId="61" applyNumberFormat="1" applyFont="1" applyFill="1" applyBorder="1" applyAlignment="1" applyProtection="1">
      <alignment vertical="center"/>
      <protection locked="0"/>
    </xf>
    <xf numFmtId="178" fontId="31" fillId="24" borderId="27" xfId="61" applyNumberFormat="1" applyFont="1" applyFill="1" applyBorder="1" applyAlignment="1" applyProtection="1">
      <alignment vertical="center"/>
      <protection locked="0"/>
    </xf>
    <xf numFmtId="178" fontId="31" fillId="24" borderId="44" xfId="61" applyNumberFormat="1" applyFont="1" applyFill="1" applyBorder="1" applyAlignment="1" applyProtection="1">
      <alignment vertical="center"/>
      <protection locked="0"/>
    </xf>
    <xf numFmtId="49" fontId="31" fillId="24" borderId="49" xfId="61" applyNumberFormat="1" applyFont="1" applyFill="1" applyBorder="1" applyAlignment="1">
      <alignment horizontal="right" vertical="center"/>
      <protection/>
    </xf>
    <xf numFmtId="49" fontId="31" fillId="24" borderId="50" xfId="61" applyNumberFormat="1" applyFont="1" applyFill="1" applyBorder="1" applyAlignment="1">
      <alignment horizontal="center" vertical="center"/>
      <protection/>
    </xf>
    <xf numFmtId="49" fontId="31" fillId="24" borderId="51" xfId="61" applyNumberFormat="1" applyFont="1" applyFill="1" applyBorder="1" applyAlignment="1">
      <alignment horizontal="left" vertical="center"/>
      <protection/>
    </xf>
    <xf numFmtId="178" fontId="31" fillId="24" borderId="52" xfId="61" applyNumberFormat="1" applyFont="1" applyFill="1" applyBorder="1" applyAlignment="1">
      <alignment vertical="center"/>
      <protection/>
    </xf>
    <xf numFmtId="178" fontId="31" fillId="24" borderId="53" xfId="61" applyNumberFormat="1" applyFont="1" applyFill="1" applyBorder="1" applyAlignment="1" applyProtection="1">
      <alignment horizontal="right" vertical="center"/>
      <protection locked="0"/>
    </xf>
    <xf numFmtId="178" fontId="31" fillId="24" borderId="51" xfId="61" applyNumberFormat="1" applyFont="1" applyFill="1" applyBorder="1" applyAlignment="1" applyProtection="1">
      <alignment vertical="center"/>
      <protection locked="0"/>
    </xf>
    <xf numFmtId="178" fontId="31" fillId="24" borderId="50" xfId="61" applyNumberFormat="1" applyFont="1" applyFill="1" applyBorder="1" applyAlignment="1" applyProtection="1">
      <alignment vertical="center"/>
      <protection locked="0"/>
    </xf>
    <xf numFmtId="178" fontId="31" fillId="24" borderId="53" xfId="61" applyNumberFormat="1" applyFont="1" applyFill="1" applyBorder="1" applyAlignment="1" applyProtection="1">
      <alignment vertical="center"/>
      <protection locked="0"/>
    </xf>
    <xf numFmtId="178" fontId="31" fillId="24" borderId="54" xfId="61" applyNumberFormat="1" applyFont="1" applyFill="1" applyBorder="1" applyAlignment="1" applyProtection="1">
      <alignment vertical="center"/>
      <protection locked="0"/>
    </xf>
    <xf numFmtId="49" fontId="33" fillId="24" borderId="55" xfId="61" applyNumberFormat="1" applyFont="1" applyFill="1" applyBorder="1" applyAlignment="1">
      <alignment horizontal="right" vertical="center"/>
      <protection/>
    </xf>
    <xf numFmtId="49" fontId="33" fillId="24" borderId="56" xfId="61" applyNumberFormat="1" applyFont="1" applyFill="1" applyBorder="1" applyAlignment="1">
      <alignment horizontal="center" vertical="center"/>
      <protection/>
    </xf>
    <xf numFmtId="49" fontId="33" fillId="24" borderId="57" xfId="61" applyNumberFormat="1" applyFont="1" applyFill="1" applyBorder="1" applyAlignment="1">
      <alignment horizontal="left" vertical="center"/>
      <protection/>
    </xf>
    <xf numFmtId="178" fontId="33" fillId="24" borderId="58" xfId="61" applyNumberFormat="1" applyFont="1" applyFill="1" applyBorder="1" applyAlignment="1">
      <alignment vertical="center"/>
      <protection/>
    </xf>
    <xf numFmtId="178" fontId="33" fillId="24" borderId="59" xfId="61" applyNumberFormat="1" applyFont="1" applyFill="1" applyBorder="1" applyAlignment="1" applyProtection="1">
      <alignment horizontal="right" vertical="center"/>
      <protection locked="0"/>
    </xf>
    <xf numFmtId="178" fontId="33" fillId="24" borderId="57" xfId="61" applyNumberFormat="1" applyFont="1" applyFill="1" applyBorder="1" applyAlignment="1" applyProtection="1">
      <alignment vertical="center"/>
      <protection locked="0"/>
    </xf>
    <xf numFmtId="178" fontId="33" fillId="24" borderId="56" xfId="61" applyNumberFormat="1" applyFont="1" applyFill="1" applyBorder="1" applyAlignment="1" applyProtection="1">
      <alignment vertical="center"/>
      <protection locked="0"/>
    </xf>
    <xf numFmtId="178" fontId="33" fillId="24" borderId="59" xfId="61" applyNumberFormat="1" applyFont="1" applyFill="1" applyBorder="1" applyAlignment="1" applyProtection="1">
      <alignment vertical="center"/>
      <protection locked="0"/>
    </xf>
    <xf numFmtId="178" fontId="33" fillId="24" borderId="60" xfId="61" applyNumberFormat="1" applyFont="1" applyFill="1" applyBorder="1" applyAlignment="1" applyProtection="1">
      <alignment vertical="center"/>
      <protection locked="0"/>
    </xf>
    <xf numFmtId="0" fontId="31" fillId="24" borderId="0" xfId="61" applyFont="1" applyFill="1" applyAlignment="1">
      <alignment vertical="center"/>
      <protection/>
    </xf>
    <xf numFmtId="0" fontId="31" fillId="24" borderId="0" xfId="61" applyFont="1" applyFill="1" applyAlignment="1">
      <alignment horizontal="left"/>
      <protection/>
    </xf>
    <xf numFmtId="0" fontId="31" fillId="24" borderId="0" xfId="61" applyFont="1" applyFill="1" applyAlignment="1">
      <alignment/>
      <protection/>
    </xf>
    <xf numFmtId="0" fontId="21" fillId="24" borderId="0" xfId="61" applyFont="1" applyFill="1" applyProtection="1">
      <alignment/>
      <protection locked="0"/>
    </xf>
    <xf numFmtId="0" fontId="35" fillId="24" borderId="0" xfId="61" applyFont="1" applyFill="1" applyAlignment="1" applyProtection="1">
      <alignment/>
      <protection locked="0"/>
    </xf>
    <xf numFmtId="0" fontId="27" fillId="24" borderId="0" xfId="61" applyFont="1" applyFill="1" applyAlignment="1" applyProtection="1">
      <alignment vertical="center" wrapText="1"/>
      <protection locked="0"/>
    </xf>
    <xf numFmtId="0" fontId="27" fillId="24" borderId="0" xfId="61" applyFont="1" applyFill="1" applyAlignment="1" applyProtection="1">
      <alignment horizontal="left" vertical="center"/>
      <protection locked="0"/>
    </xf>
    <xf numFmtId="0" fontId="27" fillId="24" borderId="0" xfId="61" applyFont="1" applyFill="1" applyAlignment="1" applyProtection="1">
      <alignment vertical="center"/>
      <protection locked="0"/>
    </xf>
    <xf numFmtId="0" fontId="31" fillId="24" borderId="16" xfId="61" applyFont="1" applyFill="1" applyBorder="1" applyAlignment="1" applyProtection="1">
      <alignment/>
      <protection locked="0"/>
    </xf>
    <xf numFmtId="0" fontId="31" fillId="24" borderId="0" xfId="61" applyFont="1" applyFill="1" applyBorder="1" applyAlignment="1" applyProtection="1">
      <alignment/>
      <protection locked="0"/>
    </xf>
    <xf numFmtId="0" fontId="21" fillId="24" borderId="14" xfId="61" applyFont="1" applyFill="1" applyBorder="1" applyAlignment="1">
      <alignment vertical="center"/>
      <protection/>
    </xf>
    <xf numFmtId="0" fontId="0" fillId="0" borderId="61" xfId="61" applyFont="1" applyBorder="1" applyProtection="1">
      <alignment/>
      <protection/>
    </xf>
    <xf numFmtId="180" fontId="21" fillId="24" borderId="62" xfId="49" applyNumberFormat="1" applyFont="1" applyFill="1" applyBorder="1" applyAlignment="1" applyProtection="1">
      <alignment horizontal="right" vertical="center"/>
      <protection/>
    </xf>
    <xf numFmtId="180" fontId="21" fillId="24" borderId="17" xfId="49" applyNumberFormat="1" applyFont="1" applyFill="1" applyBorder="1" applyAlignment="1" applyProtection="1">
      <alignment horizontal="right" vertical="center"/>
      <protection/>
    </xf>
    <xf numFmtId="0" fontId="36" fillId="24" borderId="14" xfId="61" applyFont="1" applyFill="1" applyBorder="1" applyAlignment="1">
      <alignment vertical="center"/>
      <protection/>
    </xf>
    <xf numFmtId="180" fontId="36" fillId="24" borderId="12" xfId="49" applyNumberFormat="1" applyFont="1" applyFill="1" applyBorder="1" applyAlignment="1" applyProtection="1">
      <alignment horizontal="right" vertical="center"/>
      <protection/>
    </xf>
    <xf numFmtId="180" fontId="36" fillId="24" borderId="17" xfId="49" applyNumberFormat="1" applyFont="1" applyFill="1" applyBorder="1" applyAlignment="1" applyProtection="1">
      <alignment horizontal="right" vertical="center"/>
      <protection/>
    </xf>
    <xf numFmtId="0" fontId="35" fillId="24" borderId="0" xfId="61" applyFont="1" applyFill="1">
      <alignment/>
      <protection/>
    </xf>
    <xf numFmtId="0" fontId="21" fillId="24" borderId="0" xfId="61" applyFont="1" applyFill="1" applyAlignment="1">
      <alignment horizontal="center"/>
      <protection/>
    </xf>
    <xf numFmtId="0" fontId="35" fillId="24" borderId="0" xfId="61" applyFont="1" applyFill="1" applyAlignment="1">
      <alignment/>
      <protection/>
    </xf>
    <xf numFmtId="49" fontId="27" fillId="24" borderId="0" xfId="61" applyNumberFormat="1" applyFont="1" applyFill="1" applyAlignment="1">
      <alignment vertical="center"/>
      <protection/>
    </xf>
    <xf numFmtId="0" fontId="0" fillId="24" borderId="0" xfId="61" applyFont="1" applyFill="1" applyAlignment="1">
      <alignment vertical="center"/>
      <protection/>
    </xf>
    <xf numFmtId="49" fontId="21" fillId="24" borderId="0" xfId="61" applyNumberFormat="1" applyFont="1" applyFill="1">
      <alignment/>
      <protection/>
    </xf>
    <xf numFmtId="38" fontId="21" fillId="24" borderId="0" xfId="49" applyNumberFormat="1" applyFont="1" applyFill="1" applyAlignment="1">
      <alignment/>
    </xf>
    <xf numFmtId="38" fontId="21" fillId="0" borderId="0" xfId="49" applyFont="1" applyFill="1" applyAlignment="1">
      <alignment/>
    </xf>
    <xf numFmtId="49" fontId="21" fillId="24" borderId="0" xfId="61" applyNumberFormat="1" applyFont="1" applyFill="1" applyAlignment="1">
      <alignment vertical="top" wrapText="1"/>
      <protection/>
    </xf>
    <xf numFmtId="179" fontId="21" fillId="24" borderId="0" xfId="61" applyNumberFormat="1" applyFont="1" applyFill="1">
      <alignment/>
      <protection/>
    </xf>
    <xf numFmtId="179" fontId="21" fillId="24" borderId="0" xfId="61" applyNumberFormat="1" applyFont="1" applyFill="1" applyAlignment="1">
      <alignment horizontal="right"/>
      <protection/>
    </xf>
    <xf numFmtId="181" fontId="21" fillId="24" borderId="0" xfId="61" applyNumberFormat="1" applyFont="1" applyFill="1">
      <alignment/>
      <protection/>
    </xf>
    <xf numFmtId="49" fontId="21" fillId="24" borderId="0" xfId="61" applyNumberFormat="1" applyFont="1" applyFill="1" applyAlignment="1">
      <alignment wrapText="1"/>
      <protection/>
    </xf>
    <xf numFmtId="179" fontId="31" fillId="24" borderId="0" xfId="61" applyNumberFormat="1" applyFont="1" applyFill="1" applyBorder="1" applyAlignment="1">
      <alignment vertical="center"/>
      <protection/>
    </xf>
    <xf numFmtId="49" fontId="24" fillId="24" borderId="0" xfId="61" applyNumberFormat="1" applyFont="1" applyFill="1" applyAlignment="1">
      <alignment wrapText="1"/>
      <protection/>
    </xf>
    <xf numFmtId="179" fontId="32" fillId="24" borderId="0" xfId="61" applyNumberFormat="1" applyFont="1" applyFill="1" applyBorder="1" applyAlignment="1">
      <alignment vertical="center"/>
      <protection/>
    </xf>
    <xf numFmtId="0" fontId="21" fillId="24" borderId="0" xfId="61" applyFont="1" applyFill="1" applyBorder="1">
      <alignment/>
      <protection/>
    </xf>
    <xf numFmtId="0" fontId="0" fillId="24" borderId="0" xfId="61" applyFont="1" applyFill="1" applyAlignment="1">
      <alignment/>
      <protection/>
    </xf>
    <xf numFmtId="0" fontId="21" fillId="24" borderId="0" xfId="61" applyFont="1" applyFill="1" applyAlignment="1">
      <alignment horizontal="left" vertical="center"/>
      <protection/>
    </xf>
    <xf numFmtId="0" fontId="0" fillId="24" borderId="0" xfId="61" applyFont="1" applyFill="1" applyBorder="1" applyAlignment="1">
      <alignment/>
      <protection/>
    </xf>
    <xf numFmtId="0" fontId="25" fillId="24" borderId="0" xfId="61" applyFont="1" applyFill="1" applyAlignment="1">
      <alignment horizontal="left" vertical="center"/>
      <protection/>
    </xf>
    <xf numFmtId="0" fontId="25" fillId="0" borderId="0" xfId="61" applyFont="1" applyFill="1">
      <alignment/>
      <protection/>
    </xf>
    <xf numFmtId="0" fontId="37" fillId="24" borderId="22" xfId="61" applyFont="1" applyFill="1" applyBorder="1" applyAlignment="1">
      <alignment horizontal="center"/>
      <protection/>
    </xf>
    <xf numFmtId="0" fontId="38" fillId="24" borderId="63" xfId="61" applyFont="1" applyFill="1" applyBorder="1" applyAlignment="1">
      <alignment horizontal="center"/>
      <protection/>
    </xf>
    <xf numFmtId="0" fontId="38" fillId="24" borderId="64" xfId="61" applyFont="1" applyFill="1" applyBorder="1" applyAlignment="1">
      <alignment horizontal="right"/>
      <protection/>
    </xf>
    <xf numFmtId="0" fontId="38" fillId="24" borderId="21" xfId="61" applyFont="1" applyFill="1" applyBorder="1" applyAlignment="1">
      <alignment horizontal="right"/>
      <protection/>
    </xf>
    <xf numFmtId="0" fontId="38" fillId="24" borderId="45" xfId="61" applyFont="1" applyFill="1" applyBorder="1" applyAlignment="1">
      <alignment horizontal="right"/>
      <protection/>
    </xf>
    <xf numFmtId="49" fontId="38" fillId="24" borderId="65" xfId="61" applyNumberFormat="1" applyFont="1" applyFill="1" applyBorder="1" applyAlignment="1" applyProtection="1">
      <alignment horizontal="center"/>
      <protection locked="0"/>
    </xf>
    <xf numFmtId="0" fontId="38" fillId="24" borderId="66" xfId="61" applyNumberFormat="1" applyFont="1" applyFill="1" applyBorder="1" applyAlignment="1" applyProtection="1">
      <alignment horizontal="center"/>
      <protection locked="0"/>
    </xf>
    <xf numFmtId="180" fontId="38" fillId="24" borderId="67" xfId="49" applyNumberFormat="1" applyFont="1" applyFill="1" applyBorder="1" applyAlignment="1" applyProtection="1">
      <alignment/>
      <protection locked="0"/>
    </xf>
    <xf numFmtId="180" fontId="38" fillId="24" borderId="45" xfId="49" applyNumberFormat="1" applyFont="1" applyFill="1" applyBorder="1" applyAlignment="1" applyProtection="1">
      <alignment/>
      <protection locked="0"/>
    </xf>
    <xf numFmtId="180" fontId="38" fillId="24" borderId="68" xfId="49" applyNumberFormat="1" applyFont="1" applyFill="1" applyBorder="1" applyAlignment="1" applyProtection="1">
      <alignment/>
      <protection locked="0"/>
    </xf>
    <xf numFmtId="180" fontId="38" fillId="24" borderId="69" xfId="49" applyNumberFormat="1" applyFont="1" applyFill="1" applyBorder="1" applyAlignment="1" applyProtection="1">
      <alignment/>
      <protection locked="0"/>
    </xf>
    <xf numFmtId="180" fontId="38" fillId="24" borderId="62" xfId="49" applyNumberFormat="1" applyFont="1" applyFill="1" applyBorder="1" applyAlignment="1" applyProtection="1">
      <alignment/>
      <protection locked="0"/>
    </xf>
    <xf numFmtId="49" fontId="38" fillId="24" borderId="27" xfId="61" applyNumberFormat="1" applyFont="1" applyFill="1" applyBorder="1" applyAlignment="1" applyProtection="1">
      <alignment horizontal="center"/>
      <protection locked="0"/>
    </xf>
    <xf numFmtId="0" fontId="38" fillId="24" borderId="70" xfId="61" applyNumberFormat="1" applyFont="1" applyFill="1" applyBorder="1" applyAlignment="1" applyProtection="1">
      <alignment horizontal="center"/>
      <protection locked="0"/>
    </xf>
    <xf numFmtId="180" fontId="38" fillId="24" borderId="71" xfId="49" applyNumberFormat="1" applyFont="1" applyFill="1" applyBorder="1" applyAlignment="1" applyProtection="1">
      <alignment/>
      <protection locked="0"/>
    </xf>
    <xf numFmtId="49" fontId="38" fillId="24" borderId="33" xfId="61" applyNumberFormat="1" applyFont="1" applyFill="1" applyBorder="1" applyAlignment="1" applyProtection="1">
      <alignment horizontal="center"/>
      <protection locked="0"/>
    </xf>
    <xf numFmtId="180" fontId="38" fillId="24" borderId="72" xfId="49" applyNumberFormat="1" applyFont="1" applyFill="1" applyBorder="1" applyAlignment="1" applyProtection="1">
      <alignment/>
      <protection locked="0"/>
    </xf>
    <xf numFmtId="180" fontId="38" fillId="24" borderId="25" xfId="49" applyNumberFormat="1" applyFont="1" applyFill="1" applyBorder="1" applyAlignment="1" applyProtection="1">
      <alignment/>
      <protection locked="0"/>
    </xf>
    <xf numFmtId="180" fontId="38" fillId="24" borderId="28" xfId="49" applyNumberFormat="1" applyFont="1" applyFill="1" applyBorder="1" applyAlignment="1" applyProtection="1">
      <alignment/>
      <protection locked="0"/>
    </xf>
    <xf numFmtId="180" fontId="38" fillId="24" borderId="13" xfId="49" applyNumberFormat="1" applyFont="1" applyFill="1" applyBorder="1" applyAlignment="1" applyProtection="1">
      <alignment/>
      <protection locked="0"/>
    </xf>
    <xf numFmtId="49" fontId="38" fillId="24" borderId="73" xfId="61" applyNumberFormat="1" applyFont="1" applyFill="1" applyBorder="1" applyAlignment="1" applyProtection="1">
      <alignment horizontal="center"/>
      <protection locked="0"/>
    </xf>
    <xf numFmtId="0" fontId="38" fillId="24" borderId="74" xfId="61" applyNumberFormat="1" applyFont="1" applyFill="1" applyBorder="1" applyAlignment="1" applyProtection="1">
      <alignment horizontal="center"/>
      <protection locked="0"/>
    </xf>
    <xf numFmtId="180" fontId="38" fillId="24" borderId="75" xfId="49" applyNumberFormat="1" applyFont="1" applyFill="1" applyBorder="1" applyAlignment="1" applyProtection="1">
      <alignment/>
      <protection locked="0"/>
    </xf>
    <xf numFmtId="180" fontId="38" fillId="24" borderId="76" xfId="49" applyNumberFormat="1" applyFont="1" applyFill="1" applyBorder="1" applyAlignment="1" applyProtection="1">
      <alignment/>
      <protection locked="0"/>
    </xf>
    <xf numFmtId="180" fontId="38" fillId="24" borderId="77" xfId="49" applyNumberFormat="1" applyFont="1" applyFill="1" applyBorder="1" applyAlignment="1" applyProtection="1">
      <alignment/>
      <protection locked="0"/>
    </xf>
    <xf numFmtId="49" fontId="38" fillId="24" borderId="0" xfId="61" applyNumberFormat="1" applyFont="1" applyFill="1" applyBorder="1" applyAlignment="1">
      <alignment horizontal="center"/>
      <protection/>
    </xf>
    <xf numFmtId="0" fontId="38" fillId="24" borderId="0" xfId="61" applyNumberFormat="1" applyFont="1" applyFill="1" applyBorder="1" applyAlignment="1">
      <alignment horizontal="center"/>
      <protection/>
    </xf>
    <xf numFmtId="180" fontId="38" fillId="24" borderId="0" xfId="49" applyNumberFormat="1" applyFont="1" applyFill="1" applyBorder="1" applyAlignment="1">
      <alignment/>
    </xf>
    <xf numFmtId="49" fontId="38" fillId="24" borderId="0" xfId="61" applyNumberFormat="1" applyFont="1" applyFill="1" applyBorder="1" applyAlignment="1" applyProtection="1">
      <alignment horizontal="center"/>
      <protection locked="0"/>
    </xf>
    <xf numFmtId="0" fontId="38" fillId="24" borderId="0" xfId="61" applyNumberFormat="1" applyFont="1" applyFill="1" applyBorder="1" applyAlignment="1" applyProtection="1">
      <alignment horizontal="center"/>
      <protection locked="0"/>
    </xf>
    <xf numFmtId="180" fontId="38" fillId="24" borderId="0" xfId="49" applyNumberFormat="1" applyFont="1" applyFill="1" applyBorder="1" applyAlignment="1" applyProtection="1">
      <alignment/>
      <protection locked="0"/>
    </xf>
    <xf numFmtId="180" fontId="38" fillId="24" borderId="78" xfId="49" applyNumberFormat="1" applyFont="1" applyFill="1" applyBorder="1" applyAlignment="1" applyProtection="1">
      <alignment/>
      <protection locked="0"/>
    </xf>
    <xf numFmtId="0" fontId="37" fillId="24" borderId="64" xfId="61" applyFont="1" applyFill="1" applyBorder="1" applyAlignment="1">
      <alignment horizontal="center"/>
      <protection/>
    </xf>
    <xf numFmtId="0" fontId="37" fillId="24" borderId="21" xfId="61" applyFont="1" applyFill="1" applyBorder="1" applyAlignment="1">
      <alignment horizontal="right"/>
      <protection/>
    </xf>
    <xf numFmtId="180" fontId="38" fillId="24" borderId="71" xfId="49" applyNumberFormat="1" applyFont="1" applyFill="1" applyBorder="1" applyAlignment="1" applyProtection="1">
      <alignment horizontal="center"/>
      <protection locked="0"/>
    </xf>
    <xf numFmtId="49" fontId="38" fillId="24" borderId="79" xfId="61" applyNumberFormat="1" applyFont="1" applyFill="1" applyBorder="1" applyAlignment="1" applyProtection="1">
      <alignment horizontal="center"/>
      <protection locked="0"/>
    </xf>
    <xf numFmtId="180" fontId="38" fillId="24" borderId="75" xfId="49" applyNumberFormat="1" applyFont="1" applyFill="1" applyBorder="1" applyAlignment="1" applyProtection="1">
      <alignment horizontal="center"/>
      <protection locked="0"/>
    </xf>
    <xf numFmtId="180" fontId="38" fillId="24" borderId="0" xfId="49" applyNumberFormat="1" applyFont="1" applyFill="1" applyBorder="1" applyAlignment="1">
      <alignment horizontal="right"/>
    </xf>
    <xf numFmtId="179" fontId="38" fillId="24" borderId="0" xfId="49" applyNumberFormat="1" applyFont="1" applyFill="1" applyBorder="1" applyAlignment="1">
      <alignment/>
    </xf>
    <xf numFmtId="0" fontId="38" fillId="24" borderId="0" xfId="61" applyNumberFormat="1" applyFont="1" applyFill="1" applyBorder="1" applyAlignment="1">
      <alignment/>
      <protection/>
    </xf>
    <xf numFmtId="0" fontId="39" fillId="21" borderId="10" xfId="61" applyFont="1" applyFill="1" applyBorder="1" applyAlignment="1">
      <alignment/>
      <protection/>
    </xf>
    <xf numFmtId="0" fontId="39" fillId="21" borderId="11" xfId="61" applyFont="1" applyFill="1" applyBorder="1" applyAlignment="1">
      <alignment/>
      <protection/>
    </xf>
    <xf numFmtId="0" fontId="39" fillId="21" borderId="12" xfId="61" applyFont="1" applyFill="1" applyBorder="1" applyAlignment="1">
      <alignment/>
      <protection/>
    </xf>
    <xf numFmtId="0" fontId="39" fillId="21" borderId="13" xfId="61" applyFont="1" applyFill="1" applyBorder="1" applyAlignment="1">
      <alignment/>
      <protection/>
    </xf>
    <xf numFmtId="0" fontId="39" fillId="21" borderId="0" xfId="61" applyFont="1" applyFill="1" applyBorder="1" applyAlignment="1">
      <alignment/>
      <protection/>
    </xf>
    <xf numFmtId="0" fontId="39" fillId="21" borderId="14" xfId="61" applyFont="1" applyFill="1" applyBorder="1" applyAlignment="1">
      <alignment/>
      <protection/>
    </xf>
    <xf numFmtId="0" fontId="40" fillId="21" borderId="15" xfId="61" applyFont="1" applyFill="1" applyBorder="1" applyAlignment="1">
      <alignment/>
      <protection/>
    </xf>
    <xf numFmtId="0" fontId="40" fillId="21" borderId="16" xfId="61" applyFont="1" applyFill="1" applyBorder="1" applyAlignment="1">
      <alignment/>
      <protection/>
    </xf>
    <xf numFmtId="0" fontId="40" fillId="21" borderId="17" xfId="61" applyFont="1" applyFill="1" applyBorder="1" applyAlignment="1">
      <alignment/>
      <protection/>
    </xf>
    <xf numFmtId="0" fontId="39" fillId="0" borderId="80" xfId="0" applyFont="1" applyFill="1" applyBorder="1" applyAlignment="1">
      <alignment horizontal="right"/>
    </xf>
    <xf numFmtId="37" fontId="39" fillId="0" borderId="80" xfId="0" applyNumberFormat="1" applyFont="1" applyFill="1" applyBorder="1" applyAlignment="1" applyProtection="1">
      <alignment/>
      <protection locked="0"/>
    </xf>
    <xf numFmtId="37" fontId="39" fillId="0" borderId="45" xfId="0" applyNumberFormat="1" applyFont="1" applyFill="1" applyBorder="1" applyAlignment="1" applyProtection="1">
      <alignment/>
      <protection locked="0"/>
    </xf>
    <xf numFmtId="37" fontId="39" fillId="0" borderId="47" xfId="0" applyNumberFormat="1" applyFont="1" applyFill="1" applyBorder="1" applyAlignment="1" applyProtection="1">
      <alignment/>
      <protection locked="0"/>
    </xf>
    <xf numFmtId="3" fontId="39" fillId="0" borderId="80" xfId="0" applyNumberFormat="1" applyFont="1" applyFill="1" applyBorder="1" applyAlignment="1" applyProtection="1">
      <alignment/>
      <protection locked="0"/>
    </xf>
    <xf numFmtId="3" fontId="39" fillId="0" borderId="45" xfId="0" applyNumberFormat="1" applyFont="1" applyFill="1" applyBorder="1" applyAlignment="1" applyProtection="1">
      <alignment/>
      <protection locked="0"/>
    </xf>
    <xf numFmtId="3" fontId="39" fillId="0" borderId="0" xfId="0" applyNumberFormat="1" applyFont="1" applyFill="1" applyBorder="1" applyAlignment="1" applyProtection="1">
      <alignment/>
      <protection locked="0"/>
    </xf>
    <xf numFmtId="0" fontId="39" fillId="0" borderId="80" xfId="0" applyFont="1" applyFill="1" applyBorder="1" applyAlignment="1">
      <alignment horizontal="distributed" indent="1"/>
    </xf>
    <xf numFmtId="0" fontId="39" fillId="0" borderId="80" xfId="0" applyFont="1" applyFill="1" applyBorder="1" applyAlignment="1">
      <alignment horizontal="center"/>
    </xf>
    <xf numFmtId="3" fontId="39" fillId="0" borderId="47" xfId="0" applyNumberFormat="1" applyFont="1" applyFill="1" applyBorder="1" applyAlignment="1" applyProtection="1">
      <alignment/>
      <protection locked="0"/>
    </xf>
    <xf numFmtId="0" fontId="39" fillId="0" borderId="81" xfId="0" applyFont="1" applyFill="1" applyBorder="1" applyAlignment="1">
      <alignment horizontal="center"/>
    </xf>
    <xf numFmtId="0" fontId="39" fillId="0" borderId="82" xfId="0" applyFont="1" applyFill="1" applyBorder="1" applyAlignment="1">
      <alignment horizontal="distributed" indent="1"/>
    </xf>
    <xf numFmtId="3" fontId="39" fillId="0" borderId="82" xfId="0" applyNumberFormat="1" applyFont="1" applyFill="1" applyBorder="1" applyAlignment="1" applyProtection="1">
      <alignment/>
      <protection locked="0"/>
    </xf>
    <xf numFmtId="3" fontId="39" fillId="0" borderId="52" xfId="0" applyNumberFormat="1" applyFont="1" applyFill="1" applyBorder="1" applyAlignment="1" applyProtection="1">
      <alignment/>
      <protection locked="0"/>
    </xf>
    <xf numFmtId="3" fontId="39" fillId="0" borderId="54" xfId="0" applyNumberFormat="1" applyFont="1" applyFill="1" applyBorder="1" applyAlignment="1" applyProtection="1">
      <alignment/>
      <protection locked="0"/>
    </xf>
    <xf numFmtId="0" fontId="4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14" fontId="39" fillId="0" borderId="0" xfId="0" applyNumberFormat="1" applyFont="1" applyFill="1" applyAlignment="1">
      <alignment/>
    </xf>
    <xf numFmtId="0" fontId="39" fillId="0" borderId="0" xfId="0" applyFont="1" applyFill="1" applyAlignment="1" applyProtection="1">
      <alignment/>
      <protection locked="0"/>
    </xf>
    <xf numFmtId="0" fontId="39" fillId="0" borderId="0" xfId="0" applyFont="1" applyFill="1" applyAlignment="1">
      <alignment horizontal="right"/>
    </xf>
    <xf numFmtId="0" fontId="39" fillId="0" borderId="0" xfId="0" applyFont="1" applyFill="1" applyAlignment="1">
      <alignment horizontal="center"/>
    </xf>
    <xf numFmtId="0" fontId="39" fillId="0" borderId="83" xfId="0" applyFont="1" applyFill="1" applyBorder="1" applyAlignment="1">
      <alignment horizontal="center"/>
    </xf>
    <xf numFmtId="0" fontId="39" fillId="0" borderId="57" xfId="0" applyFont="1" applyFill="1" applyBorder="1" applyAlignment="1">
      <alignment horizontal="center"/>
    </xf>
    <xf numFmtId="0" fontId="39" fillId="0" borderId="58" xfId="0" applyFont="1" applyFill="1" applyBorder="1" applyAlignment="1">
      <alignment horizontal="center"/>
    </xf>
    <xf numFmtId="0" fontId="39" fillId="0" borderId="84" xfId="0" applyFont="1" applyFill="1" applyBorder="1" applyAlignment="1">
      <alignment horizontal="center" vertical="center"/>
    </xf>
    <xf numFmtId="37" fontId="39" fillId="0" borderId="85" xfId="0" applyNumberFormat="1" applyFont="1" applyFill="1" applyBorder="1" applyAlignment="1">
      <alignment/>
    </xf>
    <xf numFmtId="37" fontId="39" fillId="0" borderId="86" xfId="0" applyNumberFormat="1" applyFont="1" applyFill="1" applyBorder="1" applyAlignment="1">
      <alignment/>
    </xf>
    <xf numFmtId="37" fontId="39" fillId="0" borderId="87" xfId="0" applyNumberFormat="1" applyFont="1" applyFill="1" applyBorder="1" applyAlignment="1">
      <alignment/>
    </xf>
    <xf numFmtId="3" fontId="39" fillId="0" borderId="85" xfId="0" applyNumberFormat="1" applyFont="1" applyFill="1" applyBorder="1" applyAlignment="1" applyProtection="1">
      <alignment/>
      <protection/>
    </xf>
    <xf numFmtId="3" fontId="39" fillId="0" borderId="86" xfId="0" applyNumberFormat="1" applyFont="1" applyFill="1" applyBorder="1" applyAlignment="1" applyProtection="1">
      <alignment/>
      <protection/>
    </xf>
    <xf numFmtId="3" fontId="39" fillId="0" borderId="87" xfId="0" applyNumberFormat="1" applyFont="1" applyFill="1" applyBorder="1" applyAlignment="1" applyProtection="1">
      <alignment/>
      <protection/>
    </xf>
    <xf numFmtId="0" fontId="39" fillId="0" borderId="88" xfId="0" applyFont="1" applyFill="1" applyBorder="1" applyAlignment="1">
      <alignment/>
    </xf>
    <xf numFmtId="37" fontId="39" fillId="0" borderId="89" xfId="0" applyNumberFormat="1" applyFont="1" applyFill="1" applyBorder="1" applyAlignment="1" applyProtection="1">
      <alignment/>
      <protection locked="0"/>
    </xf>
    <xf numFmtId="37" fontId="39" fillId="0" borderId="90" xfId="0" applyNumberFormat="1" applyFont="1" applyFill="1" applyBorder="1" applyAlignment="1" applyProtection="1">
      <alignment/>
      <protection locked="0"/>
    </xf>
    <xf numFmtId="3" fontId="39" fillId="0" borderId="18" xfId="0" applyNumberFormat="1" applyFont="1" applyFill="1" applyBorder="1" applyAlignment="1" applyProtection="1">
      <alignment/>
      <protection locked="0"/>
    </xf>
    <xf numFmtId="3" fontId="39" fillId="0" borderId="91" xfId="0" applyNumberFormat="1" applyFont="1" applyFill="1" applyBorder="1" applyAlignment="1" applyProtection="1">
      <alignment/>
      <protection locked="0"/>
    </xf>
    <xf numFmtId="3" fontId="39" fillId="0" borderId="19" xfId="0" applyNumberFormat="1" applyFont="1" applyFill="1" applyBorder="1" applyAlignment="1" applyProtection="1">
      <alignment/>
      <protection locked="0"/>
    </xf>
    <xf numFmtId="3" fontId="39" fillId="0" borderId="92" xfId="0" applyNumberFormat="1" applyFont="1" applyFill="1" applyBorder="1" applyAlignment="1" applyProtection="1">
      <alignment/>
      <protection/>
    </xf>
    <xf numFmtId="3" fontId="39" fillId="0" borderId="90" xfId="0" applyNumberFormat="1" applyFont="1" applyFill="1" applyBorder="1" applyAlignment="1" applyProtection="1">
      <alignment/>
      <protection/>
    </xf>
    <xf numFmtId="0" fontId="39" fillId="0" borderId="81" xfId="0" applyFont="1" applyFill="1" applyBorder="1" applyAlignment="1">
      <alignment/>
    </xf>
    <xf numFmtId="3" fontId="39" fillId="0" borderId="14" xfId="0" applyNumberFormat="1" applyFont="1" applyFill="1" applyBorder="1" applyAlignment="1" applyProtection="1">
      <alignment/>
      <protection locked="0"/>
    </xf>
    <xf numFmtId="182" fontId="39" fillId="0" borderId="0" xfId="0" applyNumberFormat="1" applyFont="1" applyFill="1" applyAlignment="1">
      <alignment/>
    </xf>
    <xf numFmtId="3" fontId="39" fillId="0" borderId="80" xfId="0" applyNumberFormat="1" applyFont="1" applyFill="1" applyBorder="1" applyAlignment="1" applyProtection="1">
      <alignment/>
      <protection locked="0"/>
    </xf>
    <xf numFmtId="3" fontId="39" fillId="0" borderId="45" xfId="0" applyNumberFormat="1" applyFont="1" applyFill="1" applyBorder="1" applyAlignment="1" applyProtection="1">
      <alignment/>
      <protection locked="0"/>
    </xf>
    <xf numFmtId="3" fontId="39" fillId="0" borderId="0" xfId="0" applyNumberFormat="1" applyFont="1" applyFill="1" applyBorder="1" applyAlignment="1" applyProtection="1">
      <alignment/>
      <protection locked="0"/>
    </xf>
    <xf numFmtId="3" fontId="39" fillId="0" borderId="89" xfId="0" applyNumberFormat="1" applyFont="1" applyFill="1" applyBorder="1" applyAlignment="1" applyProtection="1">
      <alignment/>
      <protection locked="0"/>
    </xf>
    <xf numFmtId="3" fontId="39" fillId="0" borderId="82" xfId="0" applyNumberFormat="1" applyFont="1" applyFill="1" applyBorder="1" applyAlignment="1" applyProtection="1">
      <alignment/>
      <protection locked="0"/>
    </xf>
    <xf numFmtId="3" fontId="39" fillId="0" borderId="52" xfId="0" applyNumberFormat="1" applyFont="1" applyFill="1" applyBorder="1" applyAlignment="1" applyProtection="1">
      <alignment/>
      <protection locked="0"/>
    </xf>
    <xf numFmtId="3" fontId="39" fillId="0" borderId="50" xfId="0" applyNumberFormat="1" applyFont="1" applyFill="1" applyBorder="1" applyAlignment="1" applyProtection="1">
      <alignment/>
      <protection locked="0"/>
    </xf>
    <xf numFmtId="3" fontId="39" fillId="0" borderId="50" xfId="0" applyNumberFormat="1" applyFont="1" applyFill="1" applyBorder="1" applyAlignment="1" applyProtection="1">
      <alignment/>
      <protection locked="0"/>
    </xf>
    <xf numFmtId="3" fontId="39" fillId="0" borderId="93" xfId="0" applyNumberFormat="1" applyFont="1" applyFill="1" applyBorder="1" applyAlignment="1" applyProtection="1">
      <alignment/>
      <protection/>
    </xf>
    <xf numFmtId="0" fontId="39" fillId="0" borderId="0" xfId="0" applyFont="1" applyFill="1" applyAlignment="1">
      <alignment horizontal="left"/>
    </xf>
    <xf numFmtId="0" fontId="39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 vertical="top"/>
    </xf>
    <xf numFmtId="0" fontId="39" fillId="0" borderId="0" xfId="0" applyFont="1" applyFill="1" applyBorder="1" applyAlignment="1">
      <alignment horizontal="left" vertical="top" wrapText="1"/>
    </xf>
    <xf numFmtId="0" fontId="39" fillId="0" borderId="0" xfId="0" applyFont="1" applyFill="1" applyBorder="1" applyAlignment="1">
      <alignment vertical="top"/>
    </xf>
    <xf numFmtId="37" fontId="39" fillId="0" borderId="0" xfId="0" applyNumberFormat="1" applyFont="1" applyFill="1" applyBorder="1" applyAlignment="1">
      <alignment/>
    </xf>
    <xf numFmtId="0" fontId="39" fillId="0" borderId="0" xfId="63" applyFont="1">
      <alignment/>
      <protection/>
    </xf>
    <xf numFmtId="184" fontId="0" fillId="0" borderId="83" xfId="63" applyNumberFormat="1" applyFont="1" applyBorder="1" applyAlignment="1">
      <alignment horizontal="center" vertical="center"/>
      <protection/>
    </xf>
    <xf numFmtId="184" fontId="0" fillId="0" borderId="94" xfId="63" applyNumberFormat="1" applyFont="1" applyBorder="1" applyAlignment="1">
      <alignment horizontal="center" vertical="center"/>
      <protection/>
    </xf>
    <xf numFmtId="184" fontId="0" fillId="0" borderId="94" xfId="63" applyNumberFormat="1" applyFont="1" applyBorder="1" applyAlignment="1">
      <alignment horizontal="center" vertical="center" wrapText="1"/>
      <protection/>
    </xf>
    <xf numFmtId="178" fontId="0" fillId="0" borderId="95" xfId="63" applyNumberFormat="1" applyFont="1" applyBorder="1" applyAlignment="1">
      <alignment horizontal="center" vertical="center"/>
      <protection/>
    </xf>
    <xf numFmtId="178" fontId="0" fillId="0" borderId="20" xfId="63" applyNumberFormat="1" applyFont="1" applyBorder="1" applyAlignment="1">
      <alignment horizontal="center" vertical="center"/>
      <protection/>
    </xf>
    <xf numFmtId="184" fontId="0" fillId="0" borderId="0" xfId="63" applyNumberFormat="1" applyFont="1" applyBorder="1" applyAlignment="1">
      <alignment horizontal="center" vertical="center"/>
      <protection/>
    </xf>
    <xf numFmtId="184" fontId="39" fillId="0" borderId="0" xfId="63" applyNumberFormat="1" applyFont="1">
      <alignment/>
      <protection/>
    </xf>
    <xf numFmtId="184" fontId="56" fillId="0" borderId="0" xfId="63" applyNumberFormat="1" applyFont="1" applyBorder="1" applyAlignment="1">
      <alignment horizontal="center" vertical="center"/>
      <protection/>
    </xf>
    <xf numFmtId="184" fontId="56" fillId="0" borderId="0" xfId="63" applyNumberFormat="1" applyFont="1" applyBorder="1" applyAlignment="1">
      <alignment horizontal="left" vertical="center"/>
      <protection/>
    </xf>
    <xf numFmtId="37" fontId="39" fillId="0" borderId="0" xfId="63" applyNumberFormat="1" applyFont="1" applyBorder="1">
      <alignment/>
      <protection/>
    </xf>
    <xf numFmtId="0" fontId="0" fillId="0" borderId="0" xfId="63" applyFont="1" applyAlignment="1">
      <alignment horizontal="center"/>
      <protection/>
    </xf>
    <xf numFmtId="0" fontId="41" fillId="0" borderId="0" xfId="63" applyFont="1" applyAlignment="1">
      <alignment horizontal="center"/>
      <protection/>
    </xf>
    <xf numFmtId="184" fontId="0" fillId="0" borderId="0" xfId="63" applyNumberFormat="1" applyFont="1" applyAlignment="1">
      <alignment/>
      <protection/>
    </xf>
    <xf numFmtId="178" fontId="0" fillId="0" borderId="20" xfId="63" applyNumberFormat="1" applyFont="1" applyBorder="1" applyAlignment="1">
      <alignment vertical="center"/>
      <protection/>
    </xf>
    <xf numFmtId="178" fontId="0" fillId="0" borderId="95" xfId="63" applyNumberFormat="1" applyFont="1" applyBorder="1" applyAlignment="1">
      <alignment vertical="center"/>
      <protection/>
    </xf>
    <xf numFmtId="178" fontId="0" fillId="0" borderId="58" xfId="63" applyNumberFormat="1" applyFont="1" applyBorder="1" applyAlignment="1">
      <alignment vertical="center"/>
      <protection/>
    </xf>
    <xf numFmtId="178" fontId="0" fillId="0" borderId="96" xfId="63" applyNumberFormat="1" applyFont="1" applyBorder="1" applyAlignment="1">
      <alignment vertical="center"/>
      <protection/>
    </xf>
    <xf numFmtId="178" fontId="0" fillId="0" borderId="0" xfId="63" applyNumberFormat="1" applyFont="1" applyBorder="1" applyAlignment="1">
      <alignment horizontal="right" vertical="center"/>
      <protection/>
    </xf>
    <xf numFmtId="178" fontId="0" fillId="0" borderId="0" xfId="63" applyNumberFormat="1" applyFont="1" applyBorder="1" applyAlignment="1">
      <alignment vertical="center"/>
      <protection/>
    </xf>
    <xf numFmtId="178" fontId="39" fillId="0" borderId="0" xfId="63" applyNumberFormat="1" applyFont="1">
      <alignment/>
      <protection/>
    </xf>
    <xf numFmtId="0" fontId="0" fillId="0" borderId="0" xfId="63" applyFont="1" applyAlignment="1">
      <alignment/>
      <protection/>
    </xf>
    <xf numFmtId="0" fontId="39" fillId="0" borderId="0" xfId="63" applyFont="1" applyAlignment="1">
      <alignment horizontal="left"/>
      <protection/>
    </xf>
    <xf numFmtId="0" fontId="0" fillId="0" borderId="0" xfId="63" applyFont="1">
      <alignment/>
      <protection/>
    </xf>
    <xf numFmtId="0" fontId="0" fillId="0" borderId="0" xfId="63" applyFont="1" applyAlignment="1">
      <alignment horizontal="right"/>
      <protection/>
    </xf>
    <xf numFmtId="0" fontId="30" fillId="24" borderId="89" xfId="61" applyFont="1" applyFill="1" applyBorder="1" applyAlignment="1">
      <alignment horizontal="center" vertical="center" wrapText="1"/>
      <protection/>
    </xf>
    <xf numFmtId="0" fontId="30" fillId="24" borderId="89" xfId="61" applyFont="1" applyFill="1" applyBorder="1" applyAlignment="1">
      <alignment horizontal="center" vertical="center"/>
      <protection/>
    </xf>
    <xf numFmtId="0" fontId="30" fillId="24" borderId="97" xfId="61" applyFont="1" applyFill="1" applyBorder="1" applyAlignment="1">
      <alignment horizontal="center" vertical="center"/>
      <protection/>
    </xf>
    <xf numFmtId="0" fontId="28" fillId="24" borderId="0" xfId="61" applyFont="1" applyFill="1" applyAlignment="1">
      <alignment horizontal="left" vertical="center"/>
      <protection/>
    </xf>
    <xf numFmtId="0" fontId="30" fillId="24" borderId="0" xfId="61" applyFont="1" applyFill="1" applyBorder="1" applyAlignment="1">
      <alignment horizontal="right" vertical="center"/>
      <protection/>
    </xf>
    <xf numFmtId="0" fontId="30" fillId="24" borderId="0" xfId="61" applyFont="1" applyFill="1" applyBorder="1" applyAlignment="1">
      <alignment vertical="center"/>
      <protection/>
    </xf>
    <xf numFmtId="0" fontId="30" fillId="24" borderId="98" xfId="61" applyFont="1" applyFill="1" applyBorder="1" applyAlignment="1">
      <alignment horizontal="center" vertical="center"/>
      <protection/>
    </xf>
    <xf numFmtId="0" fontId="30" fillId="24" borderId="99" xfId="61" applyFont="1" applyFill="1" applyBorder="1" applyAlignment="1">
      <alignment horizontal="center" vertical="center"/>
      <protection/>
    </xf>
    <xf numFmtId="0" fontId="30" fillId="24" borderId="19" xfId="61" applyFont="1" applyFill="1" applyBorder="1" applyAlignment="1">
      <alignment horizontal="center" vertical="center"/>
      <protection/>
    </xf>
    <xf numFmtId="0" fontId="30" fillId="24" borderId="100" xfId="61" applyFont="1" applyFill="1" applyBorder="1" applyAlignment="1">
      <alignment horizontal="center" vertical="center"/>
      <protection/>
    </xf>
    <xf numFmtId="0" fontId="30" fillId="24" borderId="98" xfId="61" applyFont="1" applyFill="1" applyBorder="1" applyAlignment="1">
      <alignment horizontal="center" vertical="center" shrinkToFit="1"/>
      <protection/>
    </xf>
    <xf numFmtId="0" fontId="30" fillId="24" borderId="99" xfId="61" applyFont="1" applyFill="1" applyBorder="1" applyAlignment="1">
      <alignment horizontal="center" vertical="center" shrinkToFit="1"/>
      <protection/>
    </xf>
    <xf numFmtId="0" fontId="30" fillId="24" borderId="101" xfId="61" applyFont="1" applyFill="1" applyBorder="1" applyAlignment="1">
      <alignment horizontal="center" vertical="center" shrinkToFit="1"/>
      <protection/>
    </xf>
    <xf numFmtId="0" fontId="30" fillId="24" borderId="102" xfId="61" applyFont="1" applyFill="1" applyBorder="1" applyAlignment="1">
      <alignment horizontal="center" vertical="center"/>
      <protection/>
    </xf>
    <xf numFmtId="0" fontId="30" fillId="24" borderId="16" xfId="61" applyFont="1" applyFill="1" applyBorder="1" applyAlignment="1">
      <alignment horizontal="center" vertical="center"/>
      <protection/>
    </xf>
    <xf numFmtId="0" fontId="30" fillId="24" borderId="103" xfId="61" applyFont="1" applyFill="1" applyBorder="1" applyAlignment="1">
      <alignment horizontal="center" vertical="center" wrapText="1"/>
      <protection/>
    </xf>
    <xf numFmtId="0" fontId="30" fillId="24" borderId="104" xfId="61" applyFont="1" applyFill="1" applyBorder="1" applyAlignment="1">
      <alignment horizontal="center" vertical="center"/>
      <protection/>
    </xf>
    <xf numFmtId="0" fontId="22" fillId="24" borderId="0" xfId="61" applyFont="1" applyFill="1" applyAlignment="1">
      <alignment vertical="center"/>
      <protection/>
    </xf>
    <xf numFmtId="176" fontId="23" fillId="24" borderId="0" xfId="61" applyNumberFormat="1" applyFont="1" applyFill="1" applyAlignment="1">
      <alignment horizontal="center" vertical="center"/>
      <protection/>
    </xf>
    <xf numFmtId="176" fontId="23" fillId="24" borderId="0" xfId="61" applyNumberFormat="1" applyFont="1" applyFill="1" applyAlignment="1">
      <alignment vertical="center"/>
      <protection/>
    </xf>
    <xf numFmtId="176" fontId="24" fillId="24" borderId="0" xfId="61" applyNumberFormat="1" applyFont="1" applyFill="1" applyAlignment="1">
      <alignment horizontal="center" vertical="center"/>
      <protection/>
    </xf>
    <xf numFmtId="177" fontId="25" fillId="24" borderId="0" xfId="61" applyNumberFormat="1" applyFont="1" applyFill="1" applyBorder="1" applyAlignment="1">
      <alignment horizontal="right" vertical="center"/>
      <protection/>
    </xf>
    <xf numFmtId="0" fontId="21" fillId="24" borderId="0" xfId="61" applyFont="1" applyFill="1" applyAlignment="1">
      <alignment vertical="center"/>
      <protection/>
    </xf>
    <xf numFmtId="0" fontId="25" fillId="24" borderId="0" xfId="61" applyFont="1" applyFill="1" applyAlignment="1">
      <alignment horizontal="right" vertical="center"/>
      <protection/>
    </xf>
    <xf numFmtId="0" fontId="21" fillId="24" borderId="16" xfId="61" applyFont="1" applyFill="1" applyBorder="1" applyAlignment="1">
      <alignment horizontal="center"/>
      <protection/>
    </xf>
    <xf numFmtId="0" fontId="0" fillId="24" borderId="16" xfId="61" applyFont="1" applyFill="1" applyBorder="1" applyAlignment="1">
      <alignment/>
      <protection/>
    </xf>
    <xf numFmtId="0" fontId="0" fillId="24" borderId="105" xfId="61" applyFont="1" applyFill="1" applyBorder="1" applyAlignment="1">
      <alignment/>
      <protection/>
    </xf>
    <xf numFmtId="0" fontId="37" fillId="24" borderId="63" xfId="61" applyFont="1" applyFill="1" applyBorder="1" applyAlignment="1">
      <alignment horizontal="center"/>
      <protection/>
    </xf>
    <xf numFmtId="0" fontId="37" fillId="24" borderId="64" xfId="61" applyFont="1" applyFill="1" applyBorder="1" applyAlignment="1">
      <alignment horizontal="center"/>
      <protection/>
    </xf>
    <xf numFmtId="0" fontId="37" fillId="24" borderId="11" xfId="61" applyFont="1" applyFill="1" applyBorder="1" applyAlignment="1">
      <alignment horizontal="center"/>
      <protection/>
    </xf>
    <xf numFmtId="0" fontId="37" fillId="24" borderId="12" xfId="61" applyFont="1" applyFill="1" applyBorder="1" applyAlignment="1">
      <alignment horizontal="center"/>
      <protection/>
    </xf>
    <xf numFmtId="0" fontId="21" fillId="24" borderId="0" xfId="61" applyFont="1" applyFill="1" applyAlignment="1">
      <alignment horizontal="center"/>
      <protection/>
    </xf>
    <xf numFmtId="0" fontId="0" fillId="24" borderId="0" xfId="61" applyFont="1" applyFill="1" applyAlignment="1">
      <alignment horizontal="center"/>
      <protection/>
    </xf>
    <xf numFmtId="0" fontId="28" fillId="24" borderId="0" xfId="61" applyFont="1" applyFill="1" applyAlignment="1">
      <alignment/>
      <protection/>
    </xf>
    <xf numFmtId="0" fontId="34" fillId="24" borderId="0" xfId="61" applyFont="1" applyFill="1" applyAlignment="1">
      <alignment/>
      <protection/>
    </xf>
    <xf numFmtId="0" fontId="27" fillId="24" borderId="0" xfId="61" applyFont="1" applyFill="1" applyAlignment="1" applyProtection="1">
      <alignment vertical="center" wrapText="1"/>
      <protection locked="0"/>
    </xf>
    <xf numFmtId="0" fontId="0" fillId="24" borderId="0" xfId="61" applyFont="1" applyFill="1" applyAlignment="1" applyProtection="1">
      <alignment/>
      <protection locked="0"/>
    </xf>
    <xf numFmtId="0" fontId="0" fillId="24" borderId="16" xfId="61" applyFont="1" applyFill="1" applyBorder="1" applyAlignment="1">
      <alignment horizontal="center"/>
      <protection/>
    </xf>
    <xf numFmtId="0" fontId="37" fillId="24" borderId="21" xfId="61" applyFont="1" applyFill="1" applyBorder="1" applyAlignment="1">
      <alignment horizontal="center"/>
      <protection/>
    </xf>
    <xf numFmtId="0" fontId="37" fillId="24" borderId="106" xfId="61" applyFont="1" applyFill="1" applyBorder="1" applyAlignment="1">
      <alignment horizontal="center"/>
      <protection/>
    </xf>
    <xf numFmtId="0" fontId="37" fillId="24" borderId="61" xfId="61" applyFont="1" applyFill="1" applyBorder="1" applyAlignment="1">
      <alignment horizontal="center"/>
      <protection/>
    </xf>
    <xf numFmtId="0" fontId="36" fillId="24" borderId="10" xfId="61" applyFont="1" applyFill="1" applyBorder="1" applyAlignment="1" applyProtection="1">
      <alignment horizontal="center" vertical="center"/>
      <protection/>
    </xf>
    <xf numFmtId="0" fontId="36" fillId="24" borderId="11" xfId="61" applyFont="1" applyFill="1" applyBorder="1" applyAlignment="1" applyProtection="1">
      <alignment horizontal="center" vertical="center"/>
      <protection/>
    </xf>
    <xf numFmtId="0" fontId="36" fillId="24" borderId="12" xfId="61" applyFont="1" applyFill="1" applyBorder="1" applyAlignment="1" applyProtection="1">
      <alignment horizontal="center" vertical="center"/>
      <protection/>
    </xf>
    <xf numFmtId="0" fontId="36" fillId="24" borderId="15" xfId="61" applyFont="1" applyFill="1" applyBorder="1" applyAlignment="1" applyProtection="1">
      <alignment horizontal="center" vertical="center"/>
      <protection/>
    </xf>
    <xf numFmtId="0" fontId="36" fillId="24" borderId="16" xfId="61" applyFont="1" applyFill="1" applyBorder="1" applyAlignment="1" applyProtection="1">
      <alignment horizontal="center" vertical="center"/>
      <protection/>
    </xf>
    <xf numFmtId="0" fontId="36" fillId="24" borderId="17" xfId="61" applyFont="1" applyFill="1" applyBorder="1" applyAlignment="1" applyProtection="1">
      <alignment horizontal="center" vertical="center"/>
      <protection/>
    </xf>
    <xf numFmtId="180" fontId="36" fillId="24" borderId="20" xfId="49" applyNumberFormat="1" applyFont="1" applyFill="1" applyBorder="1" applyAlignment="1" applyProtection="1">
      <alignment horizontal="right" vertical="center"/>
      <protection/>
    </xf>
    <xf numFmtId="180" fontId="36" fillId="24" borderId="107" xfId="49" applyNumberFormat="1" applyFont="1" applyFill="1" applyBorder="1" applyAlignment="1" applyProtection="1">
      <alignment horizontal="right" vertical="center"/>
      <protection/>
    </xf>
    <xf numFmtId="0" fontId="21" fillId="24" borderId="10" xfId="61" applyFont="1" applyFill="1" applyBorder="1" applyAlignment="1" applyProtection="1">
      <alignment horizontal="center" vertical="center"/>
      <protection/>
    </xf>
    <xf numFmtId="0" fontId="21" fillId="24" borderId="12" xfId="61" applyFont="1" applyFill="1" applyBorder="1" applyAlignment="1" applyProtection="1">
      <alignment horizontal="center" vertical="center"/>
      <protection/>
    </xf>
    <xf numFmtId="178" fontId="31" fillId="24" borderId="10" xfId="61" applyNumberFormat="1" applyFont="1" applyFill="1" applyBorder="1" applyAlignment="1" applyProtection="1">
      <alignment horizontal="right" vertical="center"/>
      <protection/>
    </xf>
    <xf numFmtId="178" fontId="31" fillId="24" borderId="12" xfId="61" applyNumberFormat="1" applyFont="1" applyFill="1" applyBorder="1" applyAlignment="1" applyProtection="1">
      <alignment horizontal="right" vertical="center"/>
      <protection/>
    </xf>
    <xf numFmtId="178" fontId="31" fillId="24" borderId="15" xfId="61" applyNumberFormat="1" applyFont="1" applyFill="1" applyBorder="1" applyAlignment="1" applyProtection="1">
      <alignment horizontal="right" vertical="center"/>
      <protection/>
    </xf>
    <xf numFmtId="178" fontId="31" fillId="24" borderId="17" xfId="61" applyNumberFormat="1" applyFont="1" applyFill="1" applyBorder="1" applyAlignment="1" applyProtection="1">
      <alignment horizontal="right" vertical="center"/>
      <protection/>
    </xf>
    <xf numFmtId="178" fontId="21" fillId="24" borderId="20" xfId="61" applyNumberFormat="1" applyFont="1" applyFill="1" applyBorder="1" applyAlignment="1" applyProtection="1">
      <alignment horizontal="right" vertical="center"/>
      <protection/>
    </xf>
    <xf numFmtId="0" fontId="21" fillId="24" borderId="15" xfId="61" applyFont="1" applyFill="1" applyBorder="1" applyAlignment="1" applyProtection="1">
      <alignment horizontal="center" vertical="center"/>
      <protection/>
    </xf>
    <xf numFmtId="0" fontId="21" fillId="24" borderId="17" xfId="61" applyFont="1" applyFill="1" applyBorder="1" applyAlignment="1" applyProtection="1">
      <alignment horizontal="center" vertical="center"/>
      <protection/>
    </xf>
    <xf numFmtId="0" fontId="21" fillId="24" borderId="16" xfId="61" applyFont="1" applyFill="1" applyBorder="1" applyAlignment="1" applyProtection="1">
      <alignment horizontal="center" vertical="center"/>
      <protection/>
    </xf>
    <xf numFmtId="180" fontId="21" fillId="24" borderId="108" xfId="49" applyNumberFormat="1" applyFont="1" applyFill="1" applyBorder="1" applyAlignment="1" applyProtection="1">
      <alignment horizontal="right" vertical="center"/>
      <protection/>
    </xf>
    <xf numFmtId="180" fontId="21" fillId="24" borderId="15" xfId="49" applyNumberFormat="1" applyFont="1" applyFill="1" applyBorder="1" applyAlignment="1" applyProtection="1">
      <alignment horizontal="right" vertical="center"/>
      <protection/>
    </xf>
    <xf numFmtId="179" fontId="21" fillId="24" borderId="108" xfId="61" applyNumberFormat="1" applyFont="1" applyFill="1" applyBorder="1" applyAlignment="1" applyProtection="1">
      <alignment horizontal="right" vertical="center"/>
      <protection/>
    </xf>
    <xf numFmtId="0" fontId="21" fillId="24" borderId="24" xfId="61" applyFont="1" applyFill="1" applyBorder="1" applyAlignment="1" applyProtection="1">
      <alignment horizontal="center" vertical="center"/>
      <protection/>
    </xf>
    <xf numFmtId="0" fontId="21" fillId="24" borderId="69" xfId="61" applyFont="1" applyFill="1" applyBorder="1" applyAlignment="1" applyProtection="1">
      <alignment horizontal="center" vertical="center"/>
      <protection/>
    </xf>
    <xf numFmtId="0" fontId="21" fillId="24" borderId="62" xfId="61" applyFont="1" applyFill="1" applyBorder="1" applyAlignment="1" applyProtection="1">
      <alignment horizontal="center" vertical="center"/>
      <protection/>
    </xf>
    <xf numFmtId="180" fontId="21" fillId="24" borderId="109" xfId="49" applyNumberFormat="1" applyFont="1" applyFill="1" applyBorder="1" applyAlignment="1" applyProtection="1">
      <alignment horizontal="right" vertical="center"/>
      <protection/>
    </xf>
    <xf numFmtId="180" fontId="21" fillId="24" borderId="24" xfId="49" applyNumberFormat="1" applyFont="1" applyFill="1" applyBorder="1" applyAlignment="1" applyProtection="1">
      <alignment horizontal="right" vertical="center"/>
      <protection/>
    </xf>
    <xf numFmtId="179" fontId="21" fillId="24" borderId="109" xfId="61" applyNumberFormat="1" applyFont="1" applyFill="1" applyBorder="1" applyAlignment="1" applyProtection="1">
      <alignment horizontal="right" vertical="center"/>
      <protection/>
    </xf>
    <xf numFmtId="0" fontId="28" fillId="24" borderId="0" xfId="61" applyFont="1" applyFill="1" applyAlignment="1" applyProtection="1">
      <alignment/>
      <protection locked="0"/>
    </xf>
    <xf numFmtId="0" fontId="34" fillId="24" borderId="0" xfId="61" applyFont="1" applyFill="1" applyAlignment="1" applyProtection="1">
      <alignment/>
      <protection locked="0"/>
    </xf>
    <xf numFmtId="49" fontId="27" fillId="24" borderId="0" xfId="61" applyNumberFormat="1" applyFont="1" applyFill="1" applyAlignment="1" applyProtection="1">
      <alignment horizontal="left" vertical="center"/>
      <protection locked="0"/>
    </xf>
    <xf numFmtId="0" fontId="21" fillId="24" borderId="0" xfId="61" applyFont="1" applyFill="1" applyBorder="1" applyAlignment="1" applyProtection="1">
      <alignment horizontal="center" vertical="center"/>
      <protection locked="0"/>
    </xf>
    <xf numFmtId="0" fontId="31" fillId="24" borderId="0" xfId="61" applyFont="1" applyFill="1" applyBorder="1" applyAlignment="1" applyProtection="1">
      <alignment horizontal="right" vertical="center"/>
      <protection locked="0"/>
    </xf>
    <xf numFmtId="0" fontId="21" fillId="24" borderId="107" xfId="61" applyFont="1" applyFill="1" applyBorder="1" applyAlignment="1" applyProtection="1">
      <alignment horizontal="center" vertical="center"/>
      <protection/>
    </xf>
    <xf numFmtId="0" fontId="21" fillId="24" borderId="106" xfId="61" applyFont="1" applyFill="1" applyBorder="1" applyAlignment="1" applyProtection="1">
      <alignment horizontal="center" vertical="center"/>
      <protection/>
    </xf>
    <xf numFmtId="0" fontId="21" fillId="24" borderId="61" xfId="61" applyFont="1" applyFill="1" applyBorder="1" applyAlignment="1" applyProtection="1">
      <alignment horizontal="center" vertical="center"/>
      <protection/>
    </xf>
    <xf numFmtId="179" fontId="21" fillId="24" borderId="20" xfId="61" applyNumberFormat="1" applyFont="1" applyFill="1" applyBorder="1" applyAlignment="1" applyProtection="1">
      <alignment horizontal="right" vertical="center"/>
      <protection/>
    </xf>
    <xf numFmtId="0" fontId="0" fillId="0" borderId="107" xfId="61" applyFont="1" applyBorder="1" applyProtection="1">
      <alignment/>
      <protection/>
    </xf>
    <xf numFmtId="0" fontId="21" fillId="24" borderId="20" xfId="61" applyFont="1" applyFill="1" applyBorder="1" applyAlignment="1" applyProtection="1">
      <alignment horizontal="center" vertical="center"/>
      <protection/>
    </xf>
    <xf numFmtId="0" fontId="39" fillId="0" borderId="110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39" fillId="0" borderId="111" xfId="0" applyFont="1" applyFill="1" applyBorder="1" applyAlignment="1">
      <alignment horizontal="center"/>
    </xf>
    <xf numFmtId="0" fontId="0" fillId="0" borderId="106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39" fillId="0" borderId="107" xfId="0" applyFont="1" applyFill="1" applyBorder="1" applyAlignment="1">
      <alignment horizontal="center"/>
    </xf>
    <xf numFmtId="0" fontId="39" fillId="0" borderId="93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9" fillId="0" borderId="50" xfId="0" applyFont="1" applyFill="1" applyBorder="1" applyAlignment="1">
      <alignment horizontal="right"/>
    </xf>
    <xf numFmtId="0" fontId="42" fillId="0" borderId="50" xfId="0" applyFont="1" applyFill="1" applyBorder="1" applyAlignment="1" applyProtection="1">
      <alignment horizontal="right"/>
      <protection locked="0"/>
    </xf>
    <xf numFmtId="0" fontId="0" fillId="0" borderId="50" xfId="0" applyFont="1" applyFill="1" applyBorder="1" applyAlignment="1" applyProtection="1">
      <alignment horizontal="right"/>
      <protection locked="0"/>
    </xf>
    <xf numFmtId="0" fontId="39" fillId="0" borderId="88" xfId="0" applyFont="1" applyFill="1" applyBorder="1" applyAlignment="1">
      <alignment horizontal="center" vertical="center"/>
    </xf>
    <xf numFmtId="0" fontId="39" fillId="0" borderId="81" xfId="0" applyFont="1" applyFill="1" applyBorder="1" applyAlignment="1">
      <alignment horizontal="center" vertical="center"/>
    </xf>
    <xf numFmtId="0" fontId="39" fillId="0" borderId="112" xfId="0" applyFont="1" applyFill="1" applyBorder="1" applyAlignment="1">
      <alignment horizontal="center" vertical="center"/>
    </xf>
    <xf numFmtId="0" fontId="39" fillId="0" borderId="113" xfId="0" applyFont="1" applyFill="1" applyBorder="1" applyAlignment="1">
      <alignment horizontal="center"/>
    </xf>
    <xf numFmtId="0" fontId="0" fillId="0" borderId="99" xfId="0" applyFont="1" applyFill="1" applyBorder="1" applyAlignment="1">
      <alignment horizontal="center"/>
    </xf>
    <xf numFmtId="0" fontId="0" fillId="0" borderId="101" xfId="0" applyFont="1" applyFill="1" applyBorder="1" applyAlignment="1">
      <alignment horizontal="center"/>
    </xf>
    <xf numFmtId="0" fontId="39" fillId="0" borderId="113" xfId="0" applyFont="1" applyFill="1" applyBorder="1" applyAlignment="1" applyProtection="1">
      <alignment horizontal="center"/>
      <protection locked="0"/>
    </xf>
    <xf numFmtId="0" fontId="0" fillId="0" borderId="99" xfId="0" applyFont="1" applyFill="1" applyBorder="1" applyAlignment="1" applyProtection="1">
      <alignment/>
      <protection locked="0"/>
    </xf>
    <xf numFmtId="0" fontId="0" fillId="0" borderId="101" xfId="0" applyFont="1" applyFill="1" applyBorder="1" applyAlignment="1" applyProtection="1">
      <alignment/>
      <protection locked="0"/>
    </xf>
    <xf numFmtId="178" fontId="0" fillId="0" borderId="20" xfId="63" applyNumberFormat="1" applyFont="1" applyBorder="1" applyAlignment="1">
      <alignment horizontal="right" vertical="center"/>
      <protection/>
    </xf>
    <xf numFmtId="178" fontId="0" fillId="0" borderId="95" xfId="63" applyNumberFormat="1" applyFont="1" applyBorder="1" applyAlignment="1">
      <alignment horizontal="right" vertical="center"/>
      <protection/>
    </xf>
    <xf numFmtId="178" fontId="0" fillId="0" borderId="58" xfId="63" applyNumberFormat="1" applyFont="1" applyBorder="1" applyAlignment="1">
      <alignment horizontal="right" vertical="center"/>
      <protection/>
    </xf>
    <xf numFmtId="178" fontId="0" fillId="0" borderId="96" xfId="63" applyNumberFormat="1" applyFont="1" applyBorder="1" applyAlignment="1">
      <alignment horizontal="right" vertical="center"/>
      <protection/>
    </xf>
    <xf numFmtId="178" fontId="0" fillId="0" borderId="114" xfId="63" applyNumberFormat="1" applyFont="1" applyBorder="1" applyAlignment="1">
      <alignment horizontal="center" vertical="center" wrapText="1"/>
      <protection/>
    </xf>
    <xf numFmtId="178" fontId="0" fillId="0" borderId="115" xfId="63" applyNumberFormat="1" applyFont="1" applyBorder="1" applyAlignment="1">
      <alignment horizontal="center" vertical="center" wrapText="1"/>
      <protection/>
    </xf>
    <xf numFmtId="178" fontId="0" fillId="0" borderId="13" xfId="63" applyNumberFormat="1" applyFont="1" applyBorder="1" applyAlignment="1">
      <alignment horizontal="center" vertical="center" wrapText="1"/>
      <protection/>
    </xf>
    <xf numFmtId="178" fontId="0" fillId="0" borderId="47" xfId="63" applyNumberFormat="1" applyFont="1" applyBorder="1" applyAlignment="1">
      <alignment horizontal="center" vertical="center" wrapText="1"/>
      <protection/>
    </xf>
    <xf numFmtId="178" fontId="0" fillId="0" borderId="15" xfId="63" applyNumberFormat="1" applyFont="1" applyBorder="1" applyAlignment="1">
      <alignment horizontal="center" vertical="center" wrapText="1"/>
      <protection/>
    </xf>
    <xf numFmtId="178" fontId="0" fillId="0" borderId="23" xfId="63" applyNumberFormat="1" applyFont="1" applyBorder="1" applyAlignment="1">
      <alignment horizontal="center" vertical="center" wrapText="1"/>
      <protection/>
    </xf>
    <xf numFmtId="178" fontId="0" fillId="0" borderId="107" xfId="63" applyNumberFormat="1" applyFont="1" applyBorder="1" applyAlignment="1">
      <alignment horizontal="right" vertical="center"/>
      <protection/>
    </xf>
    <xf numFmtId="178" fontId="0" fillId="0" borderId="116" xfId="63" applyNumberFormat="1" applyFont="1" applyBorder="1" applyAlignment="1">
      <alignment horizontal="right" vertical="center"/>
      <protection/>
    </xf>
    <xf numFmtId="184" fontId="0" fillId="0" borderId="117" xfId="63" applyNumberFormat="1" applyFont="1" applyBorder="1" applyAlignment="1">
      <alignment horizontal="center" vertical="center" wrapText="1"/>
      <protection/>
    </xf>
    <xf numFmtId="184" fontId="0" fillId="0" borderId="89" xfId="63" applyNumberFormat="1" applyFont="1" applyBorder="1" applyAlignment="1">
      <alignment horizontal="center" vertical="center" wrapText="1"/>
      <protection/>
    </xf>
    <xf numFmtId="184" fontId="0" fillId="0" borderId="118" xfId="63" applyNumberFormat="1" applyFont="1" applyBorder="1" applyAlignment="1">
      <alignment horizontal="center" vertical="center" wrapText="1"/>
      <protection/>
    </xf>
    <xf numFmtId="178" fontId="0" fillId="0" borderId="98" xfId="63" applyNumberFormat="1" applyFont="1" applyBorder="1" applyAlignment="1">
      <alignment horizontal="center" vertical="center"/>
      <protection/>
    </xf>
    <xf numFmtId="178" fontId="0" fillId="0" borderId="99" xfId="63" applyNumberFormat="1" applyFont="1" applyBorder="1" applyAlignment="1">
      <alignment horizontal="center" vertical="center"/>
      <protection/>
    </xf>
    <xf numFmtId="178" fontId="0" fillId="0" borderId="101" xfId="63" applyNumberFormat="1" applyFont="1" applyBorder="1" applyAlignment="1">
      <alignment horizontal="center" vertical="center"/>
      <protection/>
    </xf>
    <xf numFmtId="178" fontId="0" fillId="0" borderId="20" xfId="63" applyNumberFormat="1" applyFont="1" applyBorder="1" applyAlignment="1">
      <alignment horizontal="center" vertical="center"/>
      <protection/>
    </xf>
    <xf numFmtId="178" fontId="0" fillId="0" borderId="95" xfId="63" applyNumberFormat="1" applyFont="1" applyBorder="1" applyAlignment="1">
      <alignment horizontal="center" vertical="center"/>
      <protection/>
    </xf>
    <xf numFmtId="178" fontId="0" fillId="0" borderId="58" xfId="63" applyNumberFormat="1" applyFont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（編集中）令和2年　推計人口 - 総計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（各月中の増減）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純増減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#REF!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自然増減</c:v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#REF!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2"/>
          <c:tx>
            <c:v>社会増減</c:v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#REF!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3228271"/>
        <c:axId val="32183528"/>
      </c:barChart>
      <c:catAx>
        <c:axId val="63228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83528"/>
        <c:crosses val="autoZero"/>
        <c:auto val="1"/>
        <c:lblOffset val="100"/>
        <c:tickLblSkip val="1"/>
        <c:noMultiLvlLbl val="0"/>
      </c:catAx>
      <c:valAx>
        <c:axId val="32183528"/>
        <c:scaling>
          <c:orientation val="minMax"/>
          <c:max val="2000"/>
          <c:min val="-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28271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（各月中の増減）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純増減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#REF!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自然増減</c:v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#REF!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2"/>
          <c:tx>
            <c:v>社会増減</c:v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#REF!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1216297"/>
        <c:axId val="56728946"/>
      </c:barChart>
      <c:catAx>
        <c:axId val="21216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728946"/>
        <c:crosses val="autoZero"/>
        <c:auto val="1"/>
        <c:lblOffset val="100"/>
        <c:tickLblSkip val="1"/>
        <c:noMultiLvlLbl val="0"/>
      </c:catAx>
      <c:valAx>
        <c:axId val="56728946"/>
        <c:scaling>
          <c:orientation val="minMax"/>
          <c:max val="2000"/>
          <c:min val="-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216297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（各月中の増減）</a:t>
            </a:r>
          </a:p>
        </c:rich>
      </c:tx>
      <c:layout>
        <c:manualLayout>
          <c:xMode val="factor"/>
          <c:yMode val="factor"/>
          <c:x val="0.007"/>
          <c:y val="0.59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"/>
          <c:w val="0.87675"/>
          <c:h val="0.9805"/>
        </c:manualLayout>
      </c:layout>
      <c:barChart>
        <c:barDir val="col"/>
        <c:grouping val="clustered"/>
        <c:varyColors val="0"/>
        <c:ser>
          <c:idx val="0"/>
          <c:order val="0"/>
          <c:tx>
            <c:v>純増減</c:v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12</c:v>
              </c:pt>
              <c:pt idx="1">
                <c:v>2/1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</c:strLit>
          </c:cat>
          <c:val>
            <c:numLit>
              <c:ptCount val="13"/>
              <c:pt idx="0">
                <c:v>-1987</c:v>
              </c:pt>
              <c:pt idx="1">
                <c:v>-2112</c:v>
              </c:pt>
              <c:pt idx="2">
                <c:v>-2241</c:v>
              </c:pt>
              <c:pt idx="3">
                <c:v>-6780</c:v>
              </c:pt>
              <c:pt idx="4">
                <c:v>1628</c:v>
              </c:pt>
              <c:pt idx="5">
                <c:v>-1375</c:v>
              </c:pt>
              <c:pt idx="6">
                <c:v>-1520</c:v>
              </c:pt>
              <c:pt idx="7">
                <c:v>-850</c:v>
              </c:pt>
              <c:pt idx="8">
                <c:v>-2047</c:v>
              </c:pt>
              <c:pt idx="9">
                <c:v>-1742</c:v>
              </c:pt>
              <c:pt idx="10">
                <c:v>-1719</c:v>
              </c:pt>
              <c:pt idx="11">
                <c:v>-1632</c:v>
              </c:pt>
              <c:pt idx="12">
                <c:v>-1783</c:v>
              </c:pt>
            </c:numLit>
          </c:val>
        </c:ser>
        <c:ser>
          <c:idx val="2"/>
          <c:order val="1"/>
          <c:tx>
            <c:v>自然増減</c:v>
          </c:tx>
          <c:spPr>
            <a:blipFill>
              <a:blip r:embed="rId2"/>
              <a:srcRect/>
              <a:tile sx="100000" sy="100000" flip="none" algn="tl"/>
            </a:blipFill>
            <a:ln w="3175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3"/>
              <c:pt idx="0">
                <c:v>12</c:v>
              </c:pt>
              <c:pt idx="1">
                <c:v>2/1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</c:strLit>
          </c:cat>
          <c:val>
            <c:numLit>
              <c:ptCount val="13"/>
              <c:pt idx="0">
                <c:v>-1566</c:v>
              </c:pt>
              <c:pt idx="1">
                <c:v>-2559</c:v>
              </c:pt>
              <c:pt idx="2">
                <c:v>-1882</c:v>
              </c:pt>
              <c:pt idx="3">
                <c:v>-1846</c:v>
              </c:pt>
              <c:pt idx="4">
                <c:v>-1369</c:v>
              </c:pt>
              <c:pt idx="5">
                <c:v>-1431</c:v>
              </c:pt>
              <c:pt idx="6">
                <c:v>-1187</c:v>
              </c:pt>
              <c:pt idx="7">
                <c:v>-1071</c:v>
              </c:pt>
              <c:pt idx="8">
                <c:v>-1456</c:v>
              </c:pt>
              <c:pt idx="9">
                <c:v>-1209</c:v>
              </c:pt>
              <c:pt idx="10">
                <c:v>-1342</c:v>
              </c:pt>
              <c:pt idx="11">
                <c:v>-1768</c:v>
              </c:pt>
              <c:pt idx="12">
                <c:v>-2046</c:v>
              </c:pt>
            </c:numLit>
          </c:val>
        </c:ser>
        <c:ser>
          <c:idx val="1"/>
          <c:order val="2"/>
          <c:tx>
            <c:v>社会増減</c:v>
          </c:tx>
          <c:spPr>
            <a:blipFill>
              <a:blip r:embed="rId3"/>
              <a:srcRect/>
              <a:tile sx="100000" sy="100000" flip="none" algn="tl"/>
            </a:blip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3"/>
              <c:pt idx="0">
                <c:v>12</c:v>
              </c:pt>
              <c:pt idx="1">
                <c:v>2/1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</c:strLit>
          </c:cat>
          <c:val>
            <c:numLit>
              <c:ptCount val="13"/>
              <c:pt idx="0">
                <c:v>-421</c:v>
              </c:pt>
              <c:pt idx="1">
                <c:v>447</c:v>
              </c:pt>
              <c:pt idx="2">
                <c:v>-359</c:v>
              </c:pt>
              <c:pt idx="3">
                <c:v>-4934</c:v>
              </c:pt>
              <c:pt idx="4">
                <c:v>2997</c:v>
              </c:pt>
              <c:pt idx="5">
                <c:v>56</c:v>
              </c:pt>
              <c:pt idx="6">
                <c:v>-333</c:v>
              </c:pt>
              <c:pt idx="7">
                <c:v>221</c:v>
              </c:pt>
              <c:pt idx="8">
                <c:v>-591</c:v>
              </c:pt>
              <c:pt idx="9">
                <c:v>-533</c:v>
              </c:pt>
              <c:pt idx="10">
                <c:v>-377</c:v>
              </c:pt>
              <c:pt idx="11">
                <c:v>86</c:v>
              </c:pt>
              <c:pt idx="12">
                <c:v>263</c:v>
              </c:pt>
            </c:numLit>
          </c:val>
        </c:ser>
        <c:axId val="40798467"/>
        <c:axId val="31641884"/>
      </c:barChart>
      <c:catAx>
        <c:axId val="40798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2"/>
              <c:y val="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41884"/>
        <c:crosses val="autoZero"/>
        <c:auto val="1"/>
        <c:lblOffset val="100"/>
        <c:tickLblSkip val="1"/>
        <c:noMultiLvlLbl val="0"/>
      </c:catAx>
      <c:valAx>
        <c:axId val="31641884"/>
        <c:scaling>
          <c:orientation val="minMax"/>
          <c:max val="4000"/>
          <c:min val="-9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825"/>
              <c:y val="0.1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798467"/>
        <c:crossesAt val="1"/>
        <c:crossBetween val="between"/>
        <c:dispUnits/>
        <c:majorUnit val="10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115"/>
          <c:y val="0.67775"/>
          <c:w val="0.166"/>
          <c:h val="0.18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15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Line 1"/>
        <xdr:cNvSpPr>
          <a:spLocks/>
        </xdr:cNvSpPr>
      </xdr:nvSpPr>
      <xdr:spPr>
        <a:xfrm>
          <a:off x="715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715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" name="Line 1"/>
        <xdr:cNvSpPr>
          <a:spLocks/>
        </xdr:cNvSpPr>
      </xdr:nvSpPr>
      <xdr:spPr>
        <a:xfrm>
          <a:off x="715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20</xdr:row>
      <xdr:rowOff>9525</xdr:rowOff>
    </xdr:from>
    <xdr:to>
      <xdr:col>12</xdr:col>
      <xdr:colOff>0</xdr:colOff>
      <xdr:row>22</xdr:row>
      <xdr:rowOff>0</xdr:rowOff>
    </xdr:to>
    <xdr:sp>
      <xdr:nvSpPr>
        <xdr:cNvPr id="5" name="Line 1"/>
        <xdr:cNvSpPr>
          <a:spLocks/>
        </xdr:cNvSpPr>
      </xdr:nvSpPr>
      <xdr:spPr>
        <a:xfrm>
          <a:off x="7153275" y="42957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9525</xdr:rowOff>
    </xdr:from>
    <xdr:to>
      <xdr:col>5</xdr:col>
      <xdr:colOff>0</xdr:colOff>
      <xdr:row>22</xdr:row>
      <xdr:rowOff>0</xdr:rowOff>
    </xdr:to>
    <xdr:sp>
      <xdr:nvSpPr>
        <xdr:cNvPr id="6" name="Line 1"/>
        <xdr:cNvSpPr>
          <a:spLocks/>
        </xdr:cNvSpPr>
      </xdr:nvSpPr>
      <xdr:spPr>
        <a:xfrm>
          <a:off x="257175" y="4295775"/>
          <a:ext cx="10572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20</xdr:row>
      <xdr:rowOff>9525</xdr:rowOff>
    </xdr:from>
    <xdr:to>
      <xdr:col>12</xdr:col>
      <xdr:colOff>0</xdr:colOff>
      <xdr:row>22</xdr:row>
      <xdr:rowOff>0</xdr:rowOff>
    </xdr:to>
    <xdr:sp>
      <xdr:nvSpPr>
        <xdr:cNvPr id="7" name="Line 1"/>
        <xdr:cNvSpPr>
          <a:spLocks/>
        </xdr:cNvSpPr>
      </xdr:nvSpPr>
      <xdr:spPr>
        <a:xfrm>
          <a:off x="7153275" y="42957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25</xdr:row>
      <xdr:rowOff>19050</xdr:rowOff>
    </xdr:from>
    <xdr:to>
      <xdr:col>11</xdr:col>
      <xdr:colOff>419100</xdr:colOff>
      <xdr:row>26</xdr:row>
      <xdr:rowOff>76200</xdr:rowOff>
    </xdr:to>
    <xdr:sp>
      <xdr:nvSpPr>
        <xdr:cNvPr id="8" name="テキスト 15"/>
        <xdr:cNvSpPr txBox="1">
          <a:spLocks noChangeArrowheads="1"/>
        </xdr:cNvSpPr>
      </xdr:nvSpPr>
      <xdr:spPr>
        <a:xfrm>
          <a:off x="5962650" y="5400675"/>
          <a:ext cx="857250" cy="2571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4287" tIns="1587" rIns="1587" bIns="1587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年間の増減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0.12225</cdr:x>
      <cdr:y>0.9745</cdr:y>
    </cdr:from>
    <cdr:to>
      <cdr:x>0.201</cdr:x>
      <cdr:y>1</cdr:y>
    </cdr:to>
    <cdr:sp>
      <cdr:nvSpPr>
        <cdr:cNvPr id="1" name="四角形 1"/>
        <cdr:cNvSpPr>
          <a:spLocks/>
        </cdr:cNvSpPr>
      </cdr:nvSpPr>
      <cdr:spPr>
        <a:xfrm>
          <a:off x="838200" y="3676650"/>
          <a:ext cx="54292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637" tIns="4762" rIns="4762" bIns="4762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0.056</cdr:x>
      <cdr:y>0.944</cdr:y>
    </cdr:from>
    <cdr:to>
      <cdr:x>0.12225</cdr:x>
      <cdr:y>0.996</cdr:y>
    </cdr:to>
    <cdr:sp>
      <cdr:nvSpPr>
        <cdr:cNvPr id="2" name="四角形 3"/>
        <cdr:cNvSpPr>
          <a:spLocks/>
        </cdr:cNvSpPr>
      </cdr:nvSpPr>
      <cdr:spPr>
        <a:xfrm>
          <a:off x="381000" y="3562350"/>
          <a:ext cx="457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637" tIns="4762" rIns="4762" bIns="4762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19</xdr:row>
      <xdr:rowOff>85725</xdr:rowOff>
    </xdr:from>
    <xdr:to>
      <xdr:col>17</xdr:col>
      <xdr:colOff>0</xdr:colOff>
      <xdr:row>20</xdr:row>
      <xdr:rowOff>19050</xdr:rowOff>
    </xdr:to>
    <xdr:sp>
      <xdr:nvSpPr>
        <xdr:cNvPr id="1" name="四角形 1"/>
        <xdr:cNvSpPr>
          <a:spLocks/>
        </xdr:cNvSpPr>
      </xdr:nvSpPr>
      <xdr:spPr>
        <a:xfrm>
          <a:off x="7629525" y="4705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637" tIns="4762" rIns="4762" bIns="4762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2" name="四角形 2"/>
        <xdr:cNvSpPr>
          <a:spLocks/>
        </xdr:cNvSpPr>
      </xdr:nvSpPr>
      <xdr:spPr>
        <a:xfrm>
          <a:off x="7629525" y="5610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637" tIns="4762" rIns="4762" bIns="4762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3" name="四角形 3"/>
        <xdr:cNvSpPr>
          <a:spLocks/>
        </xdr:cNvSpPr>
      </xdr:nvSpPr>
      <xdr:spPr>
        <a:xfrm>
          <a:off x="7629525" y="5610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637" tIns="4762" rIns="4762" bIns="4762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17</xdr:col>
      <xdr:colOff>0</xdr:colOff>
      <xdr:row>20</xdr:row>
      <xdr:rowOff>190500</xdr:rowOff>
    </xdr:from>
    <xdr:to>
      <xdr:col>17</xdr:col>
      <xdr:colOff>0</xdr:colOff>
      <xdr:row>21</xdr:row>
      <xdr:rowOff>133350</xdr:rowOff>
    </xdr:to>
    <xdr:sp>
      <xdr:nvSpPr>
        <xdr:cNvPr id="4" name="四角形 4"/>
        <xdr:cNvSpPr>
          <a:spLocks/>
        </xdr:cNvSpPr>
      </xdr:nvSpPr>
      <xdr:spPr>
        <a:xfrm>
          <a:off x="7629525" y="50577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637" tIns="4762" rIns="4762" bIns="4762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27</xdr:col>
      <xdr:colOff>66675</xdr:colOff>
      <xdr:row>4</xdr:row>
      <xdr:rowOff>0</xdr:rowOff>
    </xdr:to>
    <xdr:graphicFrame>
      <xdr:nvGraphicFramePr>
        <xdr:cNvPr id="5" name="グラフ 12"/>
        <xdr:cNvGraphicFramePr/>
      </xdr:nvGraphicFramePr>
      <xdr:xfrm>
        <a:off x="7629525" y="1057275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0</xdr:colOff>
      <xdr:row>10</xdr:row>
      <xdr:rowOff>0</xdr:rowOff>
    </xdr:from>
    <xdr:to>
      <xdr:col>29</xdr:col>
      <xdr:colOff>0</xdr:colOff>
      <xdr:row>14</xdr:row>
      <xdr:rowOff>66675</xdr:rowOff>
    </xdr:to>
    <xdr:grpSp>
      <xdr:nvGrpSpPr>
        <xdr:cNvPr id="6" name="グループ 14"/>
        <xdr:cNvGrpSpPr>
          <a:grpSpLocks/>
        </xdr:cNvGrpSpPr>
      </xdr:nvGrpSpPr>
      <xdr:grpSpPr>
        <a:xfrm>
          <a:off x="15859125" y="2400300"/>
          <a:ext cx="0" cy="1047750"/>
          <a:chOff x="601" y="370"/>
          <a:chExt cx="726" cy="418"/>
        </a:xfrm>
        <a:solidFill>
          <a:srgbClr val="FFFFFF"/>
        </a:solidFill>
      </xdr:grpSpPr>
      <xdr:graphicFrame>
        <xdr:nvGraphicFramePr>
          <xdr:cNvPr id="7" name="グラフ 15"/>
          <xdr:cNvGraphicFramePr/>
        </xdr:nvGraphicFramePr>
        <xdr:xfrm>
          <a:off x="601" y="370"/>
          <a:ext cx="726" cy="41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8" name="四角形 16"/>
          <xdr:cNvSpPr>
            <a:spLocks/>
          </xdr:cNvSpPr>
        </xdr:nvSpPr>
        <xdr:spPr>
          <a:xfrm>
            <a:off x="15859125" y="-22441167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637" tIns="4762" rIns="4762" bIns="4762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</a:p>
        </xdr:txBody>
      </xdr:sp>
    </xdr:grpSp>
    <xdr:clientData/>
  </xdr:twoCellAnchor>
  <xdr:twoCellAnchor>
    <xdr:from>
      <xdr:col>1</xdr:col>
      <xdr:colOff>152400</xdr:colOff>
      <xdr:row>11</xdr:row>
      <xdr:rowOff>0</xdr:rowOff>
    </xdr:from>
    <xdr:to>
      <xdr:col>15</xdr:col>
      <xdr:colOff>457200</xdr:colOff>
      <xdr:row>26</xdr:row>
      <xdr:rowOff>142875</xdr:rowOff>
    </xdr:to>
    <xdr:graphicFrame>
      <xdr:nvGraphicFramePr>
        <xdr:cNvPr id="9" name="グラフ 7"/>
        <xdr:cNvGraphicFramePr/>
      </xdr:nvGraphicFramePr>
      <xdr:xfrm>
        <a:off x="409575" y="2714625"/>
        <a:ext cx="691515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14</xdr:row>
      <xdr:rowOff>9525</xdr:rowOff>
    </xdr:from>
    <xdr:ext cx="76200" cy="209550"/>
    <xdr:sp fLocksText="0">
      <xdr:nvSpPr>
        <xdr:cNvPr id="1" name="テキスト 2"/>
        <xdr:cNvSpPr txBox="1">
          <a:spLocks noChangeArrowheads="1"/>
        </xdr:cNvSpPr>
      </xdr:nvSpPr>
      <xdr:spPr>
        <a:xfrm>
          <a:off x="5838825" y="249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14</xdr:row>
      <xdr:rowOff>9525</xdr:rowOff>
    </xdr:from>
    <xdr:ext cx="76200" cy="209550"/>
    <xdr:sp fLocksText="0">
      <xdr:nvSpPr>
        <xdr:cNvPr id="1" name="テキスト 2"/>
        <xdr:cNvSpPr txBox="1">
          <a:spLocks noChangeArrowheads="1"/>
        </xdr:cNvSpPr>
      </xdr:nvSpPr>
      <xdr:spPr>
        <a:xfrm>
          <a:off x="5486400" y="249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14</xdr:row>
      <xdr:rowOff>9525</xdr:rowOff>
    </xdr:from>
    <xdr:ext cx="76200" cy="209550"/>
    <xdr:sp fLocksText="0">
      <xdr:nvSpPr>
        <xdr:cNvPr id="1" name="テキスト 2"/>
        <xdr:cNvSpPr txBox="1">
          <a:spLocks noChangeArrowheads="1"/>
        </xdr:cNvSpPr>
      </xdr:nvSpPr>
      <xdr:spPr>
        <a:xfrm>
          <a:off x="5486400" y="249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</xdr:row>
      <xdr:rowOff>0</xdr:rowOff>
    </xdr:from>
    <xdr:ext cx="76200" cy="200025"/>
    <xdr:sp fLocksText="0">
      <xdr:nvSpPr>
        <xdr:cNvPr id="1" name="テキスト 2"/>
        <xdr:cNvSpPr txBox="1">
          <a:spLocks noChangeArrowheads="1"/>
        </xdr:cNvSpPr>
      </xdr:nvSpPr>
      <xdr:spPr>
        <a:xfrm>
          <a:off x="5800725" y="17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76200" cy="209550"/>
    <xdr:sp fLocksText="0">
      <xdr:nvSpPr>
        <xdr:cNvPr id="2" name="テキスト 2"/>
        <xdr:cNvSpPr txBox="1">
          <a:spLocks noChangeArrowheads="1"/>
        </xdr:cNvSpPr>
      </xdr:nvSpPr>
      <xdr:spPr>
        <a:xfrm>
          <a:off x="5800725" y="171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GridLines="0" tabSelected="1" zoomScaleSheetLayoutView="100" zoomScalePageLayoutView="0" workbookViewId="0" topLeftCell="A34">
      <selection activeCell="K51" sqref="K51"/>
    </sheetView>
  </sheetViews>
  <sheetFormatPr defaultColWidth="9.00390625" defaultRowHeight="13.5"/>
  <cols>
    <col min="1" max="2" width="3.25390625" style="1" customWidth="1"/>
    <col min="3" max="3" width="5.00390625" style="2" customWidth="1"/>
    <col min="4" max="4" width="2.625" style="2" customWidth="1"/>
    <col min="5" max="5" width="3.125" style="2" customWidth="1"/>
    <col min="6" max="9" width="11.75390625" style="1" customWidth="1"/>
    <col min="10" max="12" width="9.875" style="1" customWidth="1"/>
    <col min="13" max="13" width="9.00390625" style="1" bestFit="1" customWidth="1"/>
    <col min="14" max="14" width="9.00390625" style="1" customWidth="1"/>
    <col min="15" max="15" width="9.00390625" style="1" bestFit="1" customWidth="1"/>
    <col min="16" max="16384" width="9.00390625" style="1" customWidth="1"/>
  </cols>
  <sheetData>
    <row r="1" spans="1:12" ht="42" customHeight="1">
      <c r="A1" s="4"/>
      <c r="B1" s="4"/>
      <c r="C1" s="302" t="s">
        <v>1</v>
      </c>
      <c r="D1" s="302"/>
      <c r="E1" s="302"/>
      <c r="F1" s="302"/>
      <c r="G1" s="302"/>
      <c r="H1" s="302"/>
      <c r="I1" s="302"/>
      <c r="J1" s="302"/>
      <c r="K1" s="302"/>
      <c r="L1" s="302"/>
    </row>
    <row r="2" spans="1:12" s="3" customFormat="1" ht="18.75" customHeight="1">
      <c r="A2" s="5"/>
      <c r="B2" s="5"/>
      <c r="C2" s="303" t="s">
        <v>9</v>
      </c>
      <c r="D2" s="303"/>
      <c r="E2" s="303"/>
      <c r="F2" s="304"/>
      <c r="G2" s="304"/>
      <c r="H2" s="304"/>
      <c r="I2" s="304"/>
      <c r="J2" s="304"/>
      <c r="K2" s="304"/>
      <c r="L2" s="304"/>
    </row>
    <row r="3" spans="1:12" s="3" customFormat="1" ht="18.75" customHeight="1">
      <c r="A3" s="5"/>
      <c r="B3" s="5"/>
      <c r="C3" s="305"/>
      <c r="D3" s="305"/>
      <c r="E3" s="305"/>
      <c r="F3" s="305"/>
      <c r="G3" s="305"/>
      <c r="H3" s="305"/>
      <c r="I3" s="305"/>
      <c r="J3" s="305"/>
      <c r="K3" s="305"/>
      <c r="L3" s="305"/>
    </row>
    <row r="4" spans="1:12" s="3" customFormat="1" ht="18" customHeight="1">
      <c r="A4" s="5"/>
      <c r="B4" s="5"/>
      <c r="C4" s="6"/>
      <c r="D4" s="6"/>
      <c r="E4" s="6"/>
      <c r="F4" s="7"/>
      <c r="G4" s="7"/>
      <c r="H4" s="7"/>
      <c r="I4" s="7"/>
      <c r="J4" s="306" t="s">
        <v>207</v>
      </c>
      <c r="K4" s="307"/>
      <c r="L4" s="307"/>
    </row>
    <row r="5" spans="1:12" s="3" customFormat="1" ht="21.75" customHeight="1">
      <c r="A5" s="5"/>
      <c r="B5" s="5"/>
      <c r="C5" s="8"/>
      <c r="D5" s="8"/>
      <c r="E5" s="8"/>
      <c r="F5" s="7"/>
      <c r="G5" s="7"/>
      <c r="H5" s="7"/>
      <c r="I5" s="308" t="s">
        <v>4</v>
      </c>
      <c r="J5" s="307"/>
      <c r="K5" s="307"/>
      <c r="L5" s="307"/>
    </row>
    <row r="6" spans="1:12" s="3" customFormat="1" ht="9.75" customHeight="1">
      <c r="A6" s="9"/>
      <c r="B6" s="10"/>
      <c r="C6" s="11"/>
      <c r="D6" s="11"/>
      <c r="E6" s="11"/>
      <c r="F6" s="12"/>
      <c r="G6" s="12"/>
      <c r="H6" s="12"/>
      <c r="I6" s="13"/>
      <c r="J6" s="10"/>
      <c r="K6" s="10"/>
      <c r="L6" s="14"/>
    </row>
    <row r="7" spans="1:12" s="3" customFormat="1" ht="18" customHeight="1">
      <c r="A7" s="15"/>
      <c r="B7" s="16" t="s">
        <v>11</v>
      </c>
      <c r="C7" s="17"/>
      <c r="D7" s="17"/>
      <c r="E7" s="17"/>
      <c r="F7" s="17"/>
      <c r="G7" s="17"/>
      <c r="H7" s="17"/>
      <c r="I7" s="17"/>
      <c r="J7" s="17"/>
      <c r="K7" s="18"/>
      <c r="L7" s="19"/>
    </row>
    <row r="8" spans="1:12" s="3" customFormat="1" ht="18" customHeight="1">
      <c r="A8" s="15"/>
      <c r="B8" s="16" t="s">
        <v>15</v>
      </c>
      <c r="C8" s="17"/>
      <c r="D8" s="17"/>
      <c r="E8" s="17"/>
      <c r="F8" s="17"/>
      <c r="G8" s="17"/>
      <c r="H8" s="17"/>
      <c r="I8" s="17"/>
      <c r="J8" s="17"/>
      <c r="K8" s="18"/>
      <c r="L8" s="19"/>
    </row>
    <row r="9" spans="1:12" s="3" customFormat="1" ht="18" customHeight="1">
      <c r="A9" s="15"/>
      <c r="B9" s="20" t="s">
        <v>17</v>
      </c>
      <c r="C9" s="18"/>
      <c r="D9" s="18"/>
      <c r="E9" s="18"/>
      <c r="F9" s="18"/>
      <c r="G9" s="18"/>
      <c r="H9" s="18"/>
      <c r="I9" s="18"/>
      <c r="J9" s="18"/>
      <c r="K9" s="18"/>
      <c r="L9" s="19"/>
    </row>
    <row r="10" spans="1:12" s="3" customFormat="1" ht="9.75" customHeight="1">
      <c r="A10" s="21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4"/>
    </row>
    <row r="11" spans="1:12" s="3" customFormat="1" ht="7.5" customHeight="1">
      <c r="A11" s="5"/>
      <c r="B11" s="5"/>
      <c r="C11" s="25"/>
      <c r="D11" s="25"/>
      <c r="E11" s="25"/>
      <c r="F11" s="5"/>
      <c r="G11" s="7"/>
      <c r="H11" s="7"/>
      <c r="I11" s="7"/>
      <c r="J11" s="7"/>
      <c r="K11" s="7"/>
      <c r="L11" s="6"/>
    </row>
    <row r="12" spans="1:12" s="3" customFormat="1" ht="18.75" customHeight="1">
      <c r="A12" s="288" t="s">
        <v>2</v>
      </c>
      <c r="B12" s="288"/>
      <c r="C12" s="288"/>
      <c r="D12" s="288"/>
      <c r="E12" s="288"/>
      <c r="F12" s="288"/>
      <c r="G12" s="288"/>
      <c r="H12" s="5"/>
      <c r="I12" s="5"/>
      <c r="J12" s="5"/>
      <c r="K12" s="5"/>
      <c r="L12" s="5"/>
    </row>
    <row r="13" spans="1:12" s="3" customFormat="1" ht="19.5" customHeight="1">
      <c r="A13" s="5"/>
      <c r="B13" s="26" t="s">
        <v>0</v>
      </c>
      <c r="C13" s="27"/>
      <c r="D13" s="27"/>
      <c r="E13" s="27"/>
      <c r="F13" s="27"/>
      <c r="G13" s="27"/>
      <c r="H13" s="27"/>
      <c r="I13" s="27"/>
      <c r="J13" s="27"/>
      <c r="K13" s="5"/>
      <c r="L13" s="5"/>
    </row>
    <row r="14" spans="1:12" s="3" customFormat="1" ht="14.25">
      <c r="A14" s="5"/>
      <c r="B14" s="28" t="s">
        <v>7</v>
      </c>
      <c r="C14" s="27"/>
      <c r="D14" s="27"/>
      <c r="E14" s="27"/>
      <c r="F14" s="27"/>
      <c r="G14" s="27"/>
      <c r="H14" s="27"/>
      <c r="I14" s="27"/>
      <c r="J14" s="27"/>
      <c r="K14" s="5"/>
      <c r="L14" s="5"/>
    </row>
    <row r="15" spans="1:12" s="3" customFormat="1" ht="14.25">
      <c r="A15" s="5"/>
      <c r="B15" s="29" t="s">
        <v>19</v>
      </c>
      <c r="C15" s="27"/>
      <c r="D15" s="27"/>
      <c r="E15" s="27"/>
      <c r="F15" s="27"/>
      <c r="G15" s="27"/>
      <c r="H15" s="27"/>
      <c r="I15" s="27"/>
      <c r="J15" s="27"/>
      <c r="K15" s="5"/>
      <c r="L15" s="5"/>
    </row>
    <row r="16" spans="1:12" s="3" customFormat="1" ht="14.25">
      <c r="A16" s="5"/>
      <c r="B16" s="29" t="s">
        <v>22</v>
      </c>
      <c r="C16" s="27"/>
      <c r="D16" s="27"/>
      <c r="E16" s="27"/>
      <c r="F16" s="27"/>
      <c r="G16" s="27"/>
      <c r="H16" s="27"/>
      <c r="I16" s="27"/>
      <c r="J16" s="27"/>
      <c r="K16" s="5"/>
      <c r="L16" s="5"/>
    </row>
    <row r="17" spans="1:12" s="3" customFormat="1" ht="14.25">
      <c r="A17" s="5"/>
      <c r="B17" s="30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s="3" customFormat="1" ht="13.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s="3" customFormat="1" ht="15">
      <c r="A19" s="288" t="s">
        <v>28</v>
      </c>
      <c r="B19" s="288"/>
      <c r="C19" s="288"/>
      <c r="D19" s="288"/>
      <c r="E19" s="288"/>
      <c r="F19" s="288"/>
      <c r="G19" s="288"/>
      <c r="H19" s="7"/>
      <c r="I19" s="7"/>
      <c r="J19" s="7"/>
      <c r="K19" s="7"/>
      <c r="L19" s="7"/>
    </row>
    <row r="20" spans="1:12" s="3" customFormat="1" ht="13.5">
      <c r="A20" s="5"/>
      <c r="B20" s="5"/>
      <c r="C20" s="6"/>
      <c r="D20" s="6"/>
      <c r="E20" s="6"/>
      <c r="F20" s="7"/>
      <c r="G20" s="7"/>
      <c r="H20" s="7"/>
      <c r="I20" s="7"/>
      <c r="J20" s="289" t="s">
        <v>31</v>
      </c>
      <c r="K20" s="290"/>
      <c r="L20" s="290"/>
    </row>
    <row r="21" spans="1:12" s="3" customFormat="1" ht="19.5" customHeight="1">
      <c r="A21" s="5"/>
      <c r="B21" s="31"/>
      <c r="C21" s="32"/>
      <c r="D21" s="33" t="s">
        <v>35</v>
      </c>
      <c r="E21" s="32"/>
      <c r="F21" s="291" t="s">
        <v>40</v>
      </c>
      <c r="G21" s="292"/>
      <c r="H21" s="293"/>
      <c r="I21" s="294"/>
      <c r="J21" s="295" t="s">
        <v>18</v>
      </c>
      <c r="K21" s="296"/>
      <c r="L21" s="297"/>
    </row>
    <row r="22" spans="1:12" s="3" customFormat="1" ht="19.5" customHeight="1">
      <c r="A22" s="5"/>
      <c r="B22" s="298" t="s">
        <v>20</v>
      </c>
      <c r="C22" s="299"/>
      <c r="D22" s="35"/>
      <c r="E22" s="35"/>
      <c r="F22" s="36" t="s">
        <v>42</v>
      </c>
      <c r="G22" s="37" t="s">
        <v>43</v>
      </c>
      <c r="H22" s="38" t="s">
        <v>47</v>
      </c>
      <c r="I22" s="36" t="s">
        <v>49</v>
      </c>
      <c r="J22" s="34" t="s">
        <v>39</v>
      </c>
      <c r="K22" s="39" t="s">
        <v>50</v>
      </c>
      <c r="L22" s="40" t="s">
        <v>52</v>
      </c>
    </row>
    <row r="23" spans="1:12" s="3" customFormat="1" ht="15.75" customHeight="1">
      <c r="A23" s="5"/>
      <c r="B23" s="300" t="s">
        <v>33</v>
      </c>
      <c r="C23" s="41" t="s">
        <v>53</v>
      </c>
      <c r="D23" s="42" t="s">
        <v>54</v>
      </c>
      <c r="E23" s="43" t="s">
        <v>56</v>
      </c>
      <c r="F23" s="44">
        <v>3308799</v>
      </c>
      <c r="G23" s="45">
        <v>1627797</v>
      </c>
      <c r="H23" s="46">
        <v>1681002</v>
      </c>
      <c r="I23" s="46">
        <v>913806</v>
      </c>
      <c r="J23" s="47" t="s">
        <v>26</v>
      </c>
      <c r="K23" s="48" t="s">
        <v>26</v>
      </c>
      <c r="L23" s="49" t="s">
        <v>26</v>
      </c>
    </row>
    <row r="24" spans="1:12" s="3" customFormat="1" ht="15.75" customHeight="1">
      <c r="A24" s="5"/>
      <c r="B24" s="285"/>
      <c r="C24" s="50" t="s">
        <v>57</v>
      </c>
      <c r="D24" s="42" t="s">
        <v>54</v>
      </c>
      <c r="E24" s="43" t="s">
        <v>56</v>
      </c>
      <c r="F24" s="44">
        <v>3446804</v>
      </c>
      <c r="G24" s="45">
        <v>1695778</v>
      </c>
      <c r="H24" s="46">
        <v>1751026</v>
      </c>
      <c r="I24" s="46">
        <v>969904</v>
      </c>
      <c r="J24" s="47">
        <v>138005</v>
      </c>
      <c r="K24" s="48" t="s">
        <v>26</v>
      </c>
      <c r="L24" s="49" t="s">
        <v>26</v>
      </c>
    </row>
    <row r="25" spans="1:12" s="3" customFormat="1" ht="15.75" customHeight="1">
      <c r="A25" s="5"/>
      <c r="B25" s="285"/>
      <c r="C25" s="50" t="s">
        <v>46</v>
      </c>
      <c r="D25" s="42" t="s">
        <v>54</v>
      </c>
      <c r="E25" s="43" t="s">
        <v>56</v>
      </c>
      <c r="F25" s="44">
        <v>3574692</v>
      </c>
      <c r="G25" s="45">
        <v>1759455</v>
      </c>
      <c r="H25" s="46">
        <v>1815237</v>
      </c>
      <c r="I25" s="46">
        <v>1033037</v>
      </c>
      <c r="J25" s="47">
        <v>127888</v>
      </c>
      <c r="K25" s="48" t="s">
        <v>26</v>
      </c>
      <c r="L25" s="49" t="s">
        <v>26</v>
      </c>
    </row>
    <row r="26" spans="1:12" s="3" customFormat="1" ht="15.75" customHeight="1">
      <c r="A26" s="5"/>
      <c r="B26" s="285"/>
      <c r="C26" s="50" t="s">
        <v>58</v>
      </c>
      <c r="D26" s="42" t="s">
        <v>54</v>
      </c>
      <c r="E26" s="43" t="s">
        <v>56</v>
      </c>
      <c r="F26" s="44">
        <v>3670840</v>
      </c>
      <c r="G26" s="45">
        <v>1808951</v>
      </c>
      <c r="H26" s="46">
        <v>1861889</v>
      </c>
      <c r="I26" s="46">
        <v>1117693</v>
      </c>
      <c r="J26" s="47">
        <v>96148</v>
      </c>
      <c r="K26" s="48" t="s">
        <v>26</v>
      </c>
      <c r="L26" s="49" t="s">
        <v>26</v>
      </c>
    </row>
    <row r="27" spans="1:12" s="3" customFormat="1" ht="15.75" customHeight="1">
      <c r="A27" s="5"/>
      <c r="B27" s="286"/>
      <c r="C27" s="51" t="s">
        <v>38</v>
      </c>
      <c r="D27" s="42" t="s">
        <v>54</v>
      </c>
      <c r="E27" s="43" t="s">
        <v>56</v>
      </c>
      <c r="F27" s="44">
        <v>3737689</v>
      </c>
      <c r="G27" s="45">
        <v>1841947</v>
      </c>
      <c r="H27" s="46">
        <v>1895742</v>
      </c>
      <c r="I27" s="46">
        <v>1204189</v>
      </c>
      <c r="J27" s="47">
        <v>66849</v>
      </c>
      <c r="K27" s="48" t="s">
        <v>26</v>
      </c>
      <c r="L27" s="49" t="s">
        <v>26</v>
      </c>
    </row>
    <row r="28" spans="1:12" s="3" customFormat="1" ht="15.75" customHeight="1">
      <c r="A28" s="5"/>
      <c r="B28" s="286"/>
      <c r="C28" s="51" t="s">
        <v>59</v>
      </c>
      <c r="D28" s="42" t="s">
        <v>54</v>
      </c>
      <c r="E28" s="43" t="s">
        <v>56</v>
      </c>
      <c r="F28" s="44">
        <v>3767393</v>
      </c>
      <c r="G28" s="45">
        <v>1857031</v>
      </c>
      <c r="H28" s="46">
        <v>1910362</v>
      </c>
      <c r="I28" s="46">
        <v>1280984</v>
      </c>
      <c r="J28" s="47">
        <v>29704</v>
      </c>
      <c r="K28" s="48" t="s">
        <v>26</v>
      </c>
      <c r="L28" s="49" t="s">
        <v>26</v>
      </c>
    </row>
    <row r="29" spans="1:12" s="3" customFormat="1" ht="15.75" customHeight="1">
      <c r="A29" s="5"/>
      <c r="B29" s="286"/>
      <c r="C29" s="52" t="s">
        <v>60</v>
      </c>
      <c r="D29" s="42" t="s">
        <v>54</v>
      </c>
      <c r="E29" s="43" t="s">
        <v>56</v>
      </c>
      <c r="F29" s="53">
        <v>3792377</v>
      </c>
      <c r="G29" s="54">
        <v>1868458</v>
      </c>
      <c r="H29" s="46">
        <v>1923919</v>
      </c>
      <c r="I29" s="55">
        <v>1353578</v>
      </c>
      <c r="J29" s="56">
        <v>24984</v>
      </c>
      <c r="K29" s="57" t="s">
        <v>26</v>
      </c>
      <c r="L29" s="58" t="s">
        <v>26</v>
      </c>
    </row>
    <row r="30" spans="1:12" s="3" customFormat="1" ht="15.75" customHeight="1">
      <c r="A30" s="5"/>
      <c r="B30" s="286"/>
      <c r="C30" s="52" t="s">
        <v>63</v>
      </c>
      <c r="D30" s="59" t="s">
        <v>54</v>
      </c>
      <c r="E30" s="60" t="s">
        <v>56</v>
      </c>
      <c r="F30" s="53">
        <v>3765007</v>
      </c>
      <c r="G30" s="54">
        <v>1853952</v>
      </c>
      <c r="H30" s="55">
        <v>1911055</v>
      </c>
      <c r="I30" s="55">
        <v>1399140</v>
      </c>
      <c r="J30" s="56">
        <v>-27370</v>
      </c>
      <c r="K30" s="57" t="s">
        <v>26</v>
      </c>
      <c r="L30" s="58" t="s">
        <v>26</v>
      </c>
    </row>
    <row r="31" spans="1:12" s="3" customFormat="1" ht="15.75" customHeight="1">
      <c r="A31" s="5"/>
      <c r="B31" s="301"/>
      <c r="C31" s="61" t="s">
        <v>66</v>
      </c>
      <c r="D31" s="62" t="s">
        <v>54</v>
      </c>
      <c r="E31" s="63" t="s">
        <v>56</v>
      </c>
      <c r="F31" s="64">
        <v>3700305</v>
      </c>
      <c r="G31" s="65">
        <v>1820993</v>
      </c>
      <c r="H31" s="66">
        <v>1879312</v>
      </c>
      <c r="I31" s="64">
        <v>1429600</v>
      </c>
      <c r="J31" s="64">
        <v>-64702</v>
      </c>
      <c r="K31" s="67" t="s">
        <v>26</v>
      </c>
      <c r="L31" s="68" t="s">
        <v>26</v>
      </c>
    </row>
    <row r="32" spans="1:12" s="3" customFormat="1" ht="15.75" customHeight="1">
      <c r="A32" s="5"/>
      <c r="B32" s="285" t="s">
        <v>5</v>
      </c>
      <c r="C32" s="51" t="s">
        <v>8</v>
      </c>
      <c r="D32" s="42" t="s">
        <v>13</v>
      </c>
      <c r="E32" s="69" t="s">
        <v>56</v>
      </c>
      <c r="F32" s="70">
        <v>3636011</v>
      </c>
      <c r="G32" s="48">
        <v>1792738</v>
      </c>
      <c r="H32" s="46">
        <v>1843273</v>
      </c>
      <c r="I32" s="71">
        <v>1487851</v>
      </c>
      <c r="J32" s="70">
        <v>-1987</v>
      </c>
      <c r="K32" s="45">
        <v>-1566</v>
      </c>
      <c r="L32" s="72">
        <v>-421</v>
      </c>
    </row>
    <row r="33" spans="1:12" s="3" customFormat="1" ht="15.75" customHeight="1">
      <c r="A33" s="5"/>
      <c r="B33" s="286"/>
      <c r="C33" s="51" t="s">
        <v>68</v>
      </c>
      <c r="D33" s="42" t="s">
        <v>71</v>
      </c>
      <c r="E33" s="69" t="s">
        <v>56</v>
      </c>
      <c r="F33" s="70">
        <v>3633899</v>
      </c>
      <c r="G33" s="48">
        <v>1791777</v>
      </c>
      <c r="H33" s="46">
        <v>1842122</v>
      </c>
      <c r="I33" s="71">
        <v>1487914</v>
      </c>
      <c r="J33" s="70">
        <v>-2112</v>
      </c>
      <c r="K33" s="45">
        <v>-2559</v>
      </c>
      <c r="L33" s="72">
        <v>447</v>
      </c>
    </row>
    <row r="34" spans="1:12" s="3" customFormat="1" ht="15.75" customHeight="1">
      <c r="A34" s="5"/>
      <c r="B34" s="286"/>
      <c r="C34" s="51" t="s">
        <v>68</v>
      </c>
      <c r="D34" s="42" t="s">
        <v>64</v>
      </c>
      <c r="E34" s="69" t="s">
        <v>56</v>
      </c>
      <c r="F34" s="70">
        <v>3631658</v>
      </c>
      <c r="G34" s="48">
        <v>1790698</v>
      </c>
      <c r="H34" s="46">
        <v>1840960</v>
      </c>
      <c r="I34" s="71">
        <v>1488309</v>
      </c>
      <c r="J34" s="70">
        <v>-2241</v>
      </c>
      <c r="K34" s="45">
        <v>-1882</v>
      </c>
      <c r="L34" s="72">
        <v>-359</v>
      </c>
    </row>
    <row r="35" spans="1:12" s="3" customFormat="1" ht="15.75" customHeight="1">
      <c r="A35" s="5"/>
      <c r="B35" s="286"/>
      <c r="C35" s="73" t="s">
        <v>68</v>
      </c>
      <c r="D35" s="74" t="s">
        <v>62</v>
      </c>
      <c r="E35" s="75" t="s">
        <v>56</v>
      </c>
      <c r="F35" s="76">
        <v>3624878</v>
      </c>
      <c r="G35" s="77">
        <v>1787342</v>
      </c>
      <c r="H35" s="78">
        <v>1837536</v>
      </c>
      <c r="I35" s="79">
        <v>1491796</v>
      </c>
      <c r="J35" s="76">
        <v>-6780</v>
      </c>
      <c r="K35" s="80">
        <v>-1846</v>
      </c>
      <c r="L35" s="81">
        <v>-4934</v>
      </c>
    </row>
    <row r="36" spans="1:12" s="3" customFormat="1" ht="15.75" customHeight="1">
      <c r="A36" s="5"/>
      <c r="B36" s="286"/>
      <c r="C36" s="52" t="s">
        <v>68</v>
      </c>
      <c r="D36" s="59" t="s">
        <v>72</v>
      </c>
      <c r="E36" s="82" t="s">
        <v>56</v>
      </c>
      <c r="F36" s="83">
        <v>3626506</v>
      </c>
      <c r="G36" s="57">
        <v>1788523</v>
      </c>
      <c r="H36" s="55">
        <v>1837983</v>
      </c>
      <c r="I36" s="84">
        <v>1496930</v>
      </c>
      <c r="J36" s="83">
        <v>1628</v>
      </c>
      <c r="K36" s="54">
        <v>-1369</v>
      </c>
      <c r="L36" s="85">
        <v>2997</v>
      </c>
    </row>
    <row r="37" spans="1:12" s="3" customFormat="1" ht="15.75" customHeight="1">
      <c r="A37" s="5"/>
      <c r="B37" s="286"/>
      <c r="C37" s="52" t="s">
        <v>68</v>
      </c>
      <c r="D37" s="59" t="s">
        <v>73</v>
      </c>
      <c r="E37" s="82" t="s">
        <v>56</v>
      </c>
      <c r="F37" s="83">
        <v>3625131</v>
      </c>
      <c r="G37" s="57">
        <v>1787837</v>
      </c>
      <c r="H37" s="55">
        <v>1837294</v>
      </c>
      <c r="I37" s="84">
        <v>1497163</v>
      </c>
      <c r="J37" s="83">
        <v>-1375</v>
      </c>
      <c r="K37" s="54">
        <v>-1431</v>
      </c>
      <c r="L37" s="85">
        <v>56</v>
      </c>
    </row>
    <row r="38" spans="1:12" s="3" customFormat="1" ht="15.75" customHeight="1">
      <c r="A38" s="5"/>
      <c r="B38" s="286"/>
      <c r="C38" s="52" t="s">
        <v>68</v>
      </c>
      <c r="D38" s="59" t="s">
        <v>74</v>
      </c>
      <c r="E38" s="82" t="s">
        <v>56</v>
      </c>
      <c r="F38" s="83">
        <v>3623611</v>
      </c>
      <c r="G38" s="86">
        <v>1787118</v>
      </c>
      <c r="H38" s="87">
        <v>1836493</v>
      </c>
      <c r="I38" s="88">
        <v>1497807</v>
      </c>
      <c r="J38" s="83">
        <v>-1520</v>
      </c>
      <c r="K38" s="89">
        <v>-1187</v>
      </c>
      <c r="L38" s="90">
        <v>-333</v>
      </c>
    </row>
    <row r="39" spans="1:12" s="3" customFormat="1" ht="15.75" customHeight="1">
      <c r="A39" s="5"/>
      <c r="B39" s="286"/>
      <c r="C39" s="52" t="s">
        <v>68</v>
      </c>
      <c r="D39" s="59" t="s">
        <v>30</v>
      </c>
      <c r="E39" s="82" t="s">
        <v>56</v>
      </c>
      <c r="F39" s="83">
        <v>3622761</v>
      </c>
      <c r="G39" s="86">
        <v>1786780</v>
      </c>
      <c r="H39" s="87">
        <v>1835981</v>
      </c>
      <c r="I39" s="88">
        <v>1498759</v>
      </c>
      <c r="J39" s="83">
        <v>-850</v>
      </c>
      <c r="K39" s="89">
        <v>-1071</v>
      </c>
      <c r="L39" s="90">
        <v>221</v>
      </c>
    </row>
    <row r="40" spans="1:12" s="3" customFormat="1" ht="15.75" customHeight="1">
      <c r="A40" s="5"/>
      <c r="B40" s="286"/>
      <c r="C40" s="52" t="s">
        <v>68</v>
      </c>
      <c r="D40" s="59" t="s">
        <v>37</v>
      </c>
      <c r="E40" s="82" t="s">
        <v>56</v>
      </c>
      <c r="F40" s="83">
        <v>3620714</v>
      </c>
      <c r="G40" s="86">
        <v>1785648</v>
      </c>
      <c r="H40" s="87">
        <v>1835066</v>
      </c>
      <c r="I40" s="88">
        <v>1498816</v>
      </c>
      <c r="J40" s="83">
        <v>-2047</v>
      </c>
      <c r="K40" s="89">
        <v>-1456</v>
      </c>
      <c r="L40" s="90">
        <v>-591</v>
      </c>
    </row>
    <row r="41" spans="1:12" s="3" customFormat="1" ht="15.75" customHeight="1">
      <c r="A41" s="5"/>
      <c r="B41" s="286"/>
      <c r="C41" s="52" t="s">
        <v>68</v>
      </c>
      <c r="D41" s="59" t="s">
        <v>54</v>
      </c>
      <c r="E41" s="82" t="s">
        <v>56</v>
      </c>
      <c r="F41" s="83">
        <v>3618972</v>
      </c>
      <c r="G41" s="86">
        <v>1784734</v>
      </c>
      <c r="H41" s="87">
        <v>1834238</v>
      </c>
      <c r="I41" s="88">
        <v>1499098</v>
      </c>
      <c r="J41" s="83">
        <v>-1742</v>
      </c>
      <c r="K41" s="89">
        <v>-1209</v>
      </c>
      <c r="L41" s="90">
        <v>-533</v>
      </c>
    </row>
    <row r="42" spans="1:12" s="3" customFormat="1" ht="15.75" customHeight="1">
      <c r="A42" s="5"/>
      <c r="B42" s="286"/>
      <c r="C42" s="51" t="s">
        <v>68</v>
      </c>
      <c r="D42" s="42" t="s">
        <v>3</v>
      </c>
      <c r="E42" s="69" t="s">
        <v>56</v>
      </c>
      <c r="F42" s="70">
        <v>3617253</v>
      </c>
      <c r="G42" s="91">
        <v>1783808</v>
      </c>
      <c r="H42" s="92">
        <v>1833445</v>
      </c>
      <c r="I42" s="93">
        <v>1499343</v>
      </c>
      <c r="J42" s="70">
        <v>-1719</v>
      </c>
      <c r="K42" s="94">
        <v>-1342</v>
      </c>
      <c r="L42" s="95">
        <v>-377</v>
      </c>
    </row>
    <row r="43" spans="1:12" s="3" customFormat="1" ht="15.75" customHeight="1">
      <c r="A43" s="5"/>
      <c r="B43" s="286"/>
      <c r="C43" s="96" t="s">
        <v>68</v>
      </c>
      <c r="D43" s="97" t="s">
        <v>75</v>
      </c>
      <c r="E43" s="98" t="s">
        <v>56</v>
      </c>
      <c r="F43" s="99">
        <v>3615571</v>
      </c>
      <c r="G43" s="100">
        <v>1782998</v>
      </c>
      <c r="H43" s="101">
        <v>1832573</v>
      </c>
      <c r="I43" s="102">
        <v>1499585</v>
      </c>
      <c r="J43" s="99">
        <v>-1682</v>
      </c>
      <c r="K43" s="103">
        <v>-1768</v>
      </c>
      <c r="L43" s="104">
        <v>86</v>
      </c>
    </row>
    <row r="44" spans="1:12" s="3" customFormat="1" ht="19.5" customHeight="1">
      <c r="A44" s="5"/>
      <c r="B44" s="287"/>
      <c r="C44" s="105" t="s">
        <v>76</v>
      </c>
      <c r="D44" s="106" t="s">
        <v>13</v>
      </c>
      <c r="E44" s="107" t="s">
        <v>56</v>
      </c>
      <c r="F44" s="108">
        <v>3613788</v>
      </c>
      <c r="G44" s="109">
        <v>1781971</v>
      </c>
      <c r="H44" s="110">
        <v>1831817</v>
      </c>
      <c r="I44" s="111">
        <v>1499849</v>
      </c>
      <c r="J44" s="108">
        <f>+F44-F43</f>
        <v>-1783</v>
      </c>
      <c r="K44" s="112">
        <v>-2046</v>
      </c>
      <c r="L44" s="113">
        <v>263</v>
      </c>
    </row>
    <row r="45" spans="1:12" s="3" customFormat="1" ht="5.25" customHeight="1">
      <c r="A45" s="5"/>
      <c r="B45" s="5"/>
      <c r="C45" s="25"/>
      <c r="D45" s="25"/>
      <c r="E45" s="25"/>
      <c r="F45" s="5"/>
      <c r="G45" s="5"/>
      <c r="H45" s="5"/>
      <c r="I45" s="5"/>
      <c r="J45" s="5"/>
      <c r="K45" s="5"/>
      <c r="L45" s="5"/>
    </row>
    <row r="46" spans="1:12" s="3" customFormat="1" ht="13.5">
      <c r="A46" s="5"/>
      <c r="B46" s="5"/>
      <c r="C46" s="114" t="s">
        <v>23</v>
      </c>
      <c r="D46" s="114"/>
      <c r="E46" s="114" t="s">
        <v>78</v>
      </c>
      <c r="F46" s="5"/>
      <c r="G46" s="5"/>
      <c r="H46" s="5"/>
      <c r="I46" s="5"/>
      <c r="J46" s="5"/>
      <c r="K46" s="5"/>
      <c r="L46" s="5"/>
    </row>
    <row r="47" spans="1:12" s="3" customFormat="1" ht="13.5">
      <c r="A47" s="5"/>
      <c r="B47" s="5"/>
      <c r="C47" s="114"/>
      <c r="D47" s="114"/>
      <c r="E47" s="114" t="s">
        <v>12</v>
      </c>
      <c r="F47" s="5"/>
      <c r="G47" s="5"/>
      <c r="H47" s="5"/>
      <c r="I47" s="5"/>
      <c r="J47" s="5"/>
      <c r="K47" s="5"/>
      <c r="L47" s="5"/>
    </row>
    <row r="48" spans="1:12" s="3" customFormat="1" ht="13.5">
      <c r="A48" s="5"/>
      <c r="B48" s="5"/>
      <c r="C48" s="114" t="s">
        <v>44</v>
      </c>
      <c r="D48" s="114"/>
      <c r="E48" s="114" t="s">
        <v>226</v>
      </c>
      <c r="F48" s="114"/>
      <c r="G48" s="114"/>
      <c r="H48" s="114"/>
      <c r="I48" s="114"/>
      <c r="J48" s="114"/>
      <c r="K48" s="114"/>
      <c r="L48" s="114"/>
    </row>
    <row r="49" spans="1:12" s="3" customFormat="1" ht="13.5">
      <c r="A49" s="5"/>
      <c r="B49" s="5"/>
      <c r="C49" s="114"/>
      <c r="D49" s="114"/>
      <c r="E49" s="114" t="s">
        <v>21</v>
      </c>
      <c r="F49" s="5"/>
      <c r="G49" s="5"/>
      <c r="H49" s="5"/>
      <c r="I49" s="5"/>
      <c r="J49" s="5"/>
      <c r="K49" s="5"/>
      <c r="L49" s="5"/>
    </row>
    <row r="50" spans="3:12" s="3" customFormat="1" ht="13.5">
      <c r="C50" s="114"/>
      <c r="D50" s="114"/>
      <c r="E50" s="114" t="s">
        <v>79</v>
      </c>
      <c r="F50" s="5"/>
      <c r="G50" s="5"/>
      <c r="H50" s="5"/>
      <c r="I50" s="5"/>
      <c r="J50" s="5"/>
      <c r="K50" s="5"/>
      <c r="L50" s="5"/>
    </row>
    <row r="51" spans="1:12" ht="13.5">
      <c r="A51" s="5"/>
      <c r="B51" s="5"/>
      <c r="C51" s="114" t="s">
        <v>48</v>
      </c>
      <c r="D51" s="114"/>
      <c r="E51" s="114" t="s">
        <v>77</v>
      </c>
      <c r="F51" s="5"/>
      <c r="G51" s="5"/>
      <c r="H51" s="5"/>
      <c r="I51" s="5"/>
      <c r="J51" s="5"/>
      <c r="K51" s="4"/>
      <c r="L51" s="4"/>
    </row>
    <row r="52" spans="1:12" ht="5.25" customHeight="1" hidden="1">
      <c r="A52" s="5"/>
      <c r="B52" s="5"/>
      <c r="C52" s="114"/>
      <c r="D52" s="115"/>
      <c r="E52" s="115"/>
      <c r="F52" s="115"/>
      <c r="G52" s="115"/>
      <c r="H52" s="115"/>
      <c r="I52" s="115"/>
      <c r="J52" s="115"/>
      <c r="K52" s="4"/>
      <c r="L52" s="4"/>
    </row>
    <row r="53" spans="1:12" ht="13.5" customHeight="1">
      <c r="A53" s="4"/>
      <c r="B53" s="4"/>
      <c r="C53" s="115"/>
      <c r="D53" s="115"/>
      <c r="E53" s="115"/>
      <c r="F53" s="115"/>
      <c r="G53" s="115"/>
      <c r="H53" s="115"/>
      <c r="I53" s="115"/>
      <c r="J53" s="115"/>
      <c r="K53" s="4"/>
      <c r="L53" s="4"/>
    </row>
    <row r="54" spans="1:10" ht="13.5" customHeight="1">
      <c r="A54" s="4"/>
      <c r="B54" s="4"/>
      <c r="C54" s="116"/>
      <c r="D54" s="116"/>
      <c r="E54" s="116"/>
      <c r="F54" s="116"/>
      <c r="G54" s="116"/>
      <c r="H54" s="116"/>
      <c r="I54" s="4"/>
      <c r="J54" s="4"/>
    </row>
    <row r="55" spans="1:10" ht="13.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3.5">
      <c r="A56" s="4"/>
      <c r="B56" s="4"/>
      <c r="C56" s="115"/>
      <c r="D56" s="115"/>
      <c r="E56" s="115"/>
      <c r="F56" s="4"/>
      <c r="G56" s="4"/>
      <c r="H56" s="4"/>
      <c r="I56" s="4"/>
      <c r="J56" s="4"/>
    </row>
    <row r="57" spans="1:5" ht="13.5">
      <c r="A57" s="4"/>
      <c r="C57" s="1"/>
      <c r="D57" s="1"/>
      <c r="E57" s="1"/>
    </row>
    <row r="58" spans="1:5" ht="13.5">
      <c r="A58" s="4"/>
      <c r="C58" s="1"/>
      <c r="D58" s="1"/>
      <c r="E58" s="1"/>
    </row>
    <row r="59" spans="1:5" ht="13.5">
      <c r="A59" s="4"/>
      <c r="C59" s="1"/>
      <c r="D59" s="1"/>
      <c r="E59" s="1"/>
    </row>
  </sheetData>
  <sheetProtection/>
  <mergeCells count="13">
    <mergeCell ref="C1:L1"/>
    <mergeCell ref="C2:L2"/>
    <mergeCell ref="C3:L3"/>
    <mergeCell ref="J4:L4"/>
    <mergeCell ref="I5:L5"/>
    <mergeCell ref="A12:G12"/>
    <mergeCell ref="B32:B44"/>
    <mergeCell ref="A19:G19"/>
    <mergeCell ref="J20:L20"/>
    <mergeCell ref="F21:I21"/>
    <mergeCell ref="J21:L21"/>
    <mergeCell ref="B22:C22"/>
    <mergeCell ref="B23:B31"/>
  </mergeCells>
  <printOptions horizontalCentered="1" verticalCentered="1"/>
  <pageMargins left="0.4724409448818898" right="0.3937007874015748" top="0.31496062992125984" bottom="0.31496062992125984" header="0.35433070866141736" footer="0.5905511811023623"/>
  <pageSetup fitToHeight="1" fitToWidth="1"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showGridLines="0" zoomScaleSheetLayoutView="100" zoomScalePageLayoutView="0" workbookViewId="0" topLeftCell="A34">
      <selection activeCell="U49" sqref="U49"/>
    </sheetView>
  </sheetViews>
  <sheetFormatPr defaultColWidth="9.00390625" defaultRowHeight="13.5"/>
  <cols>
    <col min="1" max="1" width="3.375" style="1" customWidth="1"/>
    <col min="2" max="2" width="4.125" style="1" customWidth="1"/>
    <col min="3" max="3" width="8.625" style="1" customWidth="1"/>
    <col min="4" max="4" width="9.625" style="1" customWidth="1"/>
    <col min="5" max="5" width="4.125" style="1" customWidth="1"/>
    <col min="6" max="6" width="8.625" style="1" customWidth="1"/>
    <col min="7" max="7" width="9.625" style="1" customWidth="1"/>
    <col min="8" max="8" width="1.00390625" style="1" customWidth="1"/>
    <col min="9" max="9" width="4.125" style="1" customWidth="1"/>
    <col min="10" max="10" width="10.875" style="1" bestFit="1" customWidth="1"/>
    <col min="11" max="11" width="3.625" style="1" customWidth="1"/>
    <col min="12" max="12" width="5.375" style="1" customWidth="1"/>
    <col min="13" max="13" width="4.125" style="1" customWidth="1"/>
    <col min="14" max="14" width="10.25390625" style="1" customWidth="1"/>
    <col min="15" max="15" width="2.625" style="1" customWidth="1"/>
    <col min="16" max="16" width="6.625" style="1" customWidth="1"/>
    <col min="17" max="17" width="3.375" style="1" customWidth="1"/>
    <col min="18" max="18" width="9.00390625" style="1" bestFit="1" customWidth="1"/>
    <col min="19" max="19" width="9.00390625" style="1" customWidth="1"/>
    <col min="20" max="20" width="9.00390625" style="1" bestFit="1" customWidth="1"/>
    <col min="21" max="16384" width="9.00390625" style="1" customWidth="1"/>
  </cols>
  <sheetData>
    <row r="1" spans="1:16" ht="18.75" customHeight="1">
      <c r="A1" s="353" t="s">
        <v>55</v>
      </c>
      <c r="B1" s="354"/>
      <c r="C1" s="354"/>
      <c r="D1" s="354"/>
      <c r="E1" s="354"/>
      <c r="F1" s="354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ht="19.5" customHeight="1">
      <c r="A2" s="118"/>
      <c r="B2" s="26" t="s">
        <v>61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6" ht="19.5" customHeight="1">
      <c r="A3" s="118"/>
      <c r="B3" s="120" t="s">
        <v>51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</row>
    <row r="4" spans="1:16" ht="25.5" customHeight="1">
      <c r="A4" s="117"/>
      <c r="B4" s="355" t="s">
        <v>27</v>
      </c>
      <c r="C4" s="355"/>
      <c r="D4" s="355"/>
      <c r="E4" s="355"/>
      <c r="F4" s="355"/>
      <c r="G4" s="122"/>
      <c r="H4" s="123"/>
      <c r="I4" s="356"/>
      <c r="J4" s="356"/>
      <c r="K4" s="356"/>
      <c r="L4" s="356"/>
      <c r="M4" s="357" t="s">
        <v>80</v>
      </c>
      <c r="N4" s="357"/>
      <c r="O4" s="357"/>
      <c r="P4" s="357"/>
    </row>
    <row r="5" spans="1:29" s="3" customFormat="1" ht="19.5" customHeight="1">
      <c r="A5" s="5"/>
      <c r="B5" s="124"/>
      <c r="C5" s="358" t="s">
        <v>25</v>
      </c>
      <c r="D5" s="359"/>
      <c r="E5" s="360"/>
      <c r="F5" s="361">
        <v>3615571</v>
      </c>
      <c r="G5" s="362"/>
      <c r="H5" s="125"/>
      <c r="I5" s="363" t="s">
        <v>82</v>
      </c>
      <c r="J5" s="363"/>
      <c r="K5" s="363"/>
      <c r="L5" s="363"/>
      <c r="M5" s="363" t="s">
        <v>83</v>
      </c>
      <c r="N5" s="363"/>
      <c r="O5" s="363"/>
      <c r="P5" s="363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s="3" customFormat="1" ht="19.5" customHeight="1">
      <c r="A6" s="5"/>
      <c r="B6" s="124"/>
      <c r="C6" s="347" t="s">
        <v>84</v>
      </c>
      <c r="D6" s="348"/>
      <c r="E6" s="349"/>
      <c r="F6" s="350">
        <f>K6+O6</f>
        <v>11869</v>
      </c>
      <c r="G6" s="351"/>
      <c r="H6" s="126"/>
      <c r="I6" s="347" t="s">
        <v>85</v>
      </c>
      <c r="J6" s="349"/>
      <c r="K6" s="352">
        <v>1802</v>
      </c>
      <c r="L6" s="352"/>
      <c r="M6" s="347" t="s">
        <v>86</v>
      </c>
      <c r="N6" s="349"/>
      <c r="O6" s="352">
        <v>10067</v>
      </c>
      <c r="P6" s="352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3" customFormat="1" ht="19.5" customHeight="1">
      <c r="A7" s="5"/>
      <c r="B7" s="124"/>
      <c r="C7" s="341" t="s">
        <v>87</v>
      </c>
      <c r="D7" s="343"/>
      <c r="E7" s="342"/>
      <c r="F7" s="344">
        <f>K7+O7</f>
        <v>13652</v>
      </c>
      <c r="G7" s="345"/>
      <c r="H7" s="127"/>
      <c r="I7" s="341" t="s">
        <v>89</v>
      </c>
      <c r="J7" s="342"/>
      <c r="K7" s="346">
        <v>3848</v>
      </c>
      <c r="L7" s="346"/>
      <c r="M7" s="341" t="s">
        <v>90</v>
      </c>
      <c r="N7" s="342"/>
      <c r="O7" s="346">
        <v>9804</v>
      </c>
      <c r="P7" s="346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s="3" customFormat="1" ht="15" customHeight="1">
      <c r="A8" s="5"/>
      <c r="B8" s="128"/>
      <c r="C8" s="326" t="s">
        <v>91</v>
      </c>
      <c r="D8" s="327"/>
      <c r="E8" s="328"/>
      <c r="F8" s="332">
        <f>F5+F6-F7</f>
        <v>3613788</v>
      </c>
      <c r="G8" s="333"/>
      <c r="H8" s="129"/>
      <c r="I8" s="334" t="s">
        <v>93</v>
      </c>
      <c r="J8" s="335"/>
      <c r="K8" s="336">
        <f>K6-K7</f>
        <v>-2046</v>
      </c>
      <c r="L8" s="337"/>
      <c r="M8" s="334" t="s">
        <v>94</v>
      </c>
      <c r="N8" s="335"/>
      <c r="O8" s="340">
        <f>O6-O7</f>
        <v>263</v>
      </c>
      <c r="P8" s="340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s="3" customFormat="1" ht="15" customHeight="1">
      <c r="A9" s="5"/>
      <c r="B9" s="128"/>
      <c r="C9" s="329"/>
      <c r="D9" s="330"/>
      <c r="E9" s="331"/>
      <c r="F9" s="332"/>
      <c r="G9" s="333"/>
      <c r="H9" s="130"/>
      <c r="I9" s="341" t="s">
        <v>96</v>
      </c>
      <c r="J9" s="342"/>
      <c r="K9" s="338"/>
      <c r="L9" s="339"/>
      <c r="M9" s="341" t="s">
        <v>97</v>
      </c>
      <c r="N9" s="342"/>
      <c r="O9" s="340"/>
      <c r="P9" s="340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16" ht="17.25" customHeight="1">
      <c r="A10" s="4"/>
      <c r="B10" s="131"/>
      <c r="C10" s="132"/>
      <c r="D10" s="132"/>
      <c r="E10" s="316"/>
      <c r="F10" s="317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24.75" customHeight="1">
      <c r="A11" s="133"/>
      <c r="B11" s="134" t="s">
        <v>88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</row>
    <row r="12" spans="1:17" ht="13.5" customHeight="1">
      <c r="A12" s="4"/>
      <c r="B12" s="136"/>
      <c r="C12" s="137"/>
      <c r="D12" s="137"/>
      <c r="E12" s="137"/>
      <c r="F12" s="137"/>
      <c r="G12" s="4"/>
      <c r="H12" s="4"/>
      <c r="I12" s="4"/>
      <c r="J12" s="4"/>
      <c r="K12" s="4"/>
      <c r="L12" s="4"/>
      <c r="M12" s="4"/>
      <c r="N12" s="137"/>
      <c r="O12" s="137"/>
      <c r="P12" s="137"/>
      <c r="Q12" s="138"/>
    </row>
    <row r="13" spans="1:17" ht="19.5" customHeight="1">
      <c r="A13" s="4"/>
      <c r="B13" s="139"/>
      <c r="C13" s="140"/>
      <c r="D13" s="140"/>
      <c r="E13" s="141"/>
      <c r="F13" s="141"/>
      <c r="G13" s="142"/>
      <c r="H13" s="142"/>
      <c r="I13" s="4"/>
      <c r="J13" s="140"/>
      <c r="K13" s="140"/>
      <c r="L13" s="140"/>
      <c r="M13" s="4"/>
      <c r="N13" s="137"/>
      <c r="O13" s="137"/>
      <c r="P13" s="137"/>
      <c r="Q13" s="138"/>
    </row>
    <row r="14" spans="1:17" ht="19.5" customHeight="1">
      <c r="A14" s="4"/>
      <c r="B14" s="143"/>
      <c r="C14" s="140"/>
      <c r="D14" s="140"/>
      <c r="E14" s="141"/>
      <c r="F14" s="141"/>
      <c r="G14" s="4"/>
      <c r="H14" s="4"/>
      <c r="I14" s="4"/>
      <c r="J14" s="144"/>
      <c r="K14" s="144"/>
      <c r="L14" s="144"/>
      <c r="M14" s="4"/>
      <c r="N14" s="137"/>
      <c r="O14" s="137"/>
      <c r="P14" s="137"/>
      <c r="Q14" s="138"/>
    </row>
    <row r="15" spans="1:17" ht="19.5" customHeight="1">
      <c r="A15" s="4"/>
      <c r="B15" s="143"/>
      <c r="C15" s="140"/>
      <c r="D15" s="140"/>
      <c r="E15" s="141"/>
      <c r="F15" s="141"/>
      <c r="G15" s="4"/>
      <c r="H15" s="4"/>
      <c r="I15" s="4"/>
      <c r="J15" s="144"/>
      <c r="K15" s="144"/>
      <c r="L15" s="144"/>
      <c r="M15" s="4"/>
      <c r="N15" s="137"/>
      <c r="O15" s="137"/>
      <c r="P15" s="137"/>
      <c r="Q15" s="138"/>
    </row>
    <row r="16" spans="1:17" ht="19.5" customHeight="1">
      <c r="A16" s="4"/>
      <c r="B16" s="145"/>
      <c r="C16" s="140"/>
      <c r="D16" s="140"/>
      <c r="E16" s="141"/>
      <c r="F16" s="141"/>
      <c r="G16" s="4"/>
      <c r="H16" s="4"/>
      <c r="I16" s="4"/>
      <c r="J16" s="144"/>
      <c r="K16" s="144"/>
      <c r="L16" s="144"/>
      <c r="M16" s="4"/>
      <c r="N16" s="137"/>
      <c r="O16" s="137"/>
      <c r="P16" s="137"/>
      <c r="Q16" s="138"/>
    </row>
    <row r="17" spans="1:16" ht="19.5" customHeight="1">
      <c r="A17" s="4"/>
      <c r="B17" s="143"/>
      <c r="C17" s="140"/>
      <c r="D17" s="140"/>
      <c r="E17" s="141"/>
      <c r="F17" s="141"/>
      <c r="G17" s="4"/>
      <c r="H17" s="4"/>
      <c r="I17" s="4"/>
      <c r="J17" s="144"/>
      <c r="K17" s="144"/>
      <c r="L17" s="144"/>
      <c r="M17" s="4"/>
      <c r="N17" s="4"/>
      <c r="O17" s="4"/>
      <c r="P17" s="4"/>
    </row>
    <row r="18" spans="1:16" ht="19.5" customHeight="1">
      <c r="A18" s="4"/>
      <c r="B18" s="143"/>
      <c r="C18" s="140"/>
      <c r="D18" s="140"/>
      <c r="E18" s="141"/>
      <c r="F18" s="141"/>
      <c r="G18" s="4"/>
      <c r="H18" s="4"/>
      <c r="I18" s="4"/>
      <c r="J18" s="144"/>
      <c r="K18" s="144"/>
      <c r="L18" s="144"/>
      <c r="M18" s="4"/>
      <c r="N18" s="4"/>
      <c r="O18" s="4"/>
      <c r="P18" s="4"/>
    </row>
    <row r="19" spans="1:16" ht="19.5" customHeight="1">
      <c r="A19" s="4"/>
      <c r="B19" s="143"/>
      <c r="C19" s="140"/>
      <c r="D19" s="140"/>
      <c r="E19" s="141"/>
      <c r="F19" s="141"/>
      <c r="G19" s="4"/>
      <c r="H19" s="4"/>
      <c r="I19" s="4"/>
      <c r="J19" s="144"/>
      <c r="K19" s="144"/>
      <c r="L19" s="144"/>
      <c r="M19" s="4"/>
      <c r="N19" s="4"/>
      <c r="O19" s="4"/>
      <c r="P19" s="4"/>
    </row>
    <row r="20" spans="1:16" ht="19.5" customHeight="1">
      <c r="A20" s="4"/>
      <c r="B20" s="143"/>
      <c r="C20" s="140"/>
      <c r="D20" s="140"/>
      <c r="E20" s="141"/>
      <c r="F20" s="141"/>
      <c r="G20" s="4"/>
      <c r="H20" s="4"/>
      <c r="I20" s="4"/>
      <c r="J20" s="146"/>
      <c r="K20" s="146"/>
      <c r="L20" s="146"/>
      <c r="M20" s="4"/>
      <c r="N20" s="4"/>
      <c r="O20" s="4"/>
      <c r="P20" s="4"/>
    </row>
    <row r="21" spans="1:16" ht="19.5" customHeight="1">
      <c r="A21" s="4"/>
      <c r="B21" s="143"/>
      <c r="C21" s="140"/>
      <c r="D21" s="140"/>
      <c r="E21" s="141"/>
      <c r="F21" s="141"/>
      <c r="G21" s="4"/>
      <c r="H21" s="4"/>
      <c r="I21" s="4"/>
      <c r="J21" s="147"/>
      <c r="K21" s="147"/>
      <c r="L21" s="147"/>
      <c r="M21" s="4"/>
      <c r="N21" s="4"/>
      <c r="O21" s="4"/>
      <c r="P21" s="4"/>
    </row>
    <row r="22" spans="1:16" ht="19.5" customHeight="1">
      <c r="A22" s="4"/>
      <c r="B22" s="143"/>
      <c r="C22" s="140"/>
      <c r="D22" s="140"/>
      <c r="E22" s="141"/>
      <c r="F22" s="141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9.5" customHeight="1">
      <c r="A23" s="4"/>
      <c r="B23" s="143"/>
      <c r="C23" s="140"/>
      <c r="D23" s="140"/>
      <c r="E23" s="141"/>
      <c r="F23" s="141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9.5" customHeight="1">
      <c r="A24" s="4"/>
      <c r="B24" s="143"/>
      <c r="C24" s="140"/>
      <c r="D24" s="140"/>
      <c r="E24" s="141"/>
      <c r="F24" s="141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9.5" customHeight="1">
      <c r="A25" s="4"/>
      <c r="B25" s="143"/>
      <c r="C25" s="140"/>
      <c r="D25" s="140"/>
      <c r="E25" s="141"/>
      <c r="F25" s="141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9.5" customHeight="1">
      <c r="A26" s="4"/>
      <c r="B26" s="143"/>
      <c r="C26" s="140"/>
      <c r="D26" s="140"/>
      <c r="E26" s="141"/>
      <c r="F26" s="141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30.75" customHeight="1">
      <c r="A27" s="318" t="s">
        <v>98</v>
      </c>
      <c r="B27" s="319"/>
      <c r="C27" s="319"/>
      <c r="D27" s="319"/>
      <c r="E27" s="4"/>
      <c r="F27" s="4"/>
      <c r="G27" s="140"/>
      <c r="H27" s="140"/>
      <c r="I27" s="131"/>
      <c r="J27" s="4"/>
      <c r="K27" s="4"/>
      <c r="L27" s="4"/>
      <c r="M27" s="4"/>
      <c r="N27" s="4"/>
      <c r="O27" s="4"/>
      <c r="P27" s="4"/>
    </row>
    <row r="28" spans="1:16" ht="24.75" customHeight="1">
      <c r="A28" s="4"/>
      <c r="B28" s="320" t="s">
        <v>99</v>
      </c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</row>
    <row r="29" spans="1:16" ht="24.75" customHeight="1">
      <c r="A29" s="148"/>
      <c r="B29" s="321"/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</row>
    <row r="30" spans="1:17" ht="13.5">
      <c r="A30" s="4"/>
      <c r="B30" s="149"/>
      <c r="C30" s="309" t="s">
        <v>100</v>
      </c>
      <c r="D30" s="310"/>
      <c r="E30" s="310"/>
      <c r="F30" s="311"/>
      <c r="G30" s="310"/>
      <c r="H30" s="150"/>
      <c r="I30" s="151"/>
      <c r="J30" s="309" t="s">
        <v>101</v>
      </c>
      <c r="K30" s="309"/>
      <c r="L30" s="322"/>
      <c r="M30" s="322"/>
      <c r="N30" s="322"/>
      <c r="O30" s="322"/>
      <c r="P30" s="322"/>
      <c r="Q30" s="152"/>
    </row>
    <row r="31" spans="1:17" ht="15" customHeight="1">
      <c r="A31" s="4"/>
      <c r="B31" s="153" t="s">
        <v>103</v>
      </c>
      <c r="C31" s="154" t="s">
        <v>104</v>
      </c>
      <c r="D31" s="155" t="s">
        <v>105</v>
      </c>
      <c r="E31" s="153" t="s">
        <v>103</v>
      </c>
      <c r="F31" s="154" t="s">
        <v>45</v>
      </c>
      <c r="G31" s="156" t="s">
        <v>105</v>
      </c>
      <c r="H31" s="157"/>
      <c r="I31" s="153" t="s">
        <v>103</v>
      </c>
      <c r="J31" s="154" t="s">
        <v>106</v>
      </c>
      <c r="K31" s="312" t="s">
        <v>107</v>
      </c>
      <c r="L31" s="323"/>
      <c r="M31" s="153" t="s">
        <v>103</v>
      </c>
      <c r="N31" s="154" t="s">
        <v>34</v>
      </c>
      <c r="O31" s="324" t="s">
        <v>108</v>
      </c>
      <c r="P31" s="325"/>
      <c r="Q31" s="152"/>
    </row>
    <row r="32" spans="1:16" ht="15" customHeight="1">
      <c r="A32" s="4"/>
      <c r="B32" s="158" t="s">
        <v>109</v>
      </c>
      <c r="C32" s="159" t="s">
        <v>110</v>
      </c>
      <c r="D32" s="160">
        <v>788881</v>
      </c>
      <c r="E32" s="158" t="s">
        <v>109</v>
      </c>
      <c r="F32" s="159" t="s">
        <v>111</v>
      </c>
      <c r="G32" s="160">
        <v>43231</v>
      </c>
      <c r="H32" s="161"/>
      <c r="I32" s="158" t="s">
        <v>109</v>
      </c>
      <c r="J32" s="159" t="s">
        <v>112</v>
      </c>
      <c r="K32" s="162"/>
      <c r="L32" s="163">
        <v>33</v>
      </c>
      <c r="M32" s="158" t="s">
        <v>109</v>
      </c>
      <c r="N32" s="159" t="s">
        <v>114</v>
      </c>
      <c r="O32" s="162"/>
      <c r="P32" s="164">
        <v>333</v>
      </c>
    </row>
    <row r="33" spans="1:16" ht="15" customHeight="1">
      <c r="A33" s="4"/>
      <c r="B33" s="165" t="s">
        <v>115</v>
      </c>
      <c r="C33" s="166" t="s">
        <v>116</v>
      </c>
      <c r="D33" s="167">
        <v>686544</v>
      </c>
      <c r="E33" s="165" t="s">
        <v>115</v>
      </c>
      <c r="F33" s="166" t="s">
        <v>118</v>
      </c>
      <c r="G33" s="167">
        <v>36687</v>
      </c>
      <c r="H33" s="161"/>
      <c r="I33" s="168" t="s">
        <v>115</v>
      </c>
      <c r="J33" s="166" t="s">
        <v>119</v>
      </c>
      <c r="K33" s="169"/>
      <c r="L33" s="170">
        <v>7</v>
      </c>
      <c r="M33" s="165" t="s">
        <v>115</v>
      </c>
      <c r="N33" s="166" t="s">
        <v>120</v>
      </c>
      <c r="O33" s="169"/>
      <c r="P33" s="171">
        <v>151</v>
      </c>
    </row>
    <row r="34" spans="1:16" ht="15" customHeight="1">
      <c r="A34" s="4"/>
      <c r="B34" s="165" t="s">
        <v>6</v>
      </c>
      <c r="C34" s="166" t="s">
        <v>121</v>
      </c>
      <c r="D34" s="167">
        <v>243861</v>
      </c>
      <c r="E34" s="165" t="s">
        <v>6</v>
      </c>
      <c r="F34" s="166" t="s">
        <v>119</v>
      </c>
      <c r="G34" s="167">
        <v>31725</v>
      </c>
      <c r="H34" s="172"/>
      <c r="I34" s="168" t="s">
        <v>6</v>
      </c>
      <c r="J34" s="166" t="s">
        <v>122</v>
      </c>
      <c r="K34" s="169"/>
      <c r="L34" s="170">
        <v>3</v>
      </c>
      <c r="M34" s="165" t="s">
        <v>6</v>
      </c>
      <c r="N34" s="166" t="s">
        <v>123</v>
      </c>
      <c r="O34" s="169"/>
      <c r="P34" s="171">
        <v>150</v>
      </c>
    </row>
    <row r="35" spans="1:16" ht="15" customHeight="1">
      <c r="A35" s="4"/>
      <c r="B35" s="165" t="s">
        <v>125</v>
      </c>
      <c r="C35" s="166" t="s">
        <v>126</v>
      </c>
      <c r="D35" s="167">
        <v>187943</v>
      </c>
      <c r="E35" s="165" t="s">
        <v>125</v>
      </c>
      <c r="F35" s="166" t="s">
        <v>127</v>
      </c>
      <c r="G35" s="167">
        <v>28735</v>
      </c>
      <c r="H35" s="172"/>
      <c r="I35" s="168" t="s">
        <v>26</v>
      </c>
      <c r="J35" s="166" t="s">
        <v>26</v>
      </c>
      <c r="K35" s="169"/>
      <c r="L35" s="170" t="s">
        <v>26</v>
      </c>
      <c r="M35" s="165" t="s">
        <v>125</v>
      </c>
      <c r="N35" s="166" t="s">
        <v>129</v>
      </c>
      <c r="O35" s="169"/>
      <c r="P35" s="171">
        <v>131</v>
      </c>
    </row>
    <row r="36" spans="1:16" ht="15" customHeight="1">
      <c r="A36" s="4"/>
      <c r="B36" s="173" t="s">
        <v>130</v>
      </c>
      <c r="C36" s="174" t="s">
        <v>132</v>
      </c>
      <c r="D36" s="175">
        <v>165769</v>
      </c>
      <c r="E36" s="173" t="s">
        <v>130</v>
      </c>
      <c r="F36" s="174" t="s">
        <v>133</v>
      </c>
      <c r="G36" s="175">
        <v>18209</v>
      </c>
      <c r="H36" s="172"/>
      <c r="I36" s="173" t="s">
        <v>26</v>
      </c>
      <c r="J36" s="174" t="s">
        <v>26</v>
      </c>
      <c r="K36" s="176"/>
      <c r="L36" s="177" t="s">
        <v>26</v>
      </c>
      <c r="M36" s="165" t="s">
        <v>130</v>
      </c>
      <c r="N36" s="166" t="s">
        <v>134</v>
      </c>
      <c r="O36" s="169"/>
      <c r="P36" s="171">
        <v>88</v>
      </c>
    </row>
    <row r="37" spans="1:16" ht="15" customHeight="1">
      <c r="A37" s="4"/>
      <c r="B37" s="178"/>
      <c r="C37" s="179"/>
      <c r="D37" s="180"/>
      <c r="E37" s="178"/>
      <c r="F37" s="179"/>
      <c r="G37" s="180"/>
      <c r="H37" s="180"/>
      <c r="I37" s="181"/>
      <c r="J37" s="182"/>
      <c r="K37" s="183"/>
      <c r="L37" s="183"/>
      <c r="M37" s="173" t="s">
        <v>130</v>
      </c>
      <c r="N37" s="174" t="s">
        <v>81</v>
      </c>
      <c r="O37" s="176"/>
      <c r="P37" s="184">
        <v>88</v>
      </c>
    </row>
    <row r="38" spans="1:17" ht="13.5">
      <c r="A38" s="4"/>
      <c r="B38" s="149"/>
      <c r="C38" s="309" t="s">
        <v>136</v>
      </c>
      <c r="D38" s="310"/>
      <c r="E38" s="310"/>
      <c r="F38" s="311"/>
      <c r="G38" s="310"/>
      <c r="H38" s="150"/>
      <c r="I38" s="151"/>
      <c r="J38" s="309" t="s">
        <v>137</v>
      </c>
      <c r="K38" s="309"/>
      <c r="L38" s="309"/>
      <c r="M38" s="309"/>
      <c r="N38" s="309"/>
      <c r="O38" s="309"/>
      <c r="P38" s="309"/>
      <c r="Q38" s="152"/>
    </row>
    <row r="39" spans="1:17" ht="15" customHeight="1">
      <c r="A39" s="4"/>
      <c r="B39" s="153" t="s">
        <v>103</v>
      </c>
      <c r="C39" s="154" t="s">
        <v>138</v>
      </c>
      <c r="D39" s="185" t="s">
        <v>36</v>
      </c>
      <c r="E39" s="153" t="s">
        <v>103</v>
      </c>
      <c r="F39" s="154" t="s">
        <v>138</v>
      </c>
      <c r="G39" s="186" t="s">
        <v>108</v>
      </c>
      <c r="H39" s="157"/>
      <c r="I39" s="153" t="s">
        <v>103</v>
      </c>
      <c r="J39" s="154" t="s">
        <v>106</v>
      </c>
      <c r="K39" s="312" t="s">
        <v>107</v>
      </c>
      <c r="L39" s="313"/>
      <c r="M39" s="153" t="s">
        <v>103</v>
      </c>
      <c r="N39" s="154" t="s">
        <v>34</v>
      </c>
      <c r="O39" s="314" t="s">
        <v>108</v>
      </c>
      <c r="P39" s="315"/>
      <c r="Q39" s="152"/>
    </row>
    <row r="40" spans="1:16" ht="15" customHeight="1">
      <c r="A40" s="4"/>
      <c r="B40" s="168" t="s">
        <v>26</v>
      </c>
      <c r="C40" s="166" t="s">
        <v>26</v>
      </c>
      <c r="D40" s="187" t="s">
        <v>26</v>
      </c>
      <c r="E40" s="158" t="s">
        <v>109</v>
      </c>
      <c r="F40" s="159" t="s">
        <v>116</v>
      </c>
      <c r="G40" s="160">
        <v>390</v>
      </c>
      <c r="H40" s="161"/>
      <c r="I40" s="158" t="s">
        <v>109</v>
      </c>
      <c r="J40" s="159" t="s">
        <v>110</v>
      </c>
      <c r="K40" s="162"/>
      <c r="L40" s="163">
        <v>129</v>
      </c>
      <c r="M40" s="158" t="s">
        <v>109</v>
      </c>
      <c r="N40" s="159" t="s">
        <v>67</v>
      </c>
      <c r="O40" s="162"/>
      <c r="P40" s="164">
        <v>120</v>
      </c>
    </row>
    <row r="41" spans="1:16" ht="15" customHeight="1">
      <c r="A41" s="4"/>
      <c r="B41" s="168" t="s">
        <v>26</v>
      </c>
      <c r="C41" s="166" t="s">
        <v>26</v>
      </c>
      <c r="D41" s="187" t="s">
        <v>26</v>
      </c>
      <c r="E41" s="165" t="s">
        <v>115</v>
      </c>
      <c r="F41" s="166" t="s">
        <v>110</v>
      </c>
      <c r="G41" s="167">
        <v>280</v>
      </c>
      <c r="H41" s="161"/>
      <c r="I41" s="168" t="s">
        <v>115</v>
      </c>
      <c r="J41" s="166" t="s">
        <v>112</v>
      </c>
      <c r="K41" s="169"/>
      <c r="L41" s="170">
        <v>80</v>
      </c>
      <c r="M41" s="165" t="s">
        <v>115</v>
      </c>
      <c r="N41" s="166" t="s">
        <v>131</v>
      </c>
      <c r="O41" s="169"/>
      <c r="P41" s="171">
        <v>63</v>
      </c>
    </row>
    <row r="42" spans="1:16" ht="15" customHeight="1">
      <c r="A42" s="4"/>
      <c r="B42" s="165" t="s">
        <v>26</v>
      </c>
      <c r="C42" s="166" t="s">
        <v>26</v>
      </c>
      <c r="D42" s="187" t="s">
        <v>139</v>
      </c>
      <c r="E42" s="165" t="s">
        <v>140</v>
      </c>
      <c r="F42" s="166" t="s">
        <v>126</v>
      </c>
      <c r="G42" s="167">
        <v>144</v>
      </c>
      <c r="H42" s="161"/>
      <c r="I42" s="165" t="s">
        <v>6</v>
      </c>
      <c r="J42" s="166" t="s">
        <v>121</v>
      </c>
      <c r="K42" s="169"/>
      <c r="L42" s="170">
        <v>61</v>
      </c>
      <c r="M42" s="188" t="s">
        <v>6</v>
      </c>
      <c r="N42" s="166" t="s">
        <v>117</v>
      </c>
      <c r="O42" s="169"/>
      <c r="P42" s="171">
        <v>62</v>
      </c>
    </row>
    <row r="43" spans="1:16" ht="15" customHeight="1">
      <c r="A43" s="4"/>
      <c r="B43" s="165" t="s">
        <v>26</v>
      </c>
      <c r="C43" s="166" t="s">
        <v>26</v>
      </c>
      <c r="D43" s="187" t="s">
        <v>26</v>
      </c>
      <c r="E43" s="165" t="s">
        <v>125</v>
      </c>
      <c r="F43" s="166" t="s">
        <v>121</v>
      </c>
      <c r="G43" s="167">
        <v>106</v>
      </c>
      <c r="H43" s="172"/>
      <c r="I43" s="165" t="s">
        <v>125</v>
      </c>
      <c r="J43" s="166" t="s">
        <v>113</v>
      </c>
      <c r="K43" s="169"/>
      <c r="L43" s="170">
        <v>59</v>
      </c>
      <c r="M43" s="165" t="s">
        <v>125</v>
      </c>
      <c r="N43" s="166" t="s">
        <v>111</v>
      </c>
      <c r="O43" s="169"/>
      <c r="P43" s="171">
        <v>39</v>
      </c>
    </row>
    <row r="44" spans="1:16" ht="15" customHeight="1">
      <c r="A44" s="4"/>
      <c r="B44" s="173" t="s">
        <v>26</v>
      </c>
      <c r="C44" s="174" t="s">
        <v>26</v>
      </c>
      <c r="D44" s="189" t="s">
        <v>26</v>
      </c>
      <c r="E44" s="173" t="s">
        <v>130</v>
      </c>
      <c r="F44" s="174" t="s">
        <v>132</v>
      </c>
      <c r="G44" s="175">
        <v>95</v>
      </c>
      <c r="H44" s="172"/>
      <c r="I44" s="173" t="s">
        <v>130</v>
      </c>
      <c r="J44" s="174" t="s">
        <v>116</v>
      </c>
      <c r="K44" s="176"/>
      <c r="L44" s="177">
        <v>57</v>
      </c>
      <c r="M44" s="173" t="s">
        <v>130</v>
      </c>
      <c r="N44" s="174" t="s">
        <v>133</v>
      </c>
      <c r="O44" s="176"/>
      <c r="P44" s="184">
        <v>20</v>
      </c>
    </row>
    <row r="45" spans="1:22" ht="15" customHeight="1">
      <c r="A45" s="4"/>
      <c r="B45" s="178"/>
      <c r="C45" s="179"/>
      <c r="D45" s="190"/>
      <c r="E45" s="178"/>
      <c r="F45" s="179"/>
      <c r="G45" s="180"/>
      <c r="H45" s="180"/>
      <c r="I45" s="181"/>
      <c r="J45" s="182"/>
      <c r="K45" s="183"/>
      <c r="L45" s="183"/>
      <c r="M45" s="178"/>
      <c r="N45" s="179"/>
      <c r="O45" s="191"/>
      <c r="P45" s="180"/>
      <c r="S45" s="178"/>
      <c r="T45" s="179"/>
      <c r="U45" s="192"/>
      <c r="V45" s="192"/>
    </row>
    <row r="46" spans="1:16" ht="13.5">
      <c r="A46" s="4"/>
      <c r="B46" s="4"/>
      <c r="C46" s="4"/>
      <c r="D46" s="4"/>
      <c r="E46" s="4"/>
      <c r="F46" s="4"/>
      <c r="G46" s="193" t="s">
        <v>141</v>
      </c>
      <c r="H46" s="194"/>
      <c r="I46" s="194"/>
      <c r="J46" s="194"/>
      <c r="K46" s="194"/>
      <c r="L46" s="194"/>
      <c r="M46" s="194"/>
      <c r="N46" s="194"/>
      <c r="O46" s="194"/>
      <c r="P46" s="195"/>
    </row>
    <row r="47" spans="1:16" ht="13.5">
      <c r="A47" s="4"/>
      <c r="B47" s="4"/>
      <c r="C47" s="4"/>
      <c r="D47" s="4"/>
      <c r="E47" s="4"/>
      <c r="F47" s="4"/>
      <c r="G47" s="196" t="s">
        <v>142</v>
      </c>
      <c r="H47" s="197"/>
      <c r="I47" s="197"/>
      <c r="J47" s="197"/>
      <c r="K47" s="197"/>
      <c r="L47" s="197"/>
      <c r="M47" s="197"/>
      <c r="N47" s="197"/>
      <c r="O47" s="197"/>
      <c r="P47" s="198"/>
    </row>
    <row r="48" spans="1:16" ht="13.5">
      <c r="A48" s="4"/>
      <c r="B48" s="4"/>
      <c r="C48" s="4"/>
      <c r="D48" s="4"/>
      <c r="E48" s="4"/>
      <c r="F48" s="4"/>
      <c r="G48" s="199" t="s">
        <v>143</v>
      </c>
      <c r="H48" s="200"/>
      <c r="I48" s="200"/>
      <c r="J48" s="200"/>
      <c r="K48" s="200"/>
      <c r="L48" s="200"/>
      <c r="M48" s="200"/>
      <c r="N48" s="200"/>
      <c r="O48" s="200"/>
      <c r="P48" s="201"/>
    </row>
  </sheetData>
  <sheetProtection/>
  <mergeCells count="39">
    <mergeCell ref="A1:F1"/>
    <mergeCell ref="B4:F4"/>
    <mergeCell ref="I4:L4"/>
    <mergeCell ref="M4:P4"/>
    <mergeCell ref="C5:E5"/>
    <mergeCell ref="F5:G5"/>
    <mergeCell ref="I5:L5"/>
    <mergeCell ref="M5:P5"/>
    <mergeCell ref="C6:E6"/>
    <mergeCell ref="F6:G6"/>
    <mergeCell ref="I6:J6"/>
    <mergeCell ref="K6:L6"/>
    <mergeCell ref="M6:N6"/>
    <mergeCell ref="O6:P6"/>
    <mergeCell ref="C7:E7"/>
    <mergeCell ref="F7:G7"/>
    <mergeCell ref="I7:J7"/>
    <mergeCell ref="K7:L7"/>
    <mergeCell ref="M7:N7"/>
    <mergeCell ref="O7:P7"/>
    <mergeCell ref="O31:P31"/>
    <mergeCell ref="C8:E9"/>
    <mergeCell ref="F8:G9"/>
    <mergeCell ref="I8:J8"/>
    <mergeCell ref="K8:L9"/>
    <mergeCell ref="M8:N8"/>
    <mergeCell ref="O8:P9"/>
    <mergeCell ref="I9:J9"/>
    <mergeCell ref="M9:N9"/>
    <mergeCell ref="C38:G38"/>
    <mergeCell ref="J38:P38"/>
    <mergeCell ref="K39:L39"/>
    <mergeCell ref="O39:P39"/>
    <mergeCell ref="E10:F10"/>
    <mergeCell ref="A27:D27"/>
    <mergeCell ref="B28:P29"/>
    <mergeCell ref="C30:G30"/>
    <mergeCell ref="J30:P30"/>
    <mergeCell ref="K31:L31"/>
  </mergeCells>
  <printOptions horizontalCentered="1"/>
  <pageMargins left="0.5511811023622047" right="0.5118110236220472" top="0.43" bottom="0.37" header="0.31" footer="0.19"/>
  <pageSetup fitToHeight="1" fitToWidth="1" horizontalDpi="600" verticalDpi="600" orientation="portrait" paperSize="9" scale="96" r:id="rId2"/>
  <headerFooter alignWithMargins="0">
    <oddFooter>&amp;C2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zoomScaleSheetLayoutView="100" zoomScalePageLayoutView="0" workbookViewId="0" topLeftCell="A50">
      <selection activeCell="E71" sqref="E71"/>
    </sheetView>
  </sheetViews>
  <sheetFormatPr defaultColWidth="6.625" defaultRowHeight="13.5" customHeight="1"/>
  <cols>
    <col min="1" max="1" width="12.625" style="219" customWidth="1"/>
    <col min="2" max="4" width="8.625" style="219" customWidth="1"/>
    <col min="5" max="11" width="7.625" style="219" customWidth="1"/>
    <col min="12" max="12" width="6.625" style="219" bestFit="1" customWidth="1"/>
    <col min="13" max="16384" width="6.625" style="219" customWidth="1"/>
  </cols>
  <sheetData>
    <row r="1" spans="1:14" ht="19.5" customHeight="1">
      <c r="A1" s="371" t="s">
        <v>144</v>
      </c>
      <c r="B1" s="372"/>
      <c r="C1" s="372"/>
      <c r="D1" s="372"/>
      <c r="E1" s="372"/>
      <c r="F1" s="372"/>
      <c r="G1" s="372"/>
      <c r="H1" s="372"/>
      <c r="I1" s="373"/>
      <c r="J1" s="373"/>
      <c r="K1" s="373"/>
      <c r="L1" s="373"/>
      <c r="N1" s="220"/>
    </row>
    <row r="2" spans="1:8" ht="13.5" customHeight="1">
      <c r="A2" s="217"/>
      <c r="B2" s="218"/>
      <c r="C2" s="218"/>
      <c r="D2" s="218"/>
      <c r="E2" s="218"/>
      <c r="F2" s="218"/>
      <c r="G2" s="218"/>
      <c r="H2" s="218"/>
    </row>
    <row r="3" spans="1:17" ht="13.5" customHeight="1">
      <c r="A3" s="221" t="s">
        <v>145</v>
      </c>
      <c r="B3" s="221"/>
      <c r="D3" s="374"/>
      <c r="E3" s="374"/>
      <c r="I3" s="222"/>
      <c r="J3" s="375" t="s">
        <v>148</v>
      </c>
      <c r="K3" s="376"/>
      <c r="L3" s="376"/>
      <c r="P3" s="223"/>
      <c r="Q3" s="223"/>
    </row>
    <row r="4" spans="1:12" ht="13.5" customHeight="1">
      <c r="A4" s="377" t="s">
        <v>149</v>
      </c>
      <c r="B4" s="380" t="s">
        <v>150</v>
      </c>
      <c r="C4" s="381"/>
      <c r="D4" s="381"/>
      <c r="E4" s="382"/>
      <c r="F4" s="383" t="s">
        <v>151</v>
      </c>
      <c r="G4" s="384"/>
      <c r="H4" s="384"/>
      <c r="I4" s="384"/>
      <c r="J4" s="384"/>
      <c r="K4" s="384"/>
      <c r="L4" s="385"/>
    </row>
    <row r="5" spans="1:12" ht="13.5" customHeight="1">
      <c r="A5" s="378"/>
      <c r="B5" s="366" t="s">
        <v>152</v>
      </c>
      <c r="C5" s="367"/>
      <c r="D5" s="368"/>
      <c r="E5" s="364" t="s">
        <v>153</v>
      </c>
      <c r="F5" s="366" t="s">
        <v>154</v>
      </c>
      <c r="G5" s="367"/>
      <c r="H5" s="368"/>
      <c r="I5" s="369" t="s">
        <v>156</v>
      </c>
      <c r="J5" s="367"/>
      <c r="K5" s="368"/>
      <c r="L5" s="364" t="s">
        <v>157</v>
      </c>
    </row>
    <row r="6" spans="1:12" s="223" customFormat="1" ht="13.5" customHeight="1">
      <c r="A6" s="379"/>
      <c r="B6" s="224" t="s">
        <v>158</v>
      </c>
      <c r="C6" s="225" t="s">
        <v>159</v>
      </c>
      <c r="D6" s="226" t="s">
        <v>160</v>
      </c>
      <c r="E6" s="365"/>
      <c r="F6" s="224" t="s">
        <v>161</v>
      </c>
      <c r="G6" s="226" t="s">
        <v>163</v>
      </c>
      <c r="H6" s="226" t="s">
        <v>95</v>
      </c>
      <c r="I6" s="226" t="s">
        <v>164</v>
      </c>
      <c r="J6" s="226" t="s">
        <v>165</v>
      </c>
      <c r="K6" s="226" t="s">
        <v>95</v>
      </c>
      <c r="L6" s="370"/>
    </row>
    <row r="7" spans="1:12" ht="19.5" customHeight="1">
      <c r="A7" s="227" t="s">
        <v>167</v>
      </c>
      <c r="B7" s="228">
        <f>B8+B22+B33+B44-B23-B24-B29</f>
        <v>3613788</v>
      </c>
      <c r="C7" s="229">
        <f>C8+C22+C33+C44-C23-C24-C29</f>
        <v>1781971</v>
      </c>
      <c r="D7" s="229">
        <f>D8+D22+D33+D44-D23-D24-D29</f>
        <v>1831817</v>
      </c>
      <c r="E7" s="230">
        <f>E8+E22+E33+E44-E23-E24-E29</f>
        <v>1499849</v>
      </c>
      <c r="F7" s="231">
        <f aca="true" t="shared" si="0" ref="F7:L7">F8+F22+F33+F44-F9-F11-F21</f>
        <v>1802</v>
      </c>
      <c r="G7" s="232">
        <f t="shared" si="0"/>
        <v>3848</v>
      </c>
      <c r="H7" s="232">
        <f t="shared" si="0"/>
        <v>-2046</v>
      </c>
      <c r="I7" s="232">
        <f t="shared" si="0"/>
        <v>10067</v>
      </c>
      <c r="J7" s="232">
        <f t="shared" si="0"/>
        <v>9804</v>
      </c>
      <c r="K7" s="232">
        <f t="shared" si="0"/>
        <v>263</v>
      </c>
      <c r="L7" s="233">
        <f t="shared" si="0"/>
        <v>-1783</v>
      </c>
    </row>
    <row r="8" spans="1:12" ht="12.75" customHeight="1">
      <c r="A8" s="234" t="s">
        <v>168</v>
      </c>
      <c r="B8" s="235">
        <f aca="true" t="shared" si="1" ref="B8:K8">SUM(B9:B21)</f>
        <v>566491</v>
      </c>
      <c r="C8" s="204">
        <f t="shared" si="1"/>
        <v>273309</v>
      </c>
      <c r="D8" s="204">
        <f t="shared" si="1"/>
        <v>293182</v>
      </c>
      <c r="E8" s="236">
        <f t="shared" si="1"/>
        <v>254133</v>
      </c>
      <c r="F8" s="237">
        <f t="shared" si="1"/>
        <v>199</v>
      </c>
      <c r="G8" s="238">
        <f t="shared" si="1"/>
        <v>743</v>
      </c>
      <c r="H8" s="239">
        <f t="shared" si="1"/>
        <v>-544</v>
      </c>
      <c r="I8" s="238">
        <f t="shared" si="1"/>
        <v>1667</v>
      </c>
      <c r="J8" s="239">
        <f t="shared" si="1"/>
        <v>1452</v>
      </c>
      <c r="K8" s="238">
        <f t="shared" si="1"/>
        <v>215</v>
      </c>
      <c r="L8" s="240">
        <f aca="true" t="shared" si="2" ref="L8:L17">+K8+H8</f>
        <v>-329</v>
      </c>
    </row>
    <row r="9" spans="1:12" ht="12.75" customHeight="1">
      <c r="A9" s="202" t="s">
        <v>204</v>
      </c>
      <c r="B9" s="203">
        <v>187943</v>
      </c>
      <c r="C9" s="204">
        <v>92449</v>
      </c>
      <c r="D9" s="204">
        <v>95494</v>
      </c>
      <c r="E9" s="205">
        <v>83471</v>
      </c>
      <c r="F9" s="206">
        <v>85</v>
      </c>
      <c r="G9" s="207">
        <v>229</v>
      </c>
      <c r="H9" s="208">
        <v>-144</v>
      </c>
      <c r="I9" s="207">
        <v>475</v>
      </c>
      <c r="J9" s="208">
        <v>419</v>
      </c>
      <c r="K9" s="207">
        <v>56</v>
      </c>
      <c r="L9" s="241">
        <f t="shared" si="2"/>
        <v>-88</v>
      </c>
    </row>
    <row r="10" spans="1:12" ht="12.75" customHeight="1">
      <c r="A10" s="209" t="s">
        <v>135</v>
      </c>
      <c r="B10" s="203">
        <v>35460</v>
      </c>
      <c r="C10" s="204">
        <v>15984</v>
      </c>
      <c r="D10" s="204">
        <v>19476</v>
      </c>
      <c r="E10" s="205">
        <v>19100</v>
      </c>
      <c r="F10" s="206">
        <v>5</v>
      </c>
      <c r="G10" s="207">
        <v>52</v>
      </c>
      <c r="H10" s="208">
        <v>-47</v>
      </c>
      <c r="I10" s="207">
        <v>217</v>
      </c>
      <c r="J10" s="208">
        <v>137</v>
      </c>
      <c r="K10" s="207">
        <v>80</v>
      </c>
      <c r="L10" s="241">
        <f t="shared" si="2"/>
        <v>33</v>
      </c>
    </row>
    <row r="11" spans="1:12" ht="12.75" customHeight="1">
      <c r="A11" s="202" t="s">
        <v>205</v>
      </c>
      <c r="B11" s="203">
        <v>107471</v>
      </c>
      <c r="C11" s="204">
        <v>52598</v>
      </c>
      <c r="D11" s="204">
        <v>54873</v>
      </c>
      <c r="E11" s="205">
        <v>46698</v>
      </c>
      <c r="F11" s="206">
        <v>40</v>
      </c>
      <c r="G11" s="207">
        <v>112</v>
      </c>
      <c r="H11" s="208">
        <v>-72</v>
      </c>
      <c r="I11" s="207">
        <v>343</v>
      </c>
      <c r="J11" s="208">
        <v>318</v>
      </c>
      <c r="K11" s="207">
        <v>25</v>
      </c>
      <c r="L11" s="241">
        <f t="shared" si="2"/>
        <v>-47</v>
      </c>
    </row>
    <row r="12" spans="1:12" ht="12.75" customHeight="1">
      <c r="A12" s="209" t="s">
        <v>169</v>
      </c>
      <c r="B12" s="203">
        <v>64564</v>
      </c>
      <c r="C12" s="204">
        <v>30187</v>
      </c>
      <c r="D12" s="204">
        <v>34377</v>
      </c>
      <c r="E12" s="205">
        <v>30656</v>
      </c>
      <c r="F12" s="206">
        <v>18</v>
      </c>
      <c r="G12" s="207">
        <v>104</v>
      </c>
      <c r="H12" s="208">
        <v>-86</v>
      </c>
      <c r="I12" s="207">
        <v>187</v>
      </c>
      <c r="J12" s="208">
        <v>159</v>
      </c>
      <c r="K12" s="207">
        <v>28</v>
      </c>
      <c r="L12" s="241">
        <f t="shared" si="2"/>
        <v>-58</v>
      </c>
    </row>
    <row r="13" spans="1:12" ht="12.75" customHeight="1">
      <c r="A13" s="209" t="s">
        <v>170</v>
      </c>
      <c r="B13" s="203">
        <v>20568</v>
      </c>
      <c r="C13" s="204">
        <v>9937</v>
      </c>
      <c r="D13" s="204">
        <v>10631</v>
      </c>
      <c r="E13" s="205">
        <v>9874</v>
      </c>
      <c r="F13" s="206">
        <v>7</v>
      </c>
      <c r="G13" s="207">
        <v>28</v>
      </c>
      <c r="H13" s="208">
        <v>-21</v>
      </c>
      <c r="I13" s="207">
        <v>48</v>
      </c>
      <c r="J13" s="208">
        <v>29</v>
      </c>
      <c r="K13" s="207">
        <v>19</v>
      </c>
      <c r="L13" s="241">
        <f t="shared" si="2"/>
        <v>-2</v>
      </c>
    </row>
    <row r="14" spans="1:12" ht="12.75" customHeight="1">
      <c r="A14" s="209" t="s">
        <v>171</v>
      </c>
      <c r="B14" s="203">
        <v>28574</v>
      </c>
      <c r="C14" s="204">
        <v>13543</v>
      </c>
      <c r="D14" s="204">
        <v>15031</v>
      </c>
      <c r="E14" s="205">
        <v>12123</v>
      </c>
      <c r="F14" s="206">
        <v>9</v>
      </c>
      <c r="G14" s="207">
        <v>49</v>
      </c>
      <c r="H14" s="208">
        <v>-40</v>
      </c>
      <c r="I14" s="207">
        <v>65</v>
      </c>
      <c r="J14" s="208">
        <v>66</v>
      </c>
      <c r="K14" s="207">
        <v>-1</v>
      </c>
      <c r="L14" s="241">
        <f t="shared" si="2"/>
        <v>-41</v>
      </c>
    </row>
    <row r="15" spans="1:12" ht="12.75" customHeight="1">
      <c r="A15" s="209" t="s">
        <v>172</v>
      </c>
      <c r="B15" s="203">
        <v>46345</v>
      </c>
      <c r="C15" s="204">
        <v>22269</v>
      </c>
      <c r="D15" s="204">
        <v>24076</v>
      </c>
      <c r="E15" s="205">
        <v>19104</v>
      </c>
      <c r="F15" s="206">
        <v>14</v>
      </c>
      <c r="G15" s="207">
        <v>57</v>
      </c>
      <c r="H15" s="208">
        <v>-43</v>
      </c>
      <c r="I15" s="207">
        <v>100</v>
      </c>
      <c r="J15" s="208">
        <v>110</v>
      </c>
      <c r="K15" s="207">
        <v>-10</v>
      </c>
      <c r="L15" s="241">
        <f t="shared" si="2"/>
        <v>-53</v>
      </c>
    </row>
    <row r="16" spans="1:12" ht="12.75" customHeight="1">
      <c r="A16" s="209" t="s">
        <v>124</v>
      </c>
      <c r="B16" s="203">
        <v>11411</v>
      </c>
      <c r="C16" s="204">
        <v>5403</v>
      </c>
      <c r="D16" s="204">
        <v>6008</v>
      </c>
      <c r="E16" s="205">
        <v>5617</v>
      </c>
      <c r="F16" s="206">
        <v>1</v>
      </c>
      <c r="G16" s="207">
        <v>18</v>
      </c>
      <c r="H16" s="208">
        <v>-17</v>
      </c>
      <c r="I16" s="207">
        <v>36</v>
      </c>
      <c r="J16" s="208">
        <v>37</v>
      </c>
      <c r="K16" s="207">
        <v>-1</v>
      </c>
      <c r="L16" s="241">
        <f t="shared" si="2"/>
        <v>-18</v>
      </c>
    </row>
    <row r="17" spans="1:12" ht="12.75" customHeight="1">
      <c r="A17" s="209" t="s">
        <v>70</v>
      </c>
      <c r="B17" s="203">
        <v>6704</v>
      </c>
      <c r="C17" s="204">
        <v>3220</v>
      </c>
      <c r="D17" s="204">
        <v>3484</v>
      </c>
      <c r="E17" s="205">
        <v>2949</v>
      </c>
      <c r="F17" s="206">
        <v>2</v>
      </c>
      <c r="G17" s="207">
        <v>17</v>
      </c>
      <c r="H17" s="208">
        <v>-15</v>
      </c>
      <c r="I17" s="207">
        <v>15</v>
      </c>
      <c r="J17" s="208">
        <v>17</v>
      </c>
      <c r="K17" s="207">
        <v>-2</v>
      </c>
      <c r="L17" s="241">
        <f t="shared" si="2"/>
        <v>-17</v>
      </c>
    </row>
    <row r="18" spans="1:12" ht="12.75" customHeight="1">
      <c r="A18" s="209" t="s">
        <v>173</v>
      </c>
      <c r="B18" s="203">
        <v>7742</v>
      </c>
      <c r="C18" s="204">
        <v>3694</v>
      </c>
      <c r="D18" s="204">
        <v>4048</v>
      </c>
      <c r="E18" s="205">
        <v>3383</v>
      </c>
      <c r="F18" s="206">
        <v>2</v>
      </c>
      <c r="G18" s="207">
        <v>12</v>
      </c>
      <c r="H18" s="208">
        <v>-10</v>
      </c>
      <c r="I18" s="207">
        <v>20</v>
      </c>
      <c r="J18" s="208">
        <v>14</v>
      </c>
      <c r="K18" s="207">
        <v>6</v>
      </c>
      <c r="L18" s="241">
        <f aca="true" t="shared" si="3" ref="L18:L32">+K18+H18</f>
        <v>-4</v>
      </c>
    </row>
    <row r="19" spans="1:12" ht="12.75" customHeight="1">
      <c r="A19" s="209" t="s">
        <v>175</v>
      </c>
      <c r="B19" s="203">
        <v>5954</v>
      </c>
      <c r="C19" s="204">
        <v>2793</v>
      </c>
      <c r="D19" s="204">
        <v>3161</v>
      </c>
      <c r="E19" s="205">
        <v>2733</v>
      </c>
      <c r="F19" s="206">
        <v>0</v>
      </c>
      <c r="G19" s="207">
        <v>15</v>
      </c>
      <c r="H19" s="208">
        <v>-15</v>
      </c>
      <c r="I19" s="207">
        <v>11</v>
      </c>
      <c r="J19" s="208">
        <v>14</v>
      </c>
      <c r="K19" s="207">
        <v>-3</v>
      </c>
      <c r="L19" s="241">
        <f t="shared" si="3"/>
        <v>-18</v>
      </c>
    </row>
    <row r="20" spans="1:12" ht="12.75" customHeight="1">
      <c r="A20" s="209" t="s">
        <v>65</v>
      </c>
      <c r="B20" s="203">
        <v>7068</v>
      </c>
      <c r="C20" s="204">
        <v>3342</v>
      </c>
      <c r="D20" s="204">
        <v>3726</v>
      </c>
      <c r="E20" s="205">
        <v>3441</v>
      </c>
      <c r="F20" s="206">
        <v>0</v>
      </c>
      <c r="G20" s="207">
        <v>10</v>
      </c>
      <c r="H20" s="208">
        <v>-10</v>
      </c>
      <c r="I20" s="207">
        <v>27</v>
      </c>
      <c r="J20" s="208">
        <v>14</v>
      </c>
      <c r="K20" s="207">
        <v>13</v>
      </c>
      <c r="L20" s="241">
        <f t="shared" si="3"/>
        <v>3</v>
      </c>
    </row>
    <row r="21" spans="1:12" ht="12.75" customHeight="1">
      <c r="A21" s="202" t="s">
        <v>206</v>
      </c>
      <c r="B21" s="203">
        <v>36687</v>
      </c>
      <c r="C21" s="204">
        <v>17890</v>
      </c>
      <c r="D21" s="204">
        <v>18797</v>
      </c>
      <c r="E21" s="205">
        <v>14984</v>
      </c>
      <c r="F21" s="206">
        <v>16</v>
      </c>
      <c r="G21" s="207">
        <v>40</v>
      </c>
      <c r="H21" s="208">
        <v>-24</v>
      </c>
      <c r="I21" s="207">
        <v>123</v>
      </c>
      <c r="J21" s="208">
        <v>118</v>
      </c>
      <c r="K21" s="207">
        <v>5</v>
      </c>
      <c r="L21" s="241">
        <f t="shared" si="3"/>
        <v>-19</v>
      </c>
    </row>
    <row r="22" spans="1:12" ht="12.75" customHeight="1">
      <c r="A22" s="242" t="s">
        <v>176</v>
      </c>
      <c r="B22" s="203">
        <f aca="true" t="shared" si="4" ref="B22:K22">SUM(B23:B32)</f>
        <v>933637</v>
      </c>
      <c r="C22" s="204">
        <f t="shared" si="4"/>
        <v>462382</v>
      </c>
      <c r="D22" s="204">
        <f t="shared" si="4"/>
        <v>471255</v>
      </c>
      <c r="E22" s="205">
        <f t="shared" si="4"/>
        <v>387762</v>
      </c>
      <c r="F22" s="206">
        <f t="shared" si="4"/>
        <v>496</v>
      </c>
      <c r="G22" s="207">
        <f t="shared" si="4"/>
        <v>983</v>
      </c>
      <c r="H22" s="208">
        <f t="shared" si="4"/>
        <v>-487</v>
      </c>
      <c r="I22" s="207">
        <f t="shared" si="4"/>
        <v>2386</v>
      </c>
      <c r="J22" s="208">
        <f t="shared" si="4"/>
        <v>2521</v>
      </c>
      <c r="K22" s="207">
        <f t="shared" si="4"/>
        <v>-135</v>
      </c>
      <c r="L22" s="241">
        <f t="shared" si="3"/>
        <v>-622</v>
      </c>
    </row>
    <row r="23" spans="1:12" ht="12.75" customHeight="1">
      <c r="A23" s="202" t="s">
        <v>204</v>
      </c>
      <c r="B23" s="203">
        <v>187943</v>
      </c>
      <c r="C23" s="204">
        <v>92449</v>
      </c>
      <c r="D23" s="204">
        <v>95494</v>
      </c>
      <c r="E23" s="205">
        <v>83471</v>
      </c>
      <c r="F23" s="206">
        <v>85</v>
      </c>
      <c r="G23" s="207">
        <v>229</v>
      </c>
      <c r="H23" s="208">
        <v>-144</v>
      </c>
      <c r="I23" s="207">
        <v>475</v>
      </c>
      <c r="J23" s="208">
        <v>419</v>
      </c>
      <c r="K23" s="207">
        <v>56</v>
      </c>
      <c r="L23" s="241">
        <f t="shared" si="3"/>
        <v>-88</v>
      </c>
    </row>
    <row r="24" spans="1:12" ht="12.75" customHeight="1">
      <c r="A24" s="202" t="s">
        <v>205</v>
      </c>
      <c r="B24" s="203">
        <v>107471</v>
      </c>
      <c r="C24" s="204">
        <v>52598</v>
      </c>
      <c r="D24" s="204">
        <v>54873</v>
      </c>
      <c r="E24" s="205">
        <v>46698</v>
      </c>
      <c r="F24" s="206">
        <v>40</v>
      </c>
      <c r="G24" s="207">
        <v>112</v>
      </c>
      <c r="H24" s="208">
        <v>-72</v>
      </c>
      <c r="I24" s="207">
        <v>343</v>
      </c>
      <c r="J24" s="208">
        <v>318</v>
      </c>
      <c r="K24" s="207">
        <v>25</v>
      </c>
      <c r="L24" s="241">
        <f t="shared" si="3"/>
        <v>-47</v>
      </c>
    </row>
    <row r="25" spans="1:12" ht="12.75" customHeight="1">
      <c r="A25" s="209" t="s">
        <v>10</v>
      </c>
      <c r="B25" s="203">
        <v>127385</v>
      </c>
      <c r="C25" s="204">
        <v>62920</v>
      </c>
      <c r="D25" s="204">
        <v>64465</v>
      </c>
      <c r="E25" s="205">
        <v>52215</v>
      </c>
      <c r="F25" s="206">
        <v>62</v>
      </c>
      <c r="G25" s="207">
        <v>149</v>
      </c>
      <c r="H25" s="208">
        <v>-87</v>
      </c>
      <c r="I25" s="207">
        <v>248</v>
      </c>
      <c r="J25" s="208">
        <v>311</v>
      </c>
      <c r="K25" s="207">
        <v>-63</v>
      </c>
      <c r="L25" s="241">
        <f t="shared" si="3"/>
        <v>-150</v>
      </c>
    </row>
    <row r="26" spans="1:12" ht="12.75" customHeight="1">
      <c r="A26" s="209" t="s">
        <v>177</v>
      </c>
      <c r="B26" s="203">
        <v>243861</v>
      </c>
      <c r="C26" s="204">
        <v>120006</v>
      </c>
      <c r="D26" s="204">
        <v>123855</v>
      </c>
      <c r="E26" s="205">
        <v>98681</v>
      </c>
      <c r="F26" s="206">
        <v>145</v>
      </c>
      <c r="G26" s="207">
        <v>251</v>
      </c>
      <c r="H26" s="208">
        <v>-106</v>
      </c>
      <c r="I26" s="207">
        <v>485</v>
      </c>
      <c r="J26" s="208">
        <v>424</v>
      </c>
      <c r="K26" s="207">
        <v>61</v>
      </c>
      <c r="L26" s="241">
        <f t="shared" si="3"/>
        <v>-45</v>
      </c>
    </row>
    <row r="27" spans="1:12" ht="12.75" customHeight="1">
      <c r="A27" s="209" t="s">
        <v>24</v>
      </c>
      <c r="B27" s="203">
        <v>86497</v>
      </c>
      <c r="C27" s="204">
        <v>44449</v>
      </c>
      <c r="D27" s="204">
        <v>42048</v>
      </c>
      <c r="E27" s="205">
        <v>33879</v>
      </c>
      <c r="F27" s="206">
        <v>59</v>
      </c>
      <c r="G27" s="207">
        <v>70</v>
      </c>
      <c r="H27" s="208">
        <v>-11</v>
      </c>
      <c r="I27" s="207">
        <v>234</v>
      </c>
      <c r="J27" s="208">
        <v>296</v>
      </c>
      <c r="K27" s="207">
        <v>-62</v>
      </c>
      <c r="L27" s="241">
        <f t="shared" si="3"/>
        <v>-73</v>
      </c>
    </row>
    <row r="28" spans="1:12" ht="12.75" customHeight="1">
      <c r="A28" s="209" t="s">
        <v>178</v>
      </c>
      <c r="B28" s="203">
        <v>50628</v>
      </c>
      <c r="C28" s="204">
        <v>25703</v>
      </c>
      <c r="D28" s="204">
        <v>24925</v>
      </c>
      <c r="E28" s="205">
        <v>21107</v>
      </c>
      <c r="F28" s="206">
        <v>29</v>
      </c>
      <c r="G28" s="207">
        <v>40</v>
      </c>
      <c r="H28" s="208">
        <v>-11</v>
      </c>
      <c r="I28" s="207">
        <v>132</v>
      </c>
      <c r="J28" s="208">
        <v>252</v>
      </c>
      <c r="K28" s="207">
        <v>-120</v>
      </c>
      <c r="L28" s="241">
        <f t="shared" si="3"/>
        <v>-131</v>
      </c>
    </row>
    <row r="29" spans="1:12" ht="12.75" customHeight="1">
      <c r="A29" s="202" t="s">
        <v>206</v>
      </c>
      <c r="B29" s="203">
        <v>36687</v>
      </c>
      <c r="C29" s="204">
        <v>17890</v>
      </c>
      <c r="D29" s="204">
        <v>18797</v>
      </c>
      <c r="E29" s="205">
        <v>14984</v>
      </c>
      <c r="F29" s="206">
        <v>16</v>
      </c>
      <c r="G29" s="207">
        <v>40</v>
      </c>
      <c r="H29" s="208">
        <v>-24</v>
      </c>
      <c r="I29" s="207">
        <v>123</v>
      </c>
      <c r="J29" s="208">
        <v>118</v>
      </c>
      <c r="K29" s="207">
        <v>5</v>
      </c>
      <c r="L29" s="241">
        <f t="shared" si="3"/>
        <v>-19</v>
      </c>
    </row>
    <row r="30" spans="1:12" ht="12.75" customHeight="1">
      <c r="A30" s="209" t="s">
        <v>179</v>
      </c>
      <c r="B30" s="203">
        <v>31725</v>
      </c>
      <c r="C30" s="204">
        <v>15392</v>
      </c>
      <c r="D30" s="204">
        <v>16333</v>
      </c>
      <c r="E30" s="205">
        <v>13085</v>
      </c>
      <c r="F30" s="206">
        <v>23</v>
      </c>
      <c r="G30" s="207">
        <v>38</v>
      </c>
      <c r="H30" s="208">
        <v>-15</v>
      </c>
      <c r="I30" s="207">
        <v>133</v>
      </c>
      <c r="J30" s="208">
        <v>111</v>
      </c>
      <c r="K30" s="207">
        <v>22</v>
      </c>
      <c r="L30" s="241">
        <f t="shared" si="3"/>
        <v>7</v>
      </c>
    </row>
    <row r="31" spans="1:12" ht="12.75" customHeight="1">
      <c r="A31" s="209" t="s">
        <v>180</v>
      </c>
      <c r="B31" s="203">
        <v>43231</v>
      </c>
      <c r="C31" s="204">
        <v>21387</v>
      </c>
      <c r="D31" s="204">
        <v>21844</v>
      </c>
      <c r="E31" s="205">
        <v>17202</v>
      </c>
      <c r="F31" s="206">
        <v>34</v>
      </c>
      <c r="G31" s="207">
        <v>41</v>
      </c>
      <c r="H31" s="208">
        <v>-7</v>
      </c>
      <c r="I31" s="207">
        <v>128</v>
      </c>
      <c r="J31" s="208">
        <v>167</v>
      </c>
      <c r="K31" s="207">
        <v>-39</v>
      </c>
      <c r="L31" s="241">
        <f t="shared" si="3"/>
        <v>-46</v>
      </c>
    </row>
    <row r="32" spans="1:12" ht="12.75" customHeight="1">
      <c r="A32" s="209" t="s">
        <v>181</v>
      </c>
      <c r="B32" s="203">
        <v>18209</v>
      </c>
      <c r="C32" s="204">
        <v>9588</v>
      </c>
      <c r="D32" s="204">
        <v>8621</v>
      </c>
      <c r="E32" s="205">
        <v>6440</v>
      </c>
      <c r="F32" s="206">
        <v>3</v>
      </c>
      <c r="G32" s="207">
        <v>13</v>
      </c>
      <c r="H32" s="208">
        <v>-10</v>
      </c>
      <c r="I32" s="207">
        <v>85</v>
      </c>
      <c r="J32" s="208">
        <v>105</v>
      </c>
      <c r="K32" s="207">
        <v>-20</v>
      </c>
      <c r="L32" s="241">
        <f t="shared" si="3"/>
        <v>-30</v>
      </c>
    </row>
    <row r="33" spans="1:12" ht="12.75" customHeight="1">
      <c r="A33" s="242" t="s">
        <v>182</v>
      </c>
      <c r="B33" s="235">
        <f aca="true" t="shared" si="5" ref="B33:K33">SUM(B34:B43)-B34</f>
        <v>1137203</v>
      </c>
      <c r="C33" s="204">
        <f t="shared" si="5"/>
        <v>555091</v>
      </c>
      <c r="D33" s="204">
        <f t="shared" si="5"/>
        <v>582112</v>
      </c>
      <c r="E33" s="236">
        <f t="shared" si="5"/>
        <v>473192</v>
      </c>
      <c r="F33" s="243">
        <f t="shared" si="5"/>
        <v>559</v>
      </c>
      <c r="G33" s="207">
        <f t="shared" si="5"/>
        <v>1241</v>
      </c>
      <c r="H33" s="207">
        <f t="shared" si="5"/>
        <v>-682</v>
      </c>
      <c r="I33" s="207">
        <f t="shared" si="5"/>
        <v>2716</v>
      </c>
      <c r="J33" s="207">
        <f t="shared" si="5"/>
        <v>2612</v>
      </c>
      <c r="K33" s="207">
        <f t="shared" si="5"/>
        <v>104</v>
      </c>
      <c r="L33" s="241">
        <f aca="true" t="shared" si="6" ref="L33:L42">+K33+H33</f>
        <v>-578</v>
      </c>
    </row>
    <row r="34" spans="1:12" s="244" customFormat="1" ht="12.75" customHeight="1">
      <c r="A34" s="209" t="s">
        <v>102</v>
      </c>
      <c r="B34" s="203">
        <v>686544</v>
      </c>
      <c r="C34" s="204">
        <v>334780</v>
      </c>
      <c r="D34" s="204">
        <v>351764</v>
      </c>
      <c r="E34" s="205">
        <v>297238</v>
      </c>
      <c r="F34" s="206">
        <v>340</v>
      </c>
      <c r="G34" s="207">
        <v>730</v>
      </c>
      <c r="H34" s="208">
        <v>-390</v>
      </c>
      <c r="I34" s="207">
        <v>1654</v>
      </c>
      <c r="J34" s="208">
        <v>1597</v>
      </c>
      <c r="K34" s="207">
        <v>57</v>
      </c>
      <c r="L34" s="241">
        <f t="shared" si="6"/>
        <v>-333</v>
      </c>
    </row>
    <row r="35" spans="1:12" ht="12.75" customHeight="1">
      <c r="A35" s="210" t="s">
        <v>183</v>
      </c>
      <c r="B35" s="203">
        <v>247674</v>
      </c>
      <c r="C35" s="204">
        <v>119150</v>
      </c>
      <c r="D35" s="204">
        <v>128524</v>
      </c>
      <c r="E35" s="205">
        <v>105790</v>
      </c>
      <c r="F35" s="206">
        <v>123</v>
      </c>
      <c r="G35" s="207">
        <v>260</v>
      </c>
      <c r="H35" s="208">
        <v>-137</v>
      </c>
      <c r="I35" s="207">
        <v>601</v>
      </c>
      <c r="J35" s="208">
        <v>532</v>
      </c>
      <c r="K35" s="207">
        <v>69</v>
      </c>
      <c r="L35" s="241">
        <f t="shared" si="6"/>
        <v>-68</v>
      </c>
    </row>
    <row r="36" spans="1:12" ht="12.75" customHeight="1">
      <c r="A36" s="210" t="s">
        <v>184</v>
      </c>
      <c r="B36" s="203">
        <v>210076</v>
      </c>
      <c r="C36" s="204">
        <v>104114</v>
      </c>
      <c r="D36" s="204">
        <v>105962</v>
      </c>
      <c r="E36" s="205">
        <v>95187</v>
      </c>
      <c r="F36" s="206">
        <v>127</v>
      </c>
      <c r="G36" s="207">
        <v>206</v>
      </c>
      <c r="H36" s="208">
        <v>-79</v>
      </c>
      <c r="I36" s="207">
        <v>639</v>
      </c>
      <c r="J36" s="208">
        <v>629</v>
      </c>
      <c r="K36" s="207">
        <v>10</v>
      </c>
      <c r="L36" s="241">
        <f t="shared" si="6"/>
        <v>-69</v>
      </c>
    </row>
    <row r="37" spans="1:12" ht="12.75" customHeight="1">
      <c r="A37" s="210" t="s">
        <v>185</v>
      </c>
      <c r="B37" s="203">
        <v>228794</v>
      </c>
      <c r="C37" s="204">
        <v>111516</v>
      </c>
      <c r="D37" s="204">
        <v>117278</v>
      </c>
      <c r="E37" s="205">
        <v>96261</v>
      </c>
      <c r="F37" s="206">
        <v>90</v>
      </c>
      <c r="G37" s="207">
        <v>264</v>
      </c>
      <c r="H37" s="208">
        <v>-174</v>
      </c>
      <c r="I37" s="207">
        <v>414</v>
      </c>
      <c r="J37" s="208">
        <v>436</v>
      </c>
      <c r="K37" s="207">
        <v>-22</v>
      </c>
      <c r="L37" s="241">
        <f t="shared" si="6"/>
        <v>-196</v>
      </c>
    </row>
    <row r="38" spans="1:12" ht="12.75" customHeight="1">
      <c r="A38" s="209" t="s">
        <v>186</v>
      </c>
      <c r="B38" s="203">
        <v>95317</v>
      </c>
      <c r="C38" s="204">
        <v>46400</v>
      </c>
      <c r="D38" s="204">
        <v>48917</v>
      </c>
      <c r="E38" s="205">
        <v>36055</v>
      </c>
      <c r="F38" s="206">
        <v>35</v>
      </c>
      <c r="G38" s="207">
        <v>113</v>
      </c>
      <c r="H38" s="208">
        <v>-78</v>
      </c>
      <c r="I38" s="207">
        <v>160</v>
      </c>
      <c r="J38" s="208">
        <v>170</v>
      </c>
      <c r="K38" s="207">
        <v>-10</v>
      </c>
      <c r="L38" s="241">
        <f t="shared" si="6"/>
        <v>-88</v>
      </c>
    </row>
    <row r="39" spans="1:12" ht="12.75" customHeight="1">
      <c r="A39" s="209" t="s">
        <v>187</v>
      </c>
      <c r="B39" s="203">
        <v>136185</v>
      </c>
      <c r="C39" s="204">
        <v>66583</v>
      </c>
      <c r="D39" s="204">
        <v>69602</v>
      </c>
      <c r="E39" s="205">
        <v>53889</v>
      </c>
      <c r="F39" s="206">
        <v>74</v>
      </c>
      <c r="G39" s="207">
        <v>131</v>
      </c>
      <c r="H39" s="208">
        <v>-57</v>
      </c>
      <c r="I39" s="207">
        <v>325</v>
      </c>
      <c r="J39" s="208">
        <v>292</v>
      </c>
      <c r="K39" s="207">
        <v>33</v>
      </c>
      <c r="L39" s="241">
        <f t="shared" si="6"/>
        <v>-24</v>
      </c>
    </row>
    <row r="40" spans="1:12" ht="12.75" customHeight="1">
      <c r="A40" s="209" t="s">
        <v>41</v>
      </c>
      <c r="B40" s="203">
        <v>141133</v>
      </c>
      <c r="C40" s="204">
        <v>68729</v>
      </c>
      <c r="D40" s="204">
        <v>72404</v>
      </c>
      <c r="E40" s="205">
        <v>55657</v>
      </c>
      <c r="F40" s="206">
        <v>74</v>
      </c>
      <c r="G40" s="207">
        <v>158</v>
      </c>
      <c r="H40" s="208">
        <v>-84</v>
      </c>
      <c r="I40" s="207">
        <v>332</v>
      </c>
      <c r="J40" s="208">
        <v>273</v>
      </c>
      <c r="K40" s="207">
        <v>59</v>
      </c>
      <c r="L40" s="241">
        <f t="shared" si="6"/>
        <v>-25</v>
      </c>
    </row>
    <row r="41" spans="1:12" ht="12.75" customHeight="1">
      <c r="A41" s="209" t="s">
        <v>188</v>
      </c>
      <c r="B41" s="206">
        <v>43166</v>
      </c>
      <c r="C41" s="207">
        <v>21290</v>
      </c>
      <c r="D41" s="207">
        <v>21876</v>
      </c>
      <c r="E41" s="211">
        <v>16257</v>
      </c>
      <c r="F41" s="245">
        <v>20</v>
      </c>
      <c r="G41" s="246">
        <v>64</v>
      </c>
      <c r="H41" s="208">
        <v>-44</v>
      </c>
      <c r="I41" s="246">
        <v>135</v>
      </c>
      <c r="J41" s="247">
        <v>147</v>
      </c>
      <c r="K41" s="207">
        <v>-12</v>
      </c>
      <c r="L41" s="241">
        <f t="shared" si="6"/>
        <v>-56</v>
      </c>
    </row>
    <row r="42" spans="1:12" ht="12.75" customHeight="1">
      <c r="A42" s="209" t="s">
        <v>189</v>
      </c>
      <c r="B42" s="206">
        <v>28735</v>
      </c>
      <c r="C42" s="207">
        <v>14264</v>
      </c>
      <c r="D42" s="207">
        <v>14471</v>
      </c>
      <c r="E42" s="211">
        <v>11315</v>
      </c>
      <c r="F42" s="245">
        <v>14</v>
      </c>
      <c r="G42" s="246">
        <v>31</v>
      </c>
      <c r="H42" s="208">
        <v>-17</v>
      </c>
      <c r="I42" s="246">
        <v>103</v>
      </c>
      <c r="J42" s="247">
        <v>117</v>
      </c>
      <c r="K42" s="207">
        <v>-14</v>
      </c>
      <c r="L42" s="241">
        <f t="shared" si="6"/>
        <v>-31</v>
      </c>
    </row>
    <row r="43" spans="1:12" ht="12.75" customHeight="1">
      <c r="A43" s="209" t="s">
        <v>190</v>
      </c>
      <c r="B43" s="206">
        <v>6123</v>
      </c>
      <c r="C43" s="207">
        <v>3045</v>
      </c>
      <c r="D43" s="207">
        <v>3078</v>
      </c>
      <c r="E43" s="211">
        <v>2781</v>
      </c>
      <c r="F43" s="245">
        <v>2</v>
      </c>
      <c r="G43" s="246">
        <v>14</v>
      </c>
      <c r="H43" s="208">
        <v>-12</v>
      </c>
      <c r="I43" s="246">
        <v>7</v>
      </c>
      <c r="J43" s="247">
        <v>16</v>
      </c>
      <c r="K43" s="207">
        <v>-9</v>
      </c>
      <c r="L43" s="241">
        <f aca="true" t="shared" si="7" ref="L43:L52">+K43+H43</f>
        <v>-21</v>
      </c>
    </row>
    <row r="44" spans="1:12" ht="12.75" customHeight="1">
      <c r="A44" s="242" t="s">
        <v>191</v>
      </c>
      <c r="B44" s="206">
        <f aca="true" t="shared" si="8" ref="B44:K44">SUM(B45:B59)-B45</f>
        <v>1308558</v>
      </c>
      <c r="C44" s="207">
        <f t="shared" si="8"/>
        <v>654126</v>
      </c>
      <c r="D44" s="207">
        <f t="shared" si="8"/>
        <v>654432</v>
      </c>
      <c r="E44" s="211">
        <f t="shared" si="8"/>
        <v>529915</v>
      </c>
      <c r="F44" s="206">
        <f t="shared" si="8"/>
        <v>689</v>
      </c>
      <c r="G44" s="207">
        <f t="shared" si="8"/>
        <v>1262</v>
      </c>
      <c r="H44" s="247">
        <f t="shared" si="8"/>
        <v>-573</v>
      </c>
      <c r="I44" s="246">
        <f t="shared" si="8"/>
        <v>4239</v>
      </c>
      <c r="J44" s="208">
        <f t="shared" si="8"/>
        <v>4074</v>
      </c>
      <c r="K44" s="246">
        <f t="shared" si="8"/>
        <v>165</v>
      </c>
      <c r="L44" s="241">
        <f t="shared" si="7"/>
        <v>-408</v>
      </c>
    </row>
    <row r="45" spans="1:12" ht="12.75" customHeight="1">
      <c r="A45" s="209" t="s">
        <v>32</v>
      </c>
      <c r="B45" s="206">
        <v>788881</v>
      </c>
      <c r="C45" s="207">
        <v>391714</v>
      </c>
      <c r="D45" s="207">
        <v>397167</v>
      </c>
      <c r="E45" s="211">
        <v>326833</v>
      </c>
      <c r="F45" s="248">
        <v>432</v>
      </c>
      <c r="G45" s="208">
        <v>712</v>
      </c>
      <c r="H45" s="207">
        <v>-280</v>
      </c>
      <c r="I45" s="208">
        <v>2668</v>
      </c>
      <c r="J45" s="207">
        <v>2539</v>
      </c>
      <c r="K45" s="207">
        <v>129</v>
      </c>
      <c r="L45" s="241">
        <f t="shared" si="7"/>
        <v>-151</v>
      </c>
    </row>
    <row r="46" spans="1:12" ht="12.75" customHeight="1">
      <c r="A46" s="212" t="s">
        <v>16</v>
      </c>
      <c r="B46" s="206">
        <v>234418</v>
      </c>
      <c r="C46" s="207">
        <v>116781</v>
      </c>
      <c r="D46" s="207">
        <v>117637</v>
      </c>
      <c r="E46" s="211">
        <v>110580</v>
      </c>
      <c r="F46" s="248">
        <v>126</v>
      </c>
      <c r="G46" s="208">
        <v>195</v>
      </c>
      <c r="H46" s="207">
        <v>-69</v>
      </c>
      <c r="I46" s="208">
        <v>865</v>
      </c>
      <c r="J46" s="207">
        <v>910</v>
      </c>
      <c r="K46" s="207">
        <v>-45</v>
      </c>
      <c r="L46" s="241">
        <f t="shared" si="7"/>
        <v>-114</v>
      </c>
    </row>
    <row r="47" spans="1:12" ht="12.75" customHeight="1">
      <c r="A47" s="212" t="s">
        <v>192</v>
      </c>
      <c r="B47" s="206">
        <v>129185</v>
      </c>
      <c r="C47" s="207">
        <v>64182</v>
      </c>
      <c r="D47" s="207">
        <v>65003</v>
      </c>
      <c r="E47" s="211">
        <v>53445</v>
      </c>
      <c r="F47" s="248">
        <v>82</v>
      </c>
      <c r="G47" s="208">
        <v>103</v>
      </c>
      <c r="H47" s="207">
        <v>-21</v>
      </c>
      <c r="I47" s="208">
        <v>451</v>
      </c>
      <c r="J47" s="207">
        <v>433</v>
      </c>
      <c r="K47" s="207">
        <v>18</v>
      </c>
      <c r="L47" s="241">
        <f t="shared" si="7"/>
        <v>-3</v>
      </c>
    </row>
    <row r="48" spans="1:12" ht="12.75" customHeight="1">
      <c r="A48" s="212" t="s">
        <v>193</v>
      </c>
      <c r="B48" s="206">
        <v>107584</v>
      </c>
      <c r="C48" s="207">
        <v>53188</v>
      </c>
      <c r="D48" s="207">
        <v>54396</v>
      </c>
      <c r="E48" s="211">
        <v>40451</v>
      </c>
      <c r="F48" s="248">
        <v>52</v>
      </c>
      <c r="G48" s="208">
        <v>100</v>
      </c>
      <c r="H48" s="207">
        <v>-48</v>
      </c>
      <c r="I48" s="208">
        <v>371</v>
      </c>
      <c r="J48" s="207">
        <v>370</v>
      </c>
      <c r="K48" s="207">
        <v>1</v>
      </c>
      <c r="L48" s="241">
        <f t="shared" si="7"/>
        <v>-47</v>
      </c>
    </row>
    <row r="49" spans="1:12" ht="12.75" customHeight="1">
      <c r="A49" s="212" t="s">
        <v>194</v>
      </c>
      <c r="B49" s="206">
        <v>99995</v>
      </c>
      <c r="C49" s="207">
        <v>50211</v>
      </c>
      <c r="D49" s="207">
        <v>49784</v>
      </c>
      <c r="E49" s="211">
        <v>40736</v>
      </c>
      <c r="F49" s="248">
        <v>65</v>
      </c>
      <c r="G49" s="208">
        <v>84</v>
      </c>
      <c r="H49" s="207">
        <v>-19</v>
      </c>
      <c r="I49" s="208">
        <v>434</v>
      </c>
      <c r="J49" s="207">
        <v>344</v>
      </c>
      <c r="K49" s="207">
        <v>90</v>
      </c>
      <c r="L49" s="241">
        <f t="shared" si="7"/>
        <v>71</v>
      </c>
    </row>
    <row r="50" spans="1:12" ht="12.75" customHeight="1">
      <c r="A50" s="212" t="s">
        <v>195</v>
      </c>
      <c r="B50" s="206">
        <v>92519</v>
      </c>
      <c r="C50" s="207">
        <v>45560</v>
      </c>
      <c r="D50" s="207">
        <v>46959</v>
      </c>
      <c r="E50" s="211">
        <v>34540</v>
      </c>
      <c r="F50" s="248">
        <v>42</v>
      </c>
      <c r="G50" s="208">
        <v>105</v>
      </c>
      <c r="H50" s="207">
        <v>-63</v>
      </c>
      <c r="I50" s="208">
        <v>243</v>
      </c>
      <c r="J50" s="207">
        <v>247</v>
      </c>
      <c r="K50" s="207">
        <v>-4</v>
      </c>
      <c r="L50" s="241">
        <f t="shared" si="7"/>
        <v>-67</v>
      </c>
    </row>
    <row r="51" spans="1:12" ht="12.75" customHeight="1">
      <c r="A51" s="212" t="s">
        <v>196</v>
      </c>
      <c r="B51" s="206">
        <v>98692</v>
      </c>
      <c r="C51" s="207">
        <v>48975</v>
      </c>
      <c r="D51" s="207">
        <v>49717</v>
      </c>
      <c r="E51" s="211">
        <v>36180</v>
      </c>
      <c r="F51" s="248">
        <v>58</v>
      </c>
      <c r="G51" s="208">
        <v>79</v>
      </c>
      <c r="H51" s="207">
        <v>-21</v>
      </c>
      <c r="I51" s="208">
        <v>255</v>
      </c>
      <c r="J51" s="207">
        <v>204</v>
      </c>
      <c r="K51" s="207">
        <v>51</v>
      </c>
      <c r="L51" s="241">
        <f t="shared" si="7"/>
        <v>30</v>
      </c>
    </row>
    <row r="52" spans="1:12" ht="12.75" customHeight="1">
      <c r="A52" s="212" t="s">
        <v>197</v>
      </c>
      <c r="B52" s="206">
        <v>26488</v>
      </c>
      <c r="C52" s="207">
        <v>12817</v>
      </c>
      <c r="D52" s="207">
        <v>13671</v>
      </c>
      <c r="E52" s="211">
        <v>10901</v>
      </c>
      <c r="F52" s="248">
        <v>7</v>
      </c>
      <c r="G52" s="208">
        <v>46</v>
      </c>
      <c r="H52" s="207">
        <v>-39</v>
      </c>
      <c r="I52" s="208">
        <v>49</v>
      </c>
      <c r="J52" s="207">
        <v>31</v>
      </c>
      <c r="K52" s="207">
        <v>18</v>
      </c>
      <c r="L52" s="241">
        <f t="shared" si="7"/>
        <v>-21</v>
      </c>
    </row>
    <row r="53" spans="1:12" ht="12.75" customHeight="1">
      <c r="A53" s="209" t="s">
        <v>92</v>
      </c>
      <c r="B53" s="203">
        <v>165769</v>
      </c>
      <c r="C53" s="204">
        <v>83653</v>
      </c>
      <c r="D53" s="204">
        <v>82116</v>
      </c>
      <c r="E53" s="205">
        <v>65575</v>
      </c>
      <c r="F53" s="206">
        <v>79</v>
      </c>
      <c r="G53" s="207">
        <v>174</v>
      </c>
      <c r="H53" s="208">
        <v>-95</v>
      </c>
      <c r="I53" s="207">
        <v>525</v>
      </c>
      <c r="J53" s="208">
        <v>486</v>
      </c>
      <c r="K53" s="207">
        <v>39</v>
      </c>
      <c r="L53" s="241">
        <f aca="true" t="shared" si="9" ref="L53:L59">+K53+H53</f>
        <v>-56</v>
      </c>
    </row>
    <row r="54" spans="1:12" s="244" customFormat="1" ht="12.75" customHeight="1">
      <c r="A54" s="209" t="s">
        <v>198</v>
      </c>
      <c r="B54" s="203">
        <v>114004</v>
      </c>
      <c r="C54" s="204">
        <v>57137</v>
      </c>
      <c r="D54" s="204">
        <v>56867</v>
      </c>
      <c r="E54" s="205">
        <v>44241</v>
      </c>
      <c r="F54" s="206">
        <v>53</v>
      </c>
      <c r="G54" s="207">
        <v>119</v>
      </c>
      <c r="H54" s="208">
        <v>-66</v>
      </c>
      <c r="I54" s="207">
        <v>329</v>
      </c>
      <c r="J54" s="208">
        <v>294</v>
      </c>
      <c r="K54" s="207">
        <v>35</v>
      </c>
      <c r="L54" s="241">
        <f t="shared" si="9"/>
        <v>-31</v>
      </c>
    </row>
    <row r="55" spans="1:12" s="244" customFormat="1" ht="12.75" customHeight="1">
      <c r="A55" s="209" t="s">
        <v>128</v>
      </c>
      <c r="B55" s="203">
        <v>86880</v>
      </c>
      <c r="C55" s="204">
        <v>43921</v>
      </c>
      <c r="D55" s="204">
        <v>42959</v>
      </c>
      <c r="E55" s="205">
        <v>34282</v>
      </c>
      <c r="F55" s="245">
        <v>61</v>
      </c>
      <c r="G55" s="246">
        <v>75</v>
      </c>
      <c r="H55" s="208">
        <v>-14</v>
      </c>
      <c r="I55" s="246">
        <v>276</v>
      </c>
      <c r="J55" s="247">
        <v>281</v>
      </c>
      <c r="K55" s="207">
        <v>-5</v>
      </c>
      <c r="L55" s="241">
        <f t="shared" si="9"/>
        <v>-19</v>
      </c>
    </row>
    <row r="56" spans="1:12" ht="12.75" customHeight="1">
      <c r="A56" s="209" t="s">
        <v>147</v>
      </c>
      <c r="B56" s="206">
        <v>57747</v>
      </c>
      <c r="C56" s="207">
        <v>29577</v>
      </c>
      <c r="D56" s="207">
        <v>28170</v>
      </c>
      <c r="E56" s="211">
        <v>23320</v>
      </c>
      <c r="F56" s="248">
        <v>17</v>
      </c>
      <c r="G56" s="208">
        <v>61</v>
      </c>
      <c r="H56" s="207">
        <v>-44</v>
      </c>
      <c r="I56" s="208">
        <v>165</v>
      </c>
      <c r="J56" s="207">
        <v>169</v>
      </c>
      <c r="K56" s="207">
        <v>-4</v>
      </c>
      <c r="L56" s="241">
        <f t="shared" si="9"/>
        <v>-48</v>
      </c>
    </row>
    <row r="57" spans="1:12" ht="12.75" customHeight="1">
      <c r="A57" s="209" t="s">
        <v>146</v>
      </c>
      <c r="B57" s="203">
        <v>30612</v>
      </c>
      <c r="C57" s="204">
        <v>15558</v>
      </c>
      <c r="D57" s="204">
        <v>15054</v>
      </c>
      <c r="E57" s="205">
        <v>11531</v>
      </c>
      <c r="F57" s="245">
        <v>7</v>
      </c>
      <c r="G57" s="246">
        <v>52</v>
      </c>
      <c r="H57" s="208">
        <v>-45</v>
      </c>
      <c r="I57" s="246">
        <v>75</v>
      </c>
      <c r="J57" s="247">
        <v>86</v>
      </c>
      <c r="K57" s="207">
        <v>-11</v>
      </c>
      <c r="L57" s="241">
        <f t="shared" si="9"/>
        <v>-56</v>
      </c>
    </row>
    <row r="58" spans="1:12" ht="12.75" customHeight="1">
      <c r="A58" s="209" t="s">
        <v>166</v>
      </c>
      <c r="B58" s="203">
        <v>47289</v>
      </c>
      <c r="C58" s="204">
        <v>23910</v>
      </c>
      <c r="D58" s="204">
        <v>23379</v>
      </c>
      <c r="E58" s="205">
        <v>17764</v>
      </c>
      <c r="F58" s="245">
        <v>28</v>
      </c>
      <c r="G58" s="246">
        <v>45</v>
      </c>
      <c r="H58" s="208">
        <v>-17</v>
      </c>
      <c r="I58" s="246">
        <v>169</v>
      </c>
      <c r="J58" s="247">
        <v>174</v>
      </c>
      <c r="K58" s="207">
        <v>-5</v>
      </c>
      <c r="L58" s="241">
        <f t="shared" si="9"/>
        <v>-22</v>
      </c>
    </row>
    <row r="59" spans="1:12" ht="12.75" customHeight="1">
      <c r="A59" s="213" t="s">
        <v>199</v>
      </c>
      <c r="B59" s="214">
        <v>17376</v>
      </c>
      <c r="C59" s="215">
        <v>8656</v>
      </c>
      <c r="D59" s="215">
        <v>8720</v>
      </c>
      <c r="E59" s="216">
        <v>6369</v>
      </c>
      <c r="F59" s="249">
        <v>12</v>
      </c>
      <c r="G59" s="250">
        <v>24</v>
      </c>
      <c r="H59" s="251">
        <v>-12</v>
      </c>
      <c r="I59" s="250">
        <v>32</v>
      </c>
      <c r="J59" s="252">
        <v>45</v>
      </c>
      <c r="K59" s="215">
        <v>-13</v>
      </c>
      <c r="L59" s="253">
        <f t="shared" si="9"/>
        <v>-25</v>
      </c>
    </row>
    <row r="60" spans="1:8" ht="12.75" customHeight="1">
      <c r="A60" s="254" t="s">
        <v>200</v>
      </c>
      <c r="B60" s="254"/>
      <c r="C60" s="254"/>
      <c r="D60" s="254"/>
      <c r="E60" s="254"/>
      <c r="F60" s="208"/>
      <c r="G60" s="207"/>
      <c r="H60" s="211"/>
    </row>
    <row r="61" spans="1:8" ht="12.75" customHeight="1">
      <c r="A61" s="254" t="s">
        <v>155</v>
      </c>
      <c r="B61" s="254"/>
      <c r="C61" s="254"/>
      <c r="D61" s="254"/>
      <c r="E61" s="254"/>
      <c r="F61" s="255"/>
      <c r="G61" s="255"/>
      <c r="H61" s="255"/>
    </row>
    <row r="62" spans="1:8" ht="12.75" customHeight="1">
      <c r="A62" s="256" t="s">
        <v>162</v>
      </c>
      <c r="B62" s="257"/>
      <c r="C62" s="257"/>
      <c r="D62" s="257"/>
      <c r="E62" s="257"/>
      <c r="F62" s="255"/>
      <c r="G62" s="255"/>
      <c r="H62" s="255"/>
    </row>
    <row r="63" spans="1:10" ht="13.5" customHeight="1">
      <c r="A63" s="258" t="s">
        <v>201</v>
      </c>
      <c r="B63" s="258"/>
      <c r="C63" s="258"/>
      <c r="D63" s="258"/>
      <c r="E63" s="258"/>
      <c r="F63" s="257"/>
      <c r="G63" s="257"/>
      <c r="H63" s="257"/>
      <c r="I63" s="258"/>
      <c r="J63" s="258"/>
    </row>
    <row r="64" spans="2:5" ht="13.5" customHeight="1">
      <c r="B64" s="259"/>
      <c r="C64" s="259"/>
      <c r="D64" s="259"/>
      <c r="E64" s="259"/>
    </row>
    <row r="65" spans="2:5" ht="13.5" customHeight="1">
      <c r="B65" s="259"/>
      <c r="C65" s="259"/>
      <c r="D65" s="259"/>
      <c r="E65" s="259"/>
    </row>
    <row r="66" spans="2:5" ht="13.5" customHeight="1">
      <c r="B66" s="259"/>
      <c r="C66" s="259"/>
      <c r="D66" s="259"/>
      <c r="E66" s="259"/>
    </row>
    <row r="70" ht="12.75" customHeight="1"/>
    <row r="71" ht="12.75" customHeight="1"/>
    <row r="72" ht="12.75" customHeight="1"/>
  </sheetData>
  <sheetProtection/>
  <mergeCells count="11">
    <mergeCell ref="B5:D5"/>
    <mergeCell ref="E5:E6"/>
    <mergeCell ref="F5:H5"/>
    <mergeCell ref="I5:K5"/>
    <mergeCell ref="L5:L6"/>
    <mergeCell ref="A1:L1"/>
    <mergeCell ref="D3:E3"/>
    <mergeCell ref="J3:L3"/>
    <mergeCell ref="A4:A6"/>
    <mergeCell ref="B4:E4"/>
    <mergeCell ref="F4:L4"/>
  </mergeCells>
  <printOptions horizontalCentered="1" verticalCentered="1"/>
  <pageMargins left="0.2755905511811024" right="0.3937007874015748" top="0.3937007874015748" bottom="0.23622047244094488" header="0.35433070866141736" footer="0.35433070866141736"/>
  <pageSetup fitToHeight="1" fitToWidth="1" horizontalDpi="600" verticalDpi="600" orientation="portrait" paperSize="9" r:id="rId2"/>
  <headerFooter alignWithMargins="0"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zoomScaleSheetLayoutView="100" zoomScalePageLayoutView="0" workbookViewId="0" topLeftCell="A36">
      <selection activeCell="A36" sqref="A1:IV16384"/>
    </sheetView>
  </sheetViews>
  <sheetFormatPr defaultColWidth="6.625" defaultRowHeight="13.5" customHeight="1"/>
  <cols>
    <col min="1" max="1" width="12.625" style="219" customWidth="1"/>
    <col min="2" max="4" width="9.625" style="219" customWidth="1"/>
    <col min="5" max="10" width="7.625" style="219" customWidth="1"/>
    <col min="11" max="11" width="6.625" style="219" bestFit="1" customWidth="1"/>
    <col min="12" max="16384" width="6.625" style="219" customWidth="1"/>
  </cols>
  <sheetData>
    <row r="1" spans="1:13" ht="19.5" customHeight="1">
      <c r="A1" s="371" t="s">
        <v>29</v>
      </c>
      <c r="B1" s="372"/>
      <c r="C1" s="372"/>
      <c r="D1" s="372"/>
      <c r="E1" s="372"/>
      <c r="F1" s="372"/>
      <c r="G1" s="372"/>
      <c r="H1" s="373"/>
      <c r="I1" s="373"/>
      <c r="J1" s="373"/>
      <c r="K1" s="373"/>
      <c r="M1" s="220"/>
    </row>
    <row r="2" spans="1:7" ht="13.5" customHeight="1">
      <c r="A2" s="217"/>
      <c r="B2" s="218"/>
      <c r="C2" s="218"/>
      <c r="D2" s="218"/>
      <c r="E2" s="218"/>
      <c r="F2" s="218"/>
      <c r="G2" s="218"/>
    </row>
    <row r="3" spans="1:15" ht="13.5" customHeight="1">
      <c r="A3" s="221" t="s">
        <v>145</v>
      </c>
      <c r="B3" s="221"/>
      <c r="H3" s="222"/>
      <c r="I3" s="375" t="s">
        <v>174</v>
      </c>
      <c r="J3" s="376"/>
      <c r="K3" s="376"/>
      <c r="O3" s="223"/>
    </row>
    <row r="4" spans="1:11" ht="13.5" customHeight="1">
      <c r="A4" s="377" t="s">
        <v>149</v>
      </c>
      <c r="B4" s="380" t="s">
        <v>202</v>
      </c>
      <c r="C4" s="381"/>
      <c r="D4" s="381"/>
      <c r="E4" s="383" t="s">
        <v>151</v>
      </c>
      <c r="F4" s="384"/>
      <c r="G4" s="384"/>
      <c r="H4" s="384"/>
      <c r="I4" s="384"/>
      <c r="J4" s="384"/>
      <c r="K4" s="385"/>
    </row>
    <row r="5" spans="1:11" ht="13.5" customHeight="1">
      <c r="A5" s="378"/>
      <c r="B5" s="366" t="s">
        <v>152</v>
      </c>
      <c r="C5" s="367"/>
      <c r="D5" s="368"/>
      <c r="E5" s="366" t="s">
        <v>154</v>
      </c>
      <c r="F5" s="367"/>
      <c r="G5" s="368"/>
      <c r="H5" s="369" t="s">
        <v>156</v>
      </c>
      <c r="I5" s="367"/>
      <c r="J5" s="368"/>
      <c r="K5" s="364" t="s">
        <v>157</v>
      </c>
    </row>
    <row r="6" spans="1:11" s="223" customFormat="1" ht="13.5" customHeight="1">
      <c r="A6" s="379"/>
      <c r="B6" s="224" t="s">
        <v>158</v>
      </c>
      <c r="C6" s="225" t="s">
        <v>159</v>
      </c>
      <c r="D6" s="226" t="s">
        <v>160</v>
      </c>
      <c r="E6" s="224" t="s">
        <v>161</v>
      </c>
      <c r="F6" s="226" t="s">
        <v>163</v>
      </c>
      <c r="G6" s="226" t="s">
        <v>95</v>
      </c>
      <c r="H6" s="226" t="s">
        <v>164</v>
      </c>
      <c r="I6" s="226" t="s">
        <v>165</v>
      </c>
      <c r="J6" s="226" t="s">
        <v>95</v>
      </c>
      <c r="K6" s="370"/>
    </row>
    <row r="7" spans="1:11" ht="19.5" customHeight="1">
      <c r="A7" s="227" t="s">
        <v>167</v>
      </c>
      <c r="B7" s="228">
        <f>B8+B22+B33+B44-B23-B24-B29</f>
        <v>3515512</v>
      </c>
      <c r="C7" s="229">
        <f>C8+C22+C33+C44-C23-C24-C29</f>
        <v>1733278</v>
      </c>
      <c r="D7" s="229">
        <f>D8+D22+D33+D44-D23-D24-D29</f>
        <v>1782234</v>
      </c>
      <c r="E7" s="231">
        <f aca="true" t="shared" si="0" ref="E7:K7">E8+E22+E33+E44-E9-E11-E21</f>
        <v>1744</v>
      </c>
      <c r="F7" s="232">
        <f t="shared" si="0"/>
        <v>3835</v>
      </c>
      <c r="G7" s="232">
        <f t="shared" si="0"/>
        <v>-2091</v>
      </c>
      <c r="H7" s="232">
        <f t="shared" si="0"/>
        <v>7678</v>
      </c>
      <c r="I7" s="232">
        <f t="shared" si="0"/>
        <v>7813</v>
      </c>
      <c r="J7" s="232">
        <f t="shared" si="0"/>
        <v>-135</v>
      </c>
      <c r="K7" s="233">
        <f t="shared" si="0"/>
        <v>-2226</v>
      </c>
    </row>
    <row r="8" spans="1:11" ht="12.75" customHeight="1">
      <c r="A8" s="234" t="s">
        <v>168</v>
      </c>
      <c r="B8" s="235">
        <f aca="true" t="shared" si="1" ref="B8:K8">SUM(B9:B21)</f>
        <v>556682</v>
      </c>
      <c r="C8" s="204">
        <f t="shared" si="1"/>
        <v>268776</v>
      </c>
      <c r="D8" s="204">
        <f t="shared" si="1"/>
        <v>287906</v>
      </c>
      <c r="E8" s="237">
        <f t="shared" si="1"/>
        <v>194</v>
      </c>
      <c r="F8" s="238">
        <f t="shared" si="1"/>
        <v>743</v>
      </c>
      <c r="G8" s="239">
        <f t="shared" si="1"/>
        <v>-549</v>
      </c>
      <c r="H8" s="238">
        <f t="shared" si="1"/>
        <v>1363</v>
      </c>
      <c r="I8" s="239">
        <f t="shared" si="1"/>
        <v>1252</v>
      </c>
      <c r="J8" s="238">
        <f t="shared" si="1"/>
        <v>111</v>
      </c>
      <c r="K8" s="240">
        <f t="shared" si="1"/>
        <v>-438</v>
      </c>
    </row>
    <row r="9" spans="1:11" ht="12.75" customHeight="1">
      <c r="A9" s="202" t="s">
        <v>204</v>
      </c>
      <c r="B9" s="203">
        <v>183588</v>
      </c>
      <c r="C9" s="204">
        <v>90310</v>
      </c>
      <c r="D9" s="204">
        <v>93278</v>
      </c>
      <c r="E9" s="206">
        <v>83</v>
      </c>
      <c r="F9" s="207">
        <v>229</v>
      </c>
      <c r="G9" s="208">
        <v>-146</v>
      </c>
      <c r="H9" s="207">
        <v>384</v>
      </c>
      <c r="I9" s="208">
        <v>349</v>
      </c>
      <c r="J9" s="207">
        <v>35</v>
      </c>
      <c r="K9" s="241">
        <f aca="true" t="shared" si="2" ref="K9:K21">+J9+G9</f>
        <v>-111</v>
      </c>
    </row>
    <row r="10" spans="1:11" ht="12.75" customHeight="1">
      <c r="A10" s="209" t="s">
        <v>135</v>
      </c>
      <c r="B10" s="203">
        <v>34887</v>
      </c>
      <c r="C10" s="204">
        <v>15762</v>
      </c>
      <c r="D10" s="204">
        <v>19125</v>
      </c>
      <c r="E10" s="206">
        <v>5</v>
      </c>
      <c r="F10" s="207">
        <v>52</v>
      </c>
      <c r="G10" s="208">
        <v>-47</v>
      </c>
      <c r="H10" s="207">
        <v>198</v>
      </c>
      <c r="I10" s="208">
        <v>122</v>
      </c>
      <c r="J10" s="207">
        <v>76</v>
      </c>
      <c r="K10" s="241">
        <f t="shared" si="2"/>
        <v>29</v>
      </c>
    </row>
    <row r="11" spans="1:11" ht="12.75" customHeight="1">
      <c r="A11" s="202" t="s">
        <v>205</v>
      </c>
      <c r="B11" s="203">
        <v>105882</v>
      </c>
      <c r="C11" s="204">
        <v>51819</v>
      </c>
      <c r="D11" s="204">
        <v>54063</v>
      </c>
      <c r="E11" s="206">
        <v>40</v>
      </c>
      <c r="F11" s="207">
        <v>112</v>
      </c>
      <c r="G11" s="208">
        <v>-72</v>
      </c>
      <c r="H11" s="207">
        <v>305</v>
      </c>
      <c r="I11" s="208">
        <v>274</v>
      </c>
      <c r="J11" s="207">
        <v>31</v>
      </c>
      <c r="K11" s="241">
        <f t="shared" si="2"/>
        <v>-41</v>
      </c>
    </row>
    <row r="12" spans="1:11" ht="12.75" customHeight="1">
      <c r="A12" s="209" t="s">
        <v>169</v>
      </c>
      <c r="B12" s="203">
        <v>63165</v>
      </c>
      <c r="C12" s="204">
        <v>29601</v>
      </c>
      <c r="D12" s="204">
        <v>33564</v>
      </c>
      <c r="E12" s="206">
        <v>17</v>
      </c>
      <c r="F12" s="207">
        <v>104</v>
      </c>
      <c r="G12" s="208">
        <v>-87</v>
      </c>
      <c r="H12" s="207">
        <v>139</v>
      </c>
      <c r="I12" s="208">
        <v>134</v>
      </c>
      <c r="J12" s="207">
        <v>5</v>
      </c>
      <c r="K12" s="241">
        <f t="shared" si="2"/>
        <v>-82</v>
      </c>
    </row>
    <row r="13" spans="1:11" ht="12.75" customHeight="1">
      <c r="A13" s="209" t="s">
        <v>170</v>
      </c>
      <c r="B13" s="203">
        <v>20345</v>
      </c>
      <c r="C13" s="204">
        <v>9858</v>
      </c>
      <c r="D13" s="204">
        <v>10487</v>
      </c>
      <c r="E13" s="206">
        <v>7</v>
      </c>
      <c r="F13" s="207">
        <v>28</v>
      </c>
      <c r="G13" s="208">
        <v>-21</v>
      </c>
      <c r="H13" s="207">
        <v>43</v>
      </c>
      <c r="I13" s="208">
        <v>29</v>
      </c>
      <c r="J13" s="207">
        <v>14</v>
      </c>
      <c r="K13" s="241">
        <f t="shared" si="2"/>
        <v>-7</v>
      </c>
    </row>
    <row r="14" spans="1:11" ht="12.75" customHeight="1">
      <c r="A14" s="209" t="s">
        <v>171</v>
      </c>
      <c r="B14" s="203">
        <v>28265</v>
      </c>
      <c r="C14" s="204">
        <v>13442</v>
      </c>
      <c r="D14" s="204">
        <v>14823</v>
      </c>
      <c r="E14" s="206">
        <v>9</v>
      </c>
      <c r="F14" s="207">
        <v>49</v>
      </c>
      <c r="G14" s="208">
        <v>-40</v>
      </c>
      <c r="H14" s="207">
        <v>58</v>
      </c>
      <c r="I14" s="208">
        <v>62</v>
      </c>
      <c r="J14" s="207">
        <v>-4</v>
      </c>
      <c r="K14" s="241">
        <f t="shared" si="2"/>
        <v>-44</v>
      </c>
    </row>
    <row r="15" spans="1:11" ht="12.75" customHeight="1">
      <c r="A15" s="209" t="s">
        <v>172</v>
      </c>
      <c r="B15" s="203">
        <v>45731</v>
      </c>
      <c r="C15" s="204">
        <v>21963</v>
      </c>
      <c r="D15" s="204">
        <v>23768</v>
      </c>
      <c r="E15" s="206">
        <v>12</v>
      </c>
      <c r="F15" s="207">
        <v>57</v>
      </c>
      <c r="G15" s="208">
        <v>-45</v>
      </c>
      <c r="H15" s="207">
        <v>89</v>
      </c>
      <c r="I15" s="208">
        <v>103</v>
      </c>
      <c r="J15" s="207">
        <v>-14</v>
      </c>
      <c r="K15" s="241">
        <f t="shared" si="2"/>
        <v>-59</v>
      </c>
    </row>
    <row r="16" spans="1:11" ht="12.75" customHeight="1">
      <c r="A16" s="209" t="s">
        <v>124</v>
      </c>
      <c r="B16" s="203">
        <v>11243</v>
      </c>
      <c r="C16" s="204">
        <v>5355</v>
      </c>
      <c r="D16" s="204">
        <v>5888</v>
      </c>
      <c r="E16" s="206">
        <v>1</v>
      </c>
      <c r="F16" s="207">
        <v>18</v>
      </c>
      <c r="G16" s="208">
        <v>-17</v>
      </c>
      <c r="H16" s="207">
        <v>27</v>
      </c>
      <c r="I16" s="208">
        <v>31</v>
      </c>
      <c r="J16" s="207">
        <v>-4</v>
      </c>
      <c r="K16" s="241">
        <f t="shared" si="2"/>
        <v>-21</v>
      </c>
    </row>
    <row r="17" spans="1:11" ht="12.75" customHeight="1">
      <c r="A17" s="209" t="s">
        <v>70</v>
      </c>
      <c r="B17" s="203">
        <v>6652</v>
      </c>
      <c r="C17" s="204">
        <v>3201</v>
      </c>
      <c r="D17" s="204">
        <v>3451</v>
      </c>
      <c r="E17" s="206">
        <v>2</v>
      </c>
      <c r="F17" s="207">
        <v>17</v>
      </c>
      <c r="G17" s="208">
        <v>-15</v>
      </c>
      <c r="H17" s="207">
        <v>11</v>
      </c>
      <c r="I17" s="208">
        <v>15</v>
      </c>
      <c r="J17" s="207">
        <v>-4</v>
      </c>
      <c r="K17" s="241">
        <f t="shared" si="2"/>
        <v>-19</v>
      </c>
    </row>
    <row r="18" spans="1:11" ht="12.75" customHeight="1">
      <c r="A18" s="209" t="s">
        <v>173</v>
      </c>
      <c r="B18" s="203">
        <v>7701</v>
      </c>
      <c r="C18" s="204">
        <v>3680</v>
      </c>
      <c r="D18" s="204">
        <v>4021</v>
      </c>
      <c r="E18" s="206">
        <v>2</v>
      </c>
      <c r="F18" s="207">
        <v>12</v>
      </c>
      <c r="G18" s="208">
        <v>-10</v>
      </c>
      <c r="H18" s="207">
        <v>18</v>
      </c>
      <c r="I18" s="208">
        <v>14</v>
      </c>
      <c r="J18" s="207">
        <v>4</v>
      </c>
      <c r="K18" s="241">
        <f t="shared" si="2"/>
        <v>-6</v>
      </c>
    </row>
    <row r="19" spans="1:11" ht="12.75" customHeight="1">
      <c r="A19" s="209" t="s">
        <v>175</v>
      </c>
      <c r="B19" s="203">
        <v>5930</v>
      </c>
      <c r="C19" s="204">
        <v>2786</v>
      </c>
      <c r="D19" s="204">
        <v>3144</v>
      </c>
      <c r="E19" s="206">
        <v>0</v>
      </c>
      <c r="F19" s="207">
        <v>15</v>
      </c>
      <c r="G19" s="208">
        <v>-15</v>
      </c>
      <c r="H19" s="207">
        <v>8</v>
      </c>
      <c r="I19" s="208">
        <v>14</v>
      </c>
      <c r="J19" s="207">
        <v>-6</v>
      </c>
      <c r="K19" s="241">
        <f t="shared" si="2"/>
        <v>-21</v>
      </c>
    </row>
    <row r="20" spans="1:11" ht="12.75" customHeight="1">
      <c r="A20" s="209" t="s">
        <v>65</v>
      </c>
      <c r="B20" s="203">
        <v>6954</v>
      </c>
      <c r="C20" s="204">
        <v>3291</v>
      </c>
      <c r="D20" s="204">
        <v>3663</v>
      </c>
      <c r="E20" s="206">
        <v>0</v>
      </c>
      <c r="F20" s="207">
        <v>10</v>
      </c>
      <c r="G20" s="208">
        <v>-10</v>
      </c>
      <c r="H20" s="207">
        <v>10</v>
      </c>
      <c r="I20" s="208">
        <v>14</v>
      </c>
      <c r="J20" s="207">
        <v>-4</v>
      </c>
      <c r="K20" s="241">
        <f t="shared" si="2"/>
        <v>-14</v>
      </c>
    </row>
    <row r="21" spans="1:11" ht="12.75" customHeight="1">
      <c r="A21" s="202" t="s">
        <v>206</v>
      </c>
      <c r="B21" s="203">
        <v>36339</v>
      </c>
      <c r="C21" s="204">
        <v>17708</v>
      </c>
      <c r="D21" s="204">
        <v>18631</v>
      </c>
      <c r="E21" s="206">
        <v>16</v>
      </c>
      <c r="F21" s="207">
        <v>40</v>
      </c>
      <c r="G21" s="208">
        <v>-24</v>
      </c>
      <c r="H21" s="207">
        <v>73</v>
      </c>
      <c r="I21" s="208">
        <v>91</v>
      </c>
      <c r="J21" s="207">
        <v>-18</v>
      </c>
      <c r="K21" s="241">
        <f t="shared" si="2"/>
        <v>-42</v>
      </c>
    </row>
    <row r="22" spans="1:11" ht="12.75" customHeight="1">
      <c r="A22" s="242" t="s">
        <v>176</v>
      </c>
      <c r="B22" s="203">
        <f aca="true" t="shared" si="3" ref="B22:K22">SUM(B23:B32)</f>
        <v>914006</v>
      </c>
      <c r="C22" s="204">
        <f t="shared" si="3"/>
        <v>452742</v>
      </c>
      <c r="D22" s="204">
        <f t="shared" si="3"/>
        <v>461264</v>
      </c>
      <c r="E22" s="206">
        <f t="shared" si="3"/>
        <v>490</v>
      </c>
      <c r="F22" s="207">
        <f t="shared" si="3"/>
        <v>980</v>
      </c>
      <c r="G22" s="208">
        <f t="shared" si="3"/>
        <v>-490</v>
      </c>
      <c r="H22" s="207">
        <f t="shared" si="3"/>
        <v>1885</v>
      </c>
      <c r="I22" s="208">
        <f t="shared" si="3"/>
        <v>2166</v>
      </c>
      <c r="J22" s="207">
        <f t="shared" si="3"/>
        <v>-281</v>
      </c>
      <c r="K22" s="241">
        <f t="shared" si="3"/>
        <v>-771</v>
      </c>
    </row>
    <row r="23" spans="1:11" ht="12.75" customHeight="1">
      <c r="A23" s="202" t="s">
        <v>204</v>
      </c>
      <c r="B23" s="203">
        <v>183588</v>
      </c>
      <c r="C23" s="204">
        <v>90310</v>
      </c>
      <c r="D23" s="204">
        <v>93278</v>
      </c>
      <c r="E23" s="206">
        <v>83</v>
      </c>
      <c r="F23" s="207">
        <v>229</v>
      </c>
      <c r="G23" s="208">
        <v>-146</v>
      </c>
      <c r="H23" s="207">
        <v>384</v>
      </c>
      <c r="I23" s="208">
        <v>349</v>
      </c>
      <c r="J23" s="207">
        <v>35</v>
      </c>
      <c r="K23" s="241">
        <f aca="true" t="shared" si="4" ref="K23:K32">+J23+G23</f>
        <v>-111</v>
      </c>
    </row>
    <row r="24" spans="1:11" ht="12.75" customHeight="1">
      <c r="A24" s="202" t="s">
        <v>205</v>
      </c>
      <c r="B24" s="203">
        <v>105882</v>
      </c>
      <c r="C24" s="204">
        <v>51819</v>
      </c>
      <c r="D24" s="204">
        <v>54063</v>
      </c>
      <c r="E24" s="206">
        <v>40</v>
      </c>
      <c r="F24" s="207">
        <v>112</v>
      </c>
      <c r="G24" s="208">
        <v>-72</v>
      </c>
      <c r="H24" s="207">
        <v>305</v>
      </c>
      <c r="I24" s="208">
        <v>274</v>
      </c>
      <c r="J24" s="207">
        <v>31</v>
      </c>
      <c r="K24" s="241">
        <f t="shared" si="4"/>
        <v>-41</v>
      </c>
    </row>
    <row r="25" spans="1:11" ht="12.75" customHeight="1">
      <c r="A25" s="209" t="s">
        <v>10</v>
      </c>
      <c r="B25" s="203">
        <v>124723</v>
      </c>
      <c r="C25" s="204">
        <v>61539</v>
      </c>
      <c r="D25" s="204">
        <v>63184</v>
      </c>
      <c r="E25" s="206">
        <v>62</v>
      </c>
      <c r="F25" s="207">
        <v>148</v>
      </c>
      <c r="G25" s="208">
        <v>-86</v>
      </c>
      <c r="H25" s="207">
        <v>180</v>
      </c>
      <c r="I25" s="208">
        <v>240</v>
      </c>
      <c r="J25" s="207">
        <v>-60</v>
      </c>
      <c r="K25" s="241">
        <f t="shared" si="4"/>
        <v>-146</v>
      </c>
    </row>
    <row r="26" spans="1:11" ht="12.75" customHeight="1">
      <c r="A26" s="209" t="s">
        <v>177</v>
      </c>
      <c r="B26" s="203">
        <v>238227</v>
      </c>
      <c r="C26" s="204">
        <v>117240</v>
      </c>
      <c r="D26" s="204">
        <v>120987</v>
      </c>
      <c r="E26" s="206">
        <v>143</v>
      </c>
      <c r="F26" s="207">
        <v>250</v>
      </c>
      <c r="G26" s="208">
        <v>-107</v>
      </c>
      <c r="H26" s="207">
        <v>352</v>
      </c>
      <c r="I26" s="208">
        <v>348</v>
      </c>
      <c r="J26" s="207">
        <v>4</v>
      </c>
      <c r="K26" s="241">
        <f t="shared" si="4"/>
        <v>-103</v>
      </c>
    </row>
    <row r="27" spans="1:11" ht="12.75" customHeight="1">
      <c r="A27" s="209" t="s">
        <v>24</v>
      </c>
      <c r="B27" s="203">
        <v>84328</v>
      </c>
      <c r="C27" s="204">
        <v>43450</v>
      </c>
      <c r="D27" s="204">
        <v>40878</v>
      </c>
      <c r="E27" s="206">
        <v>59</v>
      </c>
      <c r="F27" s="207">
        <v>70</v>
      </c>
      <c r="G27" s="208">
        <v>-11</v>
      </c>
      <c r="H27" s="207">
        <v>190</v>
      </c>
      <c r="I27" s="208">
        <v>274</v>
      </c>
      <c r="J27" s="207">
        <v>-84</v>
      </c>
      <c r="K27" s="241">
        <f t="shared" si="4"/>
        <v>-95</v>
      </c>
    </row>
    <row r="28" spans="1:11" ht="12.75" customHeight="1">
      <c r="A28" s="209" t="s">
        <v>178</v>
      </c>
      <c r="B28" s="203">
        <v>49817</v>
      </c>
      <c r="C28" s="204">
        <v>25289</v>
      </c>
      <c r="D28" s="204">
        <v>24528</v>
      </c>
      <c r="E28" s="206">
        <v>29</v>
      </c>
      <c r="F28" s="207">
        <v>40</v>
      </c>
      <c r="G28" s="208">
        <v>-11</v>
      </c>
      <c r="H28" s="207">
        <v>121</v>
      </c>
      <c r="I28" s="208">
        <v>240</v>
      </c>
      <c r="J28" s="207">
        <v>-119</v>
      </c>
      <c r="K28" s="241">
        <f t="shared" si="4"/>
        <v>-130</v>
      </c>
    </row>
    <row r="29" spans="1:11" ht="12.75" customHeight="1">
      <c r="A29" s="202" t="s">
        <v>206</v>
      </c>
      <c r="B29" s="203">
        <v>36339</v>
      </c>
      <c r="C29" s="204">
        <v>17708</v>
      </c>
      <c r="D29" s="204">
        <v>18631</v>
      </c>
      <c r="E29" s="206">
        <v>16</v>
      </c>
      <c r="F29" s="207">
        <v>40</v>
      </c>
      <c r="G29" s="208">
        <v>-24</v>
      </c>
      <c r="H29" s="207">
        <v>73</v>
      </c>
      <c r="I29" s="208">
        <v>91</v>
      </c>
      <c r="J29" s="207">
        <v>-18</v>
      </c>
      <c r="K29" s="241">
        <f t="shared" si="4"/>
        <v>-42</v>
      </c>
    </row>
    <row r="30" spans="1:11" ht="12.75" customHeight="1">
      <c r="A30" s="209" t="s">
        <v>179</v>
      </c>
      <c r="B30" s="203">
        <v>30407</v>
      </c>
      <c r="C30" s="204">
        <v>14738</v>
      </c>
      <c r="D30" s="204">
        <v>15669</v>
      </c>
      <c r="E30" s="206">
        <v>21</v>
      </c>
      <c r="F30" s="207">
        <v>37</v>
      </c>
      <c r="G30" s="208">
        <v>-16</v>
      </c>
      <c r="H30" s="207">
        <v>85</v>
      </c>
      <c r="I30" s="208">
        <v>91</v>
      </c>
      <c r="J30" s="207">
        <v>-6</v>
      </c>
      <c r="K30" s="241">
        <f t="shared" si="4"/>
        <v>-22</v>
      </c>
    </row>
    <row r="31" spans="1:11" ht="12.75" customHeight="1">
      <c r="A31" s="209" t="s">
        <v>180</v>
      </c>
      <c r="B31" s="203">
        <v>42709</v>
      </c>
      <c r="C31" s="204">
        <v>21144</v>
      </c>
      <c r="D31" s="204">
        <v>21565</v>
      </c>
      <c r="E31" s="206">
        <v>34</v>
      </c>
      <c r="F31" s="207">
        <v>41</v>
      </c>
      <c r="G31" s="208">
        <v>-7</v>
      </c>
      <c r="H31" s="207">
        <v>120</v>
      </c>
      <c r="I31" s="208">
        <v>161</v>
      </c>
      <c r="J31" s="207">
        <v>-41</v>
      </c>
      <c r="K31" s="241">
        <f t="shared" si="4"/>
        <v>-48</v>
      </c>
    </row>
    <row r="32" spans="1:11" ht="12.75" customHeight="1">
      <c r="A32" s="209" t="s">
        <v>181</v>
      </c>
      <c r="B32" s="203">
        <v>17986</v>
      </c>
      <c r="C32" s="204">
        <v>9505</v>
      </c>
      <c r="D32" s="204">
        <v>8481</v>
      </c>
      <c r="E32" s="206">
        <v>3</v>
      </c>
      <c r="F32" s="207">
        <v>13</v>
      </c>
      <c r="G32" s="208">
        <v>-10</v>
      </c>
      <c r="H32" s="207">
        <v>75</v>
      </c>
      <c r="I32" s="208">
        <v>98</v>
      </c>
      <c r="J32" s="207">
        <v>-23</v>
      </c>
      <c r="K32" s="241">
        <f t="shared" si="4"/>
        <v>-33</v>
      </c>
    </row>
    <row r="33" spans="1:11" ht="12.75" customHeight="1">
      <c r="A33" s="242" t="s">
        <v>182</v>
      </c>
      <c r="B33" s="203">
        <f aca="true" t="shared" si="5" ref="B33:K33">SUM(B34:B43)-B34</f>
        <v>1114277</v>
      </c>
      <c r="C33" s="204">
        <f t="shared" si="5"/>
        <v>543815</v>
      </c>
      <c r="D33" s="204">
        <f t="shared" si="5"/>
        <v>570462</v>
      </c>
      <c r="E33" s="206">
        <f t="shared" si="5"/>
        <v>541</v>
      </c>
      <c r="F33" s="207">
        <f t="shared" si="5"/>
        <v>1237</v>
      </c>
      <c r="G33" s="208">
        <f t="shared" si="5"/>
        <v>-696</v>
      </c>
      <c r="H33" s="207">
        <f t="shared" si="5"/>
        <v>2154</v>
      </c>
      <c r="I33" s="208">
        <f t="shared" si="5"/>
        <v>2118</v>
      </c>
      <c r="J33" s="207">
        <f t="shared" si="5"/>
        <v>36</v>
      </c>
      <c r="K33" s="241">
        <f t="shared" si="5"/>
        <v>-660</v>
      </c>
    </row>
    <row r="34" spans="1:11" s="244" customFormat="1" ht="12.75" customHeight="1">
      <c r="A34" s="209" t="s">
        <v>102</v>
      </c>
      <c r="B34" s="203">
        <v>675259</v>
      </c>
      <c r="C34" s="204">
        <v>328892</v>
      </c>
      <c r="D34" s="204">
        <v>346367</v>
      </c>
      <c r="E34" s="206">
        <v>333</v>
      </c>
      <c r="F34" s="207">
        <v>727</v>
      </c>
      <c r="G34" s="208">
        <v>-394</v>
      </c>
      <c r="H34" s="207">
        <v>1365</v>
      </c>
      <c r="I34" s="208">
        <v>1333</v>
      </c>
      <c r="J34" s="207">
        <v>32</v>
      </c>
      <c r="K34" s="241">
        <f aca="true" t="shared" si="6" ref="K34:K43">+J34+G34</f>
        <v>-362</v>
      </c>
    </row>
    <row r="35" spans="1:11" ht="12.75" customHeight="1">
      <c r="A35" s="210" t="s">
        <v>183</v>
      </c>
      <c r="B35" s="203">
        <v>244428</v>
      </c>
      <c r="C35" s="204">
        <v>117478</v>
      </c>
      <c r="D35" s="204">
        <v>126950</v>
      </c>
      <c r="E35" s="206">
        <v>121</v>
      </c>
      <c r="F35" s="207">
        <v>260</v>
      </c>
      <c r="G35" s="208">
        <v>-139</v>
      </c>
      <c r="H35" s="207">
        <v>528</v>
      </c>
      <c r="I35" s="208">
        <v>465</v>
      </c>
      <c r="J35" s="207">
        <v>63</v>
      </c>
      <c r="K35" s="241">
        <f t="shared" si="6"/>
        <v>-76</v>
      </c>
    </row>
    <row r="36" spans="1:11" ht="12.75" customHeight="1">
      <c r="A36" s="210" t="s">
        <v>184</v>
      </c>
      <c r="B36" s="203">
        <v>205079</v>
      </c>
      <c r="C36" s="204">
        <v>101393</v>
      </c>
      <c r="D36" s="204">
        <v>103686</v>
      </c>
      <c r="E36" s="206">
        <v>123</v>
      </c>
      <c r="F36" s="207">
        <v>203</v>
      </c>
      <c r="G36" s="208">
        <v>-80</v>
      </c>
      <c r="H36" s="207">
        <v>495</v>
      </c>
      <c r="I36" s="208">
        <v>514</v>
      </c>
      <c r="J36" s="207">
        <v>-19</v>
      </c>
      <c r="K36" s="241">
        <f t="shared" si="6"/>
        <v>-99</v>
      </c>
    </row>
    <row r="37" spans="1:11" ht="12.75" customHeight="1">
      <c r="A37" s="210" t="s">
        <v>185</v>
      </c>
      <c r="B37" s="203">
        <v>225752</v>
      </c>
      <c r="C37" s="204">
        <v>110021</v>
      </c>
      <c r="D37" s="204">
        <v>115731</v>
      </c>
      <c r="E37" s="206">
        <v>89</v>
      </c>
      <c r="F37" s="207">
        <v>264</v>
      </c>
      <c r="G37" s="208">
        <v>-175</v>
      </c>
      <c r="H37" s="207">
        <v>342</v>
      </c>
      <c r="I37" s="208">
        <v>354</v>
      </c>
      <c r="J37" s="207">
        <v>-12</v>
      </c>
      <c r="K37" s="241">
        <f t="shared" si="6"/>
        <v>-187</v>
      </c>
    </row>
    <row r="38" spans="1:11" ht="12.75" customHeight="1">
      <c r="A38" s="209" t="s">
        <v>186</v>
      </c>
      <c r="B38" s="203">
        <v>93803</v>
      </c>
      <c r="C38" s="204">
        <v>45784</v>
      </c>
      <c r="D38" s="204">
        <v>48019</v>
      </c>
      <c r="E38" s="206">
        <v>35</v>
      </c>
      <c r="F38" s="207">
        <v>113</v>
      </c>
      <c r="G38" s="208">
        <v>-78</v>
      </c>
      <c r="H38" s="207">
        <v>143</v>
      </c>
      <c r="I38" s="208">
        <v>148</v>
      </c>
      <c r="J38" s="207">
        <v>-5</v>
      </c>
      <c r="K38" s="241">
        <f t="shared" si="6"/>
        <v>-83</v>
      </c>
    </row>
    <row r="39" spans="1:11" ht="12.75" customHeight="1">
      <c r="A39" s="209" t="s">
        <v>187</v>
      </c>
      <c r="B39" s="203">
        <v>131656</v>
      </c>
      <c r="C39" s="204">
        <v>64472</v>
      </c>
      <c r="D39" s="204">
        <v>67184</v>
      </c>
      <c r="E39" s="206">
        <v>65</v>
      </c>
      <c r="F39" s="207">
        <v>130</v>
      </c>
      <c r="G39" s="208">
        <v>-65</v>
      </c>
      <c r="H39" s="207">
        <v>225</v>
      </c>
      <c r="I39" s="208">
        <v>225</v>
      </c>
      <c r="J39" s="207">
        <v>0</v>
      </c>
      <c r="K39" s="241">
        <f t="shared" si="6"/>
        <v>-65</v>
      </c>
    </row>
    <row r="40" spans="1:11" ht="12.75" customHeight="1">
      <c r="A40" s="209" t="s">
        <v>41</v>
      </c>
      <c r="B40" s="203">
        <v>139328</v>
      </c>
      <c r="C40" s="204">
        <v>67870</v>
      </c>
      <c r="D40" s="204">
        <v>71458</v>
      </c>
      <c r="E40" s="206">
        <v>73</v>
      </c>
      <c r="F40" s="207">
        <v>158</v>
      </c>
      <c r="G40" s="208">
        <v>-85</v>
      </c>
      <c r="H40" s="207">
        <v>297</v>
      </c>
      <c r="I40" s="208">
        <v>236</v>
      </c>
      <c r="J40" s="207">
        <v>61</v>
      </c>
      <c r="K40" s="241">
        <f t="shared" si="6"/>
        <v>-24</v>
      </c>
    </row>
    <row r="41" spans="1:11" ht="12.75" customHeight="1">
      <c r="A41" s="209" t="s">
        <v>188</v>
      </c>
      <c r="B41" s="206">
        <v>41072</v>
      </c>
      <c r="C41" s="207">
        <v>20202</v>
      </c>
      <c r="D41" s="207">
        <v>20870</v>
      </c>
      <c r="E41" s="245">
        <v>20</v>
      </c>
      <c r="F41" s="246">
        <v>64</v>
      </c>
      <c r="G41" s="208">
        <v>-44</v>
      </c>
      <c r="H41" s="246">
        <v>51</v>
      </c>
      <c r="I41" s="247">
        <v>91</v>
      </c>
      <c r="J41" s="207">
        <v>-40</v>
      </c>
      <c r="K41" s="241">
        <f t="shared" si="6"/>
        <v>-84</v>
      </c>
    </row>
    <row r="42" spans="1:11" ht="12.75" customHeight="1">
      <c r="A42" s="209" t="s">
        <v>189</v>
      </c>
      <c r="B42" s="206">
        <v>27120</v>
      </c>
      <c r="C42" s="207">
        <v>13575</v>
      </c>
      <c r="D42" s="207">
        <v>13545</v>
      </c>
      <c r="E42" s="245">
        <v>13</v>
      </c>
      <c r="F42" s="246">
        <v>31</v>
      </c>
      <c r="G42" s="208">
        <v>-18</v>
      </c>
      <c r="H42" s="246">
        <v>68</v>
      </c>
      <c r="I42" s="247">
        <v>74</v>
      </c>
      <c r="J42" s="207">
        <v>-6</v>
      </c>
      <c r="K42" s="241">
        <f t="shared" si="6"/>
        <v>-24</v>
      </c>
    </row>
    <row r="43" spans="1:11" ht="12.75" customHeight="1">
      <c r="A43" s="209" t="s">
        <v>190</v>
      </c>
      <c r="B43" s="206">
        <v>6039</v>
      </c>
      <c r="C43" s="207">
        <v>3020</v>
      </c>
      <c r="D43" s="207">
        <v>3019</v>
      </c>
      <c r="E43" s="245">
        <v>2</v>
      </c>
      <c r="F43" s="246">
        <v>14</v>
      </c>
      <c r="G43" s="208">
        <v>-12</v>
      </c>
      <c r="H43" s="246">
        <v>5</v>
      </c>
      <c r="I43" s="247">
        <v>11</v>
      </c>
      <c r="J43" s="207">
        <v>-6</v>
      </c>
      <c r="K43" s="241">
        <f t="shared" si="6"/>
        <v>-18</v>
      </c>
    </row>
    <row r="44" spans="1:11" ht="12.75" customHeight="1">
      <c r="A44" s="242" t="s">
        <v>191</v>
      </c>
      <c r="B44" s="206">
        <f aca="true" t="shared" si="7" ref="B44:K44">SUM(B45:B59)-B45</f>
        <v>1256356</v>
      </c>
      <c r="C44" s="207">
        <f t="shared" si="7"/>
        <v>627782</v>
      </c>
      <c r="D44" s="207">
        <f t="shared" si="7"/>
        <v>628574</v>
      </c>
      <c r="E44" s="206">
        <f t="shared" si="7"/>
        <v>658</v>
      </c>
      <c r="F44" s="207">
        <f t="shared" si="7"/>
        <v>1256</v>
      </c>
      <c r="G44" s="247">
        <f t="shared" si="7"/>
        <v>-598</v>
      </c>
      <c r="H44" s="246">
        <f t="shared" si="7"/>
        <v>3038</v>
      </c>
      <c r="I44" s="208">
        <f t="shared" si="7"/>
        <v>2991</v>
      </c>
      <c r="J44" s="246">
        <f t="shared" si="7"/>
        <v>47</v>
      </c>
      <c r="K44" s="241">
        <f t="shared" si="7"/>
        <v>-551</v>
      </c>
    </row>
    <row r="45" spans="1:11" ht="12.75" customHeight="1">
      <c r="A45" s="209" t="s">
        <v>32</v>
      </c>
      <c r="B45" s="206">
        <v>761606</v>
      </c>
      <c r="C45" s="207">
        <v>378384</v>
      </c>
      <c r="D45" s="207">
        <v>383222</v>
      </c>
      <c r="E45" s="248">
        <v>413</v>
      </c>
      <c r="F45" s="208">
        <v>710</v>
      </c>
      <c r="G45" s="207">
        <v>-297</v>
      </c>
      <c r="H45" s="208">
        <v>2101</v>
      </c>
      <c r="I45" s="207">
        <v>2030</v>
      </c>
      <c r="J45" s="207">
        <v>71</v>
      </c>
      <c r="K45" s="241">
        <f aca="true" t="shared" si="8" ref="K45:K59">+J45+G45</f>
        <v>-226</v>
      </c>
    </row>
    <row r="46" spans="1:11" ht="12.75" customHeight="1">
      <c r="A46" s="212" t="s">
        <v>16</v>
      </c>
      <c r="B46" s="206">
        <v>223486</v>
      </c>
      <c r="C46" s="207">
        <v>111518</v>
      </c>
      <c r="D46" s="207">
        <v>111968</v>
      </c>
      <c r="E46" s="248">
        <v>119</v>
      </c>
      <c r="F46" s="208">
        <v>195</v>
      </c>
      <c r="G46" s="207">
        <v>-76</v>
      </c>
      <c r="H46" s="208">
        <v>701</v>
      </c>
      <c r="I46" s="207">
        <v>731</v>
      </c>
      <c r="J46" s="207">
        <v>-30</v>
      </c>
      <c r="K46" s="241">
        <f t="shared" si="8"/>
        <v>-106</v>
      </c>
    </row>
    <row r="47" spans="1:11" ht="12.75" customHeight="1">
      <c r="A47" s="212" t="s">
        <v>192</v>
      </c>
      <c r="B47" s="206">
        <v>125287</v>
      </c>
      <c r="C47" s="207">
        <v>62311</v>
      </c>
      <c r="D47" s="207">
        <v>62976</v>
      </c>
      <c r="E47" s="248">
        <v>78</v>
      </c>
      <c r="F47" s="208">
        <v>103</v>
      </c>
      <c r="G47" s="207">
        <v>-25</v>
      </c>
      <c r="H47" s="208">
        <v>374</v>
      </c>
      <c r="I47" s="207">
        <v>366</v>
      </c>
      <c r="J47" s="207">
        <v>8</v>
      </c>
      <c r="K47" s="241">
        <f t="shared" si="8"/>
        <v>-17</v>
      </c>
    </row>
    <row r="48" spans="1:11" ht="12.75" customHeight="1">
      <c r="A48" s="212" t="s">
        <v>193</v>
      </c>
      <c r="B48" s="206">
        <v>104744</v>
      </c>
      <c r="C48" s="207">
        <v>51714</v>
      </c>
      <c r="D48" s="207">
        <v>53030</v>
      </c>
      <c r="E48" s="248">
        <v>51</v>
      </c>
      <c r="F48" s="208">
        <v>100</v>
      </c>
      <c r="G48" s="207">
        <v>-49</v>
      </c>
      <c r="H48" s="208">
        <v>250</v>
      </c>
      <c r="I48" s="207">
        <v>273</v>
      </c>
      <c r="J48" s="207">
        <v>-23</v>
      </c>
      <c r="K48" s="241">
        <f t="shared" si="8"/>
        <v>-72</v>
      </c>
    </row>
    <row r="49" spans="1:11" ht="12.75" customHeight="1">
      <c r="A49" s="212" t="s">
        <v>194</v>
      </c>
      <c r="B49" s="206">
        <v>95091</v>
      </c>
      <c r="C49" s="207">
        <v>47792</v>
      </c>
      <c r="D49" s="207">
        <v>47299</v>
      </c>
      <c r="E49" s="248">
        <v>60</v>
      </c>
      <c r="F49" s="208">
        <v>83</v>
      </c>
      <c r="G49" s="207">
        <v>-23</v>
      </c>
      <c r="H49" s="208">
        <v>345</v>
      </c>
      <c r="I49" s="207">
        <v>286</v>
      </c>
      <c r="J49" s="207">
        <v>59</v>
      </c>
      <c r="K49" s="241">
        <f t="shared" si="8"/>
        <v>36</v>
      </c>
    </row>
    <row r="50" spans="1:11" ht="12.75" customHeight="1">
      <c r="A50" s="212" t="s">
        <v>195</v>
      </c>
      <c r="B50" s="206">
        <v>90636</v>
      </c>
      <c r="C50" s="207">
        <v>44616</v>
      </c>
      <c r="D50" s="207">
        <v>46020</v>
      </c>
      <c r="E50" s="248">
        <v>41</v>
      </c>
      <c r="F50" s="208">
        <v>105</v>
      </c>
      <c r="G50" s="207">
        <v>-64</v>
      </c>
      <c r="H50" s="208">
        <v>194</v>
      </c>
      <c r="I50" s="207">
        <v>180</v>
      </c>
      <c r="J50" s="207">
        <v>14</v>
      </c>
      <c r="K50" s="241">
        <f t="shared" si="8"/>
        <v>-50</v>
      </c>
    </row>
    <row r="51" spans="1:11" ht="12.75" customHeight="1">
      <c r="A51" s="212" t="s">
        <v>196</v>
      </c>
      <c r="B51" s="206">
        <v>96262</v>
      </c>
      <c r="C51" s="207">
        <v>47802</v>
      </c>
      <c r="D51" s="207">
        <v>48460</v>
      </c>
      <c r="E51" s="248">
        <v>57</v>
      </c>
      <c r="F51" s="208">
        <v>78</v>
      </c>
      <c r="G51" s="207">
        <v>-21</v>
      </c>
      <c r="H51" s="208">
        <v>200</v>
      </c>
      <c r="I51" s="207">
        <v>168</v>
      </c>
      <c r="J51" s="207">
        <v>32</v>
      </c>
      <c r="K51" s="241">
        <f t="shared" si="8"/>
        <v>11</v>
      </c>
    </row>
    <row r="52" spans="1:11" ht="12.75" customHeight="1">
      <c r="A52" s="212" t="s">
        <v>197</v>
      </c>
      <c r="B52" s="206">
        <v>26100</v>
      </c>
      <c r="C52" s="207">
        <v>12631</v>
      </c>
      <c r="D52" s="207">
        <v>13469</v>
      </c>
      <c r="E52" s="248">
        <v>7</v>
      </c>
      <c r="F52" s="208">
        <v>46</v>
      </c>
      <c r="G52" s="207">
        <v>-39</v>
      </c>
      <c r="H52" s="208">
        <v>37</v>
      </c>
      <c r="I52" s="207">
        <v>26</v>
      </c>
      <c r="J52" s="207">
        <v>11</v>
      </c>
      <c r="K52" s="241">
        <f t="shared" si="8"/>
        <v>-28</v>
      </c>
    </row>
    <row r="53" spans="1:11" ht="12.75" customHeight="1">
      <c r="A53" s="209" t="s">
        <v>92</v>
      </c>
      <c r="B53" s="203">
        <v>157751</v>
      </c>
      <c r="C53" s="204">
        <v>79339</v>
      </c>
      <c r="D53" s="204">
        <v>78412</v>
      </c>
      <c r="E53" s="206">
        <v>76</v>
      </c>
      <c r="F53" s="207">
        <v>173</v>
      </c>
      <c r="G53" s="208">
        <v>-97</v>
      </c>
      <c r="H53" s="207">
        <v>296</v>
      </c>
      <c r="I53" s="208">
        <v>285</v>
      </c>
      <c r="J53" s="207">
        <v>11</v>
      </c>
      <c r="K53" s="241">
        <f t="shared" si="8"/>
        <v>-86</v>
      </c>
    </row>
    <row r="54" spans="1:11" s="244" customFormat="1" ht="12.75" customHeight="1">
      <c r="A54" s="209" t="s">
        <v>198</v>
      </c>
      <c r="B54" s="203">
        <v>109855</v>
      </c>
      <c r="C54" s="204">
        <v>55067</v>
      </c>
      <c r="D54" s="204">
        <v>54788</v>
      </c>
      <c r="E54" s="206">
        <v>51</v>
      </c>
      <c r="F54" s="207">
        <v>117</v>
      </c>
      <c r="G54" s="208">
        <v>-66</v>
      </c>
      <c r="H54" s="207">
        <v>224</v>
      </c>
      <c r="I54" s="208">
        <v>204</v>
      </c>
      <c r="J54" s="207">
        <v>20</v>
      </c>
      <c r="K54" s="241">
        <f t="shared" si="8"/>
        <v>-46</v>
      </c>
    </row>
    <row r="55" spans="1:11" s="244" customFormat="1" ht="12.75" customHeight="1">
      <c r="A55" s="209" t="s">
        <v>128</v>
      </c>
      <c r="B55" s="203">
        <v>82088</v>
      </c>
      <c r="C55" s="204">
        <v>41510</v>
      </c>
      <c r="D55" s="204">
        <v>40578</v>
      </c>
      <c r="E55" s="245">
        <v>59</v>
      </c>
      <c r="F55" s="246">
        <v>74</v>
      </c>
      <c r="G55" s="208">
        <v>-15</v>
      </c>
      <c r="H55" s="246">
        <v>153</v>
      </c>
      <c r="I55" s="247">
        <v>184</v>
      </c>
      <c r="J55" s="207">
        <v>-31</v>
      </c>
      <c r="K55" s="241">
        <f t="shared" si="8"/>
        <v>-46</v>
      </c>
    </row>
    <row r="56" spans="1:11" ht="12.75" customHeight="1">
      <c r="A56" s="209" t="s">
        <v>147</v>
      </c>
      <c r="B56" s="206">
        <v>54516</v>
      </c>
      <c r="C56" s="207">
        <v>27780</v>
      </c>
      <c r="D56" s="207">
        <v>26736</v>
      </c>
      <c r="E56" s="248">
        <v>13</v>
      </c>
      <c r="F56" s="208">
        <v>61</v>
      </c>
      <c r="G56" s="207">
        <v>-48</v>
      </c>
      <c r="H56" s="208">
        <v>97</v>
      </c>
      <c r="I56" s="207">
        <v>95</v>
      </c>
      <c r="J56" s="207">
        <v>2</v>
      </c>
      <c r="K56" s="241">
        <f t="shared" si="8"/>
        <v>-46</v>
      </c>
    </row>
    <row r="57" spans="1:11" ht="12.75" customHeight="1">
      <c r="A57" s="209" t="s">
        <v>146</v>
      </c>
      <c r="B57" s="203">
        <v>29680</v>
      </c>
      <c r="C57" s="204">
        <v>15116</v>
      </c>
      <c r="D57" s="204">
        <v>14564</v>
      </c>
      <c r="E57" s="245">
        <v>7</v>
      </c>
      <c r="F57" s="246">
        <v>52</v>
      </c>
      <c r="G57" s="208">
        <v>-45</v>
      </c>
      <c r="H57" s="246">
        <v>55</v>
      </c>
      <c r="I57" s="247">
        <v>62</v>
      </c>
      <c r="J57" s="207">
        <v>-7</v>
      </c>
      <c r="K57" s="241">
        <f t="shared" si="8"/>
        <v>-52</v>
      </c>
    </row>
    <row r="58" spans="1:11" ht="12.75" customHeight="1">
      <c r="A58" s="209" t="s">
        <v>166</v>
      </c>
      <c r="B58" s="203">
        <v>43875</v>
      </c>
      <c r="C58" s="204">
        <v>22172</v>
      </c>
      <c r="D58" s="204">
        <v>21703</v>
      </c>
      <c r="E58" s="245">
        <v>28</v>
      </c>
      <c r="F58" s="246">
        <v>45</v>
      </c>
      <c r="G58" s="208">
        <v>-17</v>
      </c>
      <c r="H58" s="246">
        <v>96</v>
      </c>
      <c r="I58" s="247">
        <v>97</v>
      </c>
      <c r="J58" s="207">
        <v>-1</v>
      </c>
      <c r="K58" s="241">
        <f t="shared" si="8"/>
        <v>-18</v>
      </c>
    </row>
    <row r="59" spans="1:11" ht="12.75" customHeight="1">
      <c r="A59" s="213" t="s">
        <v>199</v>
      </c>
      <c r="B59" s="214">
        <v>16985</v>
      </c>
      <c r="C59" s="215">
        <v>8414</v>
      </c>
      <c r="D59" s="215">
        <v>8571</v>
      </c>
      <c r="E59" s="249">
        <v>11</v>
      </c>
      <c r="F59" s="250">
        <v>24</v>
      </c>
      <c r="G59" s="251">
        <v>-13</v>
      </c>
      <c r="H59" s="250">
        <v>16</v>
      </c>
      <c r="I59" s="252">
        <v>34</v>
      </c>
      <c r="J59" s="215">
        <v>-18</v>
      </c>
      <c r="K59" s="253">
        <f t="shared" si="8"/>
        <v>-31</v>
      </c>
    </row>
    <row r="60" spans="1:8" ht="12.75" customHeight="1">
      <c r="A60" s="254" t="s">
        <v>200</v>
      </c>
      <c r="B60" s="254"/>
      <c r="C60" s="254"/>
      <c r="D60" s="254"/>
      <c r="E60" s="254"/>
      <c r="F60" s="208"/>
      <c r="G60" s="207"/>
      <c r="H60" s="211"/>
    </row>
    <row r="61" spans="1:8" ht="12.75" customHeight="1">
      <c r="A61" s="254" t="s">
        <v>155</v>
      </c>
      <c r="B61" s="254"/>
      <c r="C61" s="254"/>
      <c r="D61" s="254"/>
      <c r="E61" s="254"/>
      <c r="F61" s="255"/>
      <c r="G61" s="255"/>
      <c r="H61" s="255"/>
    </row>
    <row r="62" spans="1:7" ht="12.75" customHeight="1">
      <c r="A62" s="256" t="s">
        <v>69</v>
      </c>
      <c r="B62" s="257"/>
      <c r="C62" s="257"/>
      <c r="D62" s="257"/>
      <c r="E62" s="255"/>
      <c r="F62" s="255"/>
      <c r="G62" s="255"/>
    </row>
    <row r="63" spans="1:9" ht="13.5" customHeight="1">
      <c r="A63" s="258"/>
      <c r="B63" s="258"/>
      <c r="C63" s="258"/>
      <c r="D63" s="258"/>
      <c r="E63" s="257"/>
      <c r="F63" s="257"/>
      <c r="G63" s="257"/>
      <c r="H63" s="258"/>
      <c r="I63" s="258"/>
    </row>
    <row r="64" spans="2:4" ht="13.5" customHeight="1">
      <c r="B64" s="259"/>
      <c r="C64" s="259"/>
      <c r="D64" s="259"/>
    </row>
    <row r="65" spans="2:4" ht="13.5" customHeight="1">
      <c r="B65" s="259"/>
      <c r="C65" s="259"/>
      <c r="D65" s="259"/>
    </row>
    <row r="66" spans="2:4" ht="13.5" customHeight="1">
      <c r="B66" s="259"/>
      <c r="C66" s="259"/>
      <c r="D66" s="259"/>
    </row>
    <row r="70" ht="12.75" customHeight="1"/>
    <row r="71" ht="12.75" customHeight="1"/>
    <row r="72" ht="12.75" customHeight="1"/>
  </sheetData>
  <sheetProtection/>
  <mergeCells count="9">
    <mergeCell ref="A1:K1"/>
    <mergeCell ref="I3:K3"/>
    <mergeCell ref="A4:A6"/>
    <mergeCell ref="B4:D4"/>
    <mergeCell ref="E4:K4"/>
    <mergeCell ref="B5:D5"/>
    <mergeCell ref="E5:G5"/>
    <mergeCell ref="H5:J5"/>
    <mergeCell ref="K5:K6"/>
  </mergeCells>
  <printOptions horizontalCentered="1" verticalCentered="1"/>
  <pageMargins left="0.2755905511811024" right="0.3937007874015748" top="0.3937007874015748" bottom="0.23622047244094488" header="0.35433070866141736" footer="0.35433070866141736"/>
  <pageSetup fitToHeight="1" fitToWidth="1" horizontalDpi="600" verticalDpi="600" orientation="portrait" paperSize="9" r:id="rId2"/>
  <headerFooter alignWithMargins="0">
    <oddFooter>&amp;C4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zoomScaleSheetLayoutView="100" zoomScalePageLayoutView="0" workbookViewId="0" topLeftCell="A1">
      <selection activeCell="Q9" sqref="Q9"/>
    </sheetView>
  </sheetViews>
  <sheetFormatPr defaultColWidth="6.625" defaultRowHeight="13.5" customHeight="1"/>
  <cols>
    <col min="1" max="1" width="12.625" style="219" customWidth="1"/>
    <col min="2" max="4" width="9.625" style="219" customWidth="1"/>
    <col min="5" max="10" width="7.625" style="219" customWidth="1"/>
    <col min="11" max="11" width="6.625" style="219" bestFit="1" customWidth="1"/>
    <col min="12" max="16384" width="6.625" style="219" customWidth="1"/>
  </cols>
  <sheetData>
    <row r="1" spans="1:13" ht="19.5" customHeight="1">
      <c r="A1" s="371" t="s">
        <v>14</v>
      </c>
      <c r="B1" s="372"/>
      <c r="C1" s="372"/>
      <c r="D1" s="372"/>
      <c r="E1" s="372"/>
      <c r="F1" s="372"/>
      <c r="G1" s="372"/>
      <c r="H1" s="373"/>
      <c r="I1" s="373"/>
      <c r="J1" s="373"/>
      <c r="K1" s="373"/>
      <c r="M1" s="220"/>
    </row>
    <row r="2" spans="1:7" ht="13.5" customHeight="1">
      <c r="A2" s="217"/>
      <c r="B2" s="218"/>
      <c r="C2" s="218"/>
      <c r="D2" s="218"/>
      <c r="E2" s="218"/>
      <c r="F2" s="218"/>
      <c r="G2" s="218"/>
    </row>
    <row r="3" spans="1:15" ht="13.5" customHeight="1">
      <c r="A3" s="221" t="s">
        <v>145</v>
      </c>
      <c r="B3" s="221"/>
      <c r="H3" s="222"/>
      <c r="I3" s="375" t="s">
        <v>174</v>
      </c>
      <c r="J3" s="376"/>
      <c r="K3" s="376"/>
      <c r="O3" s="223"/>
    </row>
    <row r="4" spans="1:11" ht="13.5" customHeight="1">
      <c r="A4" s="377" t="s">
        <v>149</v>
      </c>
      <c r="B4" s="380" t="s">
        <v>203</v>
      </c>
      <c r="C4" s="381"/>
      <c r="D4" s="381"/>
      <c r="E4" s="383" t="s">
        <v>151</v>
      </c>
      <c r="F4" s="384"/>
      <c r="G4" s="384"/>
      <c r="H4" s="384"/>
      <c r="I4" s="384"/>
      <c r="J4" s="384"/>
      <c r="K4" s="385"/>
    </row>
    <row r="5" spans="1:11" ht="13.5" customHeight="1">
      <c r="A5" s="378"/>
      <c r="B5" s="366" t="s">
        <v>152</v>
      </c>
      <c r="C5" s="367"/>
      <c r="D5" s="368"/>
      <c r="E5" s="366" t="s">
        <v>154</v>
      </c>
      <c r="F5" s="367"/>
      <c r="G5" s="368"/>
      <c r="H5" s="369" t="s">
        <v>156</v>
      </c>
      <c r="I5" s="367"/>
      <c r="J5" s="368"/>
      <c r="K5" s="364" t="s">
        <v>157</v>
      </c>
    </row>
    <row r="6" spans="1:11" s="223" customFormat="1" ht="13.5" customHeight="1">
      <c r="A6" s="379"/>
      <c r="B6" s="224" t="s">
        <v>158</v>
      </c>
      <c r="C6" s="225" t="s">
        <v>159</v>
      </c>
      <c r="D6" s="226" t="s">
        <v>160</v>
      </c>
      <c r="E6" s="224" t="s">
        <v>161</v>
      </c>
      <c r="F6" s="226" t="s">
        <v>163</v>
      </c>
      <c r="G6" s="226" t="s">
        <v>95</v>
      </c>
      <c r="H6" s="226" t="s">
        <v>164</v>
      </c>
      <c r="I6" s="226" t="s">
        <v>165</v>
      </c>
      <c r="J6" s="226" t="s">
        <v>95</v>
      </c>
      <c r="K6" s="370"/>
    </row>
    <row r="7" spans="1:11" ht="19.5" customHeight="1">
      <c r="A7" s="227" t="s">
        <v>167</v>
      </c>
      <c r="B7" s="228">
        <f>B8+B22+B33+B44-B23-B24-B29</f>
        <v>84558</v>
      </c>
      <c r="C7" s="229">
        <f>C8+C22+C33+C44-C23-C24-C29</f>
        <v>41614</v>
      </c>
      <c r="D7" s="229">
        <f>D8+D22+D33+D44-D23-D24-D29</f>
        <v>42944</v>
      </c>
      <c r="E7" s="231">
        <f aca="true" t="shared" si="0" ref="E7:K7">E8+E22+E33+E44-E9-E11-E21</f>
        <v>58</v>
      </c>
      <c r="F7" s="232">
        <f t="shared" si="0"/>
        <v>13</v>
      </c>
      <c r="G7" s="232">
        <f t="shared" si="0"/>
        <v>45</v>
      </c>
      <c r="H7" s="232">
        <f t="shared" si="0"/>
        <v>2389</v>
      </c>
      <c r="I7" s="232">
        <f t="shared" si="0"/>
        <v>1991</v>
      </c>
      <c r="J7" s="232">
        <f t="shared" si="0"/>
        <v>398</v>
      </c>
      <c r="K7" s="233">
        <f t="shared" si="0"/>
        <v>443</v>
      </c>
    </row>
    <row r="8" spans="1:11" ht="12.75" customHeight="1">
      <c r="A8" s="234" t="s">
        <v>168</v>
      </c>
      <c r="B8" s="235">
        <f aca="true" t="shared" si="1" ref="B8:K8">SUM(B9:B21)</f>
        <v>7941</v>
      </c>
      <c r="C8" s="204">
        <f t="shared" si="1"/>
        <v>3598</v>
      </c>
      <c r="D8" s="204">
        <f t="shared" si="1"/>
        <v>4343</v>
      </c>
      <c r="E8" s="237">
        <f t="shared" si="1"/>
        <v>5</v>
      </c>
      <c r="F8" s="238">
        <f t="shared" si="1"/>
        <v>0</v>
      </c>
      <c r="G8" s="239">
        <f t="shared" si="1"/>
        <v>5</v>
      </c>
      <c r="H8" s="238">
        <f t="shared" si="1"/>
        <v>304</v>
      </c>
      <c r="I8" s="239">
        <f t="shared" si="1"/>
        <v>200</v>
      </c>
      <c r="J8" s="238">
        <f t="shared" si="1"/>
        <v>104</v>
      </c>
      <c r="K8" s="240">
        <f t="shared" si="1"/>
        <v>109</v>
      </c>
    </row>
    <row r="9" spans="1:11" ht="12.75" customHeight="1">
      <c r="A9" s="202" t="s">
        <v>204</v>
      </c>
      <c r="B9" s="203">
        <v>3828</v>
      </c>
      <c r="C9" s="204">
        <v>1817</v>
      </c>
      <c r="D9" s="204">
        <v>2011</v>
      </c>
      <c r="E9" s="206">
        <v>2</v>
      </c>
      <c r="F9" s="207">
        <v>0</v>
      </c>
      <c r="G9" s="208">
        <v>2</v>
      </c>
      <c r="H9" s="207">
        <v>91</v>
      </c>
      <c r="I9" s="208">
        <v>70</v>
      </c>
      <c r="J9" s="207">
        <v>21</v>
      </c>
      <c r="K9" s="241">
        <f aca="true" t="shared" si="2" ref="K9:K21">+J9+G9</f>
        <v>23</v>
      </c>
    </row>
    <row r="10" spans="1:11" ht="12.75" customHeight="1">
      <c r="A10" s="209" t="s">
        <v>135</v>
      </c>
      <c r="B10" s="203">
        <v>573</v>
      </c>
      <c r="C10" s="204">
        <v>222</v>
      </c>
      <c r="D10" s="204">
        <v>351</v>
      </c>
      <c r="E10" s="206">
        <v>0</v>
      </c>
      <c r="F10" s="207">
        <v>0</v>
      </c>
      <c r="G10" s="208">
        <v>0</v>
      </c>
      <c r="H10" s="207">
        <v>19</v>
      </c>
      <c r="I10" s="208">
        <v>15</v>
      </c>
      <c r="J10" s="207">
        <v>4</v>
      </c>
      <c r="K10" s="241">
        <f t="shared" si="2"/>
        <v>4</v>
      </c>
    </row>
    <row r="11" spans="1:11" ht="12.75" customHeight="1">
      <c r="A11" s="202" t="s">
        <v>205</v>
      </c>
      <c r="B11" s="203">
        <v>1221</v>
      </c>
      <c r="C11" s="204">
        <v>596</v>
      </c>
      <c r="D11" s="204">
        <v>625</v>
      </c>
      <c r="E11" s="206">
        <v>0</v>
      </c>
      <c r="F11" s="207">
        <v>0</v>
      </c>
      <c r="G11" s="208">
        <v>0</v>
      </c>
      <c r="H11" s="207">
        <v>38</v>
      </c>
      <c r="I11" s="208">
        <v>44</v>
      </c>
      <c r="J11" s="207">
        <v>-6</v>
      </c>
      <c r="K11" s="241">
        <f t="shared" si="2"/>
        <v>-6</v>
      </c>
    </row>
    <row r="12" spans="1:11" ht="12.75" customHeight="1">
      <c r="A12" s="209" t="s">
        <v>169</v>
      </c>
      <c r="B12" s="203">
        <v>560</v>
      </c>
      <c r="C12" s="204">
        <v>212</v>
      </c>
      <c r="D12" s="204">
        <v>348</v>
      </c>
      <c r="E12" s="206">
        <v>1</v>
      </c>
      <c r="F12" s="207">
        <v>0</v>
      </c>
      <c r="G12" s="208">
        <v>1</v>
      </c>
      <c r="H12" s="207">
        <v>48</v>
      </c>
      <c r="I12" s="208">
        <v>25</v>
      </c>
      <c r="J12" s="207">
        <v>23</v>
      </c>
      <c r="K12" s="241">
        <f t="shared" si="2"/>
        <v>24</v>
      </c>
    </row>
    <row r="13" spans="1:11" ht="12.75" customHeight="1">
      <c r="A13" s="209" t="s">
        <v>170</v>
      </c>
      <c r="B13" s="203">
        <v>200</v>
      </c>
      <c r="C13" s="204">
        <v>70</v>
      </c>
      <c r="D13" s="204">
        <v>130</v>
      </c>
      <c r="E13" s="206">
        <v>0</v>
      </c>
      <c r="F13" s="207">
        <v>0</v>
      </c>
      <c r="G13" s="208">
        <v>0</v>
      </c>
      <c r="H13" s="207">
        <v>5</v>
      </c>
      <c r="I13" s="208">
        <v>0</v>
      </c>
      <c r="J13" s="207">
        <v>5</v>
      </c>
      <c r="K13" s="241">
        <f t="shared" si="2"/>
        <v>5</v>
      </c>
    </row>
    <row r="14" spans="1:11" ht="12.75" customHeight="1">
      <c r="A14" s="209" t="s">
        <v>171</v>
      </c>
      <c r="B14" s="203">
        <v>240</v>
      </c>
      <c r="C14" s="204">
        <v>73</v>
      </c>
      <c r="D14" s="204">
        <v>167</v>
      </c>
      <c r="E14" s="206">
        <v>0</v>
      </c>
      <c r="F14" s="207">
        <v>0</v>
      </c>
      <c r="G14" s="208">
        <v>0</v>
      </c>
      <c r="H14" s="207">
        <v>7</v>
      </c>
      <c r="I14" s="208">
        <v>4</v>
      </c>
      <c r="J14" s="207">
        <v>3</v>
      </c>
      <c r="K14" s="241">
        <f t="shared" si="2"/>
        <v>3</v>
      </c>
    </row>
    <row r="15" spans="1:11" ht="12.75" customHeight="1">
      <c r="A15" s="209" t="s">
        <v>172</v>
      </c>
      <c r="B15" s="203">
        <v>577</v>
      </c>
      <c r="C15" s="204">
        <v>288</v>
      </c>
      <c r="D15" s="204">
        <v>289</v>
      </c>
      <c r="E15" s="206">
        <v>2</v>
      </c>
      <c r="F15" s="207">
        <v>0</v>
      </c>
      <c r="G15" s="208">
        <v>2</v>
      </c>
      <c r="H15" s="207">
        <v>11</v>
      </c>
      <c r="I15" s="208">
        <v>7</v>
      </c>
      <c r="J15" s="207">
        <v>4</v>
      </c>
      <c r="K15" s="241">
        <f t="shared" si="2"/>
        <v>6</v>
      </c>
    </row>
    <row r="16" spans="1:11" ht="12.75" customHeight="1">
      <c r="A16" s="209" t="s">
        <v>124</v>
      </c>
      <c r="B16" s="203">
        <v>165</v>
      </c>
      <c r="C16" s="204">
        <v>47</v>
      </c>
      <c r="D16" s="204">
        <v>118</v>
      </c>
      <c r="E16" s="206">
        <v>0</v>
      </c>
      <c r="F16" s="207">
        <v>0</v>
      </c>
      <c r="G16" s="208">
        <v>0</v>
      </c>
      <c r="H16" s="207">
        <v>9</v>
      </c>
      <c r="I16" s="208">
        <v>6</v>
      </c>
      <c r="J16" s="207">
        <v>3</v>
      </c>
      <c r="K16" s="241">
        <f t="shared" si="2"/>
        <v>3</v>
      </c>
    </row>
    <row r="17" spans="1:11" ht="12.75" customHeight="1">
      <c r="A17" s="209" t="s">
        <v>70</v>
      </c>
      <c r="B17" s="203">
        <v>52</v>
      </c>
      <c r="C17" s="204">
        <v>19</v>
      </c>
      <c r="D17" s="204">
        <v>33</v>
      </c>
      <c r="E17" s="206">
        <v>0</v>
      </c>
      <c r="F17" s="207">
        <v>0</v>
      </c>
      <c r="G17" s="208">
        <v>0</v>
      </c>
      <c r="H17" s="207">
        <v>4</v>
      </c>
      <c r="I17" s="208">
        <v>2</v>
      </c>
      <c r="J17" s="207">
        <v>2</v>
      </c>
      <c r="K17" s="241">
        <f t="shared" si="2"/>
        <v>2</v>
      </c>
    </row>
    <row r="18" spans="1:11" ht="12.75" customHeight="1">
      <c r="A18" s="209" t="s">
        <v>173</v>
      </c>
      <c r="B18" s="203">
        <v>41</v>
      </c>
      <c r="C18" s="204">
        <v>14</v>
      </c>
      <c r="D18" s="204">
        <v>27</v>
      </c>
      <c r="E18" s="206">
        <v>0</v>
      </c>
      <c r="F18" s="207">
        <v>0</v>
      </c>
      <c r="G18" s="208">
        <v>0</v>
      </c>
      <c r="H18" s="207">
        <v>2</v>
      </c>
      <c r="I18" s="208">
        <v>0</v>
      </c>
      <c r="J18" s="207">
        <v>2</v>
      </c>
      <c r="K18" s="241">
        <f t="shared" si="2"/>
        <v>2</v>
      </c>
    </row>
    <row r="19" spans="1:11" ht="12.75" customHeight="1">
      <c r="A19" s="209" t="s">
        <v>175</v>
      </c>
      <c r="B19" s="203">
        <v>24</v>
      </c>
      <c r="C19" s="204">
        <v>7</v>
      </c>
      <c r="D19" s="204">
        <v>17</v>
      </c>
      <c r="E19" s="206">
        <v>0</v>
      </c>
      <c r="F19" s="207">
        <v>0</v>
      </c>
      <c r="G19" s="208">
        <v>0</v>
      </c>
      <c r="H19" s="207">
        <v>3</v>
      </c>
      <c r="I19" s="208">
        <v>0</v>
      </c>
      <c r="J19" s="207">
        <v>3</v>
      </c>
      <c r="K19" s="241">
        <f t="shared" si="2"/>
        <v>3</v>
      </c>
    </row>
    <row r="20" spans="1:11" ht="12.75" customHeight="1">
      <c r="A20" s="209" t="s">
        <v>65</v>
      </c>
      <c r="B20" s="203">
        <v>114</v>
      </c>
      <c r="C20" s="204">
        <v>51</v>
      </c>
      <c r="D20" s="204">
        <v>63</v>
      </c>
      <c r="E20" s="206">
        <v>0</v>
      </c>
      <c r="F20" s="207">
        <v>0</v>
      </c>
      <c r="G20" s="208">
        <v>0</v>
      </c>
      <c r="H20" s="207">
        <v>17</v>
      </c>
      <c r="I20" s="208">
        <v>0</v>
      </c>
      <c r="J20" s="207">
        <v>17</v>
      </c>
      <c r="K20" s="241">
        <f t="shared" si="2"/>
        <v>17</v>
      </c>
    </row>
    <row r="21" spans="1:11" ht="12.75" customHeight="1">
      <c r="A21" s="202" t="s">
        <v>206</v>
      </c>
      <c r="B21" s="203">
        <v>346</v>
      </c>
      <c r="C21" s="204">
        <v>182</v>
      </c>
      <c r="D21" s="204">
        <v>164</v>
      </c>
      <c r="E21" s="206">
        <v>0</v>
      </c>
      <c r="F21" s="207">
        <v>0</v>
      </c>
      <c r="G21" s="208">
        <v>0</v>
      </c>
      <c r="H21" s="207">
        <v>50</v>
      </c>
      <c r="I21" s="208">
        <v>27</v>
      </c>
      <c r="J21" s="207">
        <v>23</v>
      </c>
      <c r="K21" s="241">
        <f t="shared" si="2"/>
        <v>23</v>
      </c>
    </row>
    <row r="22" spans="1:11" ht="12.75" customHeight="1">
      <c r="A22" s="242" t="s">
        <v>176</v>
      </c>
      <c r="B22" s="203">
        <f aca="true" t="shared" si="3" ref="B22:K22">SUM(B23:B32)</f>
        <v>17074</v>
      </c>
      <c r="C22" s="204">
        <f t="shared" si="3"/>
        <v>8321</v>
      </c>
      <c r="D22" s="204">
        <f t="shared" si="3"/>
        <v>8753</v>
      </c>
      <c r="E22" s="206">
        <f t="shared" si="3"/>
        <v>6</v>
      </c>
      <c r="F22" s="207">
        <f t="shared" si="3"/>
        <v>3</v>
      </c>
      <c r="G22" s="208">
        <f t="shared" si="3"/>
        <v>3</v>
      </c>
      <c r="H22" s="207">
        <f t="shared" si="3"/>
        <v>501</v>
      </c>
      <c r="I22" s="208">
        <f t="shared" si="3"/>
        <v>355</v>
      </c>
      <c r="J22" s="207">
        <f t="shared" si="3"/>
        <v>146</v>
      </c>
      <c r="K22" s="241">
        <f t="shared" si="3"/>
        <v>149</v>
      </c>
    </row>
    <row r="23" spans="1:11" ht="12.75" customHeight="1">
      <c r="A23" s="202" t="s">
        <v>204</v>
      </c>
      <c r="B23" s="203">
        <v>3828</v>
      </c>
      <c r="C23" s="204">
        <v>1817</v>
      </c>
      <c r="D23" s="204">
        <v>2011</v>
      </c>
      <c r="E23" s="206">
        <v>2</v>
      </c>
      <c r="F23" s="207">
        <v>0</v>
      </c>
      <c r="G23" s="208">
        <v>2</v>
      </c>
      <c r="H23" s="207">
        <v>91</v>
      </c>
      <c r="I23" s="208">
        <v>70</v>
      </c>
      <c r="J23" s="207">
        <v>21</v>
      </c>
      <c r="K23" s="241">
        <f aca="true" t="shared" si="4" ref="K23:K32">+J23+G23</f>
        <v>23</v>
      </c>
    </row>
    <row r="24" spans="1:11" ht="12.75" customHeight="1">
      <c r="A24" s="202" t="s">
        <v>205</v>
      </c>
      <c r="B24" s="203">
        <v>1221</v>
      </c>
      <c r="C24" s="204">
        <v>596</v>
      </c>
      <c r="D24" s="204">
        <v>625</v>
      </c>
      <c r="E24" s="206">
        <v>0</v>
      </c>
      <c r="F24" s="207">
        <v>0</v>
      </c>
      <c r="G24" s="208">
        <v>0</v>
      </c>
      <c r="H24" s="207">
        <v>38</v>
      </c>
      <c r="I24" s="208">
        <v>44</v>
      </c>
      <c r="J24" s="207">
        <v>-6</v>
      </c>
      <c r="K24" s="241">
        <f t="shared" si="4"/>
        <v>-6</v>
      </c>
    </row>
    <row r="25" spans="1:11" ht="12.75" customHeight="1">
      <c r="A25" s="209" t="s">
        <v>10</v>
      </c>
      <c r="B25" s="203">
        <v>2031</v>
      </c>
      <c r="C25" s="204">
        <v>1039</v>
      </c>
      <c r="D25" s="204">
        <v>992</v>
      </c>
      <c r="E25" s="206">
        <v>0</v>
      </c>
      <c r="F25" s="207">
        <v>1</v>
      </c>
      <c r="G25" s="208">
        <v>-1</v>
      </c>
      <c r="H25" s="207">
        <v>68</v>
      </c>
      <c r="I25" s="208">
        <v>71</v>
      </c>
      <c r="J25" s="207">
        <v>-3</v>
      </c>
      <c r="K25" s="241">
        <f t="shared" si="4"/>
        <v>-4</v>
      </c>
    </row>
    <row r="26" spans="1:11" ht="12.75" customHeight="1">
      <c r="A26" s="209" t="s">
        <v>177</v>
      </c>
      <c r="B26" s="203">
        <v>5070</v>
      </c>
      <c r="C26" s="204">
        <v>2497</v>
      </c>
      <c r="D26" s="204">
        <v>2573</v>
      </c>
      <c r="E26" s="206">
        <v>2</v>
      </c>
      <c r="F26" s="207">
        <v>1</v>
      </c>
      <c r="G26" s="208">
        <v>1</v>
      </c>
      <c r="H26" s="207">
        <v>133</v>
      </c>
      <c r="I26" s="208">
        <v>76</v>
      </c>
      <c r="J26" s="207">
        <v>57</v>
      </c>
      <c r="K26" s="241">
        <f t="shared" si="4"/>
        <v>58</v>
      </c>
    </row>
    <row r="27" spans="1:11" ht="12.75" customHeight="1">
      <c r="A27" s="209" t="s">
        <v>24</v>
      </c>
      <c r="B27" s="203">
        <v>2100</v>
      </c>
      <c r="C27" s="204">
        <v>964</v>
      </c>
      <c r="D27" s="204">
        <v>1136</v>
      </c>
      <c r="E27" s="206">
        <v>0</v>
      </c>
      <c r="F27" s="207">
        <v>0</v>
      </c>
      <c r="G27" s="208">
        <v>0</v>
      </c>
      <c r="H27" s="207">
        <v>44</v>
      </c>
      <c r="I27" s="208">
        <v>22</v>
      </c>
      <c r="J27" s="207">
        <v>22</v>
      </c>
      <c r="K27" s="241">
        <f t="shared" si="4"/>
        <v>22</v>
      </c>
    </row>
    <row r="28" spans="1:11" ht="12.75" customHeight="1">
      <c r="A28" s="209" t="s">
        <v>178</v>
      </c>
      <c r="B28" s="203">
        <v>646</v>
      </c>
      <c r="C28" s="204">
        <v>347</v>
      </c>
      <c r="D28" s="204">
        <v>299</v>
      </c>
      <c r="E28" s="206">
        <v>0</v>
      </c>
      <c r="F28" s="207">
        <v>0</v>
      </c>
      <c r="G28" s="208">
        <v>0</v>
      </c>
      <c r="H28" s="207">
        <v>11</v>
      </c>
      <c r="I28" s="208">
        <v>12</v>
      </c>
      <c r="J28" s="207">
        <v>-1</v>
      </c>
      <c r="K28" s="241">
        <f t="shared" si="4"/>
        <v>-1</v>
      </c>
    </row>
    <row r="29" spans="1:11" ht="12.75" customHeight="1">
      <c r="A29" s="202" t="s">
        <v>206</v>
      </c>
      <c r="B29" s="203">
        <v>346</v>
      </c>
      <c r="C29" s="204">
        <v>182</v>
      </c>
      <c r="D29" s="204">
        <v>164</v>
      </c>
      <c r="E29" s="206">
        <v>0</v>
      </c>
      <c r="F29" s="207">
        <v>0</v>
      </c>
      <c r="G29" s="208">
        <v>0</v>
      </c>
      <c r="H29" s="207">
        <v>50</v>
      </c>
      <c r="I29" s="208">
        <v>27</v>
      </c>
      <c r="J29" s="207">
        <v>23</v>
      </c>
      <c r="K29" s="241">
        <f t="shared" si="4"/>
        <v>23</v>
      </c>
    </row>
    <row r="30" spans="1:11" ht="12.75" customHeight="1">
      <c r="A30" s="209" t="s">
        <v>179</v>
      </c>
      <c r="B30" s="203">
        <v>1202</v>
      </c>
      <c r="C30" s="204">
        <v>589</v>
      </c>
      <c r="D30" s="204">
        <v>613</v>
      </c>
      <c r="E30" s="206">
        <v>2</v>
      </c>
      <c r="F30" s="207">
        <v>1</v>
      </c>
      <c r="G30" s="208">
        <v>1</v>
      </c>
      <c r="H30" s="207">
        <v>48</v>
      </c>
      <c r="I30" s="208">
        <v>20</v>
      </c>
      <c r="J30" s="207">
        <v>28</v>
      </c>
      <c r="K30" s="241">
        <f t="shared" si="4"/>
        <v>29</v>
      </c>
    </row>
    <row r="31" spans="1:11" ht="12.75" customHeight="1">
      <c r="A31" s="209" t="s">
        <v>180</v>
      </c>
      <c r="B31" s="203">
        <v>407</v>
      </c>
      <c r="C31" s="204">
        <v>207</v>
      </c>
      <c r="D31" s="204">
        <v>200</v>
      </c>
      <c r="E31" s="206">
        <v>0</v>
      </c>
      <c r="F31" s="207">
        <v>0</v>
      </c>
      <c r="G31" s="208">
        <v>0</v>
      </c>
      <c r="H31" s="207">
        <v>8</v>
      </c>
      <c r="I31" s="208">
        <v>6</v>
      </c>
      <c r="J31" s="207">
        <v>2</v>
      </c>
      <c r="K31" s="241">
        <f t="shared" si="4"/>
        <v>2</v>
      </c>
    </row>
    <row r="32" spans="1:11" ht="12.75" customHeight="1">
      <c r="A32" s="209" t="s">
        <v>181</v>
      </c>
      <c r="B32" s="203">
        <v>223</v>
      </c>
      <c r="C32" s="204">
        <v>83</v>
      </c>
      <c r="D32" s="204">
        <v>140</v>
      </c>
      <c r="E32" s="206">
        <v>0</v>
      </c>
      <c r="F32" s="207">
        <v>0</v>
      </c>
      <c r="G32" s="208">
        <v>0</v>
      </c>
      <c r="H32" s="207">
        <v>10</v>
      </c>
      <c r="I32" s="208">
        <v>7</v>
      </c>
      <c r="J32" s="207">
        <v>3</v>
      </c>
      <c r="K32" s="241">
        <f t="shared" si="4"/>
        <v>3</v>
      </c>
    </row>
    <row r="33" spans="1:11" ht="12.75" customHeight="1">
      <c r="A33" s="242" t="s">
        <v>182</v>
      </c>
      <c r="B33" s="203">
        <f aca="true" t="shared" si="5" ref="B33:K33">SUM(B34:B43)-B34</f>
        <v>20741</v>
      </c>
      <c r="C33" s="204">
        <f t="shared" si="5"/>
        <v>9960</v>
      </c>
      <c r="D33" s="204">
        <f t="shared" si="5"/>
        <v>10781</v>
      </c>
      <c r="E33" s="206">
        <f t="shared" si="5"/>
        <v>18</v>
      </c>
      <c r="F33" s="207">
        <f t="shared" si="5"/>
        <v>4</v>
      </c>
      <c r="G33" s="208">
        <f t="shared" si="5"/>
        <v>14</v>
      </c>
      <c r="H33" s="207">
        <f t="shared" si="5"/>
        <v>562</v>
      </c>
      <c r="I33" s="208">
        <f t="shared" si="5"/>
        <v>494</v>
      </c>
      <c r="J33" s="207">
        <f t="shared" si="5"/>
        <v>68</v>
      </c>
      <c r="K33" s="241">
        <f t="shared" si="5"/>
        <v>82</v>
      </c>
    </row>
    <row r="34" spans="1:11" s="244" customFormat="1" ht="12.75" customHeight="1">
      <c r="A34" s="209" t="s">
        <v>102</v>
      </c>
      <c r="B34" s="203">
        <v>9891</v>
      </c>
      <c r="C34" s="204">
        <v>4936</v>
      </c>
      <c r="D34" s="204">
        <v>4955</v>
      </c>
      <c r="E34" s="206">
        <v>7</v>
      </c>
      <c r="F34" s="207">
        <v>3</v>
      </c>
      <c r="G34" s="208">
        <v>4</v>
      </c>
      <c r="H34" s="207">
        <v>289</v>
      </c>
      <c r="I34" s="208">
        <v>264</v>
      </c>
      <c r="J34" s="207">
        <v>25</v>
      </c>
      <c r="K34" s="241">
        <f aca="true" t="shared" si="6" ref="K34:K43">+J34+G34</f>
        <v>29</v>
      </c>
    </row>
    <row r="35" spans="1:11" ht="12.75" customHeight="1">
      <c r="A35" s="210" t="s">
        <v>183</v>
      </c>
      <c r="B35" s="203">
        <v>2821</v>
      </c>
      <c r="C35" s="204">
        <v>1419</v>
      </c>
      <c r="D35" s="204">
        <v>1402</v>
      </c>
      <c r="E35" s="206">
        <v>2</v>
      </c>
      <c r="F35" s="207">
        <v>0</v>
      </c>
      <c r="G35" s="208">
        <v>2</v>
      </c>
      <c r="H35" s="207">
        <v>73</v>
      </c>
      <c r="I35" s="208">
        <v>67</v>
      </c>
      <c r="J35" s="207">
        <v>6</v>
      </c>
      <c r="K35" s="241">
        <f t="shared" si="6"/>
        <v>8</v>
      </c>
    </row>
    <row r="36" spans="1:11" ht="12.75" customHeight="1">
      <c r="A36" s="210" t="s">
        <v>184</v>
      </c>
      <c r="B36" s="203">
        <v>4385</v>
      </c>
      <c r="C36" s="204">
        <v>2257</v>
      </c>
      <c r="D36" s="204">
        <v>2128</v>
      </c>
      <c r="E36" s="206">
        <v>4</v>
      </c>
      <c r="F36" s="207">
        <v>3</v>
      </c>
      <c r="G36" s="208">
        <v>1</v>
      </c>
      <c r="H36" s="207">
        <v>144</v>
      </c>
      <c r="I36" s="208">
        <v>115</v>
      </c>
      <c r="J36" s="207">
        <v>29</v>
      </c>
      <c r="K36" s="241">
        <f t="shared" si="6"/>
        <v>30</v>
      </c>
    </row>
    <row r="37" spans="1:11" ht="12.75" customHeight="1">
      <c r="A37" s="210" t="s">
        <v>185</v>
      </c>
      <c r="B37" s="203">
        <v>2685</v>
      </c>
      <c r="C37" s="204">
        <v>1260</v>
      </c>
      <c r="D37" s="204">
        <v>1425</v>
      </c>
      <c r="E37" s="206">
        <v>1</v>
      </c>
      <c r="F37" s="207">
        <v>0</v>
      </c>
      <c r="G37" s="208">
        <v>1</v>
      </c>
      <c r="H37" s="207">
        <v>72</v>
      </c>
      <c r="I37" s="208">
        <v>82</v>
      </c>
      <c r="J37" s="207">
        <v>-10</v>
      </c>
      <c r="K37" s="241">
        <f t="shared" si="6"/>
        <v>-9</v>
      </c>
    </row>
    <row r="38" spans="1:11" ht="12.75" customHeight="1">
      <c r="A38" s="209" t="s">
        <v>186</v>
      </c>
      <c r="B38" s="203">
        <v>1355</v>
      </c>
      <c r="C38" s="204">
        <v>530</v>
      </c>
      <c r="D38" s="204">
        <v>825</v>
      </c>
      <c r="E38" s="206">
        <v>0</v>
      </c>
      <c r="F38" s="207">
        <v>0</v>
      </c>
      <c r="G38" s="208">
        <v>0</v>
      </c>
      <c r="H38" s="207">
        <v>17</v>
      </c>
      <c r="I38" s="208">
        <v>22</v>
      </c>
      <c r="J38" s="207">
        <v>-5</v>
      </c>
      <c r="K38" s="241">
        <f t="shared" si="6"/>
        <v>-5</v>
      </c>
    </row>
    <row r="39" spans="1:11" ht="12.75" customHeight="1">
      <c r="A39" s="209" t="s">
        <v>187</v>
      </c>
      <c r="B39" s="203">
        <v>4177</v>
      </c>
      <c r="C39" s="204">
        <v>1952</v>
      </c>
      <c r="D39" s="204">
        <v>2225</v>
      </c>
      <c r="E39" s="206">
        <v>9</v>
      </c>
      <c r="F39" s="207">
        <v>1</v>
      </c>
      <c r="G39" s="208">
        <v>8</v>
      </c>
      <c r="H39" s="207">
        <v>100</v>
      </c>
      <c r="I39" s="208">
        <v>67</v>
      </c>
      <c r="J39" s="207">
        <v>33</v>
      </c>
      <c r="K39" s="241">
        <f t="shared" si="6"/>
        <v>41</v>
      </c>
    </row>
    <row r="40" spans="1:11" ht="12.75" customHeight="1">
      <c r="A40" s="209" t="s">
        <v>41</v>
      </c>
      <c r="B40" s="203">
        <v>1627</v>
      </c>
      <c r="C40" s="204">
        <v>778</v>
      </c>
      <c r="D40" s="204">
        <v>849</v>
      </c>
      <c r="E40" s="206">
        <v>1</v>
      </c>
      <c r="F40" s="207">
        <v>0</v>
      </c>
      <c r="G40" s="208">
        <v>1</v>
      </c>
      <c r="H40" s="207">
        <v>35</v>
      </c>
      <c r="I40" s="208">
        <v>37</v>
      </c>
      <c r="J40" s="207">
        <v>-2</v>
      </c>
      <c r="K40" s="241">
        <f t="shared" si="6"/>
        <v>-1</v>
      </c>
    </row>
    <row r="41" spans="1:11" ht="12.75" customHeight="1">
      <c r="A41" s="209" t="s">
        <v>188</v>
      </c>
      <c r="B41" s="206">
        <v>2039</v>
      </c>
      <c r="C41" s="207">
        <v>1066</v>
      </c>
      <c r="D41" s="207">
        <v>973</v>
      </c>
      <c r="E41" s="245">
        <v>0</v>
      </c>
      <c r="F41" s="246">
        <v>0</v>
      </c>
      <c r="G41" s="208">
        <v>0</v>
      </c>
      <c r="H41" s="246">
        <v>84</v>
      </c>
      <c r="I41" s="247">
        <v>56</v>
      </c>
      <c r="J41" s="207">
        <v>28</v>
      </c>
      <c r="K41" s="241">
        <f t="shared" si="6"/>
        <v>28</v>
      </c>
    </row>
    <row r="42" spans="1:11" ht="12.75" customHeight="1">
      <c r="A42" s="209" t="s">
        <v>189</v>
      </c>
      <c r="B42" s="206">
        <v>1568</v>
      </c>
      <c r="C42" s="207">
        <v>673</v>
      </c>
      <c r="D42" s="207">
        <v>895</v>
      </c>
      <c r="E42" s="245">
        <v>1</v>
      </c>
      <c r="F42" s="246">
        <v>0</v>
      </c>
      <c r="G42" s="208">
        <v>1</v>
      </c>
      <c r="H42" s="246">
        <v>35</v>
      </c>
      <c r="I42" s="247">
        <v>43</v>
      </c>
      <c r="J42" s="207">
        <v>-8</v>
      </c>
      <c r="K42" s="241">
        <f t="shared" si="6"/>
        <v>-7</v>
      </c>
    </row>
    <row r="43" spans="1:11" ht="12.75" customHeight="1">
      <c r="A43" s="209" t="s">
        <v>190</v>
      </c>
      <c r="B43" s="206">
        <v>84</v>
      </c>
      <c r="C43" s="207">
        <v>25</v>
      </c>
      <c r="D43" s="207">
        <v>59</v>
      </c>
      <c r="E43" s="245">
        <v>0</v>
      </c>
      <c r="F43" s="246">
        <v>0</v>
      </c>
      <c r="G43" s="208">
        <v>0</v>
      </c>
      <c r="H43" s="246">
        <v>2</v>
      </c>
      <c r="I43" s="247">
        <v>5</v>
      </c>
      <c r="J43" s="207">
        <v>-3</v>
      </c>
      <c r="K43" s="241">
        <f t="shared" si="6"/>
        <v>-3</v>
      </c>
    </row>
    <row r="44" spans="1:11" ht="12.75" customHeight="1">
      <c r="A44" s="242" t="s">
        <v>191</v>
      </c>
      <c r="B44" s="206">
        <f aca="true" t="shared" si="7" ref="B44:K44">SUM(B45:B59)-B45</f>
        <v>44197</v>
      </c>
      <c r="C44" s="207">
        <f t="shared" si="7"/>
        <v>22330</v>
      </c>
      <c r="D44" s="207">
        <f t="shared" si="7"/>
        <v>21867</v>
      </c>
      <c r="E44" s="206">
        <f t="shared" si="7"/>
        <v>31</v>
      </c>
      <c r="F44" s="207">
        <f t="shared" si="7"/>
        <v>6</v>
      </c>
      <c r="G44" s="247">
        <f t="shared" si="7"/>
        <v>25</v>
      </c>
      <c r="H44" s="246">
        <f t="shared" si="7"/>
        <v>1201</v>
      </c>
      <c r="I44" s="208">
        <f t="shared" si="7"/>
        <v>1083</v>
      </c>
      <c r="J44" s="246">
        <f t="shared" si="7"/>
        <v>118</v>
      </c>
      <c r="K44" s="241">
        <f t="shared" si="7"/>
        <v>143</v>
      </c>
    </row>
    <row r="45" spans="1:11" ht="12.75" customHeight="1">
      <c r="A45" s="209" t="s">
        <v>32</v>
      </c>
      <c r="B45" s="206">
        <v>21114</v>
      </c>
      <c r="C45" s="207">
        <v>10259</v>
      </c>
      <c r="D45" s="207">
        <v>10855</v>
      </c>
      <c r="E45" s="248">
        <v>19</v>
      </c>
      <c r="F45" s="208">
        <v>2</v>
      </c>
      <c r="G45" s="207">
        <v>17</v>
      </c>
      <c r="H45" s="208">
        <v>567</v>
      </c>
      <c r="I45" s="207">
        <v>509</v>
      </c>
      <c r="J45" s="207">
        <v>58</v>
      </c>
      <c r="K45" s="241">
        <f aca="true" t="shared" si="8" ref="K45:K59">+J45+G45</f>
        <v>75</v>
      </c>
    </row>
    <row r="46" spans="1:11" ht="12.75" customHeight="1">
      <c r="A46" s="212" t="s">
        <v>16</v>
      </c>
      <c r="B46" s="206">
        <v>7459</v>
      </c>
      <c r="C46" s="207">
        <v>3458</v>
      </c>
      <c r="D46" s="207">
        <v>4001</v>
      </c>
      <c r="E46" s="248">
        <v>7</v>
      </c>
      <c r="F46" s="208">
        <v>0</v>
      </c>
      <c r="G46" s="207">
        <v>7</v>
      </c>
      <c r="H46" s="208">
        <v>164</v>
      </c>
      <c r="I46" s="207">
        <v>179</v>
      </c>
      <c r="J46" s="207">
        <v>-15</v>
      </c>
      <c r="K46" s="241">
        <f t="shared" si="8"/>
        <v>-8</v>
      </c>
    </row>
    <row r="47" spans="1:11" ht="12.75" customHeight="1">
      <c r="A47" s="212" t="s">
        <v>192</v>
      </c>
      <c r="B47" s="206">
        <v>2879</v>
      </c>
      <c r="C47" s="207">
        <v>1374</v>
      </c>
      <c r="D47" s="207">
        <v>1505</v>
      </c>
      <c r="E47" s="248">
        <v>4</v>
      </c>
      <c r="F47" s="208">
        <v>0</v>
      </c>
      <c r="G47" s="207">
        <v>4</v>
      </c>
      <c r="H47" s="208">
        <v>77</v>
      </c>
      <c r="I47" s="207">
        <v>67</v>
      </c>
      <c r="J47" s="207">
        <v>10</v>
      </c>
      <c r="K47" s="241">
        <f t="shared" si="8"/>
        <v>14</v>
      </c>
    </row>
    <row r="48" spans="1:11" ht="12.75" customHeight="1">
      <c r="A48" s="212" t="s">
        <v>193</v>
      </c>
      <c r="B48" s="206">
        <v>2662</v>
      </c>
      <c r="C48" s="207">
        <v>1363</v>
      </c>
      <c r="D48" s="207">
        <v>1299</v>
      </c>
      <c r="E48" s="248">
        <v>1</v>
      </c>
      <c r="F48" s="208">
        <v>0</v>
      </c>
      <c r="G48" s="207">
        <v>1</v>
      </c>
      <c r="H48" s="208">
        <v>121</v>
      </c>
      <c r="I48" s="207">
        <v>97</v>
      </c>
      <c r="J48" s="207">
        <v>24</v>
      </c>
      <c r="K48" s="241">
        <f t="shared" si="8"/>
        <v>25</v>
      </c>
    </row>
    <row r="49" spans="1:11" ht="12.75" customHeight="1">
      <c r="A49" s="212" t="s">
        <v>194</v>
      </c>
      <c r="B49" s="206">
        <v>3753</v>
      </c>
      <c r="C49" s="207">
        <v>1908</v>
      </c>
      <c r="D49" s="207">
        <v>1845</v>
      </c>
      <c r="E49" s="248">
        <v>5</v>
      </c>
      <c r="F49" s="208">
        <v>1</v>
      </c>
      <c r="G49" s="207">
        <v>4</v>
      </c>
      <c r="H49" s="208">
        <v>89</v>
      </c>
      <c r="I49" s="207">
        <v>58</v>
      </c>
      <c r="J49" s="207">
        <v>31</v>
      </c>
      <c r="K49" s="241">
        <f t="shared" si="8"/>
        <v>35</v>
      </c>
    </row>
    <row r="50" spans="1:11" ht="12.75" customHeight="1">
      <c r="A50" s="212" t="s">
        <v>195</v>
      </c>
      <c r="B50" s="206">
        <v>1794</v>
      </c>
      <c r="C50" s="207">
        <v>897</v>
      </c>
      <c r="D50" s="207">
        <v>897</v>
      </c>
      <c r="E50" s="248">
        <v>1</v>
      </c>
      <c r="F50" s="208">
        <v>0</v>
      </c>
      <c r="G50" s="207">
        <v>1</v>
      </c>
      <c r="H50" s="208">
        <v>49</v>
      </c>
      <c r="I50" s="207">
        <v>67</v>
      </c>
      <c r="J50" s="207">
        <v>-18</v>
      </c>
      <c r="K50" s="241">
        <f t="shared" si="8"/>
        <v>-17</v>
      </c>
    </row>
    <row r="51" spans="1:11" ht="12.75" customHeight="1">
      <c r="A51" s="212" t="s">
        <v>196</v>
      </c>
      <c r="B51" s="206">
        <v>2183</v>
      </c>
      <c r="C51" s="207">
        <v>1077</v>
      </c>
      <c r="D51" s="207">
        <v>1106</v>
      </c>
      <c r="E51" s="248">
        <v>1</v>
      </c>
      <c r="F51" s="208">
        <v>1</v>
      </c>
      <c r="G51" s="207">
        <v>0</v>
      </c>
      <c r="H51" s="208">
        <v>55</v>
      </c>
      <c r="I51" s="207">
        <v>36</v>
      </c>
      <c r="J51" s="207">
        <v>19</v>
      </c>
      <c r="K51" s="241">
        <f t="shared" si="8"/>
        <v>19</v>
      </c>
    </row>
    <row r="52" spans="1:11" ht="12.75" customHeight="1">
      <c r="A52" s="212" t="s">
        <v>197</v>
      </c>
      <c r="B52" s="206">
        <v>384</v>
      </c>
      <c r="C52" s="207">
        <v>182</v>
      </c>
      <c r="D52" s="207">
        <v>202</v>
      </c>
      <c r="E52" s="248">
        <v>0</v>
      </c>
      <c r="F52" s="208">
        <v>0</v>
      </c>
      <c r="G52" s="207">
        <v>0</v>
      </c>
      <c r="H52" s="208">
        <v>12</v>
      </c>
      <c r="I52" s="207">
        <v>5</v>
      </c>
      <c r="J52" s="207">
        <v>7</v>
      </c>
      <c r="K52" s="241">
        <f t="shared" si="8"/>
        <v>7</v>
      </c>
    </row>
    <row r="53" spans="1:11" ht="12.75" customHeight="1">
      <c r="A53" s="209" t="s">
        <v>92</v>
      </c>
      <c r="B53" s="203">
        <v>7574</v>
      </c>
      <c r="C53" s="204">
        <v>4083</v>
      </c>
      <c r="D53" s="204">
        <v>3491</v>
      </c>
      <c r="E53" s="206">
        <v>3</v>
      </c>
      <c r="F53" s="207">
        <v>1</v>
      </c>
      <c r="G53" s="208">
        <v>2</v>
      </c>
      <c r="H53" s="207">
        <v>229</v>
      </c>
      <c r="I53" s="208">
        <v>201</v>
      </c>
      <c r="J53" s="207">
        <v>28</v>
      </c>
      <c r="K53" s="241">
        <f t="shared" si="8"/>
        <v>30</v>
      </c>
    </row>
    <row r="54" spans="1:11" s="244" customFormat="1" ht="12.75" customHeight="1">
      <c r="A54" s="209" t="s">
        <v>198</v>
      </c>
      <c r="B54" s="203">
        <v>3901</v>
      </c>
      <c r="C54" s="204">
        <v>1920</v>
      </c>
      <c r="D54" s="204">
        <v>1981</v>
      </c>
      <c r="E54" s="206">
        <v>2</v>
      </c>
      <c r="F54" s="207">
        <v>2</v>
      </c>
      <c r="G54" s="208">
        <v>0</v>
      </c>
      <c r="H54" s="207">
        <v>105</v>
      </c>
      <c r="I54" s="208">
        <v>90</v>
      </c>
      <c r="J54" s="207">
        <v>15</v>
      </c>
      <c r="K54" s="241">
        <f t="shared" si="8"/>
        <v>15</v>
      </c>
    </row>
    <row r="55" spans="1:11" s="244" customFormat="1" ht="12.75" customHeight="1">
      <c r="A55" s="209" t="s">
        <v>128</v>
      </c>
      <c r="B55" s="203">
        <v>3993</v>
      </c>
      <c r="C55" s="204">
        <v>2055</v>
      </c>
      <c r="D55" s="204">
        <v>1938</v>
      </c>
      <c r="E55" s="245">
        <v>2</v>
      </c>
      <c r="F55" s="246">
        <v>1</v>
      </c>
      <c r="G55" s="208">
        <v>1</v>
      </c>
      <c r="H55" s="246">
        <v>123</v>
      </c>
      <c r="I55" s="247">
        <v>97</v>
      </c>
      <c r="J55" s="207">
        <v>26</v>
      </c>
      <c r="K55" s="241">
        <f t="shared" si="8"/>
        <v>27</v>
      </c>
    </row>
    <row r="56" spans="1:11" ht="12.75" customHeight="1">
      <c r="A56" s="209" t="s">
        <v>147</v>
      </c>
      <c r="B56" s="206">
        <v>3010</v>
      </c>
      <c r="C56" s="207">
        <v>1664</v>
      </c>
      <c r="D56" s="207">
        <v>1346</v>
      </c>
      <c r="E56" s="248">
        <v>4</v>
      </c>
      <c r="F56" s="208">
        <v>0</v>
      </c>
      <c r="G56" s="207">
        <v>4</v>
      </c>
      <c r="H56" s="208">
        <v>68</v>
      </c>
      <c r="I56" s="207">
        <v>74</v>
      </c>
      <c r="J56" s="207">
        <v>-6</v>
      </c>
      <c r="K56" s="241">
        <f t="shared" si="8"/>
        <v>-2</v>
      </c>
    </row>
    <row r="57" spans="1:11" ht="12.75" customHeight="1">
      <c r="A57" s="209" t="s">
        <v>146</v>
      </c>
      <c r="B57" s="203">
        <v>891</v>
      </c>
      <c r="C57" s="204">
        <v>421</v>
      </c>
      <c r="D57" s="204">
        <v>470</v>
      </c>
      <c r="E57" s="245">
        <v>0</v>
      </c>
      <c r="F57" s="246">
        <v>0</v>
      </c>
      <c r="G57" s="208">
        <v>0</v>
      </c>
      <c r="H57" s="246">
        <v>20</v>
      </c>
      <c r="I57" s="247">
        <v>24</v>
      </c>
      <c r="J57" s="207">
        <v>-4</v>
      </c>
      <c r="K57" s="241">
        <f t="shared" si="8"/>
        <v>-4</v>
      </c>
    </row>
    <row r="58" spans="1:11" ht="12.75" customHeight="1">
      <c r="A58" s="209" t="s">
        <v>166</v>
      </c>
      <c r="B58" s="203">
        <v>3335</v>
      </c>
      <c r="C58" s="204">
        <v>1691</v>
      </c>
      <c r="D58" s="204">
        <v>1644</v>
      </c>
      <c r="E58" s="245">
        <v>0</v>
      </c>
      <c r="F58" s="246">
        <v>0</v>
      </c>
      <c r="G58" s="208">
        <v>0</v>
      </c>
      <c r="H58" s="246">
        <v>73</v>
      </c>
      <c r="I58" s="247">
        <v>77</v>
      </c>
      <c r="J58" s="207">
        <v>-4</v>
      </c>
      <c r="K58" s="241">
        <f t="shared" si="8"/>
        <v>-4</v>
      </c>
    </row>
    <row r="59" spans="1:11" ht="12.75" customHeight="1">
      <c r="A59" s="213" t="s">
        <v>199</v>
      </c>
      <c r="B59" s="214">
        <v>379</v>
      </c>
      <c r="C59" s="215">
        <v>237</v>
      </c>
      <c r="D59" s="215">
        <v>142</v>
      </c>
      <c r="E59" s="249">
        <v>1</v>
      </c>
      <c r="F59" s="250">
        <v>0</v>
      </c>
      <c r="G59" s="251">
        <v>1</v>
      </c>
      <c r="H59" s="250">
        <v>16</v>
      </c>
      <c r="I59" s="252">
        <v>11</v>
      </c>
      <c r="J59" s="215">
        <v>5</v>
      </c>
      <c r="K59" s="253">
        <f t="shared" si="8"/>
        <v>6</v>
      </c>
    </row>
    <row r="60" spans="1:8" ht="12.75" customHeight="1">
      <c r="A60" s="254" t="s">
        <v>200</v>
      </c>
      <c r="B60" s="254"/>
      <c r="C60" s="254"/>
      <c r="D60" s="254"/>
      <c r="E60" s="254"/>
      <c r="F60" s="208"/>
      <c r="G60" s="207"/>
      <c r="H60" s="211"/>
    </row>
    <row r="61" spans="1:8" ht="12.75" customHeight="1">
      <c r="A61" s="254" t="s">
        <v>155</v>
      </c>
      <c r="B61" s="254"/>
      <c r="C61" s="254"/>
      <c r="D61" s="254"/>
      <c r="E61" s="254"/>
      <c r="F61" s="255"/>
      <c r="G61" s="255"/>
      <c r="H61" s="255"/>
    </row>
    <row r="62" spans="1:7" ht="12.75" customHeight="1">
      <c r="A62" s="256" t="s">
        <v>69</v>
      </c>
      <c r="B62" s="257"/>
      <c r="C62" s="257"/>
      <c r="D62" s="257"/>
      <c r="E62" s="255"/>
      <c r="F62" s="255"/>
      <c r="G62" s="255"/>
    </row>
    <row r="63" spans="1:9" ht="13.5" customHeight="1">
      <c r="A63" s="258"/>
      <c r="B63" s="258"/>
      <c r="C63" s="258"/>
      <c r="D63" s="258"/>
      <c r="E63" s="257"/>
      <c r="F63" s="257"/>
      <c r="G63" s="257"/>
      <c r="H63" s="258"/>
      <c r="I63" s="258"/>
    </row>
    <row r="64" spans="2:4" ht="13.5" customHeight="1">
      <c r="B64" s="259"/>
      <c r="C64" s="259"/>
      <c r="D64" s="259"/>
    </row>
    <row r="65" spans="2:4" ht="13.5" customHeight="1">
      <c r="B65" s="259"/>
      <c r="C65" s="259"/>
      <c r="D65" s="259"/>
    </row>
    <row r="66" spans="2:4" ht="13.5" customHeight="1">
      <c r="B66" s="259"/>
      <c r="C66" s="259"/>
      <c r="D66" s="259"/>
    </row>
    <row r="70" ht="12.75" customHeight="1"/>
    <row r="71" ht="12.75" customHeight="1"/>
    <row r="72" ht="12.75" customHeight="1"/>
  </sheetData>
  <sheetProtection/>
  <mergeCells count="9">
    <mergeCell ref="A1:K1"/>
    <mergeCell ref="I3:K3"/>
    <mergeCell ref="A4:A6"/>
    <mergeCell ref="B4:D4"/>
    <mergeCell ref="E4:K4"/>
    <mergeCell ref="B5:D5"/>
    <mergeCell ref="E5:G5"/>
    <mergeCell ref="H5:J5"/>
    <mergeCell ref="K5:K6"/>
  </mergeCells>
  <printOptions horizontalCentered="1" verticalCentered="1"/>
  <pageMargins left="0.2755905511811024" right="0.3937007874015748" top="0.3937007874015748" bottom="0.23622047244094488" header="0.35433070866141736" footer="0.35433070866141736"/>
  <pageSetup fitToHeight="1" fitToWidth="1" horizontalDpi="600" verticalDpi="600" orientation="portrait" paperSize="9" r:id="rId2"/>
  <headerFooter alignWithMargins="0">
    <oddFooter>&amp;C5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O23"/>
  <sheetViews>
    <sheetView showGridLines="0" zoomScale="80" zoomScaleNormal="80" zoomScaleSheetLayoutView="100" zoomScalePageLayoutView="0" workbookViewId="0" topLeftCell="A8">
      <selection activeCell="R19" sqref="R19"/>
    </sheetView>
  </sheetViews>
  <sheetFormatPr defaultColWidth="6.625" defaultRowHeight="13.5" customHeight="1"/>
  <cols>
    <col min="1" max="1" width="8.625" style="260" customWidth="1"/>
    <col min="2" max="3" width="5.625" style="260" customWidth="1"/>
    <col min="4" max="10" width="9.375" style="260" customWidth="1"/>
    <col min="11" max="12" width="5.625" style="260" customWidth="1"/>
    <col min="13" max="20" width="9.125" style="260" customWidth="1"/>
    <col min="21" max="21" width="9.625" style="260" customWidth="1"/>
    <col min="22" max="16384" width="6.625" style="260" customWidth="1"/>
  </cols>
  <sheetData>
    <row r="1" spans="1:8" ht="13.5" customHeight="1">
      <c r="A1" s="272" t="s">
        <v>217</v>
      </c>
      <c r="B1" s="271"/>
      <c r="C1" s="271"/>
      <c r="E1" s="271"/>
      <c r="F1" s="271"/>
      <c r="G1" s="271"/>
      <c r="H1" s="271"/>
    </row>
    <row r="2" spans="2:5" ht="13.5" customHeight="1">
      <c r="B2" s="270"/>
      <c r="C2" s="270"/>
      <c r="E2" s="270"/>
    </row>
    <row r="3" spans="1:10" ht="23.25" customHeight="1">
      <c r="A3" s="269" t="s">
        <v>218</v>
      </c>
      <c r="B3" s="268"/>
      <c r="C3" s="268"/>
      <c r="D3" s="268"/>
      <c r="E3" s="268"/>
      <c r="F3" s="268"/>
      <c r="G3" s="268"/>
      <c r="H3" s="268"/>
      <c r="I3" s="268"/>
      <c r="J3" s="268"/>
    </row>
    <row r="4" spans="1:12" ht="14.25" customHeight="1" thickBot="1">
      <c r="A4" s="267"/>
      <c r="B4" s="267"/>
      <c r="C4" s="267"/>
      <c r="D4" s="267"/>
      <c r="E4" s="267"/>
      <c r="F4" s="267"/>
      <c r="G4" s="267"/>
      <c r="H4" s="267"/>
      <c r="I4" s="267"/>
      <c r="J4" s="273"/>
      <c r="K4" s="282"/>
      <c r="L4" s="284" t="s">
        <v>219</v>
      </c>
    </row>
    <row r="5" spans="1:12" ht="30.75" customHeight="1">
      <c r="A5" s="398" t="s">
        <v>215</v>
      </c>
      <c r="B5" s="390" t="s">
        <v>220</v>
      </c>
      <c r="C5" s="391"/>
      <c r="D5" s="401" t="s">
        <v>216</v>
      </c>
      <c r="E5" s="402"/>
      <c r="F5" s="402"/>
      <c r="G5" s="402"/>
      <c r="H5" s="402"/>
      <c r="I5" s="402"/>
      <c r="J5" s="403"/>
      <c r="K5" s="390" t="s">
        <v>221</v>
      </c>
      <c r="L5" s="391"/>
    </row>
    <row r="6" spans="1:12" ht="30.75" customHeight="1">
      <c r="A6" s="399"/>
      <c r="B6" s="392"/>
      <c r="C6" s="393"/>
      <c r="D6" s="404" t="s">
        <v>213</v>
      </c>
      <c r="E6" s="404" t="s">
        <v>212</v>
      </c>
      <c r="F6" s="404"/>
      <c r="G6" s="404"/>
      <c r="H6" s="404" t="s">
        <v>211</v>
      </c>
      <c r="I6" s="404"/>
      <c r="J6" s="405"/>
      <c r="K6" s="392"/>
      <c r="L6" s="393"/>
    </row>
    <row r="7" spans="1:12" ht="30.75" customHeight="1">
      <c r="A7" s="400"/>
      <c r="B7" s="394"/>
      <c r="C7" s="395"/>
      <c r="D7" s="404"/>
      <c r="E7" s="265" t="s">
        <v>161</v>
      </c>
      <c r="F7" s="265" t="s">
        <v>163</v>
      </c>
      <c r="G7" s="265" t="s">
        <v>95</v>
      </c>
      <c r="H7" s="265" t="s">
        <v>164</v>
      </c>
      <c r="I7" s="265" t="s">
        <v>165</v>
      </c>
      <c r="J7" s="264" t="s">
        <v>95</v>
      </c>
      <c r="K7" s="394"/>
      <c r="L7" s="395"/>
    </row>
    <row r="8" spans="1:15" ht="30.75" customHeight="1">
      <c r="A8" s="263" t="s">
        <v>210</v>
      </c>
      <c r="B8" s="396">
        <v>3636011</v>
      </c>
      <c r="C8" s="397"/>
      <c r="D8" s="274">
        <v>-22223</v>
      </c>
      <c r="E8" s="274">
        <v>23296</v>
      </c>
      <c r="F8" s="274">
        <v>42462</v>
      </c>
      <c r="G8" s="274">
        <v>-19166</v>
      </c>
      <c r="H8" s="274">
        <v>140597</v>
      </c>
      <c r="I8" s="274">
        <v>143654</v>
      </c>
      <c r="J8" s="275">
        <v>-3057</v>
      </c>
      <c r="K8" s="396">
        <v>3613788</v>
      </c>
      <c r="L8" s="397"/>
      <c r="O8" s="280"/>
    </row>
    <row r="9" spans="1:15" ht="30.75" customHeight="1">
      <c r="A9" s="262" t="s">
        <v>209</v>
      </c>
      <c r="B9" s="386">
        <v>3537795</v>
      </c>
      <c r="C9" s="387"/>
      <c r="D9" s="274">
        <v>-22283</v>
      </c>
      <c r="E9" s="274">
        <v>22509</v>
      </c>
      <c r="F9" s="274">
        <v>42289</v>
      </c>
      <c r="G9" s="274">
        <v>-19780</v>
      </c>
      <c r="H9" s="274">
        <v>120230</v>
      </c>
      <c r="I9" s="274">
        <v>122733</v>
      </c>
      <c r="J9" s="275">
        <v>-2503</v>
      </c>
      <c r="K9" s="386">
        <v>3515512</v>
      </c>
      <c r="L9" s="387"/>
      <c r="O9" s="280"/>
    </row>
    <row r="10" spans="1:15" ht="30.75" customHeight="1" thickBot="1">
      <c r="A10" s="261" t="s">
        <v>208</v>
      </c>
      <c r="B10" s="388">
        <v>84498</v>
      </c>
      <c r="C10" s="389"/>
      <c r="D10" s="276">
        <v>60</v>
      </c>
      <c r="E10" s="276">
        <v>787</v>
      </c>
      <c r="F10" s="276">
        <v>173</v>
      </c>
      <c r="G10" s="276">
        <v>614</v>
      </c>
      <c r="H10" s="276">
        <v>20367</v>
      </c>
      <c r="I10" s="276">
        <v>20921</v>
      </c>
      <c r="J10" s="277">
        <v>-554</v>
      </c>
      <c r="K10" s="388">
        <v>84558</v>
      </c>
      <c r="L10" s="389"/>
      <c r="O10" s="280"/>
    </row>
    <row r="11" spans="1:12" ht="30.75" customHeight="1" thickBot="1">
      <c r="A11" s="266"/>
      <c r="B11" s="278"/>
      <c r="C11" s="278"/>
      <c r="D11" s="279"/>
      <c r="E11" s="279"/>
      <c r="F11" s="279"/>
      <c r="G11" s="279"/>
      <c r="H11" s="279"/>
      <c r="I11" s="279"/>
      <c r="J11" s="273"/>
      <c r="K11" s="283"/>
      <c r="L11" s="284" t="s">
        <v>219</v>
      </c>
    </row>
    <row r="12" spans="1:12" ht="30.75" customHeight="1">
      <c r="A12" s="398" t="s">
        <v>215</v>
      </c>
      <c r="B12" s="390" t="s">
        <v>222</v>
      </c>
      <c r="C12" s="391"/>
      <c r="D12" s="401" t="s">
        <v>214</v>
      </c>
      <c r="E12" s="402"/>
      <c r="F12" s="402"/>
      <c r="G12" s="402"/>
      <c r="H12" s="402"/>
      <c r="I12" s="402"/>
      <c r="J12" s="403"/>
      <c r="K12" s="390" t="s">
        <v>220</v>
      </c>
      <c r="L12" s="391"/>
    </row>
    <row r="13" spans="1:12" ht="30.75" customHeight="1">
      <c r="A13" s="399"/>
      <c r="B13" s="392"/>
      <c r="C13" s="393"/>
      <c r="D13" s="404" t="s">
        <v>213</v>
      </c>
      <c r="E13" s="404" t="s">
        <v>212</v>
      </c>
      <c r="F13" s="404"/>
      <c r="G13" s="404"/>
      <c r="H13" s="404" t="s">
        <v>211</v>
      </c>
      <c r="I13" s="404"/>
      <c r="J13" s="405"/>
      <c r="K13" s="392"/>
      <c r="L13" s="393"/>
    </row>
    <row r="14" spans="1:12" ht="30.75" customHeight="1">
      <c r="A14" s="400"/>
      <c r="B14" s="394"/>
      <c r="C14" s="395"/>
      <c r="D14" s="404"/>
      <c r="E14" s="265" t="s">
        <v>161</v>
      </c>
      <c r="F14" s="265" t="s">
        <v>163</v>
      </c>
      <c r="G14" s="265" t="s">
        <v>95</v>
      </c>
      <c r="H14" s="265" t="s">
        <v>164</v>
      </c>
      <c r="I14" s="265" t="s">
        <v>165</v>
      </c>
      <c r="J14" s="264" t="s">
        <v>95</v>
      </c>
      <c r="K14" s="394"/>
      <c r="L14" s="395"/>
    </row>
    <row r="15" spans="1:15" ht="30.75" customHeight="1">
      <c r="A15" s="263" t="s">
        <v>210</v>
      </c>
      <c r="B15" s="396">
        <v>3653988</v>
      </c>
      <c r="C15" s="397"/>
      <c r="D15" s="274">
        <v>-17977</v>
      </c>
      <c r="E15" s="274">
        <v>24292</v>
      </c>
      <c r="F15" s="274">
        <v>42260</v>
      </c>
      <c r="G15" s="274">
        <v>-17968</v>
      </c>
      <c r="H15" s="274">
        <v>152888</v>
      </c>
      <c r="I15" s="274">
        <v>152897</v>
      </c>
      <c r="J15" s="275">
        <v>-9</v>
      </c>
      <c r="K15" s="396">
        <v>3636011</v>
      </c>
      <c r="L15" s="397"/>
      <c r="O15" s="280"/>
    </row>
    <row r="16" spans="1:15" ht="30.75" customHeight="1">
      <c r="A16" s="262" t="s">
        <v>209</v>
      </c>
      <c r="B16" s="386">
        <v>3563391</v>
      </c>
      <c r="C16" s="387"/>
      <c r="D16" s="274">
        <v>-25596</v>
      </c>
      <c r="E16" s="274">
        <v>23550</v>
      </c>
      <c r="F16" s="274">
        <v>42110</v>
      </c>
      <c r="G16" s="274">
        <v>-18560</v>
      </c>
      <c r="H16" s="274">
        <v>121375</v>
      </c>
      <c r="I16" s="274">
        <v>128411</v>
      </c>
      <c r="J16" s="275">
        <v>-7036</v>
      </c>
      <c r="K16" s="386">
        <v>3537795</v>
      </c>
      <c r="L16" s="387"/>
      <c r="O16" s="280"/>
    </row>
    <row r="17" spans="1:15" ht="30.75" customHeight="1" thickBot="1">
      <c r="A17" s="261" t="s">
        <v>208</v>
      </c>
      <c r="B17" s="406" t="s">
        <v>223</v>
      </c>
      <c r="C17" s="389"/>
      <c r="D17" s="276">
        <v>7619</v>
      </c>
      <c r="E17" s="276">
        <v>742</v>
      </c>
      <c r="F17" s="276">
        <v>150</v>
      </c>
      <c r="G17" s="276">
        <v>592</v>
      </c>
      <c r="H17" s="276">
        <v>31513</v>
      </c>
      <c r="I17" s="276">
        <v>24486</v>
      </c>
      <c r="J17" s="277">
        <v>7027</v>
      </c>
      <c r="K17" s="388">
        <v>84498</v>
      </c>
      <c r="L17" s="389"/>
      <c r="O17" s="280"/>
    </row>
    <row r="18" ht="21.75" customHeight="1">
      <c r="A18" s="281" t="s">
        <v>224</v>
      </c>
    </row>
    <row r="19" ht="21.75" customHeight="1">
      <c r="A19" s="281" t="s">
        <v>225</v>
      </c>
    </row>
    <row r="23" ht="13.5" customHeight="1">
      <c r="K23" s="280"/>
    </row>
  </sheetData>
  <sheetProtection/>
  <mergeCells count="26">
    <mergeCell ref="B15:C15"/>
    <mergeCell ref="B16:C16"/>
    <mergeCell ref="B17:C17"/>
    <mergeCell ref="B8:C8"/>
    <mergeCell ref="B9:C9"/>
    <mergeCell ref="B10:C10"/>
    <mergeCell ref="A12:A14"/>
    <mergeCell ref="B12:C14"/>
    <mergeCell ref="D12:J12"/>
    <mergeCell ref="D13:D14"/>
    <mergeCell ref="E13:G13"/>
    <mergeCell ref="H13:J13"/>
    <mergeCell ref="A5:A7"/>
    <mergeCell ref="B5:C7"/>
    <mergeCell ref="D5:J5"/>
    <mergeCell ref="D6:D7"/>
    <mergeCell ref="E6:G6"/>
    <mergeCell ref="H6:J6"/>
    <mergeCell ref="K16:L16"/>
    <mergeCell ref="K17:L17"/>
    <mergeCell ref="K5:L7"/>
    <mergeCell ref="K8:L8"/>
    <mergeCell ref="K9:L9"/>
    <mergeCell ref="K10:L10"/>
    <mergeCell ref="K12:L14"/>
    <mergeCell ref="K15:L15"/>
  </mergeCells>
  <printOptions horizontalCentered="1"/>
  <pageMargins left="0.3937007874015748" right="0.3937007874015748" top="0.6299212598425197" bottom="0.6299212598425197" header="0.35433070866141736" footer="0.35433070866141736"/>
  <pageSetup firstPageNumber="1" useFirstPageNumber="1" fitToHeight="1" fitToWidth="1" horizontalDpi="600" verticalDpi="600" orientation="portrait" paperSize="9" r:id="rId2"/>
  <headerFooter alignWithMargins="0">
    <oddFooter>&amp;C6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user</cp:lastModifiedBy>
  <cp:lastPrinted>2021-01-18T08:16:56Z</cp:lastPrinted>
  <dcterms:created xsi:type="dcterms:W3CDTF">2000-03-22T08:32:06Z</dcterms:created>
  <dcterms:modified xsi:type="dcterms:W3CDTF">2021-01-19T05:13:26Z</dcterms:modified>
  <cp:category/>
  <cp:version/>
  <cp:contentType/>
  <cp:contentStatus/>
</cp:coreProperties>
</file>