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5040" windowHeight="4485" tabRatio="613" activeTab="0"/>
  </bookViews>
  <sheets>
    <sheet name="主な指標" sheetId="1" r:id="rId1"/>
  </sheets>
  <definedNames>
    <definedName name="_xlnm.Print_Area" localSheetId="0">'主な指標'!$A$1:$X$52</definedName>
    <definedName name="_xlnm.Print_Titles" localSheetId="0">'主な指標'!$A:$B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V10" authorId="0">
      <text>
        <r>
          <rPr>
            <b/>
            <sz val="9"/>
            <rFont val="ＭＳ Ｐゴシック"/>
            <family val="3"/>
          </rPr>
          <t xml:space="preserve"> 川根町除く18町</t>
        </r>
        <r>
          <rPr>
            <sz val="9"/>
            <rFont val="ＭＳ Ｐゴシック"/>
            <family val="3"/>
          </rPr>
          <t xml:space="preserve">
</t>
        </r>
      </text>
    </comment>
    <comment ref="V8" authorId="0">
      <text>
        <r>
          <rPr>
            <b/>
            <sz val="9"/>
            <rFont val="ＭＳ Ｐゴシック"/>
            <family val="3"/>
          </rPr>
          <t>川根町除く41市町</t>
        </r>
      </text>
    </comment>
  </commentList>
</comments>
</file>

<file path=xl/sharedStrings.xml><?xml version="1.0" encoding="utf-8"?>
<sst xmlns="http://schemas.openxmlformats.org/spreadsheetml/2006/main" count="102" uniqueCount="95">
  <si>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</si>
  <si>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</si>
  <si>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</si>
  <si>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</si>
  <si>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</si>
  <si>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</si>
  <si>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</si>
  <si>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</si>
  <si>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</si>
  <si>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</si>
  <si>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</si>
  <si>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</si>
  <si>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</si>
  <si>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</si>
  <si>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</si>
  <si>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</si>
  <si>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</si>
  <si>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</si>
  <si>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</si>
  <si>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</si>
  <si>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</si>
  <si>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</si>
  <si>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</si>
  <si>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</si>
  <si>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</si>
  <si>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</si>
  <si>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</si>
  <si>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富士川町</t>
  </si>
  <si>
    <t>由比町</t>
  </si>
  <si>
    <t>岡部町</t>
  </si>
  <si>
    <t>大井川町</t>
  </si>
  <si>
    <t>吉田町</t>
  </si>
  <si>
    <t>川根町</t>
  </si>
  <si>
    <t>森町</t>
  </si>
  <si>
    <t>新居町</t>
  </si>
  <si>
    <t>経常収支比率</t>
  </si>
  <si>
    <t>公債費</t>
  </si>
  <si>
    <t>人件費</t>
  </si>
  <si>
    <t>比率</t>
  </si>
  <si>
    <t>実質</t>
  </si>
  <si>
    <t>収支</t>
  </si>
  <si>
    <t>起債</t>
  </si>
  <si>
    <t>制限</t>
  </si>
  <si>
    <t>3年平均</t>
  </si>
  <si>
    <t>繰り越す</t>
  </si>
  <si>
    <t>べき財源</t>
  </si>
  <si>
    <t>単年度収支</t>
  </si>
  <si>
    <t>菊川市</t>
  </si>
  <si>
    <t>御前崎市</t>
  </si>
  <si>
    <t>伊豆市</t>
  </si>
  <si>
    <t>公債費</t>
  </si>
  <si>
    <t>積立金</t>
  </si>
  <si>
    <t>取崩額</t>
  </si>
  <si>
    <t>実質単年度</t>
  </si>
  <si>
    <t>収支</t>
  </si>
  <si>
    <t>繰上</t>
  </si>
  <si>
    <t>償還金</t>
  </si>
  <si>
    <t>公債費</t>
  </si>
  <si>
    <t>負担</t>
  </si>
  <si>
    <t>比率</t>
  </si>
  <si>
    <t>伊豆の国市</t>
  </si>
  <si>
    <t>牧之原市</t>
  </si>
  <si>
    <t>川根本町</t>
  </si>
  <si>
    <t>町合計、平均</t>
  </si>
  <si>
    <t>静岡市</t>
  </si>
  <si>
    <t>実質</t>
  </si>
  <si>
    <t>3年平均</t>
  </si>
  <si>
    <t>（単位：千円、％ほか）</t>
  </si>
  <si>
    <t>財政力</t>
  </si>
  <si>
    <t>市町村名</t>
  </si>
  <si>
    <t>指数</t>
  </si>
  <si>
    <t>県合計、平均</t>
  </si>
  <si>
    <t>市合計、平均</t>
  </si>
  <si>
    <t>歳入総額</t>
  </si>
  <si>
    <t>歳出総額</t>
  </si>
  <si>
    <t>形式収支</t>
  </si>
  <si>
    <t>翌年度へ</t>
  </si>
  <si>
    <t>実質収支</t>
  </si>
  <si>
    <t>経常収支比率</t>
  </si>
  <si>
    <t>A</t>
  </si>
  <si>
    <t>B</t>
  </si>
  <si>
    <t>C(A-B）</t>
  </si>
  <si>
    <t>D</t>
  </si>
  <si>
    <t>E(C-D)</t>
  </si>
  <si>
    <t>F</t>
  </si>
  <si>
    <t>G</t>
  </si>
  <si>
    <t>H</t>
  </si>
  <si>
    <t>I</t>
  </si>
  <si>
    <t>J(F+G+H-I)</t>
  </si>
  <si>
    <t>-</t>
  </si>
  <si>
    <t>(減収補てん債（特例分）及び臨時財政対策債を経常一般財源に含む)</t>
  </si>
  <si>
    <t>(減収補てん債（特例分）及び臨時財政対策債を経常一般財源に含まない)</t>
  </si>
  <si>
    <t>⑰～⑲</t>
  </si>
  <si>
    <t>＊平均からは川根町を除く</t>
  </si>
  <si>
    <t>　　　　　　　　　　　　平成19年度決算による主な財政指標（確定値）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</si>
</sst>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  <numFmt numFmtId="193" formatCode="#,##0.0"/>
    <numFmt numFmtId="194" formatCode="#,##0.0_ ;[Red]\-#,##0.0\ "/>
    <numFmt numFmtId="195" formatCode="0.00_);[Red]\(0.00\)"/>
  </numFmts>
  <fonts count="11"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177" fontId="2" fillId="0" borderId="1" xfId="0" applyNumberFormat="1" applyFont="1" applyFill="1" applyBorder="1" applyAlignment="1">
      <alignment vertical="center" shrinkToFit="1"/>
    </xf>
    <xf numFmtId="195" fontId="2" fillId="0" borderId="2" xfId="0" applyNumberFormat="1" applyFont="1" applyFill="1" applyBorder="1" applyAlignment="1">
      <alignment vertical="center" shrinkToFit="1"/>
    </xf>
    <xf numFmtId="195" fontId="2" fillId="0" borderId="3" xfId="0" applyNumberFormat="1" applyFont="1" applyFill="1" applyBorder="1" applyAlignment="1">
      <alignment vertical="center" shrinkToFit="1"/>
    </xf>
    <xf numFmtId="177" fontId="2" fillId="0" borderId="4" xfId="0" applyNumberFormat="1" applyFont="1" applyFill="1" applyBorder="1" applyAlignment="1">
      <alignment vertical="center" shrinkToFit="1"/>
    </xf>
    <xf numFmtId="195" fontId="2" fillId="0" borderId="5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vertical="center" shrinkToFit="1"/>
    </xf>
    <xf numFmtId="177" fontId="2" fillId="0" borderId="7" xfId="0" applyNumberFormat="1" applyFont="1" applyFill="1" applyBorder="1" applyAlignment="1">
      <alignment vertical="center" shrinkToFit="1"/>
    </xf>
    <xf numFmtId="195" fontId="2" fillId="0" borderId="8" xfId="0" applyNumberFormat="1" applyFont="1" applyFill="1" applyBorder="1" applyAlignment="1">
      <alignment vertical="center" shrinkToFit="1"/>
    </xf>
    <xf numFmtId="179" fontId="2" fillId="0" borderId="9" xfId="0" applyNumberFormat="1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8" fontId="2" fillId="0" borderId="9" xfId="0" applyNumberFormat="1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>
      <alignment vertical="center" shrinkToFit="1"/>
    </xf>
    <xf numFmtId="195" fontId="2" fillId="0" borderId="11" xfId="0" applyNumberFormat="1" applyFont="1" applyFill="1" applyBorder="1" applyAlignment="1">
      <alignment vertical="center" shrinkToFit="1"/>
    </xf>
    <xf numFmtId="179" fontId="2" fillId="0" borderId="12" xfId="0" applyNumberFormat="1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178" fontId="2" fillId="0" borderId="12" xfId="0" applyNumberFormat="1" applyFont="1" applyFill="1" applyBorder="1" applyAlignment="1">
      <alignment vertical="center" shrinkToFit="1"/>
    </xf>
    <xf numFmtId="178" fontId="2" fillId="0" borderId="13" xfId="0" applyNumberFormat="1" applyFont="1" applyFill="1" applyBorder="1" applyAlignment="1">
      <alignment vertical="center" shrinkToFit="1"/>
    </xf>
    <xf numFmtId="195" fontId="2" fillId="0" borderId="14" xfId="0" applyNumberFormat="1" applyFont="1" applyFill="1" applyBorder="1" applyAlignment="1">
      <alignment vertical="center" shrinkToFit="1"/>
    </xf>
    <xf numFmtId="179" fontId="2" fillId="0" borderId="0" xfId="0" applyNumberFormat="1" applyFont="1" applyFill="1" applyBorder="1" applyAlignment="1">
      <alignment vertical="center" shrinkToFit="1"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95" fontId="2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195" fontId="2" fillId="0" borderId="20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195" fontId="2" fillId="0" borderId="8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195" fontId="2" fillId="0" borderId="26" xfId="0" applyNumberFormat="1" applyFont="1" applyFill="1" applyBorder="1" applyAlignment="1">
      <alignment horizontal="center" vertical="center" shrinkToFit="1"/>
    </xf>
    <xf numFmtId="38" fontId="2" fillId="0" borderId="27" xfId="16" applyFont="1" applyFill="1" applyBorder="1" applyAlignment="1">
      <alignment horizontal="right" vertical="center" shrinkToFit="1"/>
    </xf>
    <xf numFmtId="38" fontId="2" fillId="0" borderId="1" xfId="16" applyFont="1" applyFill="1" applyBorder="1" applyAlignment="1">
      <alignment horizontal="right" vertical="center" shrinkToFit="1"/>
    </xf>
    <xf numFmtId="190" fontId="2" fillId="0" borderId="27" xfId="16" applyNumberFormat="1" applyFont="1" applyFill="1" applyBorder="1" applyAlignment="1">
      <alignment horizontal="right" vertical="center" shrinkToFit="1"/>
    </xf>
    <xf numFmtId="38" fontId="2" fillId="0" borderId="9" xfId="16" applyFont="1" applyFill="1" applyBorder="1" applyAlignment="1">
      <alignment horizontal="right" vertical="center" shrinkToFit="1"/>
    </xf>
    <xf numFmtId="38" fontId="2" fillId="0" borderId="4" xfId="16" applyFont="1" applyFill="1" applyBorder="1" applyAlignment="1">
      <alignment horizontal="right" vertical="center" shrinkToFit="1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 shrinkToFit="1"/>
    </xf>
    <xf numFmtId="38" fontId="2" fillId="0" borderId="30" xfId="16" applyFont="1" applyFill="1" applyBorder="1" applyAlignment="1">
      <alignment horizontal="right" vertical="center" shrinkToFit="1"/>
    </xf>
    <xf numFmtId="0" fontId="2" fillId="0" borderId="3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90" fontId="2" fillId="0" borderId="9" xfId="16" applyNumberFormat="1" applyFont="1" applyFill="1" applyAlignment="1">
      <alignment vertical="center" shrinkToFit="1"/>
    </xf>
    <xf numFmtId="190" fontId="2" fillId="0" borderId="9" xfId="16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90" fontId="2" fillId="0" borderId="12" xfId="16" applyNumberFormat="1" applyFont="1" applyFill="1" applyBorder="1" applyAlignment="1">
      <alignment vertical="center" shrinkToFit="1"/>
    </xf>
    <xf numFmtId="177" fontId="2" fillId="0" borderId="0" xfId="0" applyNumberFormat="1" applyFont="1" applyFill="1" applyAlignment="1">
      <alignment vertical="center"/>
    </xf>
    <xf numFmtId="195" fontId="2" fillId="0" borderId="0" xfId="0" applyNumberFormat="1" applyFont="1" applyFill="1" applyAlignment="1">
      <alignment vertical="center"/>
    </xf>
    <xf numFmtId="190" fontId="2" fillId="0" borderId="1" xfId="16" applyNumberFormat="1" applyFont="1" applyFill="1" applyBorder="1" applyAlignment="1">
      <alignment horizontal="right" vertical="center" shrinkToFit="1"/>
    </xf>
    <xf numFmtId="190" fontId="2" fillId="0" borderId="9" xfId="16" applyNumberFormat="1" applyFont="1" applyFill="1" applyBorder="1" applyAlignment="1">
      <alignment horizontal="right" vertical="center" shrinkToFit="1"/>
    </xf>
    <xf numFmtId="190" fontId="2" fillId="0" borderId="4" xfId="16" applyNumberFormat="1" applyFont="1" applyFill="1" applyBorder="1" applyAlignment="1">
      <alignment horizontal="right" vertical="center" shrinkToFit="1"/>
    </xf>
    <xf numFmtId="190" fontId="2" fillId="0" borderId="30" xfId="16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6" fillId="0" borderId="0" xfId="20" applyFont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195" fontId="9" fillId="0" borderId="11" xfId="0" applyNumberFormat="1" applyFont="1" applyFill="1" applyBorder="1" applyAlignment="1">
      <alignment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主要指標(確定値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="75" zoomScaleSheetLayoutView="75" workbookViewId="0" topLeftCell="A1">
      <pane xSplit="2" ySplit="7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" sqref="B1"/>
    </sheetView>
  </sheetViews>
  <sheetFormatPr defaultColWidth="9" defaultRowHeight="14.25"/>
  <cols>
    <col min="1" max="1" width="3.5" style="23" bestFit="1" customWidth="1"/>
    <col min="2" max="2" width="11.8984375" style="23" customWidth="1"/>
    <col min="3" max="12" width="15.8984375" style="23" customWidth="1"/>
    <col min="13" max="23" width="14.3984375" style="23" customWidth="1"/>
    <col min="24" max="24" width="14.3984375" style="68" customWidth="1"/>
    <col min="25" max="16384" width="9" style="23" customWidth="1"/>
  </cols>
  <sheetData>
    <row r="1" s="21" customFormat="1" ht="39.75" customHeight="1">
      <c r="A1" s="20" t="s">
        <v>94</v>
      </c>
    </row>
    <row r="2" spans="1:22" s="21" customFormat="1" ht="15" customHeight="1">
      <c r="A2" s="20"/>
      <c r="V2" s="75"/>
    </row>
    <row r="3" spans="1:24" ht="16.5" customHeight="1" thickBot="1">
      <c r="A3" s="22"/>
      <c r="V3" s="76" t="s">
        <v>93</v>
      </c>
      <c r="X3" s="24" t="s">
        <v>67</v>
      </c>
    </row>
    <row r="4" spans="1:24" ht="16.5" customHeight="1">
      <c r="A4" s="25"/>
      <c r="B4" s="26"/>
      <c r="C4" s="27" t="s">
        <v>73</v>
      </c>
      <c r="D4" s="28" t="s">
        <v>74</v>
      </c>
      <c r="E4" s="27" t="s">
        <v>75</v>
      </c>
      <c r="F4" s="28" t="s">
        <v>76</v>
      </c>
      <c r="G4" s="27" t="s">
        <v>77</v>
      </c>
      <c r="H4" s="27" t="s">
        <v>46</v>
      </c>
      <c r="I4" s="27" t="s">
        <v>51</v>
      </c>
      <c r="J4" s="29" t="s">
        <v>55</v>
      </c>
      <c r="K4" s="27" t="s">
        <v>51</v>
      </c>
      <c r="L4" s="27" t="s">
        <v>53</v>
      </c>
      <c r="M4" s="30" t="s">
        <v>39</v>
      </c>
      <c r="N4" s="31" t="s">
        <v>78</v>
      </c>
      <c r="O4" s="26"/>
      <c r="P4" s="32"/>
      <c r="Q4" s="31" t="s">
        <v>35</v>
      </c>
      <c r="R4" s="26"/>
      <c r="S4" s="32"/>
      <c r="T4" s="27" t="s">
        <v>36</v>
      </c>
      <c r="U4" s="27" t="s">
        <v>41</v>
      </c>
      <c r="V4" s="33" t="s">
        <v>65</v>
      </c>
      <c r="W4" s="33" t="s">
        <v>57</v>
      </c>
      <c r="X4" s="34" t="s">
        <v>68</v>
      </c>
    </row>
    <row r="5" spans="1:24" ht="16.5" customHeight="1">
      <c r="A5" s="35"/>
      <c r="B5" s="80" t="s">
        <v>69</v>
      </c>
      <c r="C5" s="36"/>
      <c r="D5" s="37"/>
      <c r="E5" s="36"/>
      <c r="F5" s="37" t="s">
        <v>44</v>
      </c>
      <c r="G5" s="36"/>
      <c r="H5" s="36"/>
      <c r="I5" s="36"/>
      <c r="J5" s="36" t="s">
        <v>56</v>
      </c>
      <c r="K5" s="36" t="s">
        <v>52</v>
      </c>
      <c r="L5" s="36" t="s">
        <v>54</v>
      </c>
      <c r="M5" s="38" t="s">
        <v>40</v>
      </c>
      <c r="N5" s="81" t="s">
        <v>90</v>
      </c>
      <c r="O5" s="82"/>
      <c r="P5" s="83"/>
      <c r="Q5" s="81" t="s">
        <v>91</v>
      </c>
      <c r="R5" s="82"/>
      <c r="S5" s="83"/>
      <c r="T5" s="36"/>
      <c r="U5" s="36" t="s">
        <v>42</v>
      </c>
      <c r="V5" s="39" t="s">
        <v>50</v>
      </c>
      <c r="W5" s="39" t="s">
        <v>58</v>
      </c>
      <c r="X5" s="40"/>
    </row>
    <row r="6" spans="1:24" ht="16.5" customHeight="1">
      <c r="A6" s="35"/>
      <c r="B6" s="80"/>
      <c r="C6" s="36"/>
      <c r="D6" s="37"/>
      <c r="E6" s="36"/>
      <c r="F6" s="37" t="s">
        <v>45</v>
      </c>
      <c r="G6" s="36"/>
      <c r="H6" s="36"/>
      <c r="I6" s="36"/>
      <c r="J6" s="36"/>
      <c r="K6" s="36"/>
      <c r="L6" s="36"/>
      <c r="M6" s="38" t="s">
        <v>38</v>
      </c>
      <c r="N6" s="81"/>
      <c r="O6" s="82"/>
      <c r="P6" s="83"/>
      <c r="Q6" s="81"/>
      <c r="R6" s="82"/>
      <c r="S6" s="83"/>
      <c r="T6" s="36" t="s">
        <v>38</v>
      </c>
      <c r="U6" s="36" t="s">
        <v>38</v>
      </c>
      <c r="V6" s="39" t="s">
        <v>59</v>
      </c>
      <c r="W6" s="39" t="s">
        <v>59</v>
      </c>
      <c r="X6" s="40" t="s">
        <v>70</v>
      </c>
    </row>
    <row r="7" spans="1:24" ht="16.5" customHeight="1" thickBot="1">
      <c r="A7" s="41"/>
      <c r="B7" s="42"/>
      <c r="C7" s="43" t="s">
        <v>79</v>
      </c>
      <c r="D7" s="44" t="s">
        <v>80</v>
      </c>
      <c r="E7" s="43" t="s">
        <v>81</v>
      </c>
      <c r="F7" s="44" t="s">
        <v>82</v>
      </c>
      <c r="G7" s="43" t="s">
        <v>83</v>
      </c>
      <c r="H7" s="43" t="s">
        <v>84</v>
      </c>
      <c r="I7" s="43" t="s">
        <v>85</v>
      </c>
      <c r="J7" s="43" t="s">
        <v>86</v>
      </c>
      <c r="K7" s="43" t="s">
        <v>87</v>
      </c>
      <c r="L7" s="45" t="s">
        <v>88</v>
      </c>
      <c r="M7" s="43"/>
      <c r="N7" s="46"/>
      <c r="O7" s="47" t="s">
        <v>37</v>
      </c>
      <c r="P7" s="47" t="s">
        <v>36</v>
      </c>
      <c r="Q7" s="48"/>
      <c r="R7" s="47" t="s">
        <v>37</v>
      </c>
      <c r="S7" s="47" t="s">
        <v>36</v>
      </c>
      <c r="T7" s="43"/>
      <c r="U7" s="47" t="s">
        <v>43</v>
      </c>
      <c r="V7" s="47" t="s">
        <v>66</v>
      </c>
      <c r="W7" s="49"/>
      <c r="X7" s="50" t="s">
        <v>92</v>
      </c>
    </row>
    <row r="8" spans="1:24" ht="31.5" customHeight="1">
      <c r="A8" s="84" t="s">
        <v>71</v>
      </c>
      <c r="B8" s="85"/>
      <c r="C8" s="51">
        <f>+C9+C10</f>
        <v>1335844608</v>
      </c>
      <c r="D8" s="51">
        <f aca="true" t="shared" si="0" ref="D8:L8">+D9+D10</f>
        <v>1285416725</v>
      </c>
      <c r="E8" s="51">
        <f t="shared" si="0"/>
        <v>50427883</v>
      </c>
      <c r="F8" s="51">
        <f t="shared" si="0"/>
        <v>10045167</v>
      </c>
      <c r="G8" s="51">
        <f t="shared" si="0"/>
        <v>40382716</v>
      </c>
      <c r="H8" s="69">
        <f t="shared" si="0"/>
        <v>-6932558</v>
      </c>
      <c r="I8" s="52">
        <f t="shared" si="0"/>
        <v>11554764</v>
      </c>
      <c r="J8" s="52">
        <f t="shared" si="0"/>
        <v>2106435</v>
      </c>
      <c r="K8" s="52">
        <f t="shared" si="0"/>
        <v>10267057</v>
      </c>
      <c r="L8" s="53">
        <f t="shared" si="0"/>
        <v>-3538416</v>
      </c>
      <c r="M8" s="1">
        <f>ROUND((SUM(M11:M52)/42),1)</f>
        <v>6.5</v>
      </c>
      <c r="N8" s="1">
        <f aca="true" t="shared" si="1" ref="N8:W8">ROUND((SUM(N11:N52)/42),1)</f>
        <v>83.6</v>
      </c>
      <c r="O8" s="1">
        <f t="shared" si="1"/>
        <v>26.1</v>
      </c>
      <c r="P8" s="1">
        <f t="shared" si="1"/>
        <v>17.7</v>
      </c>
      <c r="Q8" s="1">
        <f t="shared" si="1"/>
        <v>87.5</v>
      </c>
      <c r="R8" s="1">
        <f t="shared" si="1"/>
        <v>27.4</v>
      </c>
      <c r="S8" s="1">
        <f t="shared" si="1"/>
        <v>18.5</v>
      </c>
      <c r="T8" s="1">
        <f t="shared" si="1"/>
        <v>13</v>
      </c>
      <c r="U8" s="1">
        <f>ROUND((SUM(U11:U52)/42),1)</f>
        <v>9.9</v>
      </c>
      <c r="V8" s="1">
        <f>ROUND((SUM(V11:V52)/41),1)</f>
        <v>12.6</v>
      </c>
      <c r="W8" s="1">
        <f t="shared" si="1"/>
        <v>14.9</v>
      </c>
      <c r="X8" s="2">
        <f>ROUND((SUM(X11:X52)/42),2)</f>
        <v>0.87</v>
      </c>
    </row>
    <row r="9" spans="1:24" ht="31.5" customHeight="1">
      <c r="A9" s="86" t="s">
        <v>72</v>
      </c>
      <c r="B9" s="87"/>
      <c r="C9" s="54">
        <f>+SUM(C11:C33)</f>
        <v>1213482470</v>
      </c>
      <c r="D9" s="54">
        <f aca="true" t="shared" si="2" ref="D9:L9">+SUM(D11:D33)</f>
        <v>1169895132</v>
      </c>
      <c r="E9" s="54">
        <f t="shared" si="2"/>
        <v>43587338</v>
      </c>
      <c r="F9" s="54">
        <f t="shared" si="2"/>
        <v>9489588</v>
      </c>
      <c r="G9" s="54">
        <f t="shared" si="2"/>
        <v>34097750</v>
      </c>
      <c r="H9" s="70">
        <f t="shared" si="2"/>
        <v>-6902153</v>
      </c>
      <c r="I9" s="54">
        <f t="shared" si="2"/>
        <v>8612652</v>
      </c>
      <c r="J9" s="54">
        <f t="shared" si="2"/>
        <v>2042450</v>
      </c>
      <c r="K9" s="54">
        <f t="shared" si="2"/>
        <v>7568539</v>
      </c>
      <c r="L9" s="53">
        <f t="shared" si="2"/>
        <v>-3815590</v>
      </c>
      <c r="M9" s="1">
        <f>ROUND((SUM(M11:M33)/23),1)</f>
        <v>5.4</v>
      </c>
      <c r="N9" s="1">
        <f aca="true" t="shared" si="3" ref="N9:W9">ROUND((SUM(N11:N33)/23),1)</f>
        <v>83</v>
      </c>
      <c r="O9" s="1">
        <f t="shared" si="3"/>
        <v>25.4</v>
      </c>
      <c r="P9" s="1">
        <f t="shared" si="3"/>
        <v>17.8</v>
      </c>
      <c r="Q9" s="1">
        <f t="shared" si="3"/>
        <v>86.3</v>
      </c>
      <c r="R9" s="1">
        <f t="shared" si="3"/>
        <v>26.4</v>
      </c>
      <c r="S9" s="1">
        <f t="shared" si="3"/>
        <v>18.5</v>
      </c>
      <c r="T9" s="1">
        <f t="shared" si="3"/>
        <v>13.7</v>
      </c>
      <c r="U9" s="1">
        <f t="shared" si="3"/>
        <v>10.8</v>
      </c>
      <c r="V9" s="1">
        <f>ROUND((SUM(V11:V33)/23),1)</f>
        <v>12.8</v>
      </c>
      <c r="W9" s="1">
        <f t="shared" si="3"/>
        <v>15.1</v>
      </c>
      <c r="X9" s="3">
        <f>ROUND((SUM(X11:X33)/23),2)</f>
        <v>0.98</v>
      </c>
    </row>
    <row r="10" spans="1:24" ht="31.5" customHeight="1" thickBot="1">
      <c r="A10" s="78" t="s">
        <v>63</v>
      </c>
      <c r="B10" s="79"/>
      <c r="C10" s="55">
        <f>+SUM(C34:C52)</f>
        <v>122362138</v>
      </c>
      <c r="D10" s="55">
        <f>+SUM(D34:D52)</f>
        <v>115521593</v>
      </c>
      <c r="E10" s="55">
        <f>+SUM(E34:E52)</f>
        <v>6840545</v>
      </c>
      <c r="F10" s="55">
        <f aca="true" t="shared" si="4" ref="F10:L10">+SUM(F34:F52)</f>
        <v>555579</v>
      </c>
      <c r="G10" s="55">
        <f t="shared" si="4"/>
        <v>6284966</v>
      </c>
      <c r="H10" s="71">
        <f>+SUM(H34:H52)</f>
        <v>-30405</v>
      </c>
      <c r="I10" s="55">
        <f t="shared" si="4"/>
        <v>2942112</v>
      </c>
      <c r="J10" s="55">
        <f t="shared" si="4"/>
        <v>63985</v>
      </c>
      <c r="K10" s="55">
        <f t="shared" si="4"/>
        <v>2698518</v>
      </c>
      <c r="L10" s="55">
        <f t="shared" si="4"/>
        <v>277174</v>
      </c>
      <c r="M10" s="4">
        <f>ROUND((SUM(M34:M52)/19),1)</f>
        <v>7.7</v>
      </c>
      <c r="N10" s="4">
        <f aca="true" t="shared" si="5" ref="N10:S10">ROUND((SUM(N34:N52)/19),1)</f>
        <v>84.4</v>
      </c>
      <c r="O10" s="4">
        <f t="shared" si="5"/>
        <v>27</v>
      </c>
      <c r="P10" s="4">
        <f t="shared" si="5"/>
        <v>17.6</v>
      </c>
      <c r="Q10" s="4">
        <f t="shared" si="5"/>
        <v>89</v>
      </c>
      <c r="R10" s="4">
        <f t="shared" si="5"/>
        <v>28.5</v>
      </c>
      <c r="S10" s="4">
        <f t="shared" si="5"/>
        <v>18.5</v>
      </c>
      <c r="T10" s="4">
        <f>ROUND((SUM(T34:T52)/19),1)</f>
        <v>12.1</v>
      </c>
      <c r="U10" s="4">
        <f>ROUND((SUM(U34:U52)/19),1)</f>
        <v>8.9</v>
      </c>
      <c r="V10" s="4">
        <f>ROUND((SUM(V34:V52)/18),1)</f>
        <v>12.3</v>
      </c>
      <c r="W10" s="4">
        <f>ROUND((SUM(W34:W52)/19),1)</f>
        <v>14.6</v>
      </c>
      <c r="X10" s="5">
        <f>ROUND((SUM(X34:X52)/19),2)</f>
        <v>0.73</v>
      </c>
    </row>
    <row r="11" spans="1:24" ht="31.5" customHeight="1" thickTop="1">
      <c r="A11" s="56">
        <v>1</v>
      </c>
      <c r="B11" s="57" t="s">
        <v>64</v>
      </c>
      <c r="C11" s="58">
        <v>273815559</v>
      </c>
      <c r="D11" s="58">
        <v>265235289</v>
      </c>
      <c r="E11" s="58">
        <v>8580270</v>
      </c>
      <c r="F11" s="58">
        <v>3266681</v>
      </c>
      <c r="G11" s="58">
        <v>5313589</v>
      </c>
      <c r="H11" s="72">
        <v>-620742</v>
      </c>
      <c r="I11" s="58">
        <v>1723867</v>
      </c>
      <c r="J11" s="58">
        <v>663987</v>
      </c>
      <c r="K11" s="58">
        <v>1700000</v>
      </c>
      <c r="L11" s="58">
        <v>67112</v>
      </c>
      <c r="M11" s="6">
        <v>3.4</v>
      </c>
      <c r="N11" s="6">
        <v>87.4</v>
      </c>
      <c r="O11" s="6">
        <v>27.6</v>
      </c>
      <c r="P11" s="6">
        <v>22.4</v>
      </c>
      <c r="Q11" s="6">
        <v>91.6</v>
      </c>
      <c r="R11" s="6">
        <v>28.9</v>
      </c>
      <c r="S11" s="6">
        <v>23.5</v>
      </c>
      <c r="T11" s="6">
        <v>17.7</v>
      </c>
      <c r="U11" s="6">
        <v>13.3</v>
      </c>
      <c r="V11" s="7">
        <v>11.2</v>
      </c>
      <c r="W11" s="7">
        <v>19.3</v>
      </c>
      <c r="X11" s="8">
        <v>0.9</v>
      </c>
    </row>
    <row r="12" spans="1:24" ht="31.5" customHeight="1">
      <c r="A12" s="59">
        <v>2</v>
      </c>
      <c r="B12" s="60" t="s">
        <v>0</v>
      </c>
      <c r="C12" s="61">
        <v>271746317</v>
      </c>
      <c r="D12" s="61">
        <v>262017067</v>
      </c>
      <c r="E12" s="61">
        <v>9729250</v>
      </c>
      <c r="F12" s="61">
        <v>3616640</v>
      </c>
      <c r="G12" s="61">
        <v>6112610</v>
      </c>
      <c r="H12" s="61">
        <v>-2219260</v>
      </c>
      <c r="I12" s="61">
        <v>407888</v>
      </c>
      <c r="J12" s="61">
        <v>909543</v>
      </c>
      <c r="K12" s="61">
        <v>0</v>
      </c>
      <c r="L12" s="62">
        <v>-901829</v>
      </c>
      <c r="M12" s="9">
        <v>3.4</v>
      </c>
      <c r="N12" s="10">
        <v>86.4</v>
      </c>
      <c r="O12" s="10">
        <v>26.1</v>
      </c>
      <c r="P12" s="10">
        <v>19.7</v>
      </c>
      <c r="Q12" s="10">
        <v>88.8</v>
      </c>
      <c r="R12" s="10">
        <v>26.8</v>
      </c>
      <c r="S12" s="10">
        <v>20.3</v>
      </c>
      <c r="T12" s="11">
        <v>15.1</v>
      </c>
      <c r="U12" s="11">
        <v>11.9</v>
      </c>
      <c r="V12" s="12">
        <v>12.9</v>
      </c>
      <c r="W12" s="12">
        <v>17.9</v>
      </c>
      <c r="X12" s="13">
        <v>0.91</v>
      </c>
    </row>
    <row r="13" spans="1:24" ht="31.5" customHeight="1">
      <c r="A13" s="59">
        <v>3</v>
      </c>
      <c r="B13" s="60" t="s">
        <v>1</v>
      </c>
      <c r="C13" s="61">
        <v>79120033</v>
      </c>
      <c r="D13" s="61">
        <v>76728237</v>
      </c>
      <c r="E13" s="61">
        <v>2391796</v>
      </c>
      <c r="F13" s="61">
        <v>473389</v>
      </c>
      <c r="G13" s="61">
        <v>1918407</v>
      </c>
      <c r="H13" s="61">
        <v>-1199901</v>
      </c>
      <c r="I13" s="61">
        <v>1597754</v>
      </c>
      <c r="J13" s="61">
        <v>0</v>
      </c>
      <c r="K13" s="61">
        <v>1889516</v>
      </c>
      <c r="L13" s="61">
        <v>-1491663</v>
      </c>
      <c r="M13" s="9">
        <v>4.4</v>
      </c>
      <c r="N13" s="10">
        <v>78.8</v>
      </c>
      <c r="O13" s="10">
        <v>29.6</v>
      </c>
      <c r="P13" s="10">
        <v>17.2</v>
      </c>
      <c r="Q13" s="10">
        <v>82</v>
      </c>
      <c r="R13" s="10">
        <v>30.8</v>
      </c>
      <c r="S13" s="10">
        <v>17.9</v>
      </c>
      <c r="T13" s="11">
        <v>12.8</v>
      </c>
      <c r="U13" s="11">
        <v>10.6</v>
      </c>
      <c r="V13" s="12">
        <v>8.3</v>
      </c>
      <c r="W13" s="12">
        <v>14.2</v>
      </c>
      <c r="X13" s="13">
        <v>1.08</v>
      </c>
    </row>
    <row r="14" spans="1:24" ht="31.5" customHeight="1">
      <c r="A14" s="59">
        <v>5</v>
      </c>
      <c r="B14" s="60" t="s">
        <v>2</v>
      </c>
      <c r="C14" s="61">
        <v>18598254</v>
      </c>
      <c r="D14" s="61">
        <v>18139467</v>
      </c>
      <c r="E14" s="61">
        <v>458787</v>
      </c>
      <c r="F14" s="61">
        <v>67528</v>
      </c>
      <c r="G14" s="61">
        <v>391259</v>
      </c>
      <c r="H14" s="61">
        <v>-237428</v>
      </c>
      <c r="I14" s="61">
        <v>640768</v>
      </c>
      <c r="J14" s="61">
        <v>0</v>
      </c>
      <c r="K14" s="61">
        <v>640000</v>
      </c>
      <c r="L14" s="61">
        <v>-236660</v>
      </c>
      <c r="M14" s="9">
        <v>3.8</v>
      </c>
      <c r="N14" s="10">
        <v>87.5</v>
      </c>
      <c r="O14" s="10">
        <v>36.2</v>
      </c>
      <c r="P14" s="10">
        <v>20.9</v>
      </c>
      <c r="Q14" s="10">
        <v>90.5</v>
      </c>
      <c r="R14" s="10">
        <v>37.4</v>
      </c>
      <c r="S14" s="10">
        <v>21.6</v>
      </c>
      <c r="T14" s="11">
        <v>17.3</v>
      </c>
      <c r="U14" s="11">
        <v>14.4</v>
      </c>
      <c r="V14" s="12">
        <v>8.2</v>
      </c>
      <c r="W14" s="12">
        <v>15.7</v>
      </c>
      <c r="X14" s="13">
        <v>1.04</v>
      </c>
    </row>
    <row r="15" spans="1:24" ht="31.5" customHeight="1">
      <c r="A15" s="59">
        <v>6</v>
      </c>
      <c r="B15" s="60" t="s">
        <v>3</v>
      </c>
      <c r="C15" s="61">
        <v>31706005</v>
      </c>
      <c r="D15" s="61">
        <v>31480222</v>
      </c>
      <c r="E15" s="61">
        <v>225783</v>
      </c>
      <c r="F15" s="61">
        <v>29247</v>
      </c>
      <c r="G15" s="61">
        <v>196536</v>
      </c>
      <c r="H15" s="61">
        <v>-692110</v>
      </c>
      <c r="I15" s="61">
        <v>1128</v>
      </c>
      <c r="J15" s="61">
        <v>0</v>
      </c>
      <c r="K15" s="61">
        <v>0</v>
      </c>
      <c r="L15" s="61">
        <v>-690982</v>
      </c>
      <c r="M15" s="9">
        <v>1</v>
      </c>
      <c r="N15" s="10">
        <v>83.7</v>
      </c>
      <c r="O15" s="10">
        <v>33.3</v>
      </c>
      <c r="P15" s="10">
        <v>17.8</v>
      </c>
      <c r="Q15" s="10">
        <v>88</v>
      </c>
      <c r="R15" s="10">
        <v>35</v>
      </c>
      <c r="S15" s="10">
        <v>18.8</v>
      </c>
      <c r="T15" s="11">
        <v>13.7</v>
      </c>
      <c r="U15" s="11">
        <v>9.7</v>
      </c>
      <c r="V15" s="12">
        <v>7.4</v>
      </c>
      <c r="W15" s="12">
        <v>14.6</v>
      </c>
      <c r="X15" s="13">
        <v>0.95</v>
      </c>
    </row>
    <row r="16" spans="1:24" ht="31.5" customHeight="1">
      <c r="A16" s="59">
        <v>7</v>
      </c>
      <c r="B16" s="60" t="s">
        <v>4</v>
      </c>
      <c r="C16" s="61">
        <v>32303395</v>
      </c>
      <c r="D16" s="61">
        <v>30916715</v>
      </c>
      <c r="E16" s="61">
        <v>1386680</v>
      </c>
      <c r="F16" s="61">
        <v>42823</v>
      </c>
      <c r="G16" s="61">
        <v>1343857</v>
      </c>
      <c r="H16" s="61">
        <v>-75148</v>
      </c>
      <c r="I16" s="61">
        <v>154174</v>
      </c>
      <c r="J16" s="61">
        <v>65374</v>
      </c>
      <c r="K16" s="61">
        <v>0</v>
      </c>
      <c r="L16" s="61">
        <v>144400</v>
      </c>
      <c r="M16" s="9">
        <v>6</v>
      </c>
      <c r="N16" s="10">
        <v>89.4</v>
      </c>
      <c r="O16" s="10">
        <v>24</v>
      </c>
      <c r="P16" s="10">
        <v>20</v>
      </c>
      <c r="Q16" s="10">
        <v>93.5</v>
      </c>
      <c r="R16" s="10">
        <v>25.1</v>
      </c>
      <c r="S16" s="10">
        <v>20.9</v>
      </c>
      <c r="T16" s="11">
        <v>16.2</v>
      </c>
      <c r="U16" s="11">
        <v>13.5</v>
      </c>
      <c r="V16" s="12">
        <v>15.9</v>
      </c>
      <c r="W16" s="12">
        <v>17.3</v>
      </c>
      <c r="X16" s="13">
        <v>0.96</v>
      </c>
    </row>
    <row r="17" spans="1:24" ht="31.5" customHeight="1">
      <c r="A17" s="59">
        <v>8</v>
      </c>
      <c r="B17" s="60" t="s">
        <v>5</v>
      </c>
      <c r="C17" s="61">
        <v>22523583</v>
      </c>
      <c r="D17" s="61">
        <v>22272346</v>
      </c>
      <c r="E17" s="61">
        <v>251237</v>
      </c>
      <c r="F17" s="61">
        <v>3231</v>
      </c>
      <c r="G17" s="61">
        <v>248006</v>
      </c>
      <c r="H17" s="61">
        <v>60399</v>
      </c>
      <c r="I17" s="61">
        <v>90300</v>
      </c>
      <c r="J17" s="61">
        <v>0</v>
      </c>
      <c r="K17" s="61">
        <v>0</v>
      </c>
      <c r="L17" s="61">
        <v>150699</v>
      </c>
      <c r="M17" s="9">
        <v>1.7</v>
      </c>
      <c r="N17" s="10">
        <v>88.7</v>
      </c>
      <c r="O17" s="10">
        <v>36.8</v>
      </c>
      <c r="P17" s="10">
        <v>17.9</v>
      </c>
      <c r="Q17" s="10">
        <v>92.5</v>
      </c>
      <c r="R17" s="10">
        <v>38.4</v>
      </c>
      <c r="S17" s="10">
        <v>18.6</v>
      </c>
      <c r="T17" s="11">
        <v>13.8</v>
      </c>
      <c r="U17" s="11">
        <v>11.5</v>
      </c>
      <c r="V17" s="12">
        <v>9</v>
      </c>
      <c r="W17" s="12">
        <v>15.5</v>
      </c>
      <c r="X17" s="13">
        <v>0.89</v>
      </c>
    </row>
    <row r="18" spans="1:24" ht="31.5" customHeight="1">
      <c r="A18" s="59">
        <v>9</v>
      </c>
      <c r="B18" s="60" t="s">
        <v>6</v>
      </c>
      <c r="C18" s="61">
        <v>31517553</v>
      </c>
      <c r="D18" s="61">
        <v>30541828</v>
      </c>
      <c r="E18" s="61">
        <v>975725</v>
      </c>
      <c r="F18" s="61">
        <v>117741</v>
      </c>
      <c r="G18" s="61">
        <v>857984</v>
      </c>
      <c r="H18" s="61">
        <v>-534205</v>
      </c>
      <c r="I18" s="61">
        <v>4257</v>
      </c>
      <c r="J18" s="61">
        <v>76308</v>
      </c>
      <c r="K18" s="61">
        <v>0</v>
      </c>
      <c r="L18" s="61">
        <v>-453640</v>
      </c>
      <c r="M18" s="9">
        <v>4.7</v>
      </c>
      <c r="N18" s="10">
        <v>89.7</v>
      </c>
      <c r="O18" s="10">
        <v>26.3</v>
      </c>
      <c r="P18" s="10">
        <v>18.6</v>
      </c>
      <c r="Q18" s="10">
        <v>94</v>
      </c>
      <c r="R18" s="10">
        <v>27.6</v>
      </c>
      <c r="S18" s="10">
        <v>19.6</v>
      </c>
      <c r="T18" s="11">
        <v>14.1</v>
      </c>
      <c r="U18" s="11">
        <v>12.9</v>
      </c>
      <c r="V18" s="12">
        <v>14.9</v>
      </c>
      <c r="W18" s="12">
        <v>15.5</v>
      </c>
      <c r="X18" s="13">
        <v>0.85</v>
      </c>
    </row>
    <row r="19" spans="1:24" ht="31.5" customHeight="1">
      <c r="A19" s="59">
        <v>10</v>
      </c>
      <c r="B19" s="60" t="s">
        <v>7</v>
      </c>
      <c r="C19" s="61">
        <v>78228002</v>
      </c>
      <c r="D19" s="61">
        <v>75468336</v>
      </c>
      <c r="E19" s="61">
        <v>2759666</v>
      </c>
      <c r="F19" s="61">
        <v>82222</v>
      </c>
      <c r="G19" s="61">
        <v>2677444</v>
      </c>
      <c r="H19" s="61">
        <v>-323809</v>
      </c>
      <c r="I19" s="61">
        <v>223480</v>
      </c>
      <c r="J19" s="61">
        <v>0</v>
      </c>
      <c r="K19" s="61">
        <v>0</v>
      </c>
      <c r="L19" s="61">
        <v>-100329</v>
      </c>
      <c r="M19" s="9">
        <v>5.4</v>
      </c>
      <c r="N19" s="10">
        <v>75.7</v>
      </c>
      <c r="O19" s="10">
        <v>27.7</v>
      </c>
      <c r="P19" s="10">
        <v>15.3</v>
      </c>
      <c r="Q19" s="10">
        <v>75.7</v>
      </c>
      <c r="R19" s="10">
        <v>27.7</v>
      </c>
      <c r="S19" s="10">
        <v>15.3</v>
      </c>
      <c r="T19" s="11">
        <v>10.9</v>
      </c>
      <c r="U19" s="11">
        <v>10.7</v>
      </c>
      <c r="V19" s="12">
        <v>9.2</v>
      </c>
      <c r="W19" s="12">
        <v>13</v>
      </c>
      <c r="X19" s="13">
        <v>1.17</v>
      </c>
    </row>
    <row r="20" spans="1:24" ht="31.5" customHeight="1">
      <c r="A20" s="59">
        <v>11</v>
      </c>
      <c r="B20" s="60" t="s">
        <v>8</v>
      </c>
      <c r="C20" s="61">
        <v>59099001</v>
      </c>
      <c r="D20" s="61">
        <v>55936034</v>
      </c>
      <c r="E20" s="61">
        <v>3162967</v>
      </c>
      <c r="F20" s="61">
        <v>253267</v>
      </c>
      <c r="G20" s="61">
        <v>2909700</v>
      </c>
      <c r="H20" s="61">
        <v>-268827</v>
      </c>
      <c r="I20" s="61">
        <v>526091</v>
      </c>
      <c r="J20" s="61">
        <v>0</v>
      </c>
      <c r="K20" s="61">
        <v>750000</v>
      </c>
      <c r="L20" s="61">
        <v>-492736</v>
      </c>
      <c r="M20" s="9">
        <v>7.8</v>
      </c>
      <c r="N20" s="10">
        <v>85.5</v>
      </c>
      <c r="O20" s="10">
        <v>26.5</v>
      </c>
      <c r="P20" s="10">
        <v>18.3</v>
      </c>
      <c r="Q20" s="10">
        <v>89.4</v>
      </c>
      <c r="R20" s="10">
        <v>27.7</v>
      </c>
      <c r="S20" s="10">
        <v>19.1</v>
      </c>
      <c r="T20" s="11">
        <v>14.9</v>
      </c>
      <c r="U20" s="11">
        <v>11.6</v>
      </c>
      <c r="V20" s="12">
        <v>14.1</v>
      </c>
      <c r="W20" s="12">
        <v>15.9</v>
      </c>
      <c r="X20" s="13">
        <v>0.96</v>
      </c>
    </row>
    <row r="21" spans="1:24" ht="31.5" customHeight="1">
      <c r="A21" s="59">
        <v>12</v>
      </c>
      <c r="B21" s="60" t="s">
        <v>9</v>
      </c>
      <c r="C21" s="61">
        <v>34526506</v>
      </c>
      <c r="D21" s="61">
        <v>33331140</v>
      </c>
      <c r="E21" s="61">
        <v>1195366</v>
      </c>
      <c r="F21" s="61">
        <v>190603</v>
      </c>
      <c r="G21" s="61">
        <v>1004763</v>
      </c>
      <c r="H21" s="61">
        <v>-222309</v>
      </c>
      <c r="I21" s="61">
        <v>14194</v>
      </c>
      <c r="J21" s="61">
        <v>290</v>
      </c>
      <c r="K21" s="61">
        <v>0</v>
      </c>
      <c r="L21" s="61">
        <v>-207825</v>
      </c>
      <c r="M21" s="9">
        <v>4.8</v>
      </c>
      <c r="N21" s="10">
        <v>84.4</v>
      </c>
      <c r="O21" s="10">
        <v>23.3</v>
      </c>
      <c r="P21" s="10">
        <v>18.9</v>
      </c>
      <c r="Q21" s="10">
        <v>88.5</v>
      </c>
      <c r="R21" s="10">
        <v>24.4</v>
      </c>
      <c r="S21" s="10">
        <v>19.8</v>
      </c>
      <c r="T21" s="11">
        <v>14.5</v>
      </c>
      <c r="U21" s="11">
        <v>10.4</v>
      </c>
      <c r="V21" s="12">
        <v>14.9</v>
      </c>
      <c r="W21" s="12">
        <v>15.9</v>
      </c>
      <c r="X21" s="13">
        <v>0.91</v>
      </c>
    </row>
    <row r="22" spans="1:24" ht="31.5" customHeight="1">
      <c r="A22" s="59">
        <v>13</v>
      </c>
      <c r="B22" s="60" t="s">
        <v>10</v>
      </c>
      <c r="C22" s="61">
        <v>41457635</v>
      </c>
      <c r="D22" s="61">
        <v>39752999</v>
      </c>
      <c r="E22" s="61">
        <v>1704636</v>
      </c>
      <c r="F22" s="61">
        <v>160952</v>
      </c>
      <c r="G22" s="61">
        <v>1543684</v>
      </c>
      <c r="H22" s="61">
        <v>-10518</v>
      </c>
      <c r="I22" s="61">
        <v>14056</v>
      </c>
      <c r="J22" s="61">
        <v>319</v>
      </c>
      <c r="K22" s="61">
        <v>261000</v>
      </c>
      <c r="L22" s="61">
        <v>-257143</v>
      </c>
      <c r="M22" s="9">
        <v>6</v>
      </c>
      <c r="N22" s="10">
        <v>83.5</v>
      </c>
      <c r="O22" s="10">
        <v>20.5</v>
      </c>
      <c r="P22" s="10">
        <v>21.2</v>
      </c>
      <c r="Q22" s="10">
        <v>87.1</v>
      </c>
      <c r="R22" s="10">
        <v>21.4</v>
      </c>
      <c r="S22" s="10">
        <v>22.2</v>
      </c>
      <c r="T22" s="11">
        <v>16.9</v>
      </c>
      <c r="U22" s="11">
        <v>12.8</v>
      </c>
      <c r="V22" s="12">
        <v>16.5</v>
      </c>
      <c r="W22" s="12">
        <v>17.9</v>
      </c>
      <c r="X22" s="77">
        <v>1.01</v>
      </c>
    </row>
    <row r="23" spans="1:24" ht="31.5" customHeight="1">
      <c r="A23" s="59">
        <v>14</v>
      </c>
      <c r="B23" s="60" t="s">
        <v>11</v>
      </c>
      <c r="C23" s="61">
        <v>39009194</v>
      </c>
      <c r="D23" s="61">
        <v>37484190</v>
      </c>
      <c r="E23" s="61">
        <v>1525004</v>
      </c>
      <c r="F23" s="61">
        <v>90726</v>
      </c>
      <c r="G23" s="61">
        <v>1434278</v>
      </c>
      <c r="H23" s="61">
        <v>280361</v>
      </c>
      <c r="I23" s="61">
        <v>7042</v>
      </c>
      <c r="J23" s="61">
        <v>86542</v>
      </c>
      <c r="K23" s="61">
        <v>105000</v>
      </c>
      <c r="L23" s="61">
        <v>268945</v>
      </c>
      <c r="M23" s="9">
        <v>6.1</v>
      </c>
      <c r="N23" s="10">
        <v>87.6</v>
      </c>
      <c r="O23" s="10">
        <v>24.7</v>
      </c>
      <c r="P23" s="10">
        <v>21.5</v>
      </c>
      <c r="Q23" s="10">
        <v>91.7</v>
      </c>
      <c r="R23" s="10">
        <v>25.8</v>
      </c>
      <c r="S23" s="10">
        <v>22.4</v>
      </c>
      <c r="T23" s="11">
        <v>17.3</v>
      </c>
      <c r="U23" s="11">
        <v>12.5</v>
      </c>
      <c r="V23" s="12">
        <v>16.8</v>
      </c>
      <c r="W23" s="12">
        <v>18.9</v>
      </c>
      <c r="X23" s="13">
        <v>0.85</v>
      </c>
    </row>
    <row r="24" spans="1:24" ht="31.5" customHeight="1">
      <c r="A24" s="59">
        <v>15</v>
      </c>
      <c r="B24" s="60" t="s">
        <v>12</v>
      </c>
      <c r="C24" s="61">
        <v>33769806</v>
      </c>
      <c r="D24" s="61">
        <v>32208951</v>
      </c>
      <c r="E24" s="61">
        <v>1560855</v>
      </c>
      <c r="F24" s="61">
        <v>196870</v>
      </c>
      <c r="G24" s="61">
        <v>1363985</v>
      </c>
      <c r="H24" s="61">
        <v>229614</v>
      </c>
      <c r="I24" s="61">
        <v>123496</v>
      </c>
      <c r="J24" s="61">
        <v>0</v>
      </c>
      <c r="K24" s="61">
        <v>218000</v>
      </c>
      <c r="L24" s="61">
        <v>135110</v>
      </c>
      <c r="M24" s="9">
        <v>7.4</v>
      </c>
      <c r="N24" s="10">
        <v>77.7</v>
      </c>
      <c r="O24" s="10">
        <v>23.4</v>
      </c>
      <c r="P24" s="10">
        <v>13.4</v>
      </c>
      <c r="Q24" s="10">
        <v>80.8</v>
      </c>
      <c r="R24" s="10">
        <v>24.3</v>
      </c>
      <c r="S24" s="10">
        <v>13.9</v>
      </c>
      <c r="T24" s="11">
        <v>9.4</v>
      </c>
      <c r="U24" s="11">
        <v>7.1</v>
      </c>
      <c r="V24" s="12">
        <v>10.8</v>
      </c>
      <c r="W24" s="12">
        <v>10.7</v>
      </c>
      <c r="X24" s="13">
        <v>1.14</v>
      </c>
    </row>
    <row r="25" spans="1:24" ht="31.5" customHeight="1">
      <c r="A25" s="59">
        <v>16</v>
      </c>
      <c r="B25" s="60" t="s">
        <v>13</v>
      </c>
      <c r="C25" s="61">
        <v>28411985</v>
      </c>
      <c r="D25" s="61">
        <v>27917927</v>
      </c>
      <c r="E25" s="61">
        <v>494058</v>
      </c>
      <c r="F25" s="61">
        <v>101813</v>
      </c>
      <c r="G25" s="61">
        <v>392245</v>
      </c>
      <c r="H25" s="61">
        <v>-270166</v>
      </c>
      <c r="I25" s="61">
        <v>438990</v>
      </c>
      <c r="J25" s="61">
        <v>0</v>
      </c>
      <c r="K25" s="61">
        <v>0</v>
      </c>
      <c r="L25" s="61">
        <v>168824</v>
      </c>
      <c r="M25" s="9">
        <v>2.2</v>
      </c>
      <c r="N25" s="10">
        <v>82.8</v>
      </c>
      <c r="O25" s="10">
        <v>21</v>
      </c>
      <c r="P25" s="10">
        <v>17.9</v>
      </c>
      <c r="Q25" s="10">
        <v>86</v>
      </c>
      <c r="R25" s="10">
        <v>21.8</v>
      </c>
      <c r="S25" s="10">
        <v>18.6</v>
      </c>
      <c r="T25" s="11">
        <v>13.5</v>
      </c>
      <c r="U25" s="11">
        <v>11</v>
      </c>
      <c r="V25" s="12">
        <v>12.8</v>
      </c>
      <c r="W25" s="12">
        <v>15</v>
      </c>
      <c r="X25" s="13">
        <v>1</v>
      </c>
    </row>
    <row r="26" spans="1:24" ht="31.5" customHeight="1">
      <c r="A26" s="59">
        <v>19</v>
      </c>
      <c r="B26" s="60" t="s">
        <v>14</v>
      </c>
      <c r="C26" s="61">
        <v>9075275</v>
      </c>
      <c r="D26" s="61">
        <v>8797618</v>
      </c>
      <c r="E26" s="61">
        <v>277657</v>
      </c>
      <c r="F26" s="61">
        <v>3352</v>
      </c>
      <c r="G26" s="61">
        <v>274305</v>
      </c>
      <c r="H26" s="61">
        <v>4460</v>
      </c>
      <c r="I26" s="61">
        <v>215000</v>
      </c>
      <c r="J26" s="61">
        <v>77665</v>
      </c>
      <c r="K26" s="61">
        <v>86851</v>
      </c>
      <c r="L26" s="61">
        <v>210274</v>
      </c>
      <c r="M26" s="9">
        <v>4.6</v>
      </c>
      <c r="N26" s="10">
        <v>90.4</v>
      </c>
      <c r="O26" s="10">
        <v>26.4</v>
      </c>
      <c r="P26" s="10">
        <v>21.2</v>
      </c>
      <c r="Q26" s="10">
        <v>94.4</v>
      </c>
      <c r="R26" s="10">
        <v>27.6</v>
      </c>
      <c r="S26" s="10">
        <v>22.1</v>
      </c>
      <c r="T26" s="11">
        <v>15.6</v>
      </c>
      <c r="U26" s="11">
        <v>10.8</v>
      </c>
      <c r="V26" s="12">
        <v>17.4</v>
      </c>
      <c r="W26" s="12">
        <v>19</v>
      </c>
      <c r="X26" s="13">
        <v>0.56</v>
      </c>
    </row>
    <row r="27" spans="1:24" ht="31.5" customHeight="1">
      <c r="A27" s="59">
        <v>20</v>
      </c>
      <c r="B27" s="60" t="s">
        <v>15</v>
      </c>
      <c r="C27" s="61">
        <v>21674936</v>
      </c>
      <c r="D27" s="61">
        <v>20537210</v>
      </c>
      <c r="E27" s="61">
        <v>1137726</v>
      </c>
      <c r="F27" s="61">
        <v>229007</v>
      </c>
      <c r="G27" s="61">
        <v>908719</v>
      </c>
      <c r="H27" s="61">
        <v>-144854</v>
      </c>
      <c r="I27" s="61">
        <v>18642</v>
      </c>
      <c r="J27" s="61">
        <v>0</v>
      </c>
      <c r="K27" s="61">
        <v>500</v>
      </c>
      <c r="L27" s="61">
        <v>-126712</v>
      </c>
      <c r="M27" s="9">
        <v>5.9</v>
      </c>
      <c r="N27" s="10">
        <v>67.5</v>
      </c>
      <c r="O27" s="10">
        <v>22.2</v>
      </c>
      <c r="P27" s="10">
        <v>11.6</v>
      </c>
      <c r="Q27" s="10">
        <v>69.5</v>
      </c>
      <c r="R27" s="10">
        <v>22.9</v>
      </c>
      <c r="S27" s="10">
        <v>12</v>
      </c>
      <c r="T27" s="11">
        <v>8.3</v>
      </c>
      <c r="U27" s="11">
        <v>7.9</v>
      </c>
      <c r="V27" s="12">
        <v>8.3</v>
      </c>
      <c r="W27" s="12">
        <v>10</v>
      </c>
      <c r="X27" s="13">
        <v>1.54</v>
      </c>
    </row>
    <row r="28" spans="1:24" ht="31.5" customHeight="1">
      <c r="A28" s="59">
        <v>21</v>
      </c>
      <c r="B28" s="60" t="s">
        <v>16</v>
      </c>
      <c r="C28" s="61">
        <v>18382447</v>
      </c>
      <c r="D28" s="61">
        <v>16891292</v>
      </c>
      <c r="E28" s="61">
        <v>1491155</v>
      </c>
      <c r="F28" s="61">
        <v>106650</v>
      </c>
      <c r="G28" s="61">
        <v>1384505</v>
      </c>
      <c r="H28" s="61">
        <v>192561</v>
      </c>
      <c r="I28" s="61">
        <v>3046</v>
      </c>
      <c r="J28" s="61">
        <v>0</v>
      </c>
      <c r="K28" s="61">
        <v>313807</v>
      </c>
      <c r="L28" s="61">
        <v>-118200</v>
      </c>
      <c r="M28" s="9">
        <v>12.5</v>
      </c>
      <c r="N28" s="10">
        <v>72.7</v>
      </c>
      <c r="O28" s="10">
        <v>17.8</v>
      </c>
      <c r="P28" s="10">
        <v>16.6</v>
      </c>
      <c r="Q28" s="10">
        <v>75.2</v>
      </c>
      <c r="R28" s="10">
        <v>18.5</v>
      </c>
      <c r="S28" s="10">
        <v>17.2</v>
      </c>
      <c r="T28" s="11">
        <v>14</v>
      </c>
      <c r="U28" s="11">
        <v>11.1</v>
      </c>
      <c r="V28" s="12">
        <v>13.6</v>
      </c>
      <c r="W28" s="12">
        <v>14.7</v>
      </c>
      <c r="X28" s="13">
        <v>1.23</v>
      </c>
    </row>
    <row r="29" spans="1:24" ht="31.5" customHeight="1">
      <c r="A29" s="59">
        <v>75</v>
      </c>
      <c r="B29" s="60" t="s">
        <v>49</v>
      </c>
      <c r="C29" s="61">
        <v>16474283</v>
      </c>
      <c r="D29" s="61">
        <v>15701897</v>
      </c>
      <c r="E29" s="61">
        <v>772386</v>
      </c>
      <c r="F29" s="61">
        <v>109099</v>
      </c>
      <c r="G29" s="61">
        <v>663287</v>
      </c>
      <c r="H29" s="61">
        <v>-149126</v>
      </c>
      <c r="I29" s="61">
        <v>565</v>
      </c>
      <c r="J29" s="61">
        <v>75810</v>
      </c>
      <c r="K29" s="61">
        <v>243500</v>
      </c>
      <c r="L29" s="61">
        <v>-316251</v>
      </c>
      <c r="M29" s="9">
        <v>6.2</v>
      </c>
      <c r="N29" s="10">
        <v>86.7</v>
      </c>
      <c r="O29" s="10">
        <v>26.4</v>
      </c>
      <c r="P29" s="10">
        <v>19.9</v>
      </c>
      <c r="Q29" s="10">
        <v>91.7</v>
      </c>
      <c r="R29" s="10">
        <v>27.9</v>
      </c>
      <c r="S29" s="10">
        <v>21</v>
      </c>
      <c r="T29" s="11">
        <v>15.2</v>
      </c>
      <c r="U29" s="11">
        <v>11</v>
      </c>
      <c r="V29" s="12">
        <v>15.1</v>
      </c>
      <c r="W29" s="12">
        <v>17</v>
      </c>
      <c r="X29" s="13">
        <v>0.62</v>
      </c>
    </row>
    <row r="30" spans="1:24" ht="31.5" customHeight="1">
      <c r="A30" s="59">
        <v>76</v>
      </c>
      <c r="B30" s="60" t="s">
        <v>48</v>
      </c>
      <c r="C30" s="61">
        <v>19650000</v>
      </c>
      <c r="D30" s="61">
        <v>18502298</v>
      </c>
      <c r="E30" s="61">
        <v>1147702</v>
      </c>
      <c r="F30" s="61">
        <v>270346</v>
      </c>
      <c r="G30" s="61">
        <v>877356</v>
      </c>
      <c r="H30" s="61">
        <v>-658585</v>
      </c>
      <c r="I30" s="61">
        <v>1139064</v>
      </c>
      <c r="J30" s="61">
        <v>0</v>
      </c>
      <c r="K30" s="61">
        <v>0</v>
      </c>
      <c r="L30" s="61">
        <v>480479</v>
      </c>
      <c r="M30" s="9">
        <v>6.5</v>
      </c>
      <c r="N30" s="10">
        <v>66.7</v>
      </c>
      <c r="O30" s="10">
        <v>15.4</v>
      </c>
      <c r="P30" s="10">
        <v>4.3</v>
      </c>
      <c r="Q30" s="10">
        <v>66.7</v>
      </c>
      <c r="R30" s="10">
        <v>15.4</v>
      </c>
      <c r="S30" s="10">
        <v>4.3</v>
      </c>
      <c r="T30" s="11">
        <v>1.6</v>
      </c>
      <c r="U30" s="11">
        <v>1.5</v>
      </c>
      <c r="V30" s="12">
        <v>6</v>
      </c>
      <c r="W30" s="12">
        <v>3.5</v>
      </c>
      <c r="X30" s="13">
        <v>1.48</v>
      </c>
    </row>
    <row r="31" spans="1:24" ht="31.5" customHeight="1">
      <c r="A31" s="59">
        <v>77</v>
      </c>
      <c r="B31" s="60" t="s">
        <v>47</v>
      </c>
      <c r="C31" s="62">
        <v>17331404</v>
      </c>
      <c r="D31" s="62">
        <v>16612417</v>
      </c>
      <c r="E31" s="62">
        <v>718987</v>
      </c>
      <c r="F31" s="62">
        <v>40856</v>
      </c>
      <c r="G31" s="62">
        <v>678131</v>
      </c>
      <c r="H31" s="62">
        <v>-96352</v>
      </c>
      <c r="I31" s="62">
        <v>301150</v>
      </c>
      <c r="J31" s="62">
        <v>86612</v>
      </c>
      <c r="K31" s="62">
        <v>340000</v>
      </c>
      <c r="L31" s="62">
        <v>-48590</v>
      </c>
      <c r="M31" s="9">
        <v>6.3</v>
      </c>
      <c r="N31" s="10">
        <v>83.2</v>
      </c>
      <c r="O31" s="10">
        <v>23.5</v>
      </c>
      <c r="P31" s="10">
        <v>19.6</v>
      </c>
      <c r="Q31" s="10">
        <v>87</v>
      </c>
      <c r="R31" s="10">
        <v>24.6</v>
      </c>
      <c r="S31" s="10">
        <v>20.5</v>
      </c>
      <c r="T31" s="11">
        <v>15.8</v>
      </c>
      <c r="U31" s="11">
        <v>11.6</v>
      </c>
      <c r="V31" s="12">
        <v>19.7</v>
      </c>
      <c r="W31" s="12">
        <v>16.6</v>
      </c>
      <c r="X31" s="13">
        <v>0.82</v>
      </c>
    </row>
    <row r="32" spans="1:24" ht="31.5" customHeight="1">
      <c r="A32" s="59">
        <v>78</v>
      </c>
      <c r="B32" s="60" t="s">
        <v>60</v>
      </c>
      <c r="C32" s="62">
        <v>17354597</v>
      </c>
      <c r="D32" s="62">
        <v>16644011</v>
      </c>
      <c r="E32" s="62">
        <v>710586</v>
      </c>
      <c r="F32" s="62">
        <v>22128</v>
      </c>
      <c r="G32" s="62">
        <v>688458</v>
      </c>
      <c r="H32" s="62">
        <v>34136</v>
      </c>
      <c r="I32" s="62">
        <v>356713</v>
      </c>
      <c r="J32" s="62">
        <v>0</v>
      </c>
      <c r="K32" s="62">
        <v>250365</v>
      </c>
      <c r="L32" s="62">
        <v>140484</v>
      </c>
      <c r="M32" s="9">
        <v>6.2</v>
      </c>
      <c r="N32" s="10">
        <v>85.9</v>
      </c>
      <c r="O32" s="10">
        <v>22.1</v>
      </c>
      <c r="P32" s="10">
        <v>16.2</v>
      </c>
      <c r="Q32" s="10">
        <v>90.6</v>
      </c>
      <c r="R32" s="10">
        <v>23.4</v>
      </c>
      <c r="S32" s="10">
        <v>17.1</v>
      </c>
      <c r="T32" s="11">
        <v>12.3</v>
      </c>
      <c r="U32" s="11">
        <v>9.1</v>
      </c>
      <c r="V32" s="12">
        <v>12.4</v>
      </c>
      <c r="W32" s="12">
        <v>14.1</v>
      </c>
      <c r="X32" s="13">
        <v>0.83</v>
      </c>
    </row>
    <row r="33" spans="1:24" ht="31.5" customHeight="1">
      <c r="A33" s="59">
        <v>80</v>
      </c>
      <c r="B33" s="60" t="s">
        <v>61</v>
      </c>
      <c r="C33" s="62">
        <v>17706700</v>
      </c>
      <c r="D33" s="62">
        <v>16777641</v>
      </c>
      <c r="E33" s="62">
        <v>929059</v>
      </c>
      <c r="F33" s="62">
        <v>14417</v>
      </c>
      <c r="G33" s="62">
        <v>914642</v>
      </c>
      <c r="H33" s="62">
        <v>19656</v>
      </c>
      <c r="I33" s="62">
        <v>610987</v>
      </c>
      <c r="J33" s="62">
        <v>0</v>
      </c>
      <c r="K33" s="62">
        <v>770000</v>
      </c>
      <c r="L33" s="62">
        <v>-139357</v>
      </c>
      <c r="M33" s="9">
        <v>8</v>
      </c>
      <c r="N33" s="10">
        <v>86.4</v>
      </c>
      <c r="O33" s="10">
        <v>23.2</v>
      </c>
      <c r="P33" s="10">
        <v>18.4</v>
      </c>
      <c r="Q33" s="10">
        <v>90.4</v>
      </c>
      <c r="R33" s="10">
        <v>24.2</v>
      </c>
      <c r="S33" s="10">
        <v>19.2</v>
      </c>
      <c r="T33" s="11">
        <v>15</v>
      </c>
      <c r="U33" s="11">
        <v>11.5</v>
      </c>
      <c r="V33" s="12">
        <v>19.2</v>
      </c>
      <c r="W33" s="12">
        <v>14.8</v>
      </c>
      <c r="X33" s="13">
        <v>0.88</v>
      </c>
    </row>
    <row r="34" spans="1:26" ht="31.5" customHeight="1">
      <c r="A34" s="59">
        <v>22</v>
      </c>
      <c r="B34" s="60" t="s">
        <v>17</v>
      </c>
      <c r="C34" s="62">
        <v>4937422</v>
      </c>
      <c r="D34" s="62">
        <v>4833936</v>
      </c>
      <c r="E34" s="62">
        <v>103486</v>
      </c>
      <c r="F34" s="62">
        <v>2741</v>
      </c>
      <c r="G34" s="62">
        <v>100745</v>
      </c>
      <c r="H34" s="62">
        <v>-53698</v>
      </c>
      <c r="I34" s="62">
        <v>8</v>
      </c>
      <c r="J34" s="62">
        <v>0</v>
      </c>
      <c r="K34" s="62">
        <v>79685</v>
      </c>
      <c r="L34" s="62">
        <v>-133375</v>
      </c>
      <c r="M34" s="9">
        <v>3</v>
      </c>
      <c r="N34" s="10">
        <v>86.3</v>
      </c>
      <c r="O34" s="10">
        <v>35.2</v>
      </c>
      <c r="P34" s="10">
        <v>16.9</v>
      </c>
      <c r="Q34" s="10">
        <v>91</v>
      </c>
      <c r="R34" s="10">
        <v>37.1</v>
      </c>
      <c r="S34" s="10">
        <v>17.8</v>
      </c>
      <c r="T34" s="11">
        <v>12.9</v>
      </c>
      <c r="U34" s="11">
        <v>12.3</v>
      </c>
      <c r="V34" s="12">
        <v>15.3</v>
      </c>
      <c r="W34" s="12">
        <v>15.6</v>
      </c>
      <c r="X34" s="13">
        <v>0.79</v>
      </c>
      <c r="Z34" s="63"/>
    </row>
    <row r="35" spans="1:24" ht="31.5" customHeight="1">
      <c r="A35" s="59">
        <v>23</v>
      </c>
      <c r="B35" s="60" t="s">
        <v>18</v>
      </c>
      <c r="C35" s="62">
        <v>3880174</v>
      </c>
      <c r="D35" s="62">
        <v>3652623</v>
      </c>
      <c r="E35" s="62">
        <v>227551</v>
      </c>
      <c r="F35" s="62">
        <v>0</v>
      </c>
      <c r="G35" s="62">
        <v>227551</v>
      </c>
      <c r="H35" s="62">
        <v>-10373</v>
      </c>
      <c r="I35" s="62">
        <v>555</v>
      </c>
      <c r="J35" s="62">
        <v>0</v>
      </c>
      <c r="K35" s="62">
        <v>79941</v>
      </c>
      <c r="L35" s="62">
        <v>-89759</v>
      </c>
      <c r="M35" s="9">
        <v>9.6</v>
      </c>
      <c r="N35" s="10">
        <v>89.5</v>
      </c>
      <c r="O35" s="10">
        <v>26.1</v>
      </c>
      <c r="P35" s="10">
        <v>19.9</v>
      </c>
      <c r="Q35" s="10">
        <v>95.1</v>
      </c>
      <c r="R35" s="10">
        <v>27.8</v>
      </c>
      <c r="S35" s="10">
        <v>21.2</v>
      </c>
      <c r="T35" s="11">
        <v>17.8</v>
      </c>
      <c r="U35" s="11">
        <v>8.7</v>
      </c>
      <c r="V35" s="12">
        <v>11.8</v>
      </c>
      <c r="W35" s="12">
        <v>15.8</v>
      </c>
      <c r="X35" s="13">
        <v>0.44</v>
      </c>
    </row>
    <row r="36" spans="1:24" ht="31.5" customHeight="1">
      <c r="A36" s="59">
        <v>24</v>
      </c>
      <c r="B36" s="60" t="s">
        <v>19</v>
      </c>
      <c r="C36" s="62">
        <v>4221219</v>
      </c>
      <c r="D36" s="62">
        <v>3926549</v>
      </c>
      <c r="E36" s="62">
        <v>294670</v>
      </c>
      <c r="F36" s="62">
        <v>0</v>
      </c>
      <c r="G36" s="62">
        <v>294670</v>
      </c>
      <c r="H36" s="62">
        <v>60751</v>
      </c>
      <c r="I36" s="62">
        <v>56063</v>
      </c>
      <c r="J36" s="62">
        <v>0</v>
      </c>
      <c r="K36" s="62">
        <v>0</v>
      </c>
      <c r="L36" s="62">
        <v>116814</v>
      </c>
      <c r="M36" s="9">
        <v>9.4</v>
      </c>
      <c r="N36" s="10">
        <v>85.5</v>
      </c>
      <c r="O36" s="10">
        <v>25.7</v>
      </c>
      <c r="P36" s="10">
        <v>19.1</v>
      </c>
      <c r="Q36" s="10">
        <v>90</v>
      </c>
      <c r="R36" s="10">
        <v>27.1</v>
      </c>
      <c r="S36" s="10">
        <v>20.1</v>
      </c>
      <c r="T36" s="11">
        <v>12.3</v>
      </c>
      <c r="U36" s="11">
        <v>8.2</v>
      </c>
      <c r="V36" s="12">
        <v>14.4</v>
      </c>
      <c r="W36" s="12">
        <v>16.3</v>
      </c>
      <c r="X36" s="13">
        <v>0.35</v>
      </c>
    </row>
    <row r="37" spans="1:24" ht="31.5" customHeight="1">
      <c r="A37" s="59">
        <v>25</v>
      </c>
      <c r="B37" s="60" t="s">
        <v>20</v>
      </c>
      <c r="C37" s="61">
        <v>3708798</v>
      </c>
      <c r="D37" s="61">
        <v>3576250</v>
      </c>
      <c r="E37" s="61">
        <v>132548</v>
      </c>
      <c r="F37" s="61">
        <v>12800</v>
      </c>
      <c r="G37" s="61">
        <v>119748</v>
      </c>
      <c r="H37" s="61">
        <v>-2247</v>
      </c>
      <c r="I37" s="61">
        <v>102491</v>
      </c>
      <c r="J37" s="61">
        <v>0</v>
      </c>
      <c r="K37" s="61">
        <v>110000</v>
      </c>
      <c r="L37" s="61">
        <v>-9756</v>
      </c>
      <c r="M37" s="9">
        <v>5.2</v>
      </c>
      <c r="N37" s="10">
        <v>91</v>
      </c>
      <c r="O37" s="10">
        <v>30.2</v>
      </c>
      <c r="P37" s="10">
        <v>19.6</v>
      </c>
      <c r="Q37" s="10">
        <v>97.1</v>
      </c>
      <c r="R37" s="10">
        <v>32.3</v>
      </c>
      <c r="S37" s="10">
        <v>20.9</v>
      </c>
      <c r="T37" s="11">
        <v>12.5</v>
      </c>
      <c r="U37" s="11">
        <v>8.3</v>
      </c>
      <c r="V37" s="12">
        <v>8.6</v>
      </c>
      <c r="W37" s="12">
        <v>16.6</v>
      </c>
      <c r="X37" s="13">
        <v>0.39</v>
      </c>
    </row>
    <row r="38" spans="1:24" ht="31.5" customHeight="1">
      <c r="A38" s="59">
        <v>26</v>
      </c>
      <c r="B38" s="60" t="s">
        <v>21</v>
      </c>
      <c r="C38" s="61">
        <v>5222922</v>
      </c>
      <c r="D38" s="61">
        <v>5025003</v>
      </c>
      <c r="E38" s="61">
        <v>197919</v>
      </c>
      <c r="F38" s="61">
        <v>0</v>
      </c>
      <c r="G38" s="61">
        <v>197919</v>
      </c>
      <c r="H38" s="61">
        <v>-23632</v>
      </c>
      <c r="I38" s="61">
        <v>57566</v>
      </c>
      <c r="J38" s="61">
        <v>12842</v>
      </c>
      <c r="K38" s="61">
        <v>40000</v>
      </c>
      <c r="L38" s="61">
        <v>6776</v>
      </c>
      <c r="M38" s="9">
        <v>5.9</v>
      </c>
      <c r="N38" s="10">
        <v>90.4</v>
      </c>
      <c r="O38" s="10">
        <v>25.2</v>
      </c>
      <c r="P38" s="10">
        <v>27.4</v>
      </c>
      <c r="Q38" s="10">
        <v>96.4</v>
      </c>
      <c r="R38" s="10">
        <v>26.9</v>
      </c>
      <c r="S38" s="10">
        <v>29.2</v>
      </c>
      <c r="T38" s="11">
        <v>21.5</v>
      </c>
      <c r="U38" s="11">
        <v>15</v>
      </c>
      <c r="V38" s="12">
        <v>15.5</v>
      </c>
      <c r="W38" s="12">
        <v>23.5</v>
      </c>
      <c r="X38" s="13">
        <v>0.43</v>
      </c>
    </row>
    <row r="39" spans="1:24" ht="31.5" customHeight="1">
      <c r="A39" s="59">
        <v>32</v>
      </c>
      <c r="B39" s="60" t="s">
        <v>22</v>
      </c>
      <c r="C39" s="61">
        <v>11843616</v>
      </c>
      <c r="D39" s="61">
        <v>11360538</v>
      </c>
      <c r="E39" s="61">
        <v>483078</v>
      </c>
      <c r="F39" s="61">
        <v>57557</v>
      </c>
      <c r="G39" s="61">
        <v>425521</v>
      </c>
      <c r="H39" s="61">
        <v>-139032</v>
      </c>
      <c r="I39" s="61">
        <v>317479</v>
      </c>
      <c r="J39" s="61">
        <v>0</v>
      </c>
      <c r="K39" s="61">
        <v>374300</v>
      </c>
      <c r="L39" s="61">
        <v>-195853</v>
      </c>
      <c r="M39" s="9">
        <v>5.9</v>
      </c>
      <c r="N39" s="10">
        <v>76.3</v>
      </c>
      <c r="O39" s="10">
        <v>21.2</v>
      </c>
      <c r="P39" s="10">
        <v>16.3</v>
      </c>
      <c r="Q39" s="10">
        <v>80.2</v>
      </c>
      <c r="R39" s="10">
        <v>22.3</v>
      </c>
      <c r="S39" s="10">
        <v>17.2</v>
      </c>
      <c r="T39" s="11">
        <v>11.9</v>
      </c>
      <c r="U39" s="11">
        <v>6.1</v>
      </c>
      <c r="V39" s="12">
        <v>9.6</v>
      </c>
      <c r="W39" s="12">
        <v>13.1</v>
      </c>
      <c r="X39" s="13">
        <v>0.79</v>
      </c>
    </row>
    <row r="40" spans="1:24" ht="31.5" customHeight="1">
      <c r="A40" s="59">
        <v>37</v>
      </c>
      <c r="B40" s="60" t="s">
        <v>23</v>
      </c>
      <c r="C40" s="61">
        <v>8103896</v>
      </c>
      <c r="D40" s="61">
        <v>7591165</v>
      </c>
      <c r="E40" s="61">
        <v>512731</v>
      </c>
      <c r="F40" s="61">
        <v>6690</v>
      </c>
      <c r="G40" s="61">
        <v>506041</v>
      </c>
      <c r="H40" s="61">
        <v>160373</v>
      </c>
      <c r="I40" s="61">
        <v>182754</v>
      </c>
      <c r="J40" s="61">
        <v>0</v>
      </c>
      <c r="K40" s="61">
        <v>71671</v>
      </c>
      <c r="L40" s="61">
        <v>271456</v>
      </c>
      <c r="M40" s="9">
        <v>8.5</v>
      </c>
      <c r="N40" s="10">
        <v>77</v>
      </c>
      <c r="O40" s="10">
        <v>28.3</v>
      </c>
      <c r="P40" s="10">
        <v>14</v>
      </c>
      <c r="Q40" s="10">
        <v>80.9</v>
      </c>
      <c r="R40" s="10">
        <v>29.8</v>
      </c>
      <c r="S40" s="10">
        <v>14.7</v>
      </c>
      <c r="T40" s="11">
        <v>10.3</v>
      </c>
      <c r="U40" s="11">
        <v>8.2</v>
      </c>
      <c r="V40" s="12">
        <v>8</v>
      </c>
      <c r="W40" s="12">
        <v>12.1</v>
      </c>
      <c r="X40" s="13">
        <v>1.02</v>
      </c>
    </row>
    <row r="41" spans="1:24" ht="31.5" customHeight="1">
      <c r="A41" s="59">
        <v>38</v>
      </c>
      <c r="B41" s="60" t="s">
        <v>24</v>
      </c>
      <c r="C41" s="61">
        <v>14664539</v>
      </c>
      <c r="D41" s="61">
        <v>13749044</v>
      </c>
      <c r="E41" s="61">
        <v>915495</v>
      </c>
      <c r="F41" s="61">
        <v>143035</v>
      </c>
      <c r="G41" s="61">
        <v>772460</v>
      </c>
      <c r="H41" s="61">
        <v>197733</v>
      </c>
      <c r="I41" s="61">
        <v>677446</v>
      </c>
      <c r="J41" s="61">
        <v>0</v>
      </c>
      <c r="K41" s="61">
        <v>450000</v>
      </c>
      <c r="L41" s="61">
        <v>425179</v>
      </c>
      <c r="M41" s="9">
        <v>8.6</v>
      </c>
      <c r="N41" s="10">
        <v>69.2</v>
      </c>
      <c r="O41" s="10">
        <v>20.2</v>
      </c>
      <c r="P41" s="10">
        <v>9.6</v>
      </c>
      <c r="Q41" s="10">
        <v>71.7</v>
      </c>
      <c r="R41" s="10">
        <v>20.9</v>
      </c>
      <c r="S41" s="10">
        <v>10</v>
      </c>
      <c r="T41" s="11">
        <v>7.1</v>
      </c>
      <c r="U41" s="11">
        <v>7.6</v>
      </c>
      <c r="V41" s="12">
        <v>12.5</v>
      </c>
      <c r="W41" s="12">
        <v>7.5</v>
      </c>
      <c r="X41" s="13">
        <v>1.36</v>
      </c>
    </row>
    <row r="42" spans="1:24" ht="31.5" customHeight="1">
      <c r="A42" s="59">
        <v>39</v>
      </c>
      <c r="B42" s="60" t="s">
        <v>25</v>
      </c>
      <c r="C42" s="61">
        <v>8556942</v>
      </c>
      <c r="D42" s="61">
        <v>8304253</v>
      </c>
      <c r="E42" s="61">
        <v>252689</v>
      </c>
      <c r="F42" s="61">
        <v>37207</v>
      </c>
      <c r="G42" s="61">
        <v>215482</v>
      </c>
      <c r="H42" s="61">
        <v>-140793</v>
      </c>
      <c r="I42" s="61">
        <v>101067</v>
      </c>
      <c r="J42" s="61">
        <v>0</v>
      </c>
      <c r="K42" s="61">
        <v>20000</v>
      </c>
      <c r="L42" s="61">
        <v>-59726</v>
      </c>
      <c r="M42" s="9">
        <v>3.8</v>
      </c>
      <c r="N42" s="10">
        <v>78.6</v>
      </c>
      <c r="O42" s="10">
        <v>28.9</v>
      </c>
      <c r="P42" s="10">
        <v>15.9</v>
      </c>
      <c r="Q42" s="10">
        <v>81.7</v>
      </c>
      <c r="R42" s="10">
        <v>30.1</v>
      </c>
      <c r="S42" s="10">
        <v>16.6</v>
      </c>
      <c r="T42" s="11">
        <v>12.8</v>
      </c>
      <c r="U42" s="11">
        <v>11.3</v>
      </c>
      <c r="V42" s="12">
        <v>14.2</v>
      </c>
      <c r="W42" s="12">
        <v>18.1</v>
      </c>
      <c r="X42" s="13">
        <v>1.11</v>
      </c>
    </row>
    <row r="43" spans="1:24" ht="31.5" customHeight="1">
      <c r="A43" s="59">
        <v>40</v>
      </c>
      <c r="B43" s="60" t="s">
        <v>26</v>
      </c>
      <c r="C43" s="62">
        <v>3456377</v>
      </c>
      <c r="D43" s="62">
        <v>3225628</v>
      </c>
      <c r="E43" s="62">
        <v>230749</v>
      </c>
      <c r="F43" s="62">
        <v>20055</v>
      </c>
      <c r="G43" s="62">
        <v>210694</v>
      </c>
      <c r="H43" s="62">
        <v>1969</v>
      </c>
      <c r="I43" s="62">
        <v>103991</v>
      </c>
      <c r="J43" s="62">
        <v>0</v>
      </c>
      <c r="K43" s="62">
        <v>75000</v>
      </c>
      <c r="L43" s="62">
        <v>30960</v>
      </c>
      <c r="M43" s="9">
        <v>8.6</v>
      </c>
      <c r="N43" s="10">
        <v>80.9</v>
      </c>
      <c r="O43" s="10">
        <v>29.1</v>
      </c>
      <c r="P43" s="10">
        <v>17</v>
      </c>
      <c r="Q43" s="10">
        <v>86.2</v>
      </c>
      <c r="R43" s="10">
        <v>31</v>
      </c>
      <c r="S43" s="10">
        <v>18.2</v>
      </c>
      <c r="T43" s="11">
        <v>11.6</v>
      </c>
      <c r="U43" s="11">
        <v>8.1</v>
      </c>
      <c r="V43" s="12">
        <v>12.7</v>
      </c>
      <c r="W43" s="12">
        <v>14</v>
      </c>
      <c r="X43" s="13">
        <v>0.6</v>
      </c>
    </row>
    <row r="44" spans="1:24" ht="31.5" customHeight="1">
      <c r="A44" s="59">
        <v>41</v>
      </c>
      <c r="B44" s="60" t="s">
        <v>27</v>
      </c>
      <c r="C44" s="62">
        <v>5815932</v>
      </c>
      <c r="D44" s="62">
        <v>5430864</v>
      </c>
      <c r="E44" s="62">
        <v>385068</v>
      </c>
      <c r="F44" s="62">
        <v>19155</v>
      </c>
      <c r="G44" s="62">
        <v>365913</v>
      </c>
      <c r="H44" s="62">
        <v>108831</v>
      </c>
      <c r="I44" s="62">
        <v>387474</v>
      </c>
      <c r="J44" s="62">
        <v>0</v>
      </c>
      <c r="K44" s="62">
        <v>236000</v>
      </c>
      <c r="L44" s="62">
        <v>260305</v>
      </c>
      <c r="M44" s="9">
        <v>10.3</v>
      </c>
      <c r="N44" s="10">
        <v>85.5</v>
      </c>
      <c r="O44" s="10">
        <v>23.4</v>
      </c>
      <c r="P44" s="10">
        <v>17.7</v>
      </c>
      <c r="Q44" s="10">
        <v>90.5</v>
      </c>
      <c r="R44" s="10">
        <v>24.7</v>
      </c>
      <c r="S44" s="10">
        <v>18.8</v>
      </c>
      <c r="T44" s="11">
        <v>13.9</v>
      </c>
      <c r="U44" s="11">
        <v>10.3</v>
      </c>
      <c r="V44" s="12">
        <v>16.5</v>
      </c>
      <c r="W44" s="12">
        <v>12.6</v>
      </c>
      <c r="X44" s="13">
        <v>0.85</v>
      </c>
    </row>
    <row r="45" spans="1:24" ht="31.5" customHeight="1">
      <c r="A45" s="59">
        <v>43</v>
      </c>
      <c r="B45" s="60" t="s">
        <v>28</v>
      </c>
      <c r="C45" s="62">
        <v>4068101</v>
      </c>
      <c r="D45" s="62">
        <v>3930873</v>
      </c>
      <c r="E45" s="62">
        <v>137228</v>
      </c>
      <c r="F45" s="62">
        <v>5010</v>
      </c>
      <c r="G45" s="62">
        <v>132218</v>
      </c>
      <c r="H45" s="62">
        <v>-51577</v>
      </c>
      <c r="I45" s="62">
        <v>378906</v>
      </c>
      <c r="J45" s="62">
        <v>0</v>
      </c>
      <c r="K45" s="62">
        <v>100831</v>
      </c>
      <c r="L45" s="62">
        <v>226498</v>
      </c>
      <c r="M45" s="9">
        <v>5.6</v>
      </c>
      <c r="N45" s="10">
        <v>78.6</v>
      </c>
      <c r="O45" s="10">
        <v>28.8</v>
      </c>
      <c r="P45" s="10">
        <v>14.6</v>
      </c>
      <c r="Q45" s="10">
        <v>84</v>
      </c>
      <c r="R45" s="10">
        <v>30.8</v>
      </c>
      <c r="S45" s="10">
        <v>15.6</v>
      </c>
      <c r="T45" s="11">
        <v>4.6</v>
      </c>
      <c r="U45" s="11">
        <v>5.6</v>
      </c>
      <c r="V45" s="12">
        <v>10.8</v>
      </c>
      <c r="W45" s="12">
        <v>10.6</v>
      </c>
      <c r="X45" s="13">
        <v>0.54</v>
      </c>
    </row>
    <row r="46" spans="1:24" ht="31.5" customHeight="1">
      <c r="A46" s="59">
        <v>44</v>
      </c>
      <c r="B46" s="60" t="s">
        <v>29</v>
      </c>
      <c r="C46" s="62">
        <v>4199502</v>
      </c>
      <c r="D46" s="62">
        <v>3893983</v>
      </c>
      <c r="E46" s="62">
        <v>305519</v>
      </c>
      <c r="F46" s="62">
        <v>15280</v>
      </c>
      <c r="G46" s="62">
        <v>290239</v>
      </c>
      <c r="H46" s="62">
        <v>-47421</v>
      </c>
      <c r="I46" s="62">
        <v>9000</v>
      </c>
      <c r="J46" s="62">
        <v>0</v>
      </c>
      <c r="K46" s="62">
        <v>0</v>
      </c>
      <c r="L46" s="62">
        <v>-38421</v>
      </c>
      <c r="M46" s="9">
        <v>10.2</v>
      </c>
      <c r="N46" s="10">
        <v>91</v>
      </c>
      <c r="O46" s="10">
        <v>28.9</v>
      </c>
      <c r="P46" s="10">
        <v>19.4</v>
      </c>
      <c r="Q46" s="10">
        <v>96.9</v>
      </c>
      <c r="R46" s="10">
        <v>30.8</v>
      </c>
      <c r="S46" s="10">
        <v>20.6</v>
      </c>
      <c r="T46" s="11">
        <v>13.3</v>
      </c>
      <c r="U46" s="11">
        <v>8.8</v>
      </c>
      <c r="V46" s="12">
        <v>10.6</v>
      </c>
      <c r="W46" s="12">
        <v>15.8</v>
      </c>
      <c r="X46" s="13">
        <v>0.58</v>
      </c>
    </row>
    <row r="47" spans="1:24" ht="31.5" customHeight="1">
      <c r="A47" s="59">
        <v>45</v>
      </c>
      <c r="B47" s="60" t="s">
        <v>30</v>
      </c>
      <c r="C47" s="62">
        <v>8323386</v>
      </c>
      <c r="D47" s="62">
        <v>7705892</v>
      </c>
      <c r="E47" s="62">
        <v>617494</v>
      </c>
      <c r="F47" s="62">
        <v>63320</v>
      </c>
      <c r="G47" s="62">
        <v>554174</v>
      </c>
      <c r="H47" s="62">
        <v>-234761</v>
      </c>
      <c r="I47" s="62">
        <v>16187</v>
      </c>
      <c r="J47" s="62">
        <v>0</v>
      </c>
      <c r="K47" s="62">
        <v>245569</v>
      </c>
      <c r="L47" s="62">
        <v>-464143</v>
      </c>
      <c r="M47" s="9">
        <v>9.8</v>
      </c>
      <c r="N47" s="10">
        <v>79.6</v>
      </c>
      <c r="O47" s="10">
        <v>25.9</v>
      </c>
      <c r="P47" s="10">
        <v>16</v>
      </c>
      <c r="Q47" s="10">
        <v>79.6</v>
      </c>
      <c r="R47" s="10">
        <v>25.9</v>
      </c>
      <c r="S47" s="10">
        <v>16</v>
      </c>
      <c r="T47" s="11">
        <v>10.5</v>
      </c>
      <c r="U47" s="11">
        <v>7.7</v>
      </c>
      <c r="V47" s="12">
        <v>9.4</v>
      </c>
      <c r="W47" s="12">
        <v>13.4</v>
      </c>
      <c r="X47" s="13">
        <v>1.12</v>
      </c>
    </row>
    <row r="48" spans="1:24" ht="31.5" customHeight="1">
      <c r="A48" s="59">
        <v>49</v>
      </c>
      <c r="B48" s="60" t="s">
        <v>31</v>
      </c>
      <c r="C48" s="62">
        <v>9264501</v>
      </c>
      <c r="D48" s="62">
        <v>8539881</v>
      </c>
      <c r="E48" s="62">
        <v>724620</v>
      </c>
      <c r="F48" s="62">
        <v>160550</v>
      </c>
      <c r="G48" s="62">
        <v>564070</v>
      </c>
      <c r="H48" s="62">
        <v>141377</v>
      </c>
      <c r="I48" s="62">
        <v>270803</v>
      </c>
      <c r="J48" s="62">
        <v>48100</v>
      </c>
      <c r="K48" s="62">
        <v>163100</v>
      </c>
      <c r="L48" s="62">
        <v>297180</v>
      </c>
      <c r="M48" s="9">
        <v>7.6</v>
      </c>
      <c r="N48" s="10">
        <v>78.3</v>
      </c>
      <c r="O48" s="10">
        <v>15.3</v>
      </c>
      <c r="P48" s="10">
        <v>14.9</v>
      </c>
      <c r="Q48" s="10">
        <v>81.4</v>
      </c>
      <c r="R48" s="10">
        <v>15.9</v>
      </c>
      <c r="S48" s="10">
        <v>15.5</v>
      </c>
      <c r="T48" s="11">
        <v>11.1</v>
      </c>
      <c r="U48" s="11">
        <v>10.2</v>
      </c>
      <c r="V48" s="12">
        <v>16.2</v>
      </c>
      <c r="W48" s="12">
        <v>13.5</v>
      </c>
      <c r="X48" s="13">
        <v>1.22</v>
      </c>
    </row>
    <row r="49" spans="1:24" ht="31.5" customHeight="1">
      <c r="A49" s="59">
        <v>51</v>
      </c>
      <c r="B49" s="60" t="s">
        <v>32</v>
      </c>
      <c r="C49" s="62">
        <v>3758274</v>
      </c>
      <c r="D49" s="62">
        <v>3610666</v>
      </c>
      <c r="E49" s="62">
        <v>147608</v>
      </c>
      <c r="F49" s="62">
        <v>0</v>
      </c>
      <c r="G49" s="62">
        <v>147608</v>
      </c>
      <c r="H49" s="62">
        <v>-5853</v>
      </c>
      <c r="I49" s="62">
        <v>47239</v>
      </c>
      <c r="J49" s="62">
        <v>0</v>
      </c>
      <c r="K49" s="62">
        <v>292421</v>
      </c>
      <c r="L49" s="62">
        <v>-251035</v>
      </c>
      <c r="M49" s="9">
        <v>7.1</v>
      </c>
      <c r="N49" s="10">
        <v>90.8</v>
      </c>
      <c r="O49" s="10">
        <v>31</v>
      </c>
      <c r="P49" s="10">
        <v>24.8</v>
      </c>
      <c r="Q49" s="10">
        <v>96.6</v>
      </c>
      <c r="R49" s="10">
        <v>33</v>
      </c>
      <c r="S49" s="10">
        <v>26.4</v>
      </c>
      <c r="T49" s="11">
        <v>14</v>
      </c>
      <c r="U49" s="11">
        <v>9.3</v>
      </c>
      <c r="V49" s="73" t="s">
        <v>89</v>
      </c>
      <c r="W49" s="12">
        <v>17.1</v>
      </c>
      <c r="X49" s="13">
        <v>0.29</v>
      </c>
    </row>
    <row r="50" spans="1:24" ht="31.5" customHeight="1">
      <c r="A50" s="59">
        <v>79</v>
      </c>
      <c r="B50" s="60" t="s">
        <v>62</v>
      </c>
      <c r="C50" s="62">
        <v>5874880</v>
      </c>
      <c r="D50" s="62">
        <v>5737785</v>
      </c>
      <c r="E50" s="62">
        <v>137095</v>
      </c>
      <c r="F50" s="62">
        <v>580</v>
      </c>
      <c r="G50" s="62">
        <v>136515</v>
      </c>
      <c r="H50" s="62">
        <v>-9670</v>
      </c>
      <c r="I50" s="62">
        <v>2737</v>
      </c>
      <c r="J50" s="62">
        <v>3043</v>
      </c>
      <c r="K50" s="62">
        <v>20000</v>
      </c>
      <c r="L50" s="62">
        <v>-23890</v>
      </c>
      <c r="M50" s="9">
        <v>3.5</v>
      </c>
      <c r="N50" s="10">
        <v>96.8</v>
      </c>
      <c r="O50" s="10">
        <v>32.9</v>
      </c>
      <c r="P50" s="10">
        <v>22.5</v>
      </c>
      <c r="Q50" s="10">
        <v>103.2</v>
      </c>
      <c r="R50" s="10">
        <v>35</v>
      </c>
      <c r="S50" s="10">
        <v>24</v>
      </c>
      <c r="T50" s="11">
        <v>10.8</v>
      </c>
      <c r="U50" s="11">
        <v>6.8</v>
      </c>
      <c r="V50" s="12">
        <v>10.7</v>
      </c>
      <c r="W50" s="12">
        <v>19.2</v>
      </c>
      <c r="X50" s="13">
        <v>0.4</v>
      </c>
    </row>
    <row r="51" spans="1:24" ht="31.5" customHeight="1">
      <c r="A51" s="59">
        <v>59</v>
      </c>
      <c r="B51" s="60" t="s">
        <v>33</v>
      </c>
      <c r="C51" s="62">
        <v>7058583</v>
      </c>
      <c r="D51" s="62">
        <v>6404626</v>
      </c>
      <c r="E51" s="62">
        <v>653957</v>
      </c>
      <c r="F51" s="62">
        <v>0</v>
      </c>
      <c r="G51" s="62">
        <v>653957</v>
      </c>
      <c r="H51" s="62">
        <v>-27752</v>
      </c>
      <c r="I51" s="62">
        <v>3346</v>
      </c>
      <c r="J51" s="62">
        <v>0</v>
      </c>
      <c r="K51" s="62">
        <v>140000</v>
      </c>
      <c r="L51" s="62">
        <v>-164406</v>
      </c>
      <c r="M51" s="9">
        <v>14</v>
      </c>
      <c r="N51" s="10">
        <v>86.4</v>
      </c>
      <c r="O51" s="10">
        <v>26.9</v>
      </c>
      <c r="P51" s="10">
        <v>16.9</v>
      </c>
      <c r="Q51" s="10">
        <v>90.6</v>
      </c>
      <c r="R51" s="10">
        <v>28.2</v>
      </c>
      <c r="S51" s="10">
        <v>17.7</v>
      </c>
      <c r="T51" s="11">
        <v>13.2</v>
      </c>
      <c r="U51" s="11">
        <v>10.1</v>
      </c>
      <c r="V51" s="12">
        <v>14.7</v>
      </c>
      <c r="W51" s="12">
        <v>13.6</v>
      </c>
      <c r="X51" s="13">
        <v>0.68</v>
      </c>
    </row>
    <row r="52" spans="1:24" ht="31.5" customHeight="1" thickBot="1">
      <c r="A52" s="64">
        <v>70</v>
      </c>
      <c r="B52" s="65" t="s">
        <v>34</v>
      </c>
      <c r="C52" s="66">
        <v>5403074</v>
      </c>
      <c r="D52" s="66">
        <v>5022034</v>
      </c>
      <c r="E52" s="66">
        <v>381040</v>
      </c>
      <c r="F52" s="66">
        <v>11599</v>
      </c>
      <c r="G52" s="66">
        <v>369441</v>
      </c>
      <c r="H52" s="66">
        <v>45370</v>
      </c>
      <c r="I52" s="66">
        <v>227000</v>
      </c>
      <c r="J52" s="66">
        <v>0</v>
      </c>
      <c r="K52" s="66">
        <v>200000</v>
      </c>
      <c r="L52" s="66">
        <v>72370</v>
      </c>
      <c r="M52" s="14">
        <v>10.4</v>
      </c>
      <c r="N52" s="15">
        <v>91.9</v>
      </c>
      <c r="O52" s="15">
        <v>30.2</v>
      </c>
      <c r="P52" s="15">
        <v>11.1</v>
      </c>
      <c r="Q52" s="15">
        <v>97.3</v>
      </c>
      <c r="R52" s="15">
        <v>32</v>
      </c>
      <c r="S52" s="15">
        <v>11.7</v>
      </c>
      <c r="T52" s="16">
        <v>7.2</v>
      </c>
      <c r="U52" s="16">
        <v>6.2</v>
      </c>
      <c r="V52" s="17">
        <v>9.6</v>
      </c>
      <c r="W52" s="17">
        <v>8.5</v>
      </c>
      <c r="X52" s="18">
        <v>0.84</v>
      </c>
    </row>
    <row r="53" spans="22:23" ht="31.5" customHeight="1">
      <c r="V53" s="74"/>
      <c r="W53" s="67"/>
    </row>
    <row r="54" ht="31.5" customHeight="1"/>
    <row r="55" ht="31.5" customHeight="1">
      <c r="M55" s="19"/>
    </row>
    <row r="56" ht="31.5" customHeight="1">
      <c r="M56" s="67"/>
    </row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</sheetData>
  <mergeCells count="6">
    <mergeCell ref="A10:B10"/>
    <mergeCell ref="B5:B6"/>
    <mergeCell ref="N5:P6"/>
    <mergeCell ref="Q5:S6"/>
    <mergeCell ref="A8:B8"/>
    <mergeCell ref="A9:B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49" r:id="rId3"/>
  <colBreaks count="1" manualBreakCount="1">
    <brk id="12" max="5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2008-11-26T05:23:26Z</cp:lastPrinted>
  <dcterms:created xsi:type="dcterms:W3CDTF">2000-05-17T05:11:52Z</dcterms:created>
  <dcterms:modified xsi:type="dcterms:W3CDTF">2008-11-26T05:29:33Z</dcterms:modified>
  <cp:category/>
  <cp:version/>
  <cp:contentType/>
  <cp:contentStatus/>
</cp:coreProperties>
</file>