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積立金と負債の状況" sheetId="1" r:id="rId1"/>
  </sheets>
  <definedNames>
    <definedName name="_xlnm.Print_Area" localSheetId="0">'積立金と負債の状況'!$A$1:$N$54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<sst xmlns="http://schemas.openxmlformats.org/spreadsheetml/2006/main" count="92" uniqueCount="71">
  <si>
    <t>市      計</t>
  </si>
  <si>
    <t>県      計</t>
  </si>
  <si>
    <t>地方債現在高</t>
  </si>
  <si>
    <t>住民一人</t>
  </si>
  <si>
    <t>財政調整</t>
  </si>
  <si>
    <t>基金現在高</t>
  </si>
  <si>
    <t>(千円)</t>
  </si>
  <si>
    <t>減債基金</t>
  </si>
  <si>
    <t>現在高</t>
  </si>
  <si>
    <t>特定目的基金</t>
  </si>
  <si>
    <t>合計</t>
  </si>
  <si>
    <t>債務負担行為</t>
  </si>
  <si>
    <t>当たり</t>
  </si>
  <si>
    <t>(円)</t>
  </si>
  <si>
    <t>住民基本</t>
  </si>
  <si>
    <t>台帳登録</t>
  </si>
  <si>
    <t>人口(人)</t>
  </si>
  <si>
    <t>対標</t>
  </si>
  <si>
    <t>準財</t>
  </si>
  <si>
    <t>政規</t>
  </si>
  <si>
    <t>模(％)</t>
  </si>
  <si>
    <t>今後支出</t>
  </si>
  <si>
    <t>予定額</t>
  </si>
  <si>
    <t>積立金</t>
  </si>
  <si>
    <t>標財規模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</si>
  <si>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</si>
  <si>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</si>
  <si>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</si>
  <si>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</si>
  <si>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</si>
  <si>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</si>
  <si>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</si>
  <si>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</si>
  <si>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</si>
  <si>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</si>
  <si>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</si>
  <si>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</si>
  <si>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</si>
  <si>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</si>
  <si>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</si>
  <si>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</si>
  <si>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</si>
  <si>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</si>
  <si>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</si>
  <si>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</si>
  <si>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</si>
  <si>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</si>
  <si>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</si>
  <si>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</si>
  <si>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</si>
  <si>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</si>
  <si>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</si>
  <si>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</si>
  <si>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</si>
  <si>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</si>
  <si>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</si>
  <si>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</si>
  <si>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</si>
  <si>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</si>
  <si>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</si>
  <si>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</si>
  <si>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</si>
  <si>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</si>
  <si>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</si>
  <si>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市町名</t>
  </si>
  <si>
    <t>町      計</t>
  </si>
  <si>
    <t>伊豆の国市</t>
  </si>
  <si>
    <t>牧之原市</t>
  </si>
  <si>
    <t>川根本町</t>
  </si>
  <si>
    <t>(19.3.31)</t>
  </si>
  <si>
    <t>平成18年度 積立金と負債の状況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</si>
</sst>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 ;[Red]\-#,##0\ "/>
    <numFmt numFmtId="180" formatCode="#,##0;&quot;△ &quot;#,##0"/>
    <numFmt numFmtId="181" formatCode="#,##0.0;&quot;△ &quot;#,##0.0"/>
  </numFmts>
  <fonts count="4"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2" fillId="0" borderId="0" xfId="16" applyFont="1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0" fillId="0" borderId="14" xfId="16" applyBorder="1" applyAlignment="1">
      <alignment horizontal="center" vertical="center"/>
    </xf>
    <xf numFmtId="38" fontId="0" fillId="0" borderId="9" xfId="16" applyBorder="1" applyAlignment="1">
      <alignment vertical="center"/>
    </xf>
    <xf numFmtId="38" fontId="0" fillId="0" borderId="15" xfId="16" applyBorder="1" applyAlignment="1">
      <alignment horizontal="center" vertical="center"/>
    </xf>
    <xf numFmtId="38" fontId="0" fillId="0" borderId="16" xfId="16" applyBorder="1" applyAlignment="1">
      <alignment horizontal="justify"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7" xfId="16" applyBorder="1" applyAlignment="1">
      <alignment horizontal="center" vertical="center"/>
    </xf>
    <xf numFmtId="38" fontId="0" fillId="0" borderId="19" xfId="16" applyBorder="1" applyAlignment="1">
      <alignment horizontal="right"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0" xfId="16" applyBorder="1" applyAlignment="1">
      <alignment horizontal="right" vertical="center"/>
    </xf>
    <xf numFmtId="38" fontId="3" fillId="0" borderId="0" xfId="16" applyFont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38" fontId="0" fillId="0" borderId="17" xfId="16" applyFont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0" fillId="0" borderId="26" xfId="0" applyNumberFormat="1" applyFill="1" applyBorder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1" fontId="0" fillId="0" borderId="24" xfId="0" applyNumberFormat="1" applyFill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1" fontId="0" fillId="0" borderId="26" xfId="0" applyNumberFormat="1" applyFill="1" applyBorder="1" applyAlignment="1">
      <alignment horizontal="right"/>
    </xf>
    <xf numFmtId="180" fontId="0" fillId="0" borderId="25" xfId="16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76" fontId="0" fillId="0" borderId="28" xfId="0" applyNumberFormat="1" applyFill="1" applyBorder="1" applyAlignment="1">
      <alignment horizontal="right"/>
    </xf>
    <xf numFmtId="179" fontId="0" fillId="0" borderId="28" xfId="16" applyNumberFormat="1" applyFill="1" applyBorder="1" applyAlignment="1">
      <alignment/>
    </xf>
    <xf numFmtId="38" fontId="0" fillId="0" borderId="0" xfId="16" applyBorder="1" applyAlignment="1">
      <alignment vertical="center"/>
    </xf>
    <xf numFmtId="180" fontId="0" fillId="0" borderId="29" xfId="0" applyNumberFormat="1" applyFill="1" applyBorder="1" applyAlignment="1">
      <alignment horizontal="right"/>
    </xf>
    <xf numFmtId="180" fontId="0" fillId="0" borderId="30" xfId="0" applyNumberFormat="1" applyFill="1" applyBorder="1" applyAlignment="1">
      <alignment horizontal="right"/>
    </xf>
    <xf numFmtId="180" fontId="0" fillId="0" borderId="31" xfId="0" applyNumberFormat="1" applyFill="1" applyBorder="1" applyAlignment="1">
      <alignment horizontal="right"/>
    </xf>
    <xf numFmtId="181" fontId="0" fillId="0" borderId="27" xfId="0" applyNumberFormat="1" applyFill="1" applyBorder="1" applyAlignment="1">
      <alignment horizontal="right"/>
    </xf>
    <xf numFmtId="180" fontId="0" fillId="0" borderId="32" xfId="0" applyNumberFormat="1" applyFill="1" applyBorder="1" applyAlignment="1">
      <alignment horizontal="right"/>
    </xf>
    <xf numFmtId="38" fontId="0" fillId="0" borderId="0" xfId="16" applyFont="1" applyAlignment="1">
      <alignment vertical="center"/>
    </xf>
    <xf numFmtId="0" fontId="0" fillId="0" borderId="21" xfId="0" applyFill="1" applyBorder="1" applyAlignment="1">
      <alignment horizontal="distributed"/>
    </xf>
    <xf numFmtId="0" fontId="0" fillId="0" borderId="22" xfId="0" applyFill="1" applyBorder="1" applyAlignment="1">
      <alignment horizontal="distributed"/>
    </xf>
    <xf numFmtId="0" fontId="0" fillId="0" borderId="33" xfId="0" applyFill="1" applyBorder="1" applyAlignment="1">
      <alignment horizontal="distributed"/>
    </xf>
    <xf numFmtId="180" fontId="0" fillId="0" borderId="1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0" xfId="16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34" xfId="0" applyFill="1" applyBorder="1" applyAlignment="1">
      <alignment horizontal="distributed"/>
    </xf>
    <xf numFmtId="180" fontId="0" fillId="0" borderId="35" xfId="0" applyNumberFormat="1" applyFill="1" applyBorder="1" applyAlignment="1">
      <alignment horizontal="right"/>
    </xf>
    <xf numFmtId="181" fontId="0" fillId="0" borderId="35" xfId="0" applyNumberFormat="1" applyFill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0" fontId="0" fillId="0" borderId="37" xfId="0" applyFill="1" applyBorder="1" applyAlignment="1">
      <alignment horizontal="distributed"/>
    </xf>
    <xf numFmtId="38" fontId="0" fillId="0" borderId="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Zeros="0" tabSelected="1" view="pageBreakPreview" zoomScale="75" zoomScaleSheetLayoutView="75" workbookViewId="0" topLeftCell="A1">
      <selection activeCell="A3" sqref="A3"/>
    </sheetView>
  </sheetViews>
  <sheetFormatPr defaultColWidth="8.796875" defaultRowHeight="14.25"/>
  <cols>
    <col min="1" max="1" width="12.3984375" style="1" bestFit="1" customWidth="1"/>
    <col min="2" max="2" width="12.09765625" style="1" customWidth="1"/>
    <col min="3" max="3" width="15.59765625" style="1" customWidth="1"/>
    <col min="4" max="4" width="7.19921875" style="1" bestFit="1" customWidth="1"/>
    <col min="5" max="5" width="11.19921875" style="1" bestFit="1" customWidth="1"/>
    <col min="6" max="6" width="13.19921875" style="1" bestFit="1" customWidth="1"/>
    <col min="7" max="7" width="6.19921875" style="1" bestFit="1" customWidth="1"/>
    <col min="8" max="8" width="12.09765625" style="1" customWidth="1"/>
    <col min="9" max="9" width="13.19921875" style="1" bestFit="1" customWidth="1"/>
    <col min="10" max="10" width="13.69921875" style="1" customWidth="1"/>
    <col min="11" max="11" width="7.19921875" style="1" bestFit="1" customWidth="1"/>
    <col min="12" max="12" width="12.09765625" style="1" bestFit="1" customWidth="1"/>
    <col min="13" max="13" width="13.09765625" style="1" bestFit="1" customWidth="1"/>
    <col min="14" max="14" width="10.09765625" style="1" customWidth="1"/>
    <col min="15" max="15" width="13.09765625" style="1" bestFit="1" customWidth="1"/>
    <col min="16" max="16384" width="9" style="1" customWidth="1"/>
  </cols>
  <sheetData>
    <row r="1" ht="27" customHeight="1">
      <c r="A1" s="30"/>
    </row>
    <row r="2" ht="9" customHeight="1"/>
    <row r="3" s="2" customFormat="1" ht="17.25">
      <c r="A3" s="2" t="s">
        <v>70</v>
      </c>
    </row>
    <row r="4" ht="14.25" thickBot="1"/>
    <row r="5" spans="1:14" ht="15.75" customHeight="1">
      <c r="A5" s="3"/>
      <c r="B5" s="4"/>
      <c r="C5" s="5"/>
      <c r="D5" s="6"/>
      <c r="E5" s="7"/>
      <c r="F5" s="8"/>
      <c r="G5" s="7"/>
      <c r="H5" s="9"/>
      <c r="I5" s="9"/>
      <c r="J5" s="8"/>
      <c r="K5" s="6"/>
      <c r="L5" s="7"/>
      <c r="M5" s="8"/>
      <c r="N5" s="10"/>
    </row>
    <row r="6" spans="1:14" ht="15.75" customHeight="1">
      <c r="A6" s="11"/>
      <c r="B6" s="12" t="s">
        <v>14</v>
      </c>
      <c r="C6" s="13" t="s">
        <v>2</v>
      </c>
      <c r="D6" s="14" t="s">
        <v>17</v>
      </c>
      <c r="E6" s="15"/>
      <c r="F6" s="13" t="s">
        <v>4</v>
      </c>
      <c r="G6" s="14" t="s">
        <v>17</v>
      </c>
      <c r="H6" s="12" t="s">
        <v>7</v>
      </c>
      <c r="I6" s="12" t="s">
        <v>9</v>
      </c>
      <c r="J6" s="13" t="s">
        <v>23</v>
      </c>
      <c r="K6" s="16" t="s">
        <v>17</v>
      </c>
      <c r="L6" s="14"/>
      <c r="M6" s="13" t="s">
        <v>11</v>
      </c>
      <c r="N6" s="17"/>
    </row>
    <row r="7" spans="1:14" ht="15.75" customHeight="1">
      <c r="A7" s="67" t="s">
        <v>64</v>
      </c>
      <c r="B7" s="12" t="s">
        <v>15</v>
      </c>
      <c r="C7" s="13"/>
      <c r="D7" s="18" t="s">
        <v>18</v>
      </c>
      <c r="E7" s="19" t="s">
        <v>3</v>
      </c>
      <c r="F7" s="13" t="s">
        <v>5</v>
      </c>
      <c r="G7" s="18" t="s">
        <v>18</v>
      </c>
      <c r="H7" s="12" t="s">
        <v>8</v>
      </c>
      <c r="I7" s="12" t="s">
        <v>8</v>
      </c>
      <c r="J7" s="13" t="s">
        <v>8</v>
      </c>
      <c r="K7" s="20" t="s">
        <v>18</v>
      </c>
      <c r="L7" s="12" t="s">
        <v>3</v>
      </c>
      <c r="M7" s="13" t="s">
        <v>21</v>
      </c>
      <c r="N7" s="21" t="s">
        <v>3</v>
      </c>
    </row>
    <row r="8" spans="1:14" ht="15.75" customHeight="1">
      <c r="A8" s="11"/>
      <c r="B8" s="12" t="s">
        <v>16</v>
      </c>
      <c r="C8" s="13"/>
      <c r="D8" s="18" t="s">
        <v>19</v>
      </c>
      <c r="E8" s="19" t="s">
        <v>12</v>
      </c>
      <c r="F8" s="13"/>
      <c r="G8" s="18" t="s">
        <v>19</v>
      </c>
      <c r="H8" s="18"/>
      <c r="I8" s="18"/>
      <c r="J8" s="13" t="s">
        <v>10</v>
      </c>
      <c r="K8" s="20" t="s">
        <v>19</v>
      </c>
      <c r="L8" s="12" t="s">
        <v>12</v>
      </c>
      <c r="M8" s="13" t="s">
        <v>22</v>
      </c>
      <c r="N8" s="21" t="s">
        <v>12</v>
      </c>
    </row>
    <row r="9" spans="1:15" ht="15.75" customHeight="1" thickBot="1">
      <c r="A9" s="22"/>
      <c r="B9" s="35" t="s">
        <v>69</v>
      </c>
      <c r="C9" s="24" t="s">
        <v>6</v>
      </c>
      <c r="D9" s="25" t="s">
        <v>20</v>
      </c>
      <c r="E9" s="26" t="s">
        <v>13</v>
      </c>
      <c r="F9" s="24" t="s">
        <v>6</v>
      </c>
      <c r="G9" s="27" t="s">
        <v>20</v>
      </c>
      <c r="H9" s="23" t="s">
        <v>6</v>
      </c>
      <c r="I9" s="23" t="s">
        <v>6</v>
      </c>
      <c r="J9" s="24" t="s">
        <v>6</v>
      </c>
      <c r="K9" s="28" t="s">
        <v>20</v>
      </c>
      <c r="L9" s="23" t="s">
        <v>13</v>
      </c>
      <c r="M9" s="24" t="s">
        <v>6</v>
      </c>
      <c r="N9" s="29" t="s">
        <v>13</v>
      </c>
      <c r="O9" s="53" t="s">
        <v>24</v>
      </c>
    </row>
    <row r="10" spans="1:15" s="32" customFormat="1" ht="31.5" customHeight="1">
      <c r="A10" s="31" t="s">
        <v>1</v>
      </c>
      <c r="B10" s="36">
        <f>B11+B12</f>
        <v>3775367</v>
      </c>
      <c r="C10" s="36">
        <f>C11+C12</f>
        <v>1424723749</v>
      </c>
      <c r="D10" s="40">
        <f>ROUND(C10/O10*100,1)</f>
        <v>183.2</v>
      </c>
      <c r="E10" s="36">
        <f>ROUND(C10/B10*1000,0)</f>
        <v>377374</v>
      </c>
      <c r="F10" s="36">
        <f>F11+F12</f>
        <v>82276189</v>
      </c>
      <c r="G10" s="40">
        <f>ROUND(F10/O10*100,1)</f>
        <v>10.6</v>
      </c>
      <c r="H10" s="36">
        <f>H11+H12</f>
        <v>10968595</v>
      </c>
      <c r="I10" s="36">
        <f>I11+I12</f>
        <v>111342373</v>
      </c>
      <c r="J10" s="36">
        <f>J11+J12</f>
        <v>204587157</v>
      </c>
      <c r="K10" s="40">
        <f>ROUND(J10/O10*100,1)</f>
        <v>26.3</v>
      </c>
      <c r="L10" s="36">
        <f>ROUND(J10/B10*1000,0)</f>
        <v>54190</v>
      </c>
      <c r="M10" s="36">
        <f>M11+M12</f>
        <v>217772258</v>
      </c>
      <c r="N10" s="48">
        <f>ROUND(M10/B10*1000,0)</f>
        <v>57682</v>
      </c>
      <c r="O10" s="45">
        <f>O11+O12</f>
        <v>777582541</v>
      </c>
    </row>
    <row r="11" spans="1:15" s="32" customFormat="1" ht="31.5" customHeight="1">
      <c r="A11" s="33" t="s">
        <v>0</v>
      </c>
      <c r="B11" s="37">
        <f>SUM(B13:B35)</f>
        <v>3439326</v>
      </c>
      <c r="C11" s="37">
        <f>SUM(C13:C35)</f>
        <v>1309962003</v>
      </c>
      <c r="D11" s="41">
        <f aca="true" t="shared" si="0" ref="D11:D54">ROUND(C11/O11*100,1)</f>
        <v>186.5</v>
      </c>
      <c r="E11" s="37">
        <f aca="true" t="shared" si="1" ref="E11:E54">ROUND(C11/B11*1000,0)</f>
        <v>380878</v>
      </c>
      <c r="F11" s="37">
        <f>SUM(F13:F35)</f>
        <v>64832133</v>
      </c>
      <c r="G11" s="41">
        <f aca="true" t="shared" si="2" ref="G11:G54">ROUND(F11/O11*100,1)</f>
        <v>9.2</v>
      </c>
      <c r="H11" s="37">
        <f>SUM(H13:H35)</f>
        <v>9455967</v>
      </c>
      <c r="I11" s="37">
        <f>SUM(I13:I35)</f>
        <v>98904193</v>
      </c>
      <c r="J11" s="37">
        <f>SUM(J13:J35)</f>
        <v>173192293</v>
      </c>
      <c r="K11" s="41">
        <f aca="true" t="shared" si="3" ref="K11:K54">ROUND(J11/O11*100,1)</f>
        <v>24.7</v>
      </c>
      <c r="L11" s="37">
        <f aca="true" t="shared" si="4" ref="L11:L54">ROUND(J11/B11*1000,0)</f>
        <v>50356</v>
      </c>
      <c r="M11" s="37">
        <f>SUM(M13:M35)</f>
        <v>208187855</v>
      </c>
      <c r="N11" s="49">
        <f aca="true" t="shared" si="5" ref="N11:N54">ROUND(M11/B11*1000,0)</f>
        <v>60532</v>
      </c>
      <c r="O11" s="45">
        <f>SUM(O13:O35)</f>
        <v>702467988</v>
      </c>
    </row>
    <row r="12" spans="1:15" s="32" customFormat="1" ht="31.5" customHeight="1" thickBot="1">
      <c r="A12" s="34" t="s">
        <v>65</v>
      </c>
      <c r="B12" s="38">
        <f>SUM(B36:B54)</f>
        <v>336041</v>
      </c>
      <c r="C12" s="38">
        <f>SUM(C36:C54)</f>
        <v>114761746</v>
      </c>
      <c r="D12" s="42">
        <f t="shared" si="0"/>
        <v>152.8</v>
      </c>
      <c r="E12" s="38">
        <f t="shared" si="1"/>
        <v>341511</v>
      </c>
      <c r="F12" s="38">
        <f>SUM(F36:F54)</f>
        <v>17444056</v>
      </c>
      <c r="G12" s="42">
        <f t="shared" si="2"/>
        <v>23.2</v>
      </c>
      <c r="H12" s="38">
        <f>SUM(H36:H54)</f>
        <v>1512628</v>
      </c>
      <c r="I12" s="38">
        <f>SUM(I36:I54)</f>
        <v>12438180</v>
      </c>
      <c r="J12" s="38">
        <f>SUM(J36:J54)</f>
        <v>31394864</v>
      </c>
      <c r="K12" s="42">
        <f t="shared" si="3"/>
        <v>41.8</v>
      </c>
      <c r="L12" s="38">
        <f t="shared" si="4"/>
        <v>93426</v>
      </c>
      <c r="M12" s="38">
        <f>SUM(M36:M54)</f>
        <v>9584403</v>
      </c>
      <c r="N12" s="50">
        <f t="shared" si="5"/>
        <v>28522</v>
      </c>
      <c r="O12" s="45">
        <f>SUM(O36:O54)</f>
        <v>75114553</v>
      </c>
    </row>
    <row r="13" spans="1:15" s="32" customFormat="1" ht="31.5" customHeight="1" thickTop="1">
      <c r="A13" s="54" t="s">
        <v>25</v>
      </c>
      <c r="B13" s="36">
        <v>711882</v>
      </c>
      <c r="C13" s="37">
        <v>330612097</v>
      </c>
      <c r="D13" s="41">
        <f t="shared" si="0"/>
        <v>218.4</v>
      </c>
      <c r="E13" s="37">
        <f t="shared" si="1"/>
        <v>464420</v>
      </c>
      <c r="F13" s="37">
        <v>6071969</v>
      </c>
      <c r="G13" s="41">
        <f t="shared" si="2"/>
        <v>4</v>
      </c>
      <c r="H13" s="37">
        <v>2630964</v>
      </c>
      <c r="I13" s="37">
        <v>24969497</v>
      </c>
      <c r="J13" s="37">
        <v>33672430</v>
      </c>
      <c r="K13" s="41">
        <f t="shared" si="3"/>
        <v>22.2</v>
      </c>
      <c r="L13" s="37">
        <f t="shared" si="4"/>
        <v>47301</v>
      </c>
      <c r="M13" s="37">
        <v>31747969</v>
      </c>
      <c r="N13" s="49">
        <f t="shared" si="5"/>
        <v>44597</v>
      </c>
      <c r="O13" s="45">
        <v>151346236</v>
      </c>
    </row>
    <row r="14" spans="1:15" s="32" customFormat="1" ht="31.5" customHeight="1">
      <c r="A14" s="55" t="s">
        <v>26</v>
      </c>
      <c r="B14" s="37">
        <v>788078</v>
      </c>
      <c r="C14" s="37">
        <v>307711304</v>
      </c>
      <c r="D14" s="41">
        <f t="shared" si="0"/>
        <v>188.7</v>
      </c>
      <c r="E14" s="37">
        <f t="shared" si="1"/>
        <v>390458</v>
      </c>
      <c r="F14" s="37">
        <v>14286349</v>
      </c>
      <c r="G14" s="41">
        <f t="shared" si="2"/>
        <v>8.8</v>
      </c>
      <c r="H14" s="37">
        <v>635336</v>
      </c>
      <c r="I14" s="43">
        <v>7100116</v>
      </c>
      <c r="J14" s="37">
        <v>22021801</v>
      </c>
      <c r="K14" s="41">
        <f t="shared" si="3"/>
        <v>13.5</v>
      </c>
      <c r="L14" s="37">
        <f t="shared" si="4"/>
        <v>27944</v>
      </c>
      <c r="M14" s="44">
        <v>84458050</v>
      </c>
      <c r="N14" s="49">
        <f t="shared" si="5"/>
        <v>107170</v>
      </c>
      <c r="O14" s="46">
        <v>163089542</v>
      </c>
    </row>
    <row r="15" spans="1:15" s="32" customFormat="1" ht="31.5" customHeight="1">
      <c r="A15" s="55" t="s">
        <v>27</v>
      </c>
      <c r="B15" s="37">
        <v>210120</v>
      </c>
      <c r="C15" s="37">
        <v>74132509</v>
      </c>
      <c r="D15" s="41">
        <f t="shared" si="0"/>
        <v>186.3</v>
      </c>
      <c r="E15" s="37">
        <f t="shared" si="1"/>
        <v>352810</v>
      </c>
      <c r="F15" s="37">
        <v>3356254</v>
      </c>
      <c r="G15" s="41">
        <f t="shared" si="2"/>
        <v>8.4</v>
      </c>
      <c r="H15" s="37">
        <v>67621</v>
      </c>
      <c r="I15" s="37">
        <v>23980942</v>
      </c>
      <c r="J15" s="37">
        <v>27404817</v>
      </c>
      <c r="K15" s="41">
        <f t="shared" si="3"/>
        <v>68.9</v>
      </c>
      <c r="L15" s="37">
        <f t="shared" si="4"/>
        <v>130425</v>
      </c>
      <c r="M15" s="37">
        <v>12975791</v>
      </c>
      <c r="N15" s="49">
        <f t="shared" si="5"/>
        <v>61754</v>
      </c>
      <c r="O15" s="45">
        <v>39789075</v>
      </c>
    </row>
    <row r="16" spans="1:15" s="32" customFormat="1" ht="31.5" customHeight="1">
      <c r="A16" s="55" t="s">
        <v>28</v>
      </c>
      <c r="B16" s="37">
        <v>41508</v>
      </c>
      <c r="C16" s="37">
        <v>20106155</v>
      </c>
      <c r="D16" s="41">
        <f t="shared" si="0"/>
        <v>201.8</v>
      </c>
      <c r="E16" s="37">
        <f t="shared" si="1"/>
        <v>484392</v>
      </c>
      <c r="F16" s="37">
        <v>415314</v>
      </c>
      <c r="G16" s="41">
        <f t="shared" si="2"/>
        <v>4.2</v>
      </c>
      <c r="H16" s="37">
        <v>21142</v>
      </c>
      <c r="I16" s="37">
        <v>826528</v>
      </c>
      <c r="J16" s="37">
        <v>1262984</v>
      </c>
      <c r="K16" s="41">
        <f t="shared" si="3"/>
        <v>12.7</v>
      </c>
      <c r="L16" s="37">
        <f t="shared" si="4"/>
        <v>30427</v>
      </c>
      <c r="M16" s="37">
        <v>1093874</v>
      </c>
      <c r="N16" s="49">
        <f t="shared" si="5"/>
        <v>26353</v>
      </c>
      <c r="O16" s="45">
        <v>9963988</v>
      </c>
    </row>
    <row r="17" spans="1:15" s="32" customFormat="1" ht="31.5" customHeight="1">
      <c r="A17" s="55" t="s">
        <v>29</v>
      </c>
      <c r="B17" s="37">
        <v>112441</v>
      </c>
      <c r="C17" s="37">
        <v>35005237</v>
      </c>
      <c r="D17" s="41">
        <f t="shared" si="0"/>
        <v>186.8</v>
      </c>
      <c r="E17" s="37">
        <f t="shared" si="1"/>
        <v>311321</v>
      </c>
      <c r="F17" s="37">
        <v>462330</v>
      </c>
      <c r="G17" s="41">
        <f t="shared" si="2"/>
        <v>2.5</v>
      </c>
      <c r="H17" s="37">
        <v>0</v>
      </c>
      <c r="I17" s="43">
        <v>1586152</v>
      </c>
      <c r="J17" s="37">
        <v>2048482</v>
      </c>
      <c r="K17" s="41">
        <f t="shared" si="3"/>
        <v>10.9</v>
      </c>
      <c r="L17" s="37">
        <f t="shared" si="4"/>
        <v>18218</v>
      </c>
      <c r="M17" s="44">
        <v>3922795</v>
      </c>
      <c r="N17" s="49">
        <f t="shared" si="5"/>
        <v>34888</v>
      </c>
      <c r="O17" s="46">
        <v>18739000</v>
      </c>
    </row>
    <row r="18" spans="1:15" s="32" customFormat="1" ht="31.5" customHeight="1">
      <c r="A18" s="55" t="s">
        <v>30</v>
      </c>
      <c r="B18" s="37">
        <v>123908</v>
      </c>
      <c r="C18" s="37">
        <v>35581869</v>
      </c>
      <c r="D18" s="41">
        <f t="shared" si="0"/>
        <v>166.5</v>
      </c>
      <c r="E18" s="37">
        <f t="shared" si="1"/>
        <v>287164</v>
      </c>
      <c r="F18" s="37">
        <v>861458</v>
      </c>
      <c r="G18" s="41">
        <f t="shared" si="2"/>
        <v>4</v>
      </c>
      <c r="H18" s="37">
        <v>6914</v>
      </c>
      <c r="I18" s="37">
        <v>1047072</v>
      </c>
      <c r="J18" s="37">
        <v>1915444</v>
      </c>
      <c r="K18" s="41">
        <f t="shared" si="3"/>
        <v>9</v>
      </c>
      <c r="L18" s="37">
        <f t="shared" si="4"/>
        <v>15459</v>
      </c>
      <c r="M18" s="37">
        <v>5747194</v>
      </c>
      <c r="N18" s="49">
        <f t="shared" si="5"/>
        <v>46383</v>
      </c>
      <c r="O18" s="45">
        <v>21374513</v>
      </c>
    </row>
    <row r="19" spans="1:15" s="32" customFormat="1" ht="31.5" customHeight="1">
      <c r="A19" s="55" t="s">
        <v>31</v>
      </c>
      <c r="B19" s="37">
        <v>75043</v>
      </c>
      <c r="C19" s="37">
        <v>25874567</v>
      </c>
      <c r="D19" s="41">
        <f t="shared" si="0"/>
        <v>189.5</v>
      </c>
      <c r="E19" s="37">
        <f t="shared" si="1"/>
        <v>344797</v>
      </c>
      <c r="F19" s="37">
        <v>148292</v>
      </c>
      <c r="G19" s="41">
        <f t="shared" si="2"/>
        <v>1.1</v>
      </c>
      <c r="H19" s="37">
        <v>9724</v>
      </c>
      <c r="I19" s="43">
        <v>1334213</v>
      </c>
      <c r="J19" s="37">
        <v>1492229</v>
      </c>
      <c r="K19" s="41">
        <f t="shared" si="3"/>
        <v>10.9</v>
      </c>
      <c r="L19" s="37">
        <f t="shared" si="4"/>
        <v>19885</v>
      </c>
      <c r="M19" s="44">
        <v>2086074</v>
      </c>
      <c r="N19" s="49">
        <f t="shared" si="5"/>
        <v>27798</v>
      </c>
      <c r="O19" s="46">
        <v>13654881</v>
      </c>
    </row>
    <row r="20" spans="1:15" s="32" customFormat="1" ht="31.5" customHeight="1">
      <c r="A20" s="55" t="s">
        <v>32</v>
      </c>
      <c r="B20" s="37">
        <v>96999</v>
      </c>
      <c r="C20" s="37">
        <v>33447117</v>
      </c>
      <c r="D20" s="41">
        <f t="shared" si="0"/>
        <v>191.4</v>
      </c>
      <c r="E20" s="37">
        <f t="shared" si="1"/>
        <v>344819</v>
      </c>
      <c r="F20" s="37">
        <v>1259907</v>
      </c>
      <c r="G20" s="41">
        <f t="shared" si="2"/>
        <v>7.2</v>
      </c>
      <c r="H20" s="37">
        <v>1429951</v>
      </c>
      <c r="I20" s="37">
        <v>2654257</v>
      </c>
      <c r="J20" s="37">
        <v>5344115</v>
      </c>
      <c r="K20" s="41">
        <f t="shared" si="3"/>
        <v>30.6</v>
      </c>
      <c r="L20" s="37">
        <f t="shared" si="4"/>
        <v>55095</v>
      </c>
      <c r="M20" s="37">
        <v>8456227</v>
      </c>
      <c r="N20" s="49">
        <f t="shared" si="5"/>
        <v>87178</v>
      </c>
      <c r="O20" s="45">
        <v>17472825</v>
      </c>
    </row>
    <row r="21" spans="1:15" s="32" customFormat="1" ht="31.5" customHeight="1">
      <c r="A21" s="55" t="s">
        <v>33</v>
      </c>
      <c r="B21" s="37">
        <v>238745</v>
      </c>
      <c r="C21" s="37">
        <v>64823242</v>
      </c>
      <c r="D21" s="41">
        <f t="shared" si="0"/>
        <v>138.6</v>
      </c>
      <c r="E21" s="37">
        <f t="shared" si="1"/>
        <v>271517</v>
      </c>
      <c r="F21" s="37">
        <v>3969596</v>
      </c>
      <c r="G21" s="41">
        <f t="shared" si="2"/>
        <v>8.5</v>
      </c>
      <c r="H21" s="37">
        <v>0</v>
      </c>
      <c r="I21" s="43">
        <v>6164212</v>
      </c>
      <c r="J21" s="37">
        <v>10133808</v>
      </c>
      <c r="K21" s="41">
        <f t="shared" si="3"/>
        <v>21.7</v>
      </c>
      <c r="L21" s="37">
        <f t="shared" si="4"/>
        <v>42446</v>
      </c>
      <c r="M21" s="44">
        <v>13232717</v>
      </c>
      <c r="N21" s="49">
        <f t="shared" si="5"/>
        <v>55426</v>
      </c>
      <c r="O21" s="46">
        <v>46781725</v>
      </c>
    </row>
    <row r="22" spans="1:15" s="32" customFormat="1" ht="31.5" customHeight="1">
      <c r="A22" s="55" t="s">
        <v>34</v>
      </c>
      <c r="B22" s="37">
        <v>166777</v>
      </c>
      <c r="C22" s="37">
        <v>61165131</v>
      </c>
      <c r="D22" s="41">
        <f t="shared" si="0"/>
        <v>179.5</v>
      </c>
      <c r="E22" s="37">
        <f t="shared" si="1"/>
        <v>366748</v>
      </c>
      <c r="F22" s="37">
        <v>3208338</v>
      </c>
      <c r="G22" s="41">
        <f t="shared" si="2"/>
        <v>9.4</v>
      </c>
      <c r="H22" s="37">
        <v>17434</v>
      </c>
      <c r="I22" s="37">
        <v>3768534</v>
      </c>
      <c r="J22" s="37">
        <v>6994306</v>
      </c>
      <c r="K22" s="41">
        <f t="shared" si="3"/>
        <v>20.5</v>
      </c>
      <c r="L22" s="37">
        <f t="shared" si="4"/>
        <v>41938</v>
      </c>
      <c r="M22" s="37">
        <v>3063737</v>
      </c>
      <c r="N22" s="49">
        <f t="shared" si="5"/>
        <v>18370</v>
      </c>
      <c r="O22" s="45">
        <v>34078156</v>
      </c>
    </row>
    <row r="23" spans="1:15" s="32" customFormat="1" ht="31.5" customHeight="1">
      <c r="A23" s="55" t="s">
        <v>35</v>
      </c>
      <c r="B23" s="37">
        <v>119943</v>
      </c>
      <c r="C23" s="37">
        <v>41264109</v>
      </c>
      <c r="D23" s="41">
        <f t="shared" si="0"/>
        <v>206.7</v>
      </c>
      <c r="E23" s="37">
        <f t="shared" si="1"/>
        <v>344031</v>
      </c>
      <c r="F23" s="37">
        <v>2057573</v>
      </c>
      <c r="G23" s="41">
        <f t="shared" si="2"/>
        <v>10.3</v>
      </c>
      <c r="H23" s="37">
        <v>17604</v>
      </c>
      <c r="I23" s="43">
        <v>2836455</v>
      </c>
      <c r="J23" s="37">
        <v>4911632</v>
      </c>
      <c r="K23" s="41">
        <f t="shared" si="3"/>
        <v>24.6</v>
      </c>
      <c r="L23" s="37">
        <f t="shared" si="4"/>
        <v>40950</v>
      </c>
      <c r="M23" s="44">
        <v>907812</v>
      </c>
      <c r="N23" s="49">
        <f t="shared" si="5"/>
        <v>7569</v>
      </c>
      <c r="O23" s="46">
        <v>19967902</v>
      </c>
    </row>
    <row r="24" spans="1:15" s="32" customFormat="1" ht="31.5" customHeight="1">
      <c r="A24" s="55" t="s">
        <v>36</v>
      </c>
      <c r="B24" s="37">
        <v>115197</v>
      </c>
      <c r="C24" s="37">
        <v>51750621</v>
      </c>
      <c r="D24" s="41">
        <f t="shared" si="0"/>
        <v>210.7</v>
      </c>
      <c r="E24" s="37">
        <f t="shared" si="1"/>
        <v>449236</v>
      </c>
      <c r="F24" s="37">
        <v>2935054</v>
      </c>
      <c r="G24" s="41">
        <f t="shared" si="2"/>
        <v>11.9</v>
      </c>
      <c r="H24" s="37">
        <v>0</v>
      </c>
      <c r="I24" s="37">
        <v>2215107</v>
      </c>
      <c r="J24" s="37">
        <v>5150161</v>
      </c>
      <c r="K24" s="41">
        <f t="shared" si="3"/>
        <v>21</v>
      </c>
      <c r="L24" s="37">
        <f t="shared" si="4"/>
        <v>44707</v>
      </c>
      <c r="M24" s="37">
        <v>12301811</v>
      </c>
      <c r="N24" s="49">
        <f t="shared" si="5"/>
        <v>106789</v>
      </c>
      <c r="O24" s="45">
        <v>24564888</v>
      </c>
    </row>
    <row r="25" spans="1:15" s="32" customFormat="1" ht="31.5" customHeight="1">
      <c r="A25" s="55" t="s">
        <v>37</v>
      </c>
      <c r="B25" s="37">
        <v>130877</v>
      </c>
      <c r="C25" s="37">
        <v>52683751</v>
      </c>
      <c r="D25" s="41">
        <f t="shared" si="0"/>
        <v>235</v>
      </c>
      <c r="E25" s="37">
        <f t="shared" si="1"/>
        <v>402544</v>
      </c>
      <c r="F25" s="37">
        <v>2597084</v>
      </c>
      <c r="G25" s="41">
        <f t="shared" si="2"/>
        <v>11.6</v>
      </c>
      <c r="H25" s="37">
        <v>1040618</v>
      </c>
      <c r="I25" s="43">
        <v>5938183</v>
      </c>
      <c r="J25" s="37">
        <v>9575885</v>
      </c>
      <c r="K25" s="41">
        <f t="shared" si="3"/>
        <v>42.7</v>
      </c>
      <c r="L25" s="37">
        <f t="shared" si="4"/>
        <v>73167</v>
      </c>
      <c r="M25" s="44">
        <v>2228315</v>
      </c>
      <c r="N25" s="49">
        <f t="shared" si="5"/>
        <v>17026</v>
      </c>
      <c r="O25" s="46">
        <v>22423329</v>
      </c>
    </row>
    <row r="26" spans="1:15" s="32" customFormat="1" ht="31.5" customHeight="1">
      <c r="A26" s="55" t="s">
        <v>38</v>
      </c>
      <c r="B26" s="37">
        <v>86141</v>
      </c>
      <c r="C26" s="37">
        <v>26572439</v>
      </c>
      <c r="D26" s="41">
        <f t="shared" si="0"/>
        <v>154.2</v>
      </c>
      <c r="E26" s="37">
        <f t="shared" si="1"/>
        <v>308476</v>
      </c>
      <c r="F26" s="37">
        <v>1242292</v>
      </c>
      <c r="G26" s="41">
        <f t="shared" si="2"/>
        <v>7.2</v>
      </c>
      <c r="H26" s="37">
        <v>211089</v>
      </c>
      <c r="I26" s="37">
        <v>1845975</v>
      </c>
      <c r="J26" s="37">
        <v>3299356</v>
      </c>
      <c r="K26" s="41">
        <f t="shared" si="3"/>
        <v>19.2</v>
      </c>
      <c r="L26" s="37">
        <f t="shared" si="4"/>
        <v>38302</v>
      </c>
      <c r="M26" s="37">
        <v>3972988</v>
      </c>
      <c r="N26" s="49">
        <f t="shared" si="5"/>
        <v>46122</v>
      </c>
      <c r="O26" s="45">
        <v>17228981</v>
      </c>
    </row>
    <row r="27" spans="1:15" s="32" customFormat="1" ht="31.5" customHeight="1">
      <c r="A27" s="55" t="s">
        <v>39</v>
      </c>
      <c r="B27" s="37">
        <v>81418</v>
      </c>
      <c r="C27" s="37">
        <v>25363134</v>
      </c>
      <c r="D27" s="41">
        <f t="shared" si="0"/>
        <v>153.9</v>
      </c>
      <c r="E27" s="37">
        <f t="shared" si="1"/>
        <v>311518</v>
      </c>
      <c r="F27" s="37">
        <v>1302074</v>
      </c>
      <c r="G27" s="41">
        <f t="shared" si="2"/>
        <v>7.9</v>
      </c>
      <c r="H27" s="37">
        <v>1239483</v>
      </c>
      <c r="I27" s="43">
        <v>3864092</v>
      </c>
      <c r="J27" s="37">
        <v>6405649</v>
      </c>
      <c r="K27" s="41">
        <f t="shared" si="3"/>
        <v>38.9</v>
      </c>
      <c r="L27" s="37">
        <f t="shared" si="4"/>
        <v>78676</v>
      </c>
      <c r="M27" s="44">
        <v>2118914</v>
      </c>
      <c r="N27" s="49">
        <f t="shared" si="5"/>
        <v>26025</v>
      </c>
      <c r="O27" s="46">
        <v>16481869</v>
      </c>
    </row>
    <row r="28" spans="1:15" s="32" customFormat="1" ht="31.5" customHeight="1">
      <c r="A28" s="55" t="s">
        <v>40</v>
      </c>
      <c r="B28" s="37">
        <v>26365</v>
      </c>
      <c r="C28" s="37">
        <v>10234610</v>
      </c>
      <c r="D28" s="41">
        <f t="shared" si="0"/>
        <v>181.4</v>
      </c>
      <c r="E28" s="37">
        <f t="shared" si="1"/>
        <v>388189</v>
      </c>
      <c r="F28" s="37">
        <v>86331</v>
      </c>
      <c r="G28" s="41">
        <f t="shared" si="2"/>
        <v>1.5</v>
      </c>
      <c r="H28" s="37">
        <v>1004</v>
      </c>
      <c r="I28" s="37">
        <v>263409</v>
      </c>
      <c r="J28" s="37">
        <v>350744</v>
      </c>
      <c r="K28" s="41">
        <f t="shared" si="3"/>
        <v>6.2</v>
      </c>
      <c r="L28" s="37">
        <f t="shared" si="4"/>
        <v>13303</v>
      </c>
      <c r="M28" s="37">
        <v>41198</v>
      </c>
      <c r="N28" s="49">
        <f t="shared" si="5"/>
        <v>1563</v>
      </c>
      <c r="O28" s="45">
        <v>5640579</v>
      </c>
    </row>
    <row r="29" spans="1:15" s="32" customFormat="1" ht="31.5" customHeight="1">
      <c r="A29" s="55" t="s">
        <v>41</v>
      </c>
      <c r="B29" s="37">
        <v>53048</v>
      </c>
      <c r="C29" s="37">
        <v>16708930</v>
      </c>
      <c r="D29" s="41">
        <f t="shared" si="0"/>
        <v>115.2</v>
      </c>
      <c r="E29" s="37">
        <f t="shared" si="1"/>
        <v>314978</v>
      </c>
      <c r="F29" s="37">
        <v>6737710</v>
      </c>
      <c r="G29" s="41">
        <f t="shared" si="2"/>
        <v>46.4</v>
      </c>
      <c r="H29" s="37">
        <v>132818</v>
      </c>
      <c r="I29" s="43">
        <v>1808098</v>
      </c>
      <c r="J29" s="37">
        <v>8678626</v>
      </c>
      <c r="K29" s="41">
        <f t="shared" si="3"/>
        <v>59.8</v>
      </c>
      <c r="L29" s="37">
        <f t="shared" si="4"/>
        <v>163599</v>
      </c>
      <c r="M29" s="44">
        <v>5699795</v>
      </c>
      <c r="N29" s="49">
        <f t="shared" si="5"/>
        <v>107446</v>
      </c>
      <c r="O29" s="46">
        <v>14509961</v>
      </c>
    </row>
    <row r="30" spans="1:15" s="32" customFormat="1" ht="31.5" customHeight="1">
      <c r="A30" s="55" t="s">
        <v>42</v>
      </c>
      <c r="B30" s="37">
        <v>42290</v>
      </c>
      <c r="C30" s="37">
        <v>16397381</v>
      </c>
      <c r="D30" s="41">
        <f t="shared" si="0"/>
        <v>162.1</v>
      </c>
      <c r="E30" s="37">
        <f t="shared" si="1"/>
        <v>387737</v>
      </c>
      <c r="F30" s="37">
        <v>1755741</v>
      </c>
      <c r="G30" s="41">
        <f t="shared" si="2"/>
        <v>17.4</v>
      </c>
      <c r="H30" s="37">
        <v>131457</v>
      </c>
      <c r="I30" s="37">
        <v>1029648</v>
      </c>
      <c r="J30" s="37">
        <v>2916846</v>
      </c>
      <c r="K30" s="41">
        <f t="shared" si="3"/>
        <v>28.8</v>
      </c>
      <c r="L30" s="37">
        <f t="shared" si="4"/>
        <v>68972</v>
      </c>
      <c r="M30" s="37">
        <v>770799</v>
      </c>
      <c r="N30" s="49">
        <f t="shared" si="5"/>
        <v>18227</v>
      </c>
      <c r="O30" s="45">
        <v>10113105</v>
      </c>
    </row>
    <row r="31" spans="1:15" s="32" customFormat="1" ht="31.5" customHeight="1">
      <c r="A31" s="55" t="s">
        <v>43</v>
      </c>
      <c r="B31" s="37">
        <v>36939</v>
      </c>
      <c r="C31" s="37">
        <v>16103595</v>
      </c>
      <c r="D31" s="41">
        <f t="shared" si="0"/>
        <v>158.3</v>
      </c>
      <c r="E31" s="37">
        <f t="shared" si="1"/>
        <v>435951</v>
      </c>
      <c r="F31" s="37">
        <v>2041425</v>
      </c>
      <c r="G31" s="41">
        <f t="shared" si="2"/>
        <v>20.1</v>
      </c>
      <c r="H31" s="37">
        <v>646867</v>
      </c>
      <c r="I31" s="43">
        <v>1531261</v>
      </c>
      <c r="J31" s="37">
        <v>4219553</v>
      </c>
      <c r="K31" s="41">
        <f t="shared" si="3"/>
        <v>41.5</v>
      </c>
      <c r="L31" s="37">
        <f t="shared" si="4"/>
        <v>114230</v>
      </c>
      <c r="M31" s="44">
        <v>717029</v>
      </c>
      <c r="N31" s="49">
        <f t="shared" si="5"/>
        <v>19411</v>
      </c>
      <c r="O31" s="46">
        <v>10175754</v>
      </c>
    </row>
    <row r="32" spans="1:15" s="32" customFormat="1" ht="31.5" customHeight="1">
      <c r="A32" s="56" t="s">
        <v>44</v>
      </c>
      <c r="B32" s="57">
        <v>34929</v>
      </c>
      <c r="C32" s="57">
        <v>6416938</v>
      </c>
      <c r="D32" s="58">
        <f t="shared" si="0"/>
        <v>47</v>
      </c>
      <c r="E32" s="57">
        <f t="shared" si="1"/>
        <v>183714</v>
      </c>
      <c r="F32" s="57">
        <v>5140824</v>
      </c>
      <c r="G32" s="58">
        <f t="shared" si="2"/>
        <v>37.6</v>
      </c>
      <c r="H32" s="57">
        <v>23975</v>
      </c>
      <c r="I32" s="57">
        <v>2915622</v>
      </c>
      <c r="J32" s="57">
        <v>8080421</v>
      </c>
      <c r="K32" s="58">
        <f t="shared" si="3"/>
        <v>59.2</v>
      </c>
      <c r="L32" s="57">
        <f t="shared" si="4"/>
        <v>231338</v>
      </c>
      <c r="M32" s="57">
        <v>430926</v>
      </c>
      <c r="N32" s="59">
        <f t="shared" si="5"/>
        <v>12337</v>
      </c>
      <c r="O32" s="45">
        <v>13658784</v>
      </c>
    </row>
    <row r="33" spans="1:15" s="32" customFormat="1" ht="31.5" customHeight="1">
      <c r="A33" s="55" t="s">
        <v>45</v>
      </c>
      <c r="B33" s="37">
        <v>45620</v>
      </c>
      <c r="C33" s="37">
        <v>20723199</v>
      </c>
      <c r="D33" s="41">
        <f t="shared" si="0"/>
        <v>205.2</v>
      </c>
      <c r="E33" s="37">
        <f t="shared" si="1"/>
        <v>454257</v>
      </c>
      <c r="F33" s="37">
        <v>1980489</v>
      </c>
      <c r="G33" s="41">
        <f t="shared" si="2"/>
        <v>19.6</v>
      </c>
      <c r="H33" s="37">
        <v>242378</v>
      </c>
      <c r="I33" s="43">
        <v>295200</v>
      </c>
      <c r="J33" s="37">
        <v>2518067</v>
      </c>
      <c r="K33" s="41">
        <f t="shared" si="3"/>
        <v>24.9</v>
      </c>
      <c r="L33" s="37">
        <f t="shared" si="4"/>
        <v>55197</v>
      </c>
      <c r="M33" s="44">
        <v>5548677</v>
      </c>
      <c r="N33" s="49">
        <f t="shared" si="5"/>
        <v>121628</v>
      </c>
      <c r="O33" s="46">
        <v>10096643</v>
      </c>
    </row>
    <row r="34" spans="1:15" s="32" customFormat="1" ht="31.5" customHeight="1">
      <c r="A34" s="55" t="s">
        <v>66</v>
      </c>
      <c r="B34" s="37">
        <v>50586</v>
      </c>
      <c r="C34" s="37">
        <v>17104255</v>
      </c>
      <c r="D34" s="41">
        <f t="shared" si="0"/>
        <v>162.9</v>
      </c>
      <c r="E34" s="37">
        <f t="shared" si="1"/>
        <v>338122</v>
      </c>
      <c r="F34" s="37">
        <v>1980080</v>
      </c>
      <c r="G34" s="41">
        <f t="shared" si="2"/>
        <v>18.9</v>
      </c>
      <c r="H34" s="37">
        <v>936369</v>
      </c>
      <c r="I34" s="37">
        <v>586419</v>
      </c>
      <c r="J34" s="37">
        <v>3502868</v>
      </c>
      <c r="K34" s="41">
        <f t="shared" si="3"/>
        <v>33.4</v>
      </c>
      <c r="L34" s="37">
        <f t="shared" si="4"/>
        <v>69246</v>
      </c>
      <c r="M34" s="37">
        <v>1588414</v>
      </c>
      <c r="N34" s="49">
        <f t="shared" si="5"/>
        <v>31400</v>
      </c>
      <c r="O34" s="45">
        <v>10497010</v>
      </c>
    </row>
    <row r="35" spans="1:15" s="32" customFormat="1" ht="31.5" customHeight="1" thickBot="1">
      <c r="A35" s="56" t="s">
        <v>67</v>
      </c>
      <c r="B35" s="57">
        <v>50472</v>
      </c>
      <c r="C35" s="57">
        <v>20179813</v>
      </c>
      <c r="D35" s="58">
        <f t="shared" si="0"/>
        <v>186.5</v>
      </c>
      <c r="E35" s="57">
        <f t="shared" si="1"/>
        <v>399822</v>
      </c>
      <c r="F35" s="57">
        <v>935649</v>
      </c>
      <c r="G35" s="58">
        <f t="shared" si="2"/>
        <v>8.6</v>
      </c>
      <c r="H35" s="57">
        <v>13219</v>
      </c>
      <c r="I35" s="60">
        <v>343201</v>
      </c>
      <c r="J35" s="57">
        <v>1292069</v>
      </c>
      <c r="K35" s="58">
        <f t="shared" si="3"/>
        <v>11.9</v>
      </c>
      <c r="L35" s="57">
        <f t="shared" si="4"/>
        <v>25600</v>
      </c>
      <c r="M35" s="61">
        <v>5076749</v>
      </c>
      <c r="N35" s="59">
        <f t="shared" si="5"/>
        <v>100585</v>
      </c>
      <c r="O35" s="46">
        <v>10819242</v>
      </c>
    </row>
    <row r="36" spans="1:15" s="32" customFormat="1" ht="31.5" customHeight="1" thickTop="1">
      <c r="A36" s="62" t="s">
        <v>46</v>
      </c>
      <c r="B36" s="63">
        <v>14729</v>
      </c>
      <c r="C36" s="63">
        <v>4459786</v>
      </c>
      <c r="D36" s="64">
        <f t="shared" si="0"/>
        <v>140.6</v>
      </c>
      <c r="E36" s="63">
        <f t="shared" si="1"/>
        <v>302789</v>
      </c>
      <c r="F36" s="63">
        <v>290316</v>
      </c>
      <c r="G36" s="64">
        <f t="shared" si="2"/>
        <v>9.2</v>
      </c>
      <c r="H36" s="63">
        <v>0</v>
      </c>
      <c r="I36" s="63">
        <v>30166</v>
      </c>
      <c r="J36" s="63">
        <v>320482</v>
      </c>
      <c r="K36" s="64">
        <f t="shared" si="3"/>
        <v>10.1</v>
      </c>
      <c r="L36" s="63">
        <f t="shared" si="4"/>
        <v>21759</v>
      </c>
      <c r="M36" s="63">
        <v>111829</v>
      </c>
      <c r="N36" s="65">
        <f t="shared" si="5"/>
        <v>7592</v>
      </c>
      <c r="O36" s="45">
        <v>3172321</v>
      </c>
    </row>
    <row r="37" spans="1:15" s="32" customFormat="1" ht="31.5" customHeight="1">
      <c r="A37" s="55" t="s">
        <v>47</v>
      </c>
      <c r="B37" s="37">
        <v>8362</v>
      </c>
      <c r="C37" s="37">
        <v>3868153</v>
      </c>
      <c r="D37" s="41">
        <f t="shared" si="0"/>
        <v>169.4</v>
      </c>
      <c r="E37" s="37">
        <f t="shared" si="1"/>
        <v>462587</v>
      </c>
      <c r="F37" s="37">
        <v>861024</v>
      </c>
      <c r="G37" s="41">
        <f t="shared" si="2"/>
        <v>37.7</v>
      </c>
      <c r="H37" s="37">
        <v>110884</v>
      </c>
      <c r="I37" s="43">
        <v>498158</v>
      </c>
      <c r="J37" s="37">
        <v>1470066</v>
      </c>
      <c r="K37" s="41">
        <f t="shared" si="3"/>
        <v>64.4</v>
      </c>
      <c r="L37" s="37">
        <f t="shared" si="4"/>
        <v>175803</v>
      </c>
      <c r="M37" s="44">
        <v>99873</v>
      </c>
      <c r="N37" s="49">
        <f t="shared" si="5"/>
        <v>11944</v>
      </c>
      <c r="O37" s="46">
        <v>2283676</v>
      </c>
    </row>
    <row r="38" spans="1:15" s="32" customFormat="1" ht="31.5" customHeight="1">
      <c r="A38" s="55" t="s">
        <v>48</v>
      </c>
      <c r="B38" s="37">
        <v>9986</v>
      </c>
      <c r="C38" s="37">
        <v>5382439</v>
      </c>
      <c r="D38" s="41">
        <f t="shared" si="0"/>
        <v>186.4</v>
      </c>
      <c r="E38" s="37">
        <f t="shared" si="1"/>
        <v>538998</v>
      </c>
      <c r="F38" s="37">
        <v>245178</v>
      </c>
      <c r="G38" s="41">
        <f t="shared" si="2"/>
        <v>8.5</v>
      </c>
      <c r="H38" s="37">
        <v>3</v>
      </c>
      <c r="I38" s="37">
        <v>1005776</v>
      </c>
      <c r="J38" s="37">
        <v>1250957</v>
      </c>
      <c r="K38" s="41">
        <f t="shared" si="3"/>
        <v>43.3</v>
      </c>
      <c r="L38" s="37">
        <f t="shared" si="4"/>
        <v>125271</v>
      </c>
      <c r="M38" s="37">
        <v>81067</v>
      </c>
      <c r="N38" s="49">
        <f t="shared" si="5"/>
        <v>8118</v>
      </c>
      <c r="O38" s="45">
        <v>2888095</v>
      </c>
    </row>
    <row r="39" spans="1:15" s="32" customFormat="1" ht="31.5" customHeight="1">
      <c r="A39" s="55" t="s">
        <v>49</v>
      </c>
      <c r="B39" s="37">
        <v>8354</v>
      </c>
      <c r="C39" s="37">
        <v>3712229</v>
      </c>
      <c r="D39" s="41">
        <f t="shared" si="0"/>
        <v>173.6</v>
      </c>
      <c r="E39" s="37">
        <f t="shared" si="1"/>
        <v>444365</v>
      </c>
      <c r="F39" s="37">
        <v>666499</v>
      </c>
      <c r="G39" s="41">
        <f t="shared" si="2"/>
        <v>31.2</v>
      </c>
      <c r="H39" s="37">
        <v>15234</v>
      </c>
      <c r="I39" s="43">
        <v>827967</v>
      </c>
      <c r="J39" s="37">
        <v>1509700</v>
      </c>
      <c r="K39" s="41">
        <f t="shared" si="3"/>
        <v>70.6</v>
      </c>
      <c r="L39" s="37">
        <f t="shared" si="4"/>
        <v>180716</v>
      </c>
      <c r="M39" s="44">
        <v>45883</v>
      </c>
      <c r="N39" s="49">
        <f t="shared" si="5"/>
        <v>5492</v>
      </c>
      <c r="O39" s="46">
        <v>2138374</v>
      </c>
    </row>
    <row r="40" spans="1:15" s="32" customFormat="1" ht="31.5" customHeight="1">
      <c r="A40" s="55" t="s">
        <v>50</v>
      </c>
      <c r="B40" s="37">
        <v>10486</v>
      </c>
      <c r="C40" s="37">
        <v>6705978</v>
      </c>
      <c r="D40" s="41">
        <f t="shared" si="0"/>
        <v>214.5</v>
      </c>
      <c r="E40" s="37">
        <f t="shared" si="1"/>
        <v>639517</v>
      </c>
      <c r="F40" s="37">
        <v>847120</v>
      </c>
      <c r="G40" s="41">
        <f t="shared" si="2"/>
        <v>27.1</v>
      </c>
      <c r="H40" s="37">
        <v>75428</v>
      </c>
      <c r="I40" s="37">
        <v>527645</v>
      </c>
      <c r="J40" s="37">
        <v>1450193</v>
      </c>
      <c r="K40" s="41">
        <f t="shared" si="3"/>
        <v>46.4</v>
      </c>
      <c r="L40" s="37">
        <f t="shared" si="4"/>
        <v>138298</v>
      </c>
      <c r="M40" s="37">
        <v>168145</v>
      </c>
      <c r="N40" s="49">
        <f t="shared" si="5"/>
        <v>16035</v>
      </c>
      <c r="O40" s="45">
        <v>3126794</v>
      </c>
    </row>
    <row r="41" spans="1:15" s="32" customFormat="1" ht="31.5" customHeight="1">
      <c r="A41" s="55" t="s">
        <v>51</v>
      </c>
      <c r="B41" s="37">
        <v>38972</v>
      </c>
      <c r="C41" s="37">
        <v>10517239</v>
      </c>
      <c r="D41" s="41">
        <f t="shared" si="0"/>
        <v>154.8</v>
      </c>
      <c r="E41" s="37">
        <f t="shared" si="1"/>
        <v>269867</v>
      </c>
      <c r="F41" s="37">
        <v>1793271</v>
      </c>
      <c r="G41" s="41">
        <f t="shared" si="2"/>
        <v>26.4</v>
      </c>
      <c r="H41" s="37">
        <v>5741</v>
      </c>
      <c r="I41" s="43">
        <v>1279211</v>
      </c>
      <c r="J41" s="37">
        <v>3078223</v>
      </c>
      <c r="K41" s="41">
        <f t="shared" si="3"/>
        <v>45.3</v>
      </c>
      <c r="L41" s="37">
        <f t="shared" si="4"/>
        <v>78986</v>
      </c>
      <c r="M41" s="44">
        <v>877308</v>
      </c>
      <c r="N41" s="49">
        <f t="shared" si="5"/>
        <v>22511</v>
      </c>
      <c r="O41" s="46">
        <v>6792344</v>
      </c>
    </row>
    <row r="42" spans="1:15" s="32" customFormat="1" ht="31.5" customHeight="1">
      <c r="A42" s="55" t="s">
        <v>52</v>
      </c>
      <c r="B42" s="37">
        <v>31481</v>
      </c>
      <c r="C42" s="37">
        <v>8386228</v>
      </c>
      <c r="D42" s="41">
        <f t="shared" si="0"/>
        <v>151.1</v>
      </c>
      <c r="E42" s="37">
        <f t="shared" si="1"/>
        <v>266390</v>
      </c>
      <c r="F42" s="37">
        <v>1116209</v>
      </c>
      <c r="G42" s="41">
        <f t="shared" si="2"/>
        <v>20.1</v>
      </c>
      <c r="H42" s="37">
        <v>63298</v>
      </c>
      <c r="I42" s="37">
        <v>87142</v>
      </c>
      <c r="J42" s="37">
        <v>1266649</v>
      </c>
      <c r="K42" s="41">
        <f t="shared" si="3"/>
        <v>22.8</v>
      </c>
      <c r="L42" s="37">
        <f t="shared" si="4"/>
        <v>40235</v>
      </c>
      <c r="M42" s="37">
        <v>287251</v>
      </c>
      <c r="N42" s="49">
        <f t="shared" si="5"/>
        <v>9125</v>
      </c>
      <c r="O42" s="45">
        <v>5550425</v>
      </c>
    </row>
    <row r="43" spans="1:15" s="32" customFormat="1" ht="31.5" customHeight="1">
      <c r="A43" s="55" t="s">
        <v>53</v>
      </c>
      <c r="B43" s="37">
        <v>39252</v>
      </c>
      <c r="C43" s="37">
        <v>6788004</v>
      </c>
      <c r="D43" s="41">
        <f t="shared" si="0"/>
        <v>80.2</v>
      </c>
      <c r="E43" s="37">
        <f t="shared" si="1"/>
        <v>172934</v>
      </c>
      <c r="F43" s="37">
        <v>2942721</v>
      </c>
      <c r="G43" s="41">
        <f t="shared" si="2"/>
        <v>34.8</v>
      </c>
      <c r="H43" s="37">
        <v>51838</v>
      </c>
      <c r="I43" s="43">
        <v>911691</v>
      </c>
      <c r="J43" s="37">
        <v>3906250</v>
      </c>
      <c r="K43" s="41">
        <f t="shared" si="3"/>
        <v>46.2</v>
      </c>
      <c r="L43" s="37">
        <f t="shared" si="4"/>
        <v>99517</v>
      </c>
      <c r="M43" s="44">
        <v>5570704</v>
      </c>
      <c r="N43" s="49">
        <f t="shared" si="5"/>
        <v>141922</v>
      </c>
      <c r="O43" s="46">
        <v>8461659</v>
      </c>
    </row>
    <row r="44" spans="1:15" s="32" customFormat="1" ht="31.5" customHeight="1">
      <c r="A44" s="55" t="s">
        <v>54</v>
      </c>
      <c r="B44" s="37">
        <v>20812</v>
      </c>
      <c r="C44" s="37">
        <v>8665626</v>
      </c>
      <c r="D44" s="41">
        <f t="shared" si="0"/>
        <v>163.5</v>
      </c>
      <c r="E44" s="37">
        <f t="shared" si="1"/>
        <v>416376</v>
      </c>
      <c r="F44" s="37">
        <v>353729</v>
      </c>
      <c r="G44" s="41">
        <f t="shared" si="2"/>
        <v>6.7</v>
      </c>
      <c r="H44" s="37">
        <v>367285</v>
      </c>
      <c r="I44" s="37">
        <v>1262329</v>
      </c>
      <c r="J44" s="37">
        <v>1983343</v>
      </c>
      <c r="K44" s="41">
        <f t="shared" si="3"/>
        <v>37.4</v>
      </c>
      <c r="L44" s="37">
        <f t="shared" si="4"/>
        <v>95298</v>
      </c>
      <c r="M44" s="37">
        <v>419315</v>
      </c>
      <c r="N44" s="49">
        <f t="shared" si="5"/>
        <v>20148</v>
      </c>
      <c r="O44" s="45">
        <v>5301568</v>
      </c>
    </row>
    <row r="45" spans="1:15" s="32" customFormat="1" ht="31.5" customHeight="1">
      <c r="A45" s="55" t="s">
        <v>55</v>
      </c>
      <c r="B45" s="37">
        <v>9958</v>
      </c>
      <c r="C45" s="37">
        <v>4000035</v>
      </c>
      <c r="D45" s="41">
        <f t="shared" si="0"/>
        <v>174.5</v>
      </c>
      <c r="E45" s="37">
        <f t="shared" si="1"/>
        <v>401691</v>
      </c>
      <c r="F45" s="37">
        <v>598075</v>
      </c>
      <c r="G45" s="41">
        <f t="shared" si="2"/>
        <v>26.1</v>
      </c>
      <c r="H45" s="37">
        <v>426</v>
      </c>
      <c r="I45" s="43">
        <v>128840</v>
      </c>
      <c r="J45" s="37">
        <v>727341</v>
      </c>
      <c r="K45" s="41">
        <f t="shared" si="3"/>
        <v>31.7</v>
      </c>
      <c r="L45" s="37">
        <f t="shared" si="4"/>
        <v>73041</v>
      </c>
      <c r="M45" s="44">
        <v>446284</v>
      </c>
      <c r="N45" s="49">
        <f t="shared" si="5"/>
        <v>44817</v>
      </c>
      <c r="O45" s="46">
        <v>2292599</v>
      </c>
    </row>
    <row r="46" spans="1:15" s="32" customFormat="1" ht="31.5" customHeight="1">
      <c r="A46" s="55" t="s">
        <v>56</v>
      </c>
      <c r="B46" s="37">
        <v>16948</v>
      </c>
      <c r="C46" s="37">
        <v>4374112</v>
      </c>
      <c r="D46" s="41">
        <f t="shared" si="0"/>
        <v>132.5</v>
      </c>
      <c r="E46" s="37">
        <f t="shared" si="1"/>
        <v>258090</v>
      </c>
      <c r="F46" s="37">
        <v>332238</v>
      </c>
      <c r="G46" s="41">
        <f t="shared" si="2"/>
        <v>10.1</v>
      </c>
      <c r="H46" s="37">
        <v>71211</v>
      </c>
      <c r="I46" s="37">
        <v>683141</v>
      </c>
      <c r="J46" s="37">
        <v>1086590</v>
      </c>
      <c r="K46" s="41">
        <f t="shared" si="3"/>
        <v>32.9</v>
      </c>
      <c r="L46" s="37">
        <f t="shared" si="4"/>
        <v>64113</v>
      </c>
      <c r="M46" s="37">
        <v>245927</v>
      </c>
      <c r="N46" s="49">
        <f t="shared" si="5"/>
        <v>14511</v>
      </c>
      <c r="O46" s="45">
        <v>3300491</v>
      </c>
    </row>
    <row r="47" spans="1:15" s="32" customFormat="1" ht="31.5" customHeight="1">
      <c r="A47" s="55" t="s">
        <v>57</v>
      </c>
      <c r="B47" s="37">
        <v>9682</v>
      </c>
      <c r="C47" s="37">
        <v>2188778</v>
      </c>
      <c r="D47" s="41">
        <f t="shared" si="0"/>
        <v>98.4</v>
      </c>
      <c r="E47" s="37">
        <f t="shared" si="1"/>
        <v>226067</v>
      </c>
      <c r="F47" s="37">
        <v>349835</v>
      </c>
      <c r="G47" s="41">
        <f t="shared" si="2"/>
        <v>15.7</v>
      </c>
      <c r="H47" s="37">
        <v>27279</v>
      </c>
      <c r="I47" s="43">
        <v>245981</v>
      </c>
      <c r="J47" s="37">
        <v>623095</v>
      </c>
      <c r="K47" s="41">
        <f t="shared" si="3"/>
        <v>28</v>
      </c>
      <c r="L47" s="37">
        <f t="shared" si="4"/>
        <v>64356</v>
      </c>
      <c r="M47" s="44">
        <v>54588</v>
      </c>
      <c r="N47" s="49">
        <f t="shared" si="5"/>
        <v>5638</v>
      </c>
      <c r="O47" s="46">
        <v>2223565</v>
      </c>
    </row>
    <row r="48" spans="1:15" s="32" customFormat="1" ht="31.5" customHeight="1">
      <c r="A48" s="55" t="s">
        <v>58</v>
      </c>
      <c r="B48" s="37">
        <v>12624</v>
      </c>
      <c r="C48" s="37">
        <v>4984655</v>
      </c>
      <c r="D48" s="41">
        <f t="shared" si="0"/>
        <v>190.8</v>
      </c>
      <c r="E48" s="37">
        <f t="shared" si="1"/>
        <v>394855</v>
      </c>
      <c r="F48" s="37">
        <v>804037</v>
      </c>
      <c r="G48" s="41">
        <f t="shared" si="2"/>
        <v>30.8</v>
      </c>
      <c r="H48" s="37">
        <v>46443</v>
      </c>
      <c r="I48" s="37">
        <v>401004</v>
      </c>
      <c r="J48" s="37">
        <v>1251484</v>
      </c>
      <c r="K48" s="41">
        <f t="shared" si="3"/>
        <v>47.9</v>
      </c>
      <c r="L48" s="37">
        <f t="shared" si="4"/>
        <v>99135</v>
      </c>
      <c r="M48" s="37">
        <v>192433</v>
      </c>
      <c r="N48" s="49">
        <f t="shared" si="5"/>
        <v>15243</v>
      </c>
      <c r="O48" s="45">
        <v>2612189</v>
      </c>
    </row>
    <row r="49" spans="1:15" s="32" customFormat="1" ht="31.5" customHeight="1">
      <c r="A49" s="55" t="s">
        <v>59</v>
      </c>
      <c r="B49" s="37">
        <v>23272</v>
      </c>
      <c r="C49" s="37">
        <v>8811683</v>
      </c>
      <c r="D49" s="41">
        <f t="shared" si="0"/>
        <v>173.2</v>
      </c>
      <c r="E49" s="37">
        <f t="shared" si="1"/>
        <v>378639</v>
      </c>
      <c r="F49" s="37">
        <v>1836055</v>
      </c>
      <c r="G49" s="41">
        <f t="shared" si="2"/>
        <v>36.1</v>
      </c>
      <c r="H49" s="37">
        <v>478102</v>
      </c>
      <c r="I49" s="43">
        <v>849168</v>
      </c>
      <c r="J49" s="37">
        <v>3163325</v>
      </c>
      <c r="K49" s="41">
        <f t="shared" si="3"/>
        <v>62.2</v>
      </c>
      <c r="L49" s="37">
        <f t="shared" si="4"/>
        <v>135928</v>
      </c>
      <c r="M49" s="44">
        <v>2610</v>
      </c>
      <c r="N49" s="49">
        <f t="shared" si="5"/>
        <v>112</v>
      </c>
      <c r="O49" s="46">
        <v>5088216</v>
      </c>
    </row>
    <row r="50" spans="1:15" s="32" customFormat="1" ht="31.5" customHeight="1">
      <c r="A50" s="55" t="s">
        <v>60</v>
      </c>
      <c r="B50" s="37">
        <v>28688</v>
      </c>
      <c r="C50" s="37">
        <v>10485625</v>
      </c>
      <c r="D50" s="41">
        <f t="shared" si="0"/>
        <v>157.3</v>
      </c>
      <c r="E50" s="37">
        <f t="shared" si="1"/>
        <v>365506</v>
      </c>
      <c r="F50" s="37">
        <v>916595</v>
      </c>
      <c r="G50" s="41">
        <f t="shared" si="2"/>
        <v>13.8</v>
      </c>
      <c r="H50" s="37">
        <v>56343</v>
      </c>
      <c r="I50" s="37">
        <v>369984</v>
      </c>
      <c r="J50" s="37">
        <v>1342922</v>
      </c>
      <c r="K50" s="41">
        <f t="shared" si="3"/>
        <v>20.1</v>
      </c>
      <c r="L50" s="37">
        <f t="shared" si="4"/>
        <v>46811</v>
      </c>
      <c r="M50" s="37">
        <v>94706</v>
      </c>
      <c r="N50" s="49">
        <f t="shared" si="5"/>
        <v>3301</v>
      </c>
      <c r="O50" s="45">
        <v>6665242</v>
      </c>
    </row>
    <row r="51" spans="1:15" s="32" customFormat="1" ht="31.5" customHeight="1">
      <c r="A51" s="55" t="s">
        <v>61</v>
      </c>
      <c r="B51" s="37">
        <v>6132</v>
      </c>
      <c r="C51" s="37">
        <v>3448355</v>
      </c>
      <c r="D51" s="41">
        <f t="shared" si="0"/>
        <v>179.4</v>
      </c>
      <c r="E51" s="37">
        <f t="shared" si="1"/>
        <v>562354</v>
      </c>
      <c r="F51" s="37">
        <v>762002</v>
      </c>
      <c r="G51" s="41">
        <f t="shared" si="2"/>
        <v>39.7</v>
      </c>
      <c r="H51" s="37">
        <v>104877</v>
      </c>
      <c r="I51" s="43">
        <v>419737</v>
      </c>
      <c r="J51" s="37">
        <v>1286616</v>
      </c>
      <c r="K51" s="41">
        <f t="shared" si="3"/>
        <v>66.9</v>
      </c>
      <c r="L51" s="37">
        <f t="shared" si="4"/>
        <v>209820</v>
      </c>
      <c r="M51" s="44">
        <v>143501</v>
      </c>
      <c r="N51" s="49">
        <f t="shared" si="5"/>
        <v>23402</v>
      </c>
      <c r="O51" s="46">
        <v>1921790</v>
      </c>
    </row>
    <row r="52" spans="1:15" s="32" customFormat="1" ht="31.5" customHeight="1">
      <c r="A52" s="55" t="s">
        <v>68</v>
      </c>
      <c r="B52" s="37">
        <v>9074</v>
      </c>
      <c r="C52" s="37">
        <v>7398937</v>
      </c>
      <c r="D52" s="41">
        <f t="shared" si="0"/>
        <v>205.9</v>
      </c>
      <c r="E52" s="37">
        <f t="shared" si="1"/>
        <v>815400</v>
      </c>
      <c r="F52" s="37">
        <v>908339</v>
      </c>
      <c r="G52" s="41">
        <f t="shared" si="2"/>
        <v>25.3</v>
      </c>
      <c r="H52" s="37">
        <v>37917</v>
      </c>
      <c r="I52" s="37">
        <v>2336222</v>
      </c>
      <c r="J52" s="37">
        <v>3282478</v>
      </c>
      <c r="K52" s="41">
        <f t="shared" si="3"/>
        <v>91.3</v>
      </c>
      <c r="L52" s="37">
        <f t="shared" si="4"/>
        <v>361745</v>
      </c>
      <c r="M52" s="37">
        <v>336701</v>
      </c>
      <c r="N52" s="49">
        <f t="shared" si="5"/>
        <v>37106</v>
      </c>
      <c r="O52" s="45">
        <v>3594155</v>
      </c>
    </row>
    <row r="53" spans="1:15" s="32" customFormat="1" ht="31.5" customHeight="1">
      <c r="A53" s="55" t="s">
        <v>62</v>
      </c>
      <c r="B53" s="37">
        <v>20581</v>
      </c>
      <c r="C53" s="37">
        <v>6194189</v>
      </c>
      <c r="D53" s="41">
        <f t="shared" si="0"/>
        <v>143.1</v>
      </c>
      <c r="E53" s="37">
        <f t="shared" si="1"/>
        <v>300966</v>
      </c>
      <c r="F53" s="37">
        <v>1039815</v>
      </c>
      <c r="G53" s="41">
        <f t="shared" si="2"/>
        <v>24</v>
      </c>
      <c r="H53" s="37">
        <v>12</v>
      </c>
      <c r="I53" s="43">
        <v>346552</v>
      </c>
      <c r="J53" s="37">
        <v>1386379</v>
      </c>
      <c r="K53" s="41">
        <f t="shared" si="3"/>
        <v>32</v>
      </c>
      <c r="L53" s="37">
        <f t="shared" si="4"/>
        <v>67362</v>
      </c>
      <c r="M53" s="44">
        <v>206581</v>
      </c>
      <c r="N53" s="49">
        <f t="shared" si="5"/>
        <v>10037</v>
      </c>
      <c r="O53" s="46">
        <v>4328850</v>
      </c>
    </row>
    <row r="54" spans="1:15" s="32" customFormat="1" ht="31.5" customHeight="1" thickBot="1">
      <c r="A54" s="66" t="s">
        <v>63</v>
      </c>
      <c r="B54" s="39">
        <v>16648</v>
      </c>
      <c r="C54" s="39">
        <v>4389695</v>
      </c>
      <c r="D54" s="51">
        <f t="shared" si="0"/>
        <v>130.2</v>
      </c>
      <c r="E54" s="39">
        <f t="shared" si="1"/>
        <v>263677</v>
      </c>
      <c r="F54" s="39">
        <v>780998</v>
      </c>
      <c r="G54" s="51">
        <f t="shared" si="2"/>
        <v>23.2</v>
      </c>
      <c r="H54" s="39">
        <v>307</v>
      </c>
      <c r="I54" s="39">
        <v>227466</v>
      </c>
      <c r="J54" s="39">
        <v>1008771</v>
      </c>
      <c r="K54" s="51">
        <f t="shared" si="3"/>
        <v>29.9</v>
      </c>
      <c r="L54" s="39">
        <f t="shared" si="4"/>
        <v>60594</v>
      </c>
      <c r="M54" s="39">
        <v>199697</v>
      </c>
      <c r="N54" s="52">
        <f t="shared" si="5"/>
        <v>11995</v>
      </c>
      <c r="O54" s="45">
        <v>3372200</v>
      </c>
    </row>
    <row r="55" ht="13.5">
      <c r="D55" s="47"/>
    </row>
  </sheetData>
  <printOptions horizontalCentered="1" verticalCentered="1"/>
  <pageMargins left="0.5905511811023623" right="0.3937007874015748" top="0.1968503937007874" bottom="0.3937007874015748" header="0.5118110236220472" footer="0.5118110236220472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00202513</cp:lastModifiedBy>
  <cp:lastPrinted>2008-05-02T07:16:40Z</cp:lastPrinted>
  <dcterms:created xsi:type="dcterms:W3CDTF">2000-12-01T04:00:16Z</dcterms:created>
  <dcterms:modified xsi:type="dcterms:W3CDTF">2008-05-08T10:28:55Z</dcterms:modified>
  <cp:category/>
  <cp:version/>
  <cp:contentType/>
  <cp:contentStatus/>
</cp:coreProperties>
</file>