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activeTab="0"/>
  </bookViews>
  <sheets>
    <sheet name="主な財政分析指標" sheetId="1" r:id="rId1"/>
  </sheets>
  <definedNames>
    <definedName name="_xlnm.Print_Area" localSheetId="0">'主な財政分析指標'!$A$1:$X$51</definedName>
    <definedName name="_xlnm.Print_Titles" localSheetId="0">'主な財政分析指標'!$A:$B</definedName>
  </definedNames>
  <calcPr fullCalcOnLoad="1"/>
</workbook>
</file>

<file path=xl/sharedStrings.xml><?xml version="1.0" encoding="utf-8"?>
<sst xmlns="http://schemas.openxmlformats.org/spreadsheetml/2006/main" count="101" uniqueCount="94">
  <si>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</si>
  <si>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</si>
  <si>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</si>
  <si>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</si>
  <si>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</si>
  <si>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</si>
  <si>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</si>
  <si>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</si>
  <si>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</si>
  <si>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</si>
  <si>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</si>
  <si>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</si>
  <si>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</si>
  <si>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</si>
  <si>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</si>
  <si>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</si>
  <si>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</si>
  <si>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</si>
  <si>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</si>
  <si>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</si>
  <si>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</si>
  <si>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</si>
  <si>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</si>
  <si>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</si>
  <si>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</si>
  <si>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</si>
  <si>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</si>
  <si>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</si>
  <si>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</si>
  <si>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</si>
  <si>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</si>
  <si>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</si>
  <si>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</si>
  <si>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</si>
  <si>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</si>
  <si>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経常収支比率</t>
  </si>
  <si>
    <t>公債費</t>
  </si>
  <si>
    <t>人件費</t>
  </si>
  <si>
    <t>比率</t>
  </si>
  <si>
    <t>実質</t>
  </si>
  <si>
    <t>収支</t>
  </si>
  <si>
    <t>起債</t>
  </si>
  <si>
    <t>制限</t>
  </si>
  <si>
    <t>3年平均</t>
  </si>
  <si>
    <t>繰り越す</t>
  </si>
  <si>
    <t>べき財源</t>
  </si>
  <si>
    <t>単年度収支</t>
  </si>
  <si>
    <t>菊川市</t>
  </si>
  <si>
    <t>御前崎市</t>
  </si>
  <si>
    <t>伊豆市</t>
  </si>
  <si>
    <t>公債費</t>
  </si>
  <si>
    <t>積立金</t>
  </si>
  <si>
    <t>取崩額</t>
  </si>
  <si>
    <t>実質単年度</t>
  </si>
  <si>
    <t>収支</t>
  </si>
  <si>
    <t>繰上</t>
  </si>
  <si>
    <t>償還金</t>
  </si>
  <si>
    <t>(減税補てん債及び臨時財政対策債を経常一般財源に含む)</t>
  </si>
  <si>
    <t>公債費</t>
  </si>
  <si>
    <t>負担</t>
  </si>
  <si>
    <t>比率</t>
  </si>
  <si>
    <t>伊豆の国市</t>
  </si>
  <si>
    <t>牧之原市</t>
  </si>
  <si>
    <t>川根本町</t>
  </si>
  <si>
    <t>町合計、平均</t>
  </si>
  <si>
    <t>静岡市</t>
  </si>
  <si>
    <t>実質</t>
  </si>
  <si>
    <t>3年平均</t>
  </si>
  <si>
    <t>財政力</t>
  </si>
  <si>
    <t>(減税補てん債及び臨時財政対策債を経常一般財源に含まない)</t>
  </si>
  <si>
    <t>指数</t>
  </si>
  <si>
    <t>県合計、平均</t>
  </si>
  <si>
    <t>市合計、平均</t>
  </si>
  <si>
    <t>（単位：千円、％ほか）</t>
  </si>
  <si>
    <t xml:space="preserve"> </t>
  </si>
  <si>
    <t>歳入総額</t>
  </si>
  <si>
    <t>歳出総額</t>
  </si>
  <si>
    <t>形式収支</t>
  </si>
  <si>
    <t>翌年度へ</t>
  </si>
  <si>
    <t>実質収支</t>
  </si>
  <si>
    <t>経常収支比率</t>
  </si>
  <si>
    <t>A</t>
  </si>
  <si>
    <t>B</t>
  </si>
  <si>
    <t>C(A-B）</t>
  </si>
  <si>
    <t>D</t>
  </si>
  <si>
    <t>E(C-D)</t>
  </si>
  <si>
    <t>F</t>
  </si>
  <si>
    <t>G</t>
  </si>
  <si>
    <t>H</t>
  </si>
  <si>
    <t>I</t>
  </si>
  <si>
    <t>J(F+G+H-I)</t>
  </si>
  <si>
    <t>市町名</t>
  </si>
  <si>
    <t>⑯～⑱</t>
  </si>
  <si>
    <t>平成18年度　主な財政分析指標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</si>
</sst>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.00_ "/>
    <numFmt numFmtId="181" formatCode="#,##0;&quot;△ &quot;#,##0"/>
    <numFmt numFmtId="182" formatCode="#,##0.00_ "/>
    <numFmt numFmtId="183" formatCode="#,##0.0;&quot;△ &quot;#,##0.0"/>
    <numFmt numFmtId="184" formatCode="#,##0.00;&quot;△ &quot;#,##0.00"/>
    <numFmt numFmtId="185" formatCode="0.0_ ;[Red]\-0.0\ "/>
    <numFmt numFmtId="186" formatCode="#,##0.0;[Red]\-#,##0.0"/>
    <numFmt numFmtId="187" formatCode="0.0;&quot;△ &quot;0.0"/>
    <numFmt numFmtId="188" formatCode="#,##0.00_ ;[Red]\-#,##0.00\ "/>
    <numFmt numFmtId="189" formatCode="0;&quot;▲ &quot;0"/>
    <numFmt numFmtId="190" formatCode="#,##0;&quot;▲ &quot;#,##0"/>
    <numFmt numFmtId="191" formatCode="0_);[Red]\(0\)"/>
    <numFmt numFmtId="192" formatCode="0.0;&quot;▲ &quot;0.0"/>
    <numFmt numFmtId="193" formatCode="#,##0.0"/>
    <numFmt numFmtId="194" formatCode="#,##0.0_ ;[Red]\-#,##0.0\ "/>
  </numFmts>
  <fonts count="6"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 shrinkToFit="1"/>
    </xf>
    <xf numFmtId="0" fontId="0" fillId="0" borderId="2" xfId="0" applyFill="1" applyBorder="1" applyAlignment="1">
      <alignment horizontal="center" shrinkToFit="1"/>
    </xf>
    <xf numFmtId="0" fontId="0" fillId="0" borderId="3" xfId="0" applyFill="1" applyBorder="1" applyAlignment="1">
      <alignment horizontal="center" wrapText="1" shrinkToFi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 shrinkToFit="1"/>
    </xf>
    <xf numFmtId="0" fontId="0" fillId="0" borderId="9" xfId="0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shrinkToFi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 shrinkToFit="1"/>
    </xf>
    <xf numFmtId="0" fontId="0" fillId="0" borderId="13" xfId="0" applyFill="1" applyBorder="1" applyAlignment="1">
      <alignment shrinkToFit="1"/>
    </xf>
    <xf numFmtId="0" fontId="0" fillId="0" borderId="13" xfId="0" applyFill="1" applyBorder="1" applyAlignment="1">
      <alignment horizontal="center" shrinkToFit="1"/>
    </xf>
    <xf numFmtId="0" fontId="0" fillId="0" borderId="15" xfId="0" applyFill="1" applyBorder="1" applyAlignment="1">
      <alignment horizontal="center" shrinkToFit="1"/>
    </xf>
    <xf numFmtId="38" fontId="0" fillId="0" borderId="16" xfId="16" applyBorder="1" applyAlignment="1">
      <alignment horizontal="right" shrinkToFit="1"/>
    </xf>
    <xf numFmtId="38" fontId="0" fillId="0" borderId="17" xfId="16" applyBorder="1" applyAlignment="1">
      <alignment horizontal="right" shrinkToFit="1"/>
    </xf>
    <xf numFmtId="190" fontId="0" fillId="0" borderId="18" xfId="16" applyNumberFormat="1" applyBorder="1" applyAlignment="1">
      <alignment horizontal="right" shrinkToFit="1"/>
    </xf>
    <xf numFmtId="177" fontId="0" fillId="0" borderId="17" xfId="0" applyNumberFormat="1" applyFill="1" applyBorder="1" applyAlignment="1">
      <alignment vertical="center" shrinkToFit="1"/>
    </xf>
    <xf numFmtId="177" fontId="0" fillId="0" borderId="18" xfId="0" applyNumberFormat="1" applyFill="1" applyBorder="1" applyAlignment="1">
      <alignment vertical="center" shrinkToFit="1"/>
    </xf>
    <xf numFmtId="178" fontId="0" fillId="0" borderId="19" xfId="0" applyNumberFormat="1" applyFill="1" applyBorder="1" applyAlignment="1">
      <alignment vertical="center" shrinkToFit="1"/>
    </xf>
    <xf numFmtId="179" fontId="0" fillId="0" borderId="19" xfId="0" applyNumberFormat="1" applyFill="1" applyBorder="1" applyAlignment="1">
      <alignment vertical="center" shrinkToFit="1"/>
    </xf>
    <xf numFmtId="182" fontId="0" fillId="0" borderId="20" xfId="0" applyNumberFormat="1" applyFill="1" applyBorder="1" applyAlignment="1">
      <alignment vertical="center" shrinkToFit="1"/>
    </xf>
    <xf numFmtId="38" fontId="0" fillId="0" borderId="19" xfId="16" applyBorder="1" applyAlignment="1">
      <alignment horizontal="right" shrinkToFit="1"/>
    </xf>
    <xf numFmtId="190" fontId="0" fillId="0" borderId="16" xfId="16" applyNumberFormat="1" applyBorder="1" applyAlignment="1">
      <alignment horizontal="right" shrinkToFit="1"/>
    </xf>
    <xf numFmtId="177" fontId="0" fillId="0" borderId="16" xfId="0" applyNumberFormat="1" applyFill="1" applyBorder="1" applyAlignment="1">
      <alignment vertical="center" shrinkToFit="1"/>
    </xf>
    <xf numFmtId="178" fontId="0" fillId="0" borderId="16" xfId="0" applyNumberFormat="1" applyFill="1" applyBorder="1" applyAlignment="1">
      <alignment vertical="center" shrinkToFit="1"/>
    </xf>
    <xf numFmtId="38" fontId="0" fillId="0" borderId="21" xfId="16" applyBorder="1" applyAlignment="1">
      <alignment horizontal="right" shrinkToFit="1"/>
    </xf>
    <xf numFmtId="190" fontId="0" fillId="0" borderId="21" xfId="16" applyNumberFormat="1" applyBorder="1" applyAlignment="1">
      <alignment horizontal="right" shrinkToFit="1"/>
    </xf>
    <xf numFmtId="177" fontId="0" fillId="0" borderId="21" xfId="0" applyNumberFormat="1" applyFill="1" applyBorder="1" applyAlignment="1">
      <alignment vertical="center" shrinkToFit="1"/>
    </xf>
    <xf numFmtId="177" fontId="0" fillId="0" borderId="22" xfId="0" applyNumberFormat="1" applyFill="1" applyBorder="1" applyAlignment="1">
      <alignment vertical="center" shrinkToFit="1"/>
    </xf>
    <xf numFmtId="178" fontId="0" fillId="0" borderId="21" xfId="0" applyNumberFormat="1" applyFill="1" applyBorder="1" applyAlignment="1">
      <alignment vertical="center" shrinkToFit="1"/>
    </xf>
    <xf numFmtId="179" fontId="0" fillId="0" borderId="21" xfId="0" applyNumberFormat="1" applyFill="1" applyBorder="1" applyAlignment="1">
      <alignment vertical="center" shrinkToFit="1"/>
    </xf>
    <xf numFmtId="182" fontId="0" fillId="0" borderId="23" xfId="0" applyNumberFormat="1" applyFill="1" applyBorder="1" applyAlignment="1">
      <alignment vertical="center" shrinkToFit="1"/>
    </xf>
    <xf numFmtId="190" fontId="0" fillId="0" borderId="19" xfId="16" applyNumberFormat="1" applyAlignment="1">
      <alignment shrinkToFit="1"/>
    </xf>
    <xf numFmtId="179" fontId="0" fillId="0" borderId="16" xfId="0" applyNumberFormat="1" applyFill="1" applyBorder="1" applyAlignment="1">
      <alignment vertical="center" shrinkToFit="1"/>
    </xf>
    <xf numFmtId="178" fontId="0" fillId="0" borderId="17" xfId="0" applyNumberFormat="1" applyFill="1" applyBorder="1" applyAlignment="1">
      <alignment vertical="center" shrinkToFit="1"/>
    </xf>
    <xf numFmtId="177" fontId="0" fillId="0" borderId="19" xfId="0" applyNumberFormat="1" applyFill="1" applyBorder="1" applyAlignment="1">
      <alignment vertical="center" shrinkToFit="1"/>
    </xf>
    <xf numFmtId="178" fontId="0" fillId="0" borderId="24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2" fontId="0" fillId="0" borderId="25" xfId="0" applyNumberFormat="1" applyFill="1" applyBorder="1" applyAlignment="1">
      <alignment vertical="center" shrinkToFit="1"/>
    </xf>
    <xf numFmtId="190" fontId="0" fillId="0" borderId="19" xfId="16" applyNumberFormat="1" applyBorder="1" applyAlignment="1">
      <alignment shrinkToFit="1"/>
    </xf>
    <xf numFmtId="190" fontId="0" fillId="0" borderId="21" xfId="16" applyNumberFormat="1" applyBorder="1" applyAlignment="1">
      <alignment shrinkToFit="1"/>
    </xf>
    <xf numFmtId="178" fontId="0" fillId="0" borderId="22" xfId="0" applyNumberFormat="1" applyFill="1" applyBorder="1" applyAlignment="1">
      <alignment vertical="center" shrinkToFit="1"/>
    </xf>
    <xf numFmtId="190" fontId="0" fillId="0" borderId="16" xfId="16" applyNumberFormat="1" applyBorder="1" applyAlignment="1">
      <alignment shrinkToFit="1"/>
    </xf>
    <xf numFmtId="180" fontId="0" fillId="0" borderId="20" xfId="0" applyNumberFormat="1" applyFill="1" applyBorder="1" applyAlignment="1">
      <alignment vertical="center" shrinkToFit="1"/>
    </xf>
    <xf numFmtId="181" fontId="0" fillId="0" borderId="19" xfId="16" applyNumberFormat="1" applyAlignment="1">
      <alignment shrinkToFit="1"/>
    </xf>
    <xf numFmtId="187" fontId="0" fillId="0" borderId="19" xfId="0" applyNumberFormat="1" applyFill="1" applyBorder="1" applyAlignment="1">
      <alignment vertical="center" shrinkToFit="1"/>
    </xf>
    <xf numFmtId="190" fontId="0" fillId="0" borderId="14" xfId="16" applyNumberFormat="1" applyBorder="1" applyAlignment="1">
      <alignment shrinkToFit="1"/>
    </xf>
    <xf numFmtId="179" fontId="0" fillId="0" borderId="14" xfId="0" applyNumberForma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8" fontId="0" fillId="0" borderId="14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7" xfId="0" applyNumberFormat="1" applyFill="1" applyBorder="1" applyAlignment="1">
      <alignment vertical="center" shrinkToFit="1"/>
    </xf>
    <xf numFmtId="38" fontId="0" fillId="0" borderId="0" xfId="16" applyBorder="1" applyAlignment="1">
      <alignment/>
    </xf>
    <xf numFmtId="181" fontId="0" fillId="0" borderId="0" xfId="16" applyNumberFormat="1" applyBorder="1" applyAlignment="1">
      <alignment/>
    </xf>
    <xf numFmtId="38" fontId="0" fillId="0" borderId="28" xfId="16" applyBorder="1" applyAlignment="1">
      <alignment horizontal="distributed" shrinkToFit="1"/>
    </xf>
    <xf numFmtId="38" fontId="0" fillId="0" borderId="29" xfId="16" applyBorder="1" applyAlignment="1">
      <alignment horizontal="distributed" shrinkToFit="1"/>
    </xf>
    <xf numFmtId="38" fontId="0" fillId="0" borderId="30" xfId="16" applyBorder="1" applyAlignment="1">
      <alignment horizontal="distributed" shrinkToFit="1"/>
    </xf>
    <xf numFmtId="38" fontId="0" fillId="0" borderId="31" xfId="16" applyBorder="1" applyAlignment="1">
      <alignment horizontal="distributed" shrinkToFit="1"/>
    </xf>
    <xf numFmtId="38" fontId="0" fillId="0" borderId="32" xfId="16" applyBorder="1" applyAlignment="1">
      <alignment horizontal="distributed" shrinkToFit="1"/>
    </xf>
    <xf numFmtId="38" fontId="0" fillId="0" borderId="33" xfId="16" applyBorder="1" applyAlignment="1">
      <alignment horizontal="distributed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38" fontId="0" fillId="0" borderId="35" xfId="16" applyBorder="1" applyAlignment="1">
      <alignment horizontal="distributed" shrinkToFit="1"/>
    </xf>
    <xf numFmtId="38" fontId="0" fillId="0" borderId="36" xfId="16" applyBorder="1" applyAlignment="1">
      <alignment horizontal="distributed" shrinkToFit="1"/>
    </xf>
    <xf numFmtId="38" fontId="0" fillId="0" borderId="28" xfId="16" applyFill="1" applyBorder="1" applyAlignment="1">
      <alignment horizontal="distributed" shrinkToFit="1"/>
    </xf>
    <xf numFmtId="38" fontId="0" fillId="0" borderId="29" xfId="16" applyFill="1" applyBorder="1" applyAlignment="1">
      <alignment horizontal="distributed" shrinkToFit="1"/>
    </xf>
    <xf numFmtId="0" fontId="0" fillId="0" borderId="37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Border="1" applyAlignment="1">
      <alignment horizontal="left" shrinkToFit="1"/>
    </xf>
    <xf numFmtId="0" fontId="0" fillId="0" borderId="29" xfId="0" applyBorder="1" applyAlignment="1">
      <alignment horizontal="left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52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4" style="5" customWidth="1"/>
    <col min="2" max="2" width="7.3984375" style="5" customWidth="1"/>
    <col min="3" max="4" width="13.5" style="5" customWidth="1"/>
    <col min="5" max="7" width="10" style="5" customWidth="1"/>
    <col min="8" max="8" width="11.5" style="5" hidden="1" customWidth="1"/>
    <col min="9" max="10" width="12.19921875" style="5" hidden="1" customWidth="1"/>
    <col min="11" max="11" width="11.59765625" style="5" hidden="1" customWidth="1"/>
    <col min="12" max="12" width="12.8984375" style="5" hidden="1" customWidth="1"/>
    <col min="13" max="24" width="5.69921875" style="5" customWidth="1"/>
    <col min="25" max="16384" width="9" style="1" customWidth="1"/>
  </cols>
  <sheetData>
    <row r="1" spans="1:24" ht="25.5" customHeight="1">
      <c r="A1" s="4" t="s">
        <v>93</v>
      </c>
      <c r="U1" s="6"/>
      <c r="V1" s="7"/>
      <c r="W1" s="7"/>
      <c r="X1" s="8"/>
    </row>
    <row r="2" spans="1:24" ht="25.5" customHeight="1" thickBot="1">
      <c r="A2" s="9"/>
      <c r="K2" s="5" t="s">
        <v>74</v>
      </c>
      <c r="X2" s="8" t="s">
        <v>73</v>
      </c>
    </row>
    <row r="3" spans="1:24" s="2" customFormat="1" ht="25.5" customHeight="1">
      <c r="A3" s="10"/>
      <c r="B3" s="11"/>
      <c r="C3" s="12" t="s">
        <v>75</v>
      </c>
      <c r="D3" s="13" t="s">
        <v>76</v>
      </c>
      <c r="E3" s="12" t="s">
        <v>77</v>
      </c>
      <c r="F3" s="13" t="s">
        <v>78</v>
      </c>
      <c r="G3" s="12" t="s">
        <v>79</v>
      </c>
      <c r="H3" s="12" t="s">
        <v>46</v>
      </c>
      <c r="I3" s="12" t="s">
        <v>51</v>
      </c>
      <c r="J3" s="14" t="s">
        <v>55</v>
      </c>
      <c r="K3" s="12" t="s">
        <v>51</v>
      </c>
      <c r="L3" s="12" t="s">
        <v>53</v>
      </c>
      <c r="M3" s="15" t="s">
        <v>39</v>
      </c>
      <c r="N3" s="16" t="s">
        <v>80</v>
      </c>
      <c r="O3" s="11"/>
      <c r="P3" s="17"/>
      <c r="Q3" s="16" t="s">
        <v>35</v>
      </c>
      <c r="R3" s="11"/>
      <c r="S3" s="17"/>
      <c r="T3" s="12" t="s">
        <v>36</v>
      </c>
      <c r="U3" s="12" t="s">
        <v>41</v>
      </c>
      <c r="V3" s="12" t="s">
        <v>66</v>
      </c>
      <c r="W3" s="18" t="s">
        <v>58</v>
      </c>
      <c r="X3" s="19" t="s">
        <v>68</v>
      </c>
    </row>
    <row r="4" spans="1:24" s="2" customFormat="1" ht="25.5" customHeight="1">
      <c r="A4" s="93" t="s">
        <v>91</v>
      </c>
      <c r="B4" s="94"/>
      <c r="C4" s="20"/>
      <c r="D4" s="21"/>
      <c r="E4" s="20"/>
      <c r="F4" s="21" t="s">
        <v>44</v>
      </c>
      <c r="G4" s="20"/>
      <c r="H4" s="20"/>
      <c r="I4" s="20"/>
      <c r="J4" s="20" t="s">
        <v>56</v>
      </c>
      <c r="K4" s="20" t="s">
        <v>52</v>
      </c>
      <c r="L4" s="20" t="s">
        <v>54</v>
      </c>
      <c r="M4" s="22" t="s">
        <v>40</v>
      </c>
      <c r="N4" s="84" t="s">
        <v>57</v>
      </c>
      <c r="O4" s="85"/>
      <c r="P4" s="86"/>
      <c r="Q4" s="84" t="s">
        <v>69</v>
      </c>
      <c r="R4" s="85"/>
      <c r="S4" s="86"/>
      <c r="T4" s="20"/>
      <c r="U4" s="20" t="s">
        <v>42</v>
      </c>
      <c r="V4" s="20" t="s">
        <v>50</v>
      </c>
      <c r="W4" s="23" t="s">
        <v>59</v>
      </c>
      <c r="X4" s="24"/>
    </row>
    <row r="5" spans="1:24" s="2" customFormat="1" ht="25.5" customHeight="1">
      <c r="A5" s="93"/>
      <c r="B5" s="94"/>
      <c r="C5" s="20"/>
      <c r="D5" s="21"/>
      <c r="E5" s="20"/>
      <c r="F5" s="21" t="s">
        <v>45</v>
      </c>
      <c r="G5" s="20"/>
      <c r="H5" s="20"/>
      <c r="I5" s="20"/>
      <c r="J5" s="20"/>
      <c r="K5" s="20"/>
      <c r="L5" s="20"/>
      <c r="M5" s="22" t="s">
        <v>38</v>
      </c>
      <c r="N5" s="84"/>
      <c r="O5" s="85"/>
      <c r="P5" s="86"/>
      <c r="Q5" s="84"/>
      <c r="R5" s="85"/>
      <c r="S5" s="86"/>
      <c r="T5" s="20" t="s">
        <v>38</v>
      </c>
      <c r="U5" s="20" t="s">
        <v>38</v>
      </c>
      <c r="V5" s="20" t="s">
        <v>60</v>
      </c>
      <c r="W5" s="23" t="s">
        <v>60</v>
      </c>
      <c r="X5" s="24" t="s">
        <v>70</v>
      </c>
    </row>
    <row r="6" spans="1:24" s="2" customFormat="1" ht="25.5" customHeight="1" thickBot="1">
      <c r="A6" s="25"/>
      <c r="B6" s="26"/>
      <c r="C6" s="27" t="s">
        <v>81</v>
      </c>
      <c r="D6" s="28" t="s">
        <v>82</v>
      </c>
      <c r="E6" s="27" t="s">
        <v>83</v>
      </c>
      <c r="F6" s="28" t="s">
        <v>84</v>
      </c>
      <c r="G6" s="27" t="s">
        <v>85</v>
      </c>
      <c r="H6" s="27" t="s">
        <v>86</v>
      </c>
      <c r="I6" s="27" t="s">
        <v>87</v>
      </c>
      <c r="J6" s="27" t="s">
        <v>88</v>
      </c>
      <c r="K6" s="27" t="s">
        <v>89</v>
      </c>
      <c r="L6" s="29" t="s">
        <v>90</v>
      </c>
      <c r="M6" s="27"/>
      <c r="N6" s="30"/>
      <c r="O6" s="31" t="s">
        <v>37</v>
      </c>
      <c r="P6" s="31" t="s">
        <v>36</v>
      </c>
      <c r="Q6" s="32"/>
      <c r="R6" s="31" t="s">
        <v>37</v>
      </c>
      <c r="S6" s="31" t="s">
        <v>36</v>
      </c>
      <c r="T6" s="27"/>
      <c r="U6" s="31" t="s">
        <v>43</v>
      </c>
      <c r="V6" s="31" t="s">
        <v>67</v>
      </c>
      <c r="W6" s="33"/>
      <c r="X6" s="34" t="s">
        <v>92</v>
      </c>
    </row>
    <row r="7" spans="1:24" ht="25.5" customHeight="1">
      <c r="A7" s="91" t="s">
        <v>71</v>
      </c>
      <c r="B7" s="92"/>
      <c r="C7" s="35">
        <f>+C8+C9</f>
        <v>1293401942</v>
      </c>
      <c r="D7" s="35">
        <f aca="true" t="shared" si="0" ref="D7:L7">+D8+D9</f>
        <v>1236613027</v>
      </c>
      <c r="E7" s="35">
        <f t="shared" si="0"/>
        <v>56788915</v>
      </c>
      <c r="F7" s="35">
        <f t="shared" si="0"/>
        <v>9473640</v>
      </c>
      <c r="G7" s="35">
        <f t="shared" si="0"/>
        <v>47315275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7">
        <f t="shared" si="0"/>
        <v>0</v>
      </c>
      <c r="M7" s="38">
        <f>ROUND((SUM(M10:M51)/42),1)</f>
        <v>7.5</v>
      </c>
      <c r="N7" s="38">
        <f aca="true" t="shared" si="1" ref="N7:W7">ROUND((SUM(N10:N51)/42),1)</f>
        <v>81.9</v>
      </c>
      <c r="O7" s="38">
        <f t="shared" si="1"/>
        <v>26.6</v>
      </c>
      <c r="P7" s="39">
        <f t="shared" si="1"/>
        <v>17.2</v>
      </c>
      <c r="Q7" s="38">
        <f t="shared" si="1"/>
        <v>86.6</v>
      </c>
      <c r="R7" s="38">
        <f t="shared" si="1"/>
        <v>28.2</v>
      </c>
      <c r="S7" s="38">
        <f t="shared" si="1"/>
        <v>18.2</v>
      </c>
      <c r="T7" s="40">
        <f t="shared" si="1"/>
        <v>13.5</v>
      </c>
      <c r="U7" s="41">
        <f>ROUND((SUM(U10:U51)/42),1)</f>
        <v>10.1</v>
      </c>
      <c r="V7" s="38">
        <f>ROUND((SUM(V10:V51)/42),1)</f>
        <v>14.3</v>
      </c>
      <c r="W7" s="38">
        <f t="shared" si="1"/>
        <v>14.5</v>
      </c>
      <c r="X7" s="42">
        <f>ROUND((SUM(X10:X51)/42),2)</f>
        <v>0.84</v>
      </c>
    </row>
    <row r="8" spans="1:24" ht="25.5" customHeight="1">
      <c r="A8" s="95" t="s">
        <v>72</v>
      </c>
      <c r="B8" s="96"/>
      <c r="C8" s="43">
        <f>+SUM(C10:C32)</f>
        <v>1172444268</v>
      </c>
      <c r="D8" s="43">
        <f aca="true" t="shared" si="2" ref="D8:L8">+SUM(D10:D32)</f>
        <v>1122782782</v>
      </c>
      <c r="E8" s="43">
        <f t="shared" si="2"/>
        <v>49661486</v>
      </c>
      <c r="F8" s="43">
        <f t="shared" si="2"/>
        <v>8661582</v>
      </c>
      <c r="G8" s="43">
        <f t="shared" si="2"/>
        <v>40999904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44">
        <f t="shared" si="2"/>
        <v>0</v>
      </c>
      <c r="M8" s="38">
        <f>ROUND((SUM(M10:M32)/23),1)</f>
        <v>6.6</v>
      </c>
      <c r="N8" s="38">
        <f aca="true" t="shared" si="3" ref="N8:W8">ROUND((SUM(N10:N32)/23),1)</f>
        <v>80.3</v>
      </c>
      <c r="O8" s="38">
        <f t="shared" si="3"/>
        <v>25.7</v>
      </c>
      <c r="P8" s="45">
        <f t="shared" si="3"/>
        <v>17.3</v>
      </c>
      <c r="Q8" s="38">
        <f t="shared" si="3"/>
        <v>84.5</v>
      </c>
      <c r="R8" s="38">
        <f t="shared" si="3"/>
        <v>27</v>
      </c>
      <c r="S8" s="38">
        <f t="shared" si="3"/>
        <v>18.2</v>
      </c>
      <c r="T8" s="46">
        <f t="shared" si="3"/>
        <v>14.2</v>
      </c>
      <c r="U8" s="41">
        <f t="shared" si="3"/>
        <v>10.7</v>
      </c>
      <c r="V8" s="38">
        <f t="shared" si="3"/>
        <v>15.4</v>
      </c>
      <c r="W8" s="38">
        <f t="shared" si="3"/>
        <v>14.7</v>
      </c>
      <c r="X8" s="42">
        <f>ROUND((SUM(X10:X32)/23),2)</f>
        <v>0.95</v>
      </c>
    </row>
    <row r="9" spans="1:24" ht="25.5" customHeight="1" thickBot="1">
      <c r="A9" s="82" t="s">
        <v>64</v>
      </c>
      <c r="B9" s="83"/>
      <c r="C9" s="47">
        <f>+SUM(C33:C51)</f>
        <v>120957674</v>
      </c>
      <c r="D9" s="47">
        <f>+SUM(D33:D51)</f>
        <v>113830245</v>
      </c>
      <c r="E9" s="47">
        <f>+SUM(E33:E51)</f>
        <v>7127429</v>
      </c>
      <c r="F9" s="47">
        <f aca="true" t="shared" si="4" ref="F9:L9">+SUM(F33:F51)</f>
        <v>812058</v>
      </c>
      <c r="G9" s="47">
        <f t="shared" si="4"/>
        <v>6315371</v>
      </c>
      <c r="H9" s="47">
        <f>+SUM(H33:H51)</f>
        <v>0</v>
      </c>
      <c r="I9" s="47">
        <f t="shared" si="4"/>
        <v>0</v>
      </c>
      <c r="J9" s="47">
        <f t="shared" si="4"/>
        <v>0</v>
      </c>
      <c r="K9" s="47">
        <f t="shared" si="4"/>
        <v>0</v>
      </c>
      <c r="L9" s="48">
        <f t="shared" si="4"/>
        <v>0</v>
      </c>
      <c r="M9" s="49">
        <f>ROUND((SUM(M33:M51)/19),1)</f>
        <v>8.5</v>
      </c>
      <c r="N9" s="50">
        <f aca="true" t="shared" si="5" ref="N9:S9">ROUND((SUM(N33:N51)/19),1)</f>
        <v>83.7</v>
      </c>
      <c r="O9" s="50">
        <f t="shared" si="5"/>
        <v>27.8</v>
      </c>
      <c r="P9" s="49">
        <f t="shared" si="5"/>
        <v>17.1</v>
      </c>
      <c r="Q9" s="50">
        <f t="shared" si="5"/>
        <v>89.1</v>
      </c>
      <c r="R9" s="50">
        <f t="shared" si="5"/>
        <v>29.6</v>
      </c>
      <c r="S9" s="50">
        <f t="shared" si="5"/>
        <v>18.2</v>
      </c>
      <c r="T9" s="51">
        <f>ROUND((SUM(T33:T51)/19),1)</f>
        <v>12.6</v>
      </c>
      <c r="U9" s="52">
        <f>ROUND((SUM(U33:U51)/19),1)</f>
        <v>9.4</v>
      </c>
      <c r="V9" s="50">
        <f>ROUND((SUM(V33:V51)/19),1)</f>
        <v>12.9</v>
      </c>
      <c r="W9" s="50">
        <f>ROUND((SUM(W33:W51)/19),1)</f>
        <v>14.2</v>
      </c>
      <c r="X9" s="53">
        <f>ROUND((SUM(X33:X51)/19),2)</f>
        <v>0.71</v>
      </c>
    </row>
    <row r="10" spans="1:24" ht="25.5" customHeight="1" thickTop="1">
      <c r="A10" s="78" t="s">
        <v>65</v>
      </c>
      <c r="B10" s="79"/>
      <c r="C10" s="54">
        <v>259890807</v>
      </c>
      <c r="D10" s="54">
        <v>251291371</v>
      </c>
      <c r="E10" s="54">
        <v>8599436</v>
      </c>
      <c r="F10" s="54">
        <v>2665105</v>
      </c>
      <c r="G10" s="54">
        <v>5934331</v>
      </c>
      <c r="H10" s="54"/>
      <c r="I10" s="54"/>
      <c r="J10" s="54"/>
      <c r="K10" s="54"/>
      <c r="L10" s="54"/>
      <c r="M10" s="55">
        <v>3.9</v>
      </c>
      <c r="N10" s="45">
        <v>83.5</v>
      </c>
      <c r="O10" s="45">
        <v>27.8</v>
      </c>
      <c r="P10" s="45">
        <v>20.4</v>
      </c>
      <c r="Q10" s="45">
        <v>88.5</v>
      </c>
      <c r="R10" s="45">
        <v>29.4</v>
      </c>
      <c r="S10" s="45">
        <v>21.6</v>
      </c>
      <c r="T10" s="46">
        <v>17</v>
      </c>
      <c r="U10" s="46">
        <v>13</v>
      </c>
      <c r="V10" s="46">
        <v>15.7</v>
      </c>
      <c r="W10" s="56">
        <v>17.6</v>
      </c>
      <c r="X10" s="42">
        <v>0.89</v>
      </c>
    </row>
    <row r="11" spans="1:24" ht="25.5" customHeight="1">
      <c r="A11" s="76" t="s">
        <v>0</v>
      </c>
      <c r="B11" s="77"/>
      <c r="C11" s="54">
        <v>255580075</v>
      </c>
      <c r="D11" s="54">
        <v>245393701</v>
      </c>
      <c r="E11" s="54">
        <v>10186374</v>
      </c>
      <c r="F11" s="54">
        <v>1854504</v>
      </c>
      <c r="G11" s="54">
        <v>8331870</v>
      </c>
      <c r="H11" s="54"/>
      <c r="I11" s="54"/>
      <c r="J11" s="54"/>
      <c r="K11" s="54"/>
      <c r="L11" s="54"/>
      <c r="M11" s="41">
        <v>5.1</v>
      </c>
      <c r="N11" s="57">
        <v>83.6</v>
      </c>
      <c r="O11" s="57">
        <v>27.7</v>
      </c>
      <c r="P11" s="57">
        <v>19</v>
      </c>
      <c r="Q11" s="57">
        <v>88</v>
      </c>
      <c r="R11" s="57">
        <v>29.1</v>
      </c>
      <c r="S11" s="57">
        <v>20.1</v>
      </c>
      <c r="T11" s="40">
        <v>15.1</v>
      </c>
      <c r="U11" s="40">
        <v>11.7</v>
      </c>
      <c r="V11" s="40">
        <v>15.5</v>
      </c>
      <c r="W11" s="58">
        <v>18</v>
      </c>
      <c r="X11" s="59">
        <v>0.89</v>
      </c>
    </row>
    <row r="12" spans="1:24" ht="25.5" customHeight="1">
      <c r="A12" s="76" t="s">
        <v>1</v>
      </c>
      <c r="B12" s="77"/>
      <c r="C12" s="54">
        <v>75133647</v>
      </c>
      <c r="D12" s="54">
        <v>71024324</v>
      </c>
      <c r="E12" s="54">
        <v>4109323</v>
      </c>
      <c r="F12" s="54">
        <v>991015</v>
      </c>
      <c r="G12" s="54">
        <v>3118308</v>
      </c>
      <c r="H12" s="54"/>
      <c r="I12" s="54"/>
      <c r="J12" s="54"/>
      <c r="K12" s="54"/>
      <c r="L12" s="54"/>
      <c r="M12" s="41">
        <v>7.8</v>
      </c>
      <c r="N12" s="57">
        <v>78.9</v>
      </c>
      <c r="O12" s="57">
        <v>30.2</v>
      </c>
      <c r="P12" s="57">
        <v>16.3</v>
      </c>
      <c r="Q12" s="57">
        <v>83.3</v>
      </c>
      <c r="R12" s="57">
        <v>31.9</v>
      </c>
      <c r="S12" s="57">
        <v>17.2</v>
      </c>
      <c r="T12" s="40">
        <v>13.1</v>
      </c>
      <c r="U12" s="40">
        <v>10.5</v>
      </c>
      <c r="V12" s="40">
        <v>14.3</v>
      </c>
      <c r="W12" s="58">
        <v>13.7</v>
      </c>
      <c r="X12" s="60">
        <v>1.04</v>
      </c>
    </row>
    <row r="13" spans="1:24" ht="25.5" customHeight="1">
      <c r="A13" s="76" t="s">
        <v>2</v>
      </c>
      <c r="B13" s="77"/>
      <c r="C13" s="54">
        <v>19451693</v>
      </c>
      <c r="D13" s="54">
        <v>18755773</v>
      </c>
      <c r="E13" s="54">
        <v>695920</v>
      </c>
      <c r="F13" s="54">
        <v>67233</v>
      </c>
      <c r="G13" s="54">
        <v>628687</v>
      </c>
      <c r="H13" s="54"/>
      <c r="I13" s="54"/>
      <c r="J13" s="54"/>
      <c r="K13" s="54"/>
      <c r="L13" s="54"/>
      <c r="M13" s="41">
        <v>6.3</v>
      </c>
      <c r="N13" s="57">
        <v>86.4</v>
      </c>
      <c r="O13" s="57">
        <v>37.9</v>
      </c>
      <c r="P13" s="57">
        <v>20.7</v>
      </c>
      <c r="Q13" s="57">
        <v>90.2</v>
      </c>
      <c r="R13" s="57">
        <v>39.5</v>
      </c>
      <c r="S13" s="57">
        <v>21.6</v>
      </c>
      <c r="T13" s="40">
        <v>18.1</v>
      </c>
      <c r="U13" s="40">
        <v>15</v>
      </c>
      <c r="V13" s="40">
        <v>12.8</v>
      </c>
      <c r="W13" s="58">
        <v>15.6</v>
      </c>
      <c r="X13" s="60">
        <v>1.03</v>
      </c>
    </row>
    <row r="14" spans="1:24" ht="25.5" customHeight="1">
      <c r="A14" s="76" t="s">
        <v>3</v>
      </c>
      <c r="B14" s="77"/>
      <c r="C14" s="54">
        <v>31223653</v>
      </c>
      <c r="D14" s="54">
        <v>30175494</v>
      </c>
      <c r="E14" s="54">
        <v>1048159</v>
      </c>
      <c r="F14" s="54">
        <v>159513</v>
      </c>
      <c r="G14" s="54">
        <v>888646</v>
      </c>
      <c r="H14" s="54"/>
      <c r="I14" s="54"/>
      <c r="J14" s="54"/>
      <c r="K14" s="54"/>
      <c r="L14" s="54"/>
      <c r="M14" s="41">
        <v>4.7</v>
      </c>
      <c r="N14" s="57">
        <v>81.8</v>
      </c>
      <c r="O14" s="57">
        <v>32.5</v>
      </c>
      <c r="P14" s="57">
        <v>16.3</v>
      </c>
      <c r="Q14" s="57">
        <v>87.1</v>
      </c>
      <c r="R14" s="57">
        <v>34.6</v>
      </c>
      <c r="S14" s="57">
        <v>17.3</v>
      </c>
      <c r="T14" s="40">
        <v>13.4</v>
      </c>
      <c r="U14" s="40">
        <v>9</v>
      </c>
      <c r="V14" s="40">
        <v>11.6</v>
      </c>
      <c r="W14" s="58">
        <v>13.4</v>
      </c>
      <c r="X14" s="59">
        <v>0.91</v>
      </c>
    </row>
    <row r="15" spans="1:24" ht="25.5" customHeight="1">
      <c r="A15" s="76" t="s">
        <v>4</v>
      </c>
      <c r="B15" s="77"/>
      <c r="C15" s="54">
        <v>32638706</v>
      </c>
      <c r="D15" s="54">
        <v>31165801</v>
      </c>
      <c r="E15" s="54">
        <v>1472905</v>
      </c>
      <c r="F15" s="54">
        <v>53900</v>
      </c>
      <c r="G15" s="54">
        <v>1419005</v>
      </c>
      <c r="H15" s="54"/>
      <c r="I15" s="54"/>
      <c r="J15" s="54"/>
      <c r="K15" s="54"/>
      <c r="L15" s="54"/>
      <c r="M15" s="41">
        <v>6.6</v>
      </c>
      <c r="N15" s="57">
        <v>83.7</v>
      </c>
      <c r="O15" s="57">
        <v>22.8</v>
      </c>
      <c r="P15" s="57">
        <v>19.6</v>
      </c>
      <c r="Q15" s="57">
        <v>88.5</v>
      </c>
      <c r="R15" s="57">
        <v>24.1</v>
      </c>
      <c r="S15" s="57">
        <v>20.7</v>
      </c>
      <c r="T15" s="40">
        <v>17.2</v>
      </c>
      <c r="U15" s="40">
        <v>13.4</v>
      </c>
      <c r="V15" s="40">
        <v>19.9</v>
      </c>
      <c r="W15" s="58">
        <v>17.2</v>
      </c>
      <c r="X15" s="60">
        <v>0.92</v>
      </c>
    </row>
    <row r="16" spans="1:24" ht="25.5" customHeight="1">
      <c r="A16" s="76" t="s">
        <v>5</v>
      </c>
      <c r="B16" s="77"/>
      <c r="C16" s="54">
        <v>22568031</v>
      </c>
      <c r="D16" s="54">
        <v>22380424</v>
      </c>
      <c r="E16" s="54">
        <v>187607</v>
      </c>
      <c r="F16" s="54">
        <v>0</v>
      </c>
      <c r="G16" s="54">
        <v>187607</v>
      </c>
      <c r="H16" s="54"/>
      <c r="I16" s="54"/>
      <c r="J16" s="54"/>
      <c r="K16" s="54"/>
      <c r="L16" s="54"/>
      <c r="M16" s="41">
        <v>1.4</v>
      </c>
      <c r="N16" s="57">
        <v>85.4</v>
      </c>
      <c r="O16" s="57">
        <v>38.4</v>
      </c>
      <c r="P16" s="57">
        <v>16.9</v>
      </c>
      <c r="Q16" s="57">
        <v>89.8</v>
      </c>
      <c r="R16" s="57">
        <v>40.4</v>
      </c>
      <c r="S16" s="57">
        <v>17.8</v>
      </c>
      <c r="T16" s="40">
        <v>14</v>
      </c>
      <c r="U16" s="40">
        <v>11.2</v>
      </c>
      <c r="V16" s="40">
        <v>13.8</v>
      </c>
      <c r="W16" s="58">
        <v>14.8</v>
      </c>
      <c r="X16" s="59">
        <v>0.89</v>
      </c>
    </row>
    <row r="17" spans="1:24" ht="25.5" customHeight="1">
      <c r="A17" s="76" t="s">
        <v>6</v>
      </c>
      <c r="B17" s="77"/>
      <c r="C17" s="54">
        <v>30603583</v>
      </c>
      <c r="D17" s="54">
        <v>29059577</v>
      </c>
      <c r="E17" s="54">
        <v>1544006</v>
      </c>
      <c r="F17" s="54">
        <v>151817</v>
      </c>
      <c r="G17" s="54">
        <v>1392189</v>
      </c>
      <c r="H17" s="54"/>
      <c r="I17" s="54"/>
      <c r="J17" s="54"/>
      <c r="K17" s="54"/>
      <c r="L17" s="54"/>
      <c r="M17" s="41">
        <v>8</v>
      </c>
      <c r="N17" s="57">
        <v>85.4</v>
      </c>
      <c r="O17" s="57">
        <v>25</v>
      </c>
      <c r="P17" s="57">
        <v>18.3</v>
      </c>
      <c r="Q17" s="57">
        <v>90.6</v>
      </c>
      <c r="R17" s="57">
        <v>26.5</v>
      </c>
      <c r="S17" s="57">
        <v>19.4</v>
      </c>
      <c r="T17" s="40">
        <v>14.6</v>
      </c>
      <c r="U17" s="40">
        <v>12.7</v>
      </c>
      <c r="V17" s="40">
        <v>17.9</v>
      </c>
      <c r="W17" s="58">
        <v>15.1</v>
      </c>
      <c r="X17" s="60">
        <v>0.82</v>
      </c>
    </row>
    <row r="18" spans="1:24" ht="25.5" customHeight="1">
      <c r="A18" s="76" t="s">
        <v>7</v>
      </c>
      <c r="B18" s="77"/>
      <c r="C18" s="54">
        <v>75856230</v>
      </c>
      <c r="D18" s="54">
        <v>72520392</v>
      </c>
      <c r="E18" s="54">
        <v>3335838</v>
      </c>
      <c r="F18" s="54">
        <v>334585</v>
      </c>
      <c r="G18" s="54">
        <v>3001253</v>
      </c>
      <c r="H18" s="54"/>
      <c r="I18" s="54"/>
      <c r="J18" s="54"/>
      <c r="K18" s="54"/>
      <c r="L18" s="54"/>
      <c r="M18" s="41">
        <v>6.4</v>
      </c>
      <c r="N18" s="57">
        <v>75.3</v>
      </c>
      <c r="O18" s="57">
        <v>27.2</v>
      </c>
      <c r="P18" s="57">
        <v>16.7</v>
      </c>
      <c r="Q18" s="57">
        <v>75.3</v>
      </c>
      <c r="R18" s="57">
        <v>27.2</v>
      </c>
      <c r="S18" s="57">
        <v>16.7</v>
      </c>
      <c r="T18" s="40">
        <v>13.3</v>
      </c>
      <c r="U18" s="40">
        <v>11.9</v>
      </c>
      <c r="V18" s="40">
        <v>14.5</v>
      </c>
      <c r="W18" s="58">
        <v>14.3</v>
      </c>
      <c r="X18" s="59">
        <v>1.14</v>
      </c>
    </row>
    <row r="19" spans="1:24" ht="25.5" customHeight="1">
      <c r="A19" s="76" t="s">
        <v>8</v>
      </c>
      <c r="B19" s="77"/>
      <c r="C19" s="54">
        <v>57323510</v>
      </c>
      <c r="D19" s="54">
        <v>53795050</v>
      </c>
      <c r="E19" s="54">
        <v>3528460</v>
      </c>
      <c r="F19" s="54">
        <v>349933</v>
      </c>
      <c r="G19" s="54">
        <v>3178527</v>
      </c>
      <c r="H19" s="54"/>
      <c r="I19" s="54"/>
      <c r="J19" s="54"/>
      <c r="K19" s="54"/>
      <c r="L19" s="54"/>
      <c r="M19" s="41">
        <v>9.3</v>
      </c>
      <c r="N19" s="57">
        <v>82</v>
      </c>
      <c r="O19" s="57">
        <v>26.7</v>
      </c>
      <c r="P19" s="57">
        <v>17.5</v>
      </c>
      <c r="Q19" s="57">
        <v>86.8</v>
      </c>
      <c r="R19" s="57">
        <v>28.3</v>
      </c>
      <c r="S19" s="57">
        <v>18.5</v>
      </c>
      <c r="T19" s="40">
        <v>15.4</v>
      </c>
      <c r="U19" s="40">
        <v>11.4</v>
      </c>
      <c r="V19" s="40">
        <v>15.8</v>
      </c>
      <c r="W19" s="58">
        <v>15</v>
      </c>
      <c r="X19" s="60">
        <v>0.9</v>
      </c>
    </row>
    <row r="20" spans="1:24" ht="25.5" customHeight="1">
      <c r="A20" s="76" t="s">
        <v>9</v>
      </c>
      <c r="B20" s="77"/>
      <c r="C20" s="54">
        <v>34965670</v>
      </c>
      <c r="D20" s="54">
        <v>33542615</v>
      </c>
      <c r="E20" s="54">
        <v>1423055</v>
      </c>
      <c r="F20" s="54">
        <v>195983</v>
      </c>
      <c r="G20" s="54">
        <v>1227072</v>
      </c>
      <c r="H20" s="54"/>
      <c r="I20" s="54"/>
      <c r="J20" s="54"/>
      <c r="K20" s="54"/>
      <c r="L20" s="54"/>
      <c r="M20" s="41">
        <v>6.1</v>
      </c>
      <c r="N20" s="57">
        <v>79.2</v>
      </c>
      <c r="O20" s="57">
        <v>20.8</v>
      </c>
      <c r="P20" s="57">
        <v>17.8</v>
      </c>
      <c r="Q20" s="57">
        <v>84.1</v>
      </c>
      <c r="R20" s="57">
        <v>22.1</v>
      </c>
      <c r="S20" s="57">
        <v>18.8</v>
      </c>
      <c r="T20" s="40">
        <v>14.4</v>
      </c>
      <c r="U20" s="40">
        <v>10</v>
      </c>
      <c r="V20" s="40">
        <v>17.2</v>
      </c>
      <c r="W20" s="58">
        <v>15.1</v>
      </c>
      <c r="X20" s="59">
        <v>0.9</v>
      </c>
    </row>
    <row r="21" spans="1:24" ht="25.5" customHeight="1">
      <c r="A21" s="76" t="s">
        <v>10</v>
      </c>
      <c r="B21" s="77"/>
      <c r="C21" s="54">
        <v>42189033</v>
      </c>
      <c r="D21" s="54">
        <v>40451604</v>
      </c>
      <c r="E21" s="54">
        <v>1737429</v>
      </c>
      <c r="F21" s="54">
        <v>183226</v>
      </c>
      <c r="G21" s="54">
        <v>1554203</v>
      </c>
      <c r="H21" s="54"/>
      <c r="I21" s="54"/>
      <c r="J21" s="54"/>
      <c r="K21" s="54"/>
      <c r="L21" s="54"/>
      <c r="M21" s="41">
        <v>6.3</v>
      </c>
      <c r="N21" s="57">
        <v>83</v>
      </c>
      <c r="O21" s="57">
        <v>21.3</v>
      </c>
      <c r="P21" s="57">
        <v>21</v>
      </c>
      <c r="Q21" s="57">
        <v>88</v>
      </c>
      <c r="R21" s="57">
        <v>22.6</v>
      </c>
      <c r="S21" s="57">
        <v>22.3</v>
      </c>
      <c r="T21" s="40">
        <v>16.8</v>
      </c>
      <c r="U21" s="40">
        <v>12.4</v>
      </c>
      <c r="V21" s="40">
        <v>18.3</v>
      </c>
      <c r="W21" s="58">
        <v>17.4</v>
      </c>
      <c r="X21" s="60">
        <v>0.96</v>
      </c>
    </row>
    <row r="22" spans="1:24" ht="25.5" customHeight="1">
      <c r="A22" s="76" t="s">
        <v>11</v>
      </c>
      <c r="B22" s="77"/>
      <c r="C22" s="54">
        <v>38393230</v>
      </c>
      <c r="D22" s="54">
        <v>37148881</v>
      </c>
      <c r="E22" s="54">
        <v>1244349</v>
      </c>
      <c r="F22" s="54">
        <v>90432</v>
      </c>
      <c r="G22" s="54">
        <v>1153917</v>
      </c>
      <c r="H22" s="54"/>
      <c r="I22" s="54"/>
      <c r="J22" s="54"/>
      <c r="K22" s="54"/>
      <c r="L22" s="54"/>
      <c r="M22" s="41">
        <v>5.1</v>
      </c>
      <c r="N22" s="57">
        <v>80.7</v>
      </c>
      <c r="O22" s="57">
        <v>23.3</v>
      </c>
      <c r="P22" s="57">
        <v>20.8</v>
      </c>
      <c r="Q22" s="57">
        <v>85.4</v>
      </c>
      <c r="R22" s="57">
        <v>24.6</v>
      </c>
      <c r="S22" s="57">
        <v>22</v>
      </c>
      <c r="T22" s="40">
        <v>17.4</v>
      </c>
      <c r="U22" s="40">
        <v>12.3</v>
      </c>
      <c r="V22" s="40">
        <v>20.1</v>
      </c>
      <c r="W22" s="58">
        <v>17.6</v>
      </c>
      <c r="X22" s="59">
        <v>0.83</v>
      </c>
    </row>
    <row r="23" spans="1:24" ht="25.5" customHeight="1">
      <c r="A23" s="76" t="s">
        <v>12</v>
      </c>
      <c r="B23" s="77"/>
      <c r="C23" s="54">
        <v>32588563</v>
      </c>
      <c r="D23" s="54">
        <v>31382230</v>
      </c>
      <c r="E23" s="54">
        <v>1206333</v>
      </c>
      <c r="F23" s="54">
        <v>71962</v>
      </c>
      <c r="G23" s="54">
        <v>1134371</v>
      </c>
      <c r="H23" s="54"/>
      <c r="I23" s="54"/>
      <c r="J23" s="54"/>
      <c r="K23" s="54"/>
      <c r="L23" s="54"/>
      <c r="M23" s="41">
        <v>6.6</v>
      </c>
      <c r="N23" s="57">
        <v>78</v>
      </c>
      <c r="O23" s="57">
        <v>23.4</v>
      </c>
      <c r="P23" s="57">
        <v>13.1</v>
      </c>
      <c r="Q23" s="57">
        <v>82.2</v>
      </c>
      <c r="R23" s="57">
        <v>24.6</v>
      </c>
      <c r="S23" s="57">
        <v>13.8</v>
      </c>
      <c r="T23" s="40">
        <v>9.9</v>
      </c>
      <c r="U23" s="40">
        <v>5.8</v>
      </c>
      <c r="V23" s="40">
        <v>12</v>
      </c>
      <c r="W23" s="58">
        <v>10.6</v>
      </c>
      <c r="X23" s="60">
        <v>1.13</v>
      </c>
    </row>
    <row r="24" spans="1:24" ht="25.5" customHeight="1">
      <c r="A24" s="76" t="s">
        <v>13</v>
      </c>
      <c r="B24" s="77"/>
      <c r="C24" s="54">
        <v>26093371</v>
      </c>
      <c r="D24" s="54">
        <v>25161156</v>
      </c>
      <c r="E24" s="54">
        <v>932215</v>
      </c>
      <c r="F24" s="54">
        <v>269804</v>
      </c>
      <c r="G24" s="54">
        <v>662411</v>
      </c>
      <c r="H24" s="54"/>
      <c r="I24" s="54"/>
      <c r="J24" s="54"/>
      <c r="K24" s="54"/>
      <c r="L24" s="54"/>
      <c r="M24" s="41">
        <v>4</v>
      </c>
      <c r="N24" s="57">
        <v>80.7</v>
      </c>
      <c r="O24" s="57">
        <v>21.3</v>
      </c>
      <c r="P24" s="57">
        <v>17.9</v>
      </c>
      <c r="Q24" s="57">
        <v>84.5</v>
      </c>
      <c r="R24" s="57">
        <v>22.3</v>
      </c>
      <c r="S24" s="57">
        <v>18.7</v>
      </c>
      <c r="T24" s="40">
        <v>14.8</v>
      </c>
      <c r="U24" s="40">
        <v>11</v>
      </c>
      <c r="V24" s="40">
        <v>16.8</v>
      </c>
      <c r="W24" s="58">
        <v>15</v>
      </c>
      <c r="X24" s="59">
        <v>0.96</v>
      </c>
    </row>
    <row r="25" spans="1:24" ht="25.5" customHeight="1">
      <c r="A25" s="76" t="s">
        <v>14</v>
      </c>
      <c r="B25" s="77"/>
      <c r="C25" s="54">
        <v>8991528</v>
      </c>
      <c r="D25" s="54">
        <v>8701760</v>
      </c>
      <c r="E25" s="54">
        <v>289768</v>
      </c>
      <c r="F25" s="54">
        <v>19923</v>
      </c>
      <c r="G25" s="54">
        <v>269845</v>
      </c>
      <c r="H25" s="54"/>
      <c r="I25" s="54"/>
      <c r="J25" s="54"/>
      <c r="K25" s="54"/>
      <c r="L25" s="54"/>
      <c r="M25" s="41">
        <v>4.8</v>
      </c>
      <c r="N25" s="57">
        <v>87.8</v>
      </c>
      <c r="O25" s="57">
        <v>28.7</v>
      </c>
      <c r="P25" s="57">
        <v>22.1</v>
      </c>
      <c r="Q25" s="57">
        <v>92.4</v>
      </c>
      <c r="R25" s="57">
        <v>30.2</v>
      </c>
      <c r="S25" s="57">
        <v>23.3</v>
      </c>
      <c r="T25" s="40">
        <v>17.8</v>
      </c>
      <c r="U25" s="40">
        <v>12.1</v>
      </c>
      <c r="V25" s="40">
        <v>20.5</v>
      </c>
      <c r="W25" s="58">
        <v>22.2</v>
      </c>
      <c r="X25" s="60">
        <v>0.57</v>
      </c>
    </row>
    <row r="26" spans="1:24" ht="25.5" customHeight="1">
      <c r="A26" s="76" t="s">
        <v>15</v>
      </c>
      <c r="B26" s="77"/>
      <c r="C26" s="54">
        <v>21453425</v>
      </c>
      <c r="D26" s="54">
        <v>20203245</v>
      </c>
      <c r="E26" s="54">
        <v>1250180</v>
      </c>
      <c r="F26" s="54">
        <v>196607</v>
      </c>
      <c r="G26" s="54">
        <v>1053573</v>
      </c>
      <c r="H26" s="54"/>
      <c r="I26" s="54"/>
      <c r="J26" s="54"/>
      <c r="K26" s="54"/>
      <c r="L26" s="54"/>
      <c r="M26" s="41">
        <v>7.3</v>
      </c>
      <c r="N26" s="57">
        <v>66.8</v>
      </c>
      <c r="O26" s="57">
        <v>23.3</v>
      </c>
      <c r="P26" s="57">
        <v>11.3</v>
      </c>
      <c r="Q26" s="57">
        <v>70.1</v>
      </c>
      <c r="R26" s="57">
        <v>24.5</v>
      </c>
      <c r="S26" s="57">
        <v>11.9</v>
      </c>
      <c r="T26" s="40">
        <v>9.1</v>
      </c>
      <c r="U26" s="40">
        <v>8.3</v>
      </c>
      <c r="V26" s="40">
        <v>9.6</v>
      </c>
      <c r="W26" s="58">
        <v>9.6</v>
      </c>
      <c r="X26" s="59">
        <v>1.51</v>
      </c>
    </row>
    <row r="27" spans="1:24" ht="25.5" customHeight="1">
      <c r="A27" s="76" t="s">
        <v>16</v>
      </c>
      <c r="B27" s="77"/>
      <c r="C27" s="54">
        <v>16863047</v>
      </c>
      <c r="D27" s="54">
        <v>15400493</v>
      </c>
      <c r="E27" s="54">
        <v>1462554</v>
      </c>
      <c r="F27" s="54">
        <v>270610</v>
      </c>
      <c r="G27" s="54">
        <v>1191944</v>
      </c>
      <c r="H27" s="54"/>
      <c r="I27" s="54"/>
      <c r="J27" s="54"/>
      <c r="K27" s="54"/>
      <c r="L27" s="54"/>
      <c r="M27" s="41">
        <v>11.8</v>
      </c>
      <c r="N27" s="57">
        <v>77</v>
      </c>
      <c r="O27" s="57">
        <v>20.2</v>
      </c>
      <c r="P27" s="57">
        <v>17.5</v>
      </c>
      <c r="Q27" s="57">
        <v>80.9</v>
      </c>
      <c r="R27" s="57">
        <v>21.2</v>
      </c>
      <c r="S27" s="57">
        <v>18.4</v>
      </c>
      <c r="T27" s="40">
        <v>15.1</v>
      </c>
      <c r="U27" s="40">
        <v>11</v>
      </c>
      <c r="V27" s="40">
        <v>13.9</v>
      </c>
      <c r="W27" s="58">
        <v>14.9</v>
      </c>
      <c r="X27" s="60">
        <v>1.23</v>
      </c>
    </row>
    <row r="28" spans="1:24" ht="25.5" customHeight="1">
      <c r="A28" s="76" t="s">
        <v>49</v>
      </c>
      <c r="B28" s="77"/>
      <c r="C28" s="54">
        <v>16152322</v>
      </c>
      <c r="D28" s="54">
        <v>15208807</v>
      </c>
      <c r="E28" s="54">
        <v>943515</v>
      </c>
      <c r="F28" s="54">
        <v>131102</v>
      </c>
      <c r="G28" s="54">
        <v>812413</v>
      </c>
      <c r="H28" s="54"/>
      <c r="I28" s="54"/>
      <c r="J28" s="54"/>
      <c r="K28" s="54"/>
      <c r="L28" s="54"/>
      <c r="M28" s="41">
        <v>8</v>
      </c>
      <c r="N28" s="57">
        <v>82.6</v>
      </c>
      <c r="O28" s="57">
        <v>26</v>
      </c>
      <c r="P28" s="57">
        <v>19.1</v>
      </c>
      <c r="Q28" s="57">
        <v>87.9</v>
      </c>
      <c r="R28" s="57">
        <v>27.7</v>
      </c>
      <c r="S28" s="57">
        <v>20.4</v>
      </c>
      <c r="T28" s="40">
        <v>16</v>
      </c>
      <c r="U28" s="40">
        <v>10.8</v>
      </c>
      <c r="V28" s="40">
        <v>14.7</v>
      </c>
      <c r="W28" s="58">
        <v>16.3</v>
      </c>
      <c r="X28" s="59">
        <v>0.6</v>
      </c>
    </row>
    <row r="29" spans="1:24" ht="25.5" customHeight="1">
      <c r="A29" s="76" t="s">
        <v>48</v>
      </c>
      <c r="B29" s="77"/>
      <c r="C29" s="61">
        <v>20011092</v>
      </c>
      <c r="D29" s="61">
        <v>18317387</v>
      </c>
      <c r="E29" s="61">
        <v>1693705</v>
      </c>
      <c r="F29" s="61">
        <v>157764</v>
      </c>
      <c r="G29" s="61">
        <v>1535941</v>
      </c>
      <c r="H29" s="61"/>
      <c r="I29" s="61"/>
      <c r="J29" s="61"/>
      <c r="K29" s="61"/>
      <c r="L29" s="61"/>
      <c r="M29" s="41">
        <v>11.2</v>
      </c>
      <c r="N29" s="57">
        <v>55.7</v>
      </c>
      <c r="O29" s="57">
        <v>14.4</v>
      </c>
      <c r="P29" s="57">
        <v>3.4</v>
      </c>
      <c r="Q29" s="57">
        <v>55.7</v>
      </c>
      <c r="R29" s="57">
        <v>14.4</v>
      </c>
      <c r="S29" s="57">
        <v>3.4</v>
      </c>
      <c r="T29" s="40">
        <v>1.5</v>
      </c>
      <c r="U29" s="40">
        <v>1.9</v>
      </c>
      <c r="V29" s="40">
        <v>6.4</v>
      </c>
      <c r="W29" s="58">
        <v>2.9</v>
      </c>
      <c r="X29" s="60">
        <v>1.36</v>
      </c>
    </row>
    <row r="30" spans="1:24" ht="25.5" customHeight="1">
      <c r="A30" s="76" t="s">
        <v>47</v>
      </c>
      <c r="B30" s="77"/>
      <c r="C30" s="61">
        <v>18618551</v>
      </c>
      <c r="D30" s="61">
        <v>17705900</v>
      </c>
      <c r="E30" s="61">
        <v>912651</v>
      </c>
      <c r="F30" s="61">
        <v>138168</v>
      </c>
      <c r="G30" s="61">
        <v>774483</v>
      </c>
      <c r="H30" s="61"/>
      <c r="I30" s="61"/>
      <c r="J30" s="61"/>
      <c r="K30" s="61"/>
      <c r="L30" s="61"/>
      <c r="M30" s="41">
        <v>7.7</v>
      </c>
      <c r="N30" s="57">
        <v>81.5</v>
      </c>
      <c r="O30" s="57">
        <v>24.4</v>
      </c>
      <c r="P30" s="57">
        <v>18.5</v>
      </c>
      <c r="Q30" s="57">
        <v>86.2</v>
      </c>
      <c r="R30" s="57">
        <v>25.8</v>
      </c>
      <c r="S30" s="57">
        <v>19.6</v>
      </c>
      <c r="T30" s="40">
        <v>15.7</v>
      </c>
      <c r="U30" s="40">
        <v>11.2</v>
      </c>
      <c r="V30" s="40">
        <v>19.2</v>
      </c>
      <c r="W30" s="58">
        <v>14.6</v>
      </c>
      <c r="X30" s="60">
        <v>0.79</v>
      </c>
    </row>
    <row r="31" spans="1:24" ht="25.5" customHeight="1">
      <c r="A31" s="76" t="s">
        <v>61</v>
      </c>
      <c r="B31" s="77"/>
      <c r="C31" s="61">
        <v>16611054</v>
      </c>
      <c r="D31" s="61">
        <v>15744434</v>
      </c>
      <c r="E31" s="61">
        <v>866620</v>
      </c>
      <c r="F31" s="61">
        <v>212298</v>
      </c>
      <c r="G31" s="61">
        <v>654322</v>
      </c>
      <c r="H31" s="61"/>
      <c r="I31" s="61"/>
      <c r="J31" s="61"/>
      <c r="K31" s="61"/>
      <c r="L31" s="61"/>
      <c r="M31" s="41">
        <v>6.2</v>
      </c>
      <c r="N31" s="57">
        <v>82</v>
      </c>
      <c r="O31" s="57">
        <v>23</v>
      </c>
      <c r="P31" s="57">
        <v>15.4</v>
      </c>
      <c r="Q31" s="57">
        <v>87.4</v>
      </c>
      <c r="R31" s="57">
        <v>24.6</v>
      </c>
      <c r="S31" s="57">
        <v>16.4</v>
      </c>
      <c r="T31" s="40">
        <v>12.4</v>
      </c>
      <c r="U31" s="40">
        <v>9</v>
      </c>
      <c r="V31" s="40">
        <v>12.3</v>
      </c>
      <c r="W31" s="58">
        <v>13.4</v>
      </c>
      <c r="X31" s="60">
        <v>0.8</v>
      </c>
    </row>
    <row r="32" spans="1:24" ht="25.5" customHeight="1" thickBot="1">
      <c r="A32" s="80" t="s">
        <v>62</v>
      </c>
      <c r="B32" s="81"/>
      <c r="C32" s="62">
        <v>19243447</v>
      </c>
      <c r="D32" s="62">
        <v>18252363</v>
      </c>
      <c r="E32" s="62">
        <v>991084</v>
      </c>
      <c r="F32" s="62">
        <v>96098</v>
      </c>
      <c r="G32" s="62">
        <v>894986</v>
      </c>
      <c r="H32" s="62"/>
      <c r="I32" s="62"/>
      <c r="J32" s="62"/>
      <c r="K32" s="62"/>
      <c r="L32" s="62"/>
      <c r="M32" s="52">
        <v>8.3</v>
      </c>
      <c r="N32" s="49">
        <v>86.2</v>
      </c>
      <c r="O32" s="49">
        <v>24.2</v>
      </c>
      <c r="P32" s="49">
        <v>17.4</v>
      </c>
      <c r="Q32" s="49">
        <v>91.2</v>
      </c>
      <c r="R32" s="49">
        <v>25.6</v>
      </c>
      <c r="S32" s="49">
        <v>18.5</v>
      </c>
      <c r="T32" s="51">
        <v>14.9</v>
      </c>
      <c r="U32" s="51">
        <v>11.2</v>
      </c>
      <c r="V32" s="51">
        <v>21.4</v>
      </c>
      <c r="W32" s="63">
        <v>13.3</v>
      </c>
      <c r="X32" s="53">
        <v>0.84</v>
      </c>
    </row>
    <row r="33" spans="1:26" ht="25.5" customHeight="1" thickTop="1">
      <c r="A33" s="78" t="s">
        <v>17</v>
      </c>
      <c r="B33" s="79"/>
      <c r="C33" s="64">
        <v>4583728</v>
      </c>
      <c r="D33" s="64">
        <v>4406506</v>
      </c>
      <c r="E33" s="64">
        <v>177222</v>
      </c>
      <c r="F33" s="64">
        <v>22779</v>
      </c>
      <c r="G33" s="64">
        <v>154443</v>
      </c>
      <c r="H33" s="64"/>
      <c r="I33" s="64"/>
      <c r="J33" s="64"/>
      <c r="K33" s="64"/>
      <c r="L33" s="64"/>
      <c r="M33" s="55">
        <v>4.9</v>
      </c>
      <c r="N33" s="45">
        <v>85</v>
      </c>
      <c r="O33" s="45">
        <v>35.9</v>
      </c>
      <c r="P33" s="45">
        <v>18.7</v>
      </c>
      <c r="Q33" s="45">
        <v>90.5</v>
      </c>
      <c r="R33" s="45">
        <v>38.2</v>
      </c>
      <c r="S33" s="45">
        <v>19.9</v>
      </c>
      <c r="T33" s="46">
        <v>15.7</v>
      </c>
      <c r="U33" s="46">
        <v>13.2</v>
      </c>
      <c r="V33" s="46">
        <v>15.3</v>
      </c>
      <c r="W33" s="56">
        <v>16.4</v>
      </c>
      <c r="X33" s="65">
        <v>0.81</v>
      </c>
      <c r="Z33" s="3"/>
    </row>
    <row r="34" spans="1:24" ht="25.5" customHeight="1">
      <c r="A34" s="76" t="s">
        <v>18</v>
      </c>
      <c r="B34" s="77"/>
      <c r="C34" s="61">
        <v>3874306</v>
      </c>
      <c r="D34" s="61">
        <v>3604866</v>
      </c>
      <c r="E34" s="61">
        <v>269440</v>
      </c>
      <c r="F34" s="61">
        <v>31516</v>
      </c>
      <c r="G34" s="61">
        <v>237924</v>
      </c>
      <c r="H34" s="61"/>
      <c r="I34" s="61"/>
      <c r="J34" s="61"/>
      <c r="K34" s="61"/>
      <c r="L34" s="61"/>
      <c r="M34" s="41">
        <v>10.4</v>
      </c>
      <c r="N34" s="57">
        <v>90.5</v>
      </c>
      <c r="O34" s="57">
        <v>27</v>
      </c>
      <c r="P34" s="57">
        <v>19.9</v>
      </c>
      <c r="Q34" s="57">
        <v>97</v>
      </c>
      <c r="R34" s="57">
        <v>28.9</v>
      </c>
      <c r="S34" s="57">
        <v>21.3</v>
      </c>
      <c r="T34" s="40">
        <v>17.9</v>
      </c>
      <c r="U34" s="40">
        <v>11.6</v>
      </c>
      <c r="V34" s="40">
        <v>13.8</v>
      </c>
      <c r="W34" s="58">
        <v>15.6</v>
      </c>
      <c r="X34" s="60">
        <v>0.43</v>
      </c>
    </row>
    <row r="35" spans="1:24" ht="25.5" customHeight="1">
      <c r="A35" s="76" t="s">
        <v>19</v>
      </c>
      <c r="B35" s="77"/>
      <c r="C35" s="54">
        <v>4416252</v>
      </c>
      <c r="D35" s="54">
        <v>4176310</v>
      </c>
      <c r="E35" s="54">
        <v>239942</v>
      </c>
      <c r="F35" s="54">
        <v>6023</v>
      </c>
      <c r="G35" s="54">
        <v>233919</v>
      </c>
      <c r="H35" s="54"/>
      <c r="I35" s="54"/>
      <c r="J35" s="54"/>
      <c r="K35" s="54"/>
      <c r="L35" s="54"/>
      <c r="M35" s="41">
        <v>8.1</v>
      </c>
      <c r="N35" s="57">
        <v>82.9</v>
      </c>
      <c r="O35" s="57">
        <v>28</v>
      </c>
      <c r="P35" s="57">
        <v>18.9</v>
      </c>
      <c r="Q35" s="57">
        <v>88</v>
      </c>
      <c r="R35" s="57">
        <v>29.7</v>
      </c>
      <c r="S35" s="57">
        <v>20.1</v>
      </c>
      <c r="T35" s="40">
        <v>13.1</v>
      </c>
      <c r="U35" s="40">
        <v>8.5</v>
      </c>
      <c r="V35" s="40">
        <v>12.1</v>
      </c>
      <c r="W35" s="58">
        <v>16.3</v>
      </c>
      <c r="X35" s="59">
        <v>0.35</v>
      </c>
    </row>
    <row r="36" spans="1:24" ht="25.5" customHeight="1">
      <c r="A36" s="76" t="s">
        <v>20</v>
      </c>
      <c r="B36" s="77"/>
      <c r="C36" s="54">
        <v>3501015</v>
      </c>
      <c r="D36" s="54">
        <v>3375263</v>
      </c>
      <c r="E36" s="54">
        <v>125752</v>
      </c>
      <c r="F36" s="54">
        <v>3757</v>
      </c>
      <c r="G36" s="54">
        <v>121995</v>
      </c>
      <c r="H36" s="54"/>
      <c r="I36" s="54"/>
      <c r="J36" s="54"/>
      <c r="K36" s="54"/>
      <c r="L36" s="54"/>
      <c r="M36" s="41">
        <v>5.7</v>
      </c>
      <c r="N36" s="57">
        <v>92</v>
      </c>
      <c r="O36" s="57">
        <v>31.2</v>
      </c>
      <c r="P36" s="57">
        <v>19.5</v>
      </c>
      <c r="Q36" s="57">
        <v>98.5</v>
      </c>
      <c r="R36" s="57">
        <v>33.5</v>
      </c>
      <c r="S36" s="57">
        <v>20.9</v>
      </c>
      <c r="T36" s="40">
        <v>13.2</v>
      </c>
      <c r="U36" s="40">
        <v>8.4</v>
      </c>
      <c r="V36" s="40">
        <v>8.7</v>
      </c>
      <c r="W36" s="58">
        <v>15.9</v>
      </c>
      <c r="X36" s="60">
        <v>0.38</v>
      </c>
    </row>
    <row r="37" spans="1:24" ht="25.5" customHeight="1">
      <c r="A37" s="76" t="s">
        <v>21</v>
      </c>
      <c r="B37" s="77"/>
      <c r="C37" s="54">
        <v>5492752</v>
      </c>
      <c r="D37" s="54">
        <v>5262930</v>
      </c>
      <c r="E37" s="54">
        <v>229822</v>
      </c>
      <c r="F37" s="54">
        <v>8271</v>
      </c>
      <c r="G37" s="54">
        <v>221551</v>
      </c>
      <c r="H37" s="54"/>
      <c r="I37" s="54"/>
      <c r="J37" s="54"/>
      <c r="K37" s="54"/>
      <c r="L37" s="54"/>
      <c r="M37" s="41">
        <v>7.1</v>
      </c>
      <c r="N37" s="57">
        <v>95.3</v>
      </c>
      <c r="O37" s="57">
        <v>27.4</v>
      </c>
      <c r="P37" s="57">
        <v>26.5</v>
      </c>
      <c r="Q37" s="57">
        <v>102.4</v>
      </c>
      <c r="R37" s="57">
        <v>29.4</v>
      </c>
      <c r="S37" s="57">
        <v>28.5</v>
      </c>
      <c r="T37" s="40">
        <v>21.7</v>
      </c>
      <c r="U37" s="40">
        <v>14.4</v>
      </c>
      <c r="V37" s="40">
        <v>14.7</v>
      </c>
      <c r="W37" s="58">
        <v>21.5</v>
      </c>
      <c r="X37" s="59">
        <v>0.41</v>
      </c>
    </row>
    <row r="38" spans="1:24" ht="25.5" customHeight="1">
      <c r="A38" s="76" t="s">
        <v>22</v>
      </c>
      <c r="B38" s="77"/>
      <c r="C38" s="54">
        <v>10993171</v>
      </c>
      <c r="D38" s="54">
        <v>10239392</v>
      </c>
      <c r="E38" s="54">
        <v>753779</v>
      </c>
      <c r="F38" s="54">
        <v>189226</v>
      </c>
      <c r="G38" s="54">
        <v>564553</v>
      </c>
      <c r="H38" s="54"/>
      <c r="I38" s="54"/>
      <c r="J38" s="54"/>
      <c r="K38" s="54"/>
      <c r="L38" s="54"/>
      <c r="M38" s="41">
        <v>8.3</v>
      </c>
      <c r="N38" s="57">
        <v>71.6</v>
      </c>
      <c r="O38" s="57">
        <v>20.8</v>
      </c>
      <c r="P38" s="57">
        <v>14.7</v>
      </c>
      <c r="Q38" s="57">
        <v>75.8</v>
      </c>
      <c r="R38" s="57">
        <v>22</v>
      </c>
      <c r="S38" s="57">
        <v>15.6</v>
      </c>
      <c r="T38" s="40">
        <v>11.5</v>
      </c>
      <c r="U38" s="40">
        <v>9</v>
      </c>
      <c r="V38" s="40">
        <v>12.1</v>
      </c>
      <c r="W38" s="58">
        <v>12.3</v>
      </c>
      <c r="X38" s="60">
        <v>0.77</v>
      </c>
    </row>
    <row r="39" spans="1:24" ht="25.5" customHeight="1">
      <c r="A39" s="76" t="s">
        <v>23</v>
      </c>
      <c r="B39" s="77"/>
      <c r="C39" s="54">
        <v>8174973</v>
      </c>
      <c r="D39" s="54">
        <v>7791387</v>
      </c>
      <c r="E39" s="54">
        <v>383586</v>
      </c>
      <c r="F39" s="54">
        <v>37918</v>
      </c>
      <c r="G39" s="54">
        <v>345668</v>
      </c>
      <c r="H39" s="54"/>
      <c r="I39" s="54"/>
      <c r="J39" s="54"/>
      <c r="K39" s="54"/>
      <c r="L39" s="54"/>
      <c r="M39" s="41">
        <v>6.2</v>
      </c>
      <c r="N39" s="57">
        <v>75</v>
      </c>
      <c r="O39" s="57">
        <v>29.3</v>
      </c>
      <c r="P39" s="57">
        <v>13.1</v>
      </c>
      <c r="Q39" s="57">
        <v>80</v>
      </c>
      <c r="R39" s="57">
        <v>31.3</v>
      </c>
      <c r="S39" s="57">
        <v>14</v>
      </c>
      <c r="T39" s="40">
        <v>10.1</v>
      </c>
      <c r="U39" s="40">
        <v>8.2</v>
      </c>
      <c r="V39" s="40">
        <v>10.5</v>
      </c>
      <c r="W39" s="58">
        <v>11</v>
      </c>
      <c r="X39" s="59">
        <v>1</v>
      </c>
    </row>
    <row r="40" spans="1:24" ht="25.5" customHeight="1">
      <c r="A40" s="76" t="s">
        <v>24</v>
      </c>
      <c r="B40" s="77"/>
      <c r="C40" s="54">
        <v>13369644</v>
      </c>
      <c r="D40" s="54">
        <v>12570563</v>
      </c>
      <c r="E40" s="54">
        <v>799081</v>
      </c>
      <c r="F40" s="54">
        <v>224354</v>
      </c>
      <c r="G40" s="54">
        <v>574727</v>
      </c>
      <c r="H40" s="54"/>
      <c r="I40" s="54"/>
      <c r="J40" s="54"/>
      <c r="K40" s="54"/>
      <c r="L40" s="54"/>
      <c r="M40" s="41">
        <v>6.8</v>
      </c>
      <c r="N40" s="57">
        <v>70.2</v>
      </c>
      <c r="O40" s="57">
        <v>22.2</v>
      </c>
      <c r="P40" s="57">
        <v>10.3</v>
      </c>
      <c r="Q40" s="57">
        <v>73.5</v>
      </c>
      <c r="R40" s="57">
        <v>23.3</v>
      </c>
      <c r="S40" s="57">
        <v>10.8</v>
      </c>
      <c r="T40" s="40">
        <v>7.7</v>
      </c>
      <c r="U40" s="40">
        <v>7.3</v>
      </c>
      <c r="V40" s="40">
        <v>15.1</v>
      </c>
      <c r="W40" s="58">
        <v>7.9</v>
      </c>
      <c r="X40" s="59">
        <v>1.32</v>
      </c>
    </row>
    <row r="41" spans="1:24" ht="25.5" customHeight="1">
      <c r="A41" s="76" t="s">
        <v>25</v>
      </c>
      <c r="B41" s="77"/>
      <c r="C41" s="54">
        <v>9459896</v>
      </c>
      <c r="D41" s="54">
        <v>9080557</v>
      </c>
      <c r="E41" s="54">
        <v>379339</v>
      </c>
      <c r="F41" s="54">
        <v>23064</v>
      </c>
      <c r="G41" s="54">
        <v>356275</v>
      </c>
      <c r="H41" s="54"/>
      <c r="I41" s="54"/>
      <c r="J41" s="54"/>
      <c r="K41" s="54"/>
      <c r="L41" s="54"/>
      <c r="M41" s="41">
        <v>6.7</v>
      </c>
      <c r="N41" s="57">
        <v>79.6</v>
      </c>
      <c r="O41" s="57">
        <v>30.3</v>
      </c>
      <c r="P41" s="57">
        <v>14.6</v>
      </c>
      <c r="Q41" s="57">
        <v>83.6</v>
      </c>
      <c r="R41" s="57">
        <v>31.8</v>
      </c>
      <c r="S41" s="57">
        <v>15.4</v>
      </c>
      <c r="T41" s="40">
        <v>12.6</v>
      </c>
      <c r="U41" s="40">
        <v>11.2</v>
      </c>
      <c r="V41" s="40">
        <v>13.8</v>
      </c>
      <c r="W41" s="58">
        <v>12.1</v>
      </c>
      <c r="X41" s="59">
        <v>1.08</v>
      </c>
    </row>
    <row r="42" spans="1:24" ht="25.5" customHeight="1">
      <c r="A42" s="76" t="s">
        <v>26</v>
      </c>
      <c r="B42" s="77"/>
      <c r="C42" s="54">
        <v>3400303</v>
      </c>
      <c r="D42" s="54">
        <v>3184549</v>
      </c>
      <c r="E42" s="66">
        <v>215754</v>
      </c>
      <c r="F42" s="54">
        <v>7029</v>
      </c>
      <c r="G42" s="66">
        <v>208725</v>
      </c>
      <c r="H42" s="54"/>
      <c r="I42" s="54"/>
      <c r="J42" s="54"/>
      <c r="K42" s="54"/>
      <c r="L42" s="54"/>
      <c r="M42" s="67">
        <v>9.1</v>
      </c>
      <c r="N42" s="57">
        <v>76.6</v>
      </c>
      <c r="O42" s="57">
        <v>31.3</v>
      </c>
      <c r="P42" s="57">
        <v>15.9</v>
      </c>
      <c r="Q42" s="57">
        <v>82.5</v>
      </c>
      <c r="R42" s="57">
        <v>33.7</v>
      </c>
      <c r="S42" s="57">
        <v>17.1</v>
      </c>
      <c r="T42" s="40">
        <v>11.7</v>
      </c>
      <c r="U42" s="40">
        <v>8.1</v>
      </c>
      <c r="V42" s="40">
        <v>11.2</v>
      </c>
      <c r="W42" s="58">
        <v>13.5</v>
      </c>
      <c r="X42" s="60">
        <v>0.59</v>
      </c>
    </row>
    <row r="43" spans="1:24" ht="25.5" customHeight="1">
      <c r="A43" s="76" t="s">
        <v>27</v>
      </c>
      <c r="B43" s="77"/>
      <c r="C43" s="54">
        <v>5376923</v>
      </c>
      <c r="D43" s="54">
        <v>5079642</v>
      </c>
      <c r="E43" s="54">
        <v>297281</v>
      </c>
      <c r="F43" s="54">
        <v>40199</v>
      </c>
      <c r="G43" s="54">
        <v>257082</v>
      </c>
      <c r="H43" s="54"/>
      <c r="I43" s="54"/>
      <c r="J43" s="54"/>
      <c r="K43" s="54"/>
      <c r="L43" s="54"/>
      <c r="M43" s="41">
        <v>7.8</v>
      </c>
      <c r="N43" s="57">
        <v>84.8</v>
      </c>
      <c r="O43" s="57">
        <v>24.2</v>
      </c>
      <c r="P43" s="57">
        <v>16.9</v>
      </c>
      <c r="Q43" s="57">
        <v>91</v>
      </c>
      <c r="R43" s="57">
        <v>26</v>
      </c>
      <c r="S43" s="57">
        <v>18.2</v>
      </c>
      <c r="T43" s="40">
        <v>14</v>
      </c>
      <c r="U43" s="40">
        <v>11.2</v>
      </c>
      <c r="V43" s="40">
        <v>18</v>
      </c>
      <c r="W43" s="58">
        <v>12.9</v>
      </c>
      <c r="X43" s="59">
        <v>0.83</v>
      </c>
    </row>
    <row r="44" spans="1:24" ht="25.5" customHeight="1">
      <c r="A44" s="76" t="s">
        <v>28</v>
      </c>
      <c r="B44" s="77"/>
      <c r="C44" s="54">
        <v>3663714</v>
      </c>
      <c r="D44" s="54">
        <v>3477685</v>
      </c>
      <c r="E44" s="54">
        <v>186029</v>
      </c>
      <c r="F44" s="54">
        <v>2234</v>
      </c>
      <c r="G44" s="54">
        <v>183795</v>
      </c>
      <c r="H44" s="54"/>
      <c r="I44" s="54"/>
      <c r="J44" s="54"/>
      <c r="K44" s="54"/>
      <c r="L44" s="54"/>
      <c r="M44" s="41">
        <v>8.3</v>
      </c>
      <c r="N44" s="57">
        <v>80.2</v>
      </c>
      <c r="O44" s="57">
        <v>29</v>
      </c>
      <c r="P44" s="57">
        <v>15.4</v>
      </c>
      <c r="Q44" s="57">
        <v>86.3</v>
      </c>
      <c r="R44" s="57">
        <v>31.2</v>
      </c>
      <c r="S44" s="57">
        <v>16.6</v>
      </c>
      <c r="T44" s="40">
        <v>6.3</v>
      </c>
      <c r="U44" s="40">
        <v>7.3</v>
      </c>
      <c r="V44" s="40">
        <v>12.7</v>
      </c>
      <c r="W44" s="58">
        <v>13.2</v>
      </c>
      <c r="X44" s="60">
        <v>0.53</v>
      </c>
    </row>
    <row r="45" spans="1:24" ht="25.5" customHeight="1">
      <c r="A45" s="76" t="s">
        <v>29</v>
      </c>
      <c r="B45" s="77"/>
      <c r="C45" s="54">
        <v>4015616</v>
      </c>
      <c r="D45" s="54">
        <v>3670481</v>
      </c>
      <c r="E45" s="54">
        <v>345135</v>
      </c>
      <c r="F45" s="54">
        <v>7475</v>
      </c>
      <c r="G45" s="54">
        <v>337660</v>
      </c>
      <c r="H45" s="54"/>
      <c r="I45" s="54"/>
      <c r="J45" s="54"/>
      <c r="K45" s="54"/>
      <c r="L45" s="54"/>
      <c r="M45" s="41">
        <v>12.9</v>
      </c>
      <c r="N45" s="57">
        <v>91.2</v>
      </c>
      <c r="O45" s="57">
        <v>29.6</v>
      </c>
      <c r="P45" s="57">
        <v>18.7</v>
      </c>
      <c r="Q45" s="57">
        <v>98.1</v>
      </c>
      <c r="R45" s="57">
        <v>31.8</v>
      </c>
      <c r="S45" s="57">
        <v>20.1</v>
      </c>
      <c r="T45" s="40">
        <v>13.8</v>
      </c>
      <c r="U45" s="40">
        <v>8.8</v>
      </c>
      <c r="V45" s="40">
        <v>12.1</v>
      </c>
      <c r="W45" s="58">
        <v>16.5</v>
      </c>
      <c r="X45" s="59">
        <v>0.56</v>
      </c>
    </row>
    <row r="46" spans="1:24" ht="25.5" customHeight="1">
      <c r="A46" s="76" t="s">
        <v>30</v>
      </c>
      <c r="B46" s="77"/>
      <c r="C46" s="54">
        <v>8483168</v>
      </c>
      <c r="D46" s="54">
        <v>7583823</v>
      </c>
      <c r="E46" s="54">
        <v>899345</v>
      </c>
      <c r="F46" s="54">
        <v>110410</v>
      </c>
      <c r="G46" s="54">
        <v>788935</v>
      </c>
      <c r="H46" s="54"/>
      <c r="I46" s="54"/>
      <c r="J46" s="54"/>
      <c r="K46" s="54"/>
      <c r="L46" s="54"/>
      <c r="M46" s="41">
        <v>15.5</v>
      </c>
      <c r="N46" s="57">
        <v>78.2</v>
      </c>
      <c r="O46" s="57">
        <v>24.6</v>
      </c>
      <c r="P46" s="57">
        <v>14.7</v>
      </c>
      <c r="Q46" s="57">
        <v>78.8</v>
      </c>
      <c r="R46" s="57">
        <v>24.8</v>
      </c>
      <c r="S46" s="57">
        <v>14.8</v>
      </c>
      <c r="T46" s="40">
        <v>11.2</v>
      </c>
      <c r="U46" s="40">
        <v>7.8</v>
      </c>
      <c r="V46" s="40">
        <v>9.7</v>
      </c>
      <c r="W46" s="58">
        <v>12.5</v>
      </c>
      <c r="X46" s="60">
        <v>1.11</v>
      </c>
    </row>
    <row r="47" spans="1:24" ht="25.5" customHeight="1">
      <c r="A47" s="76" t="s">
        <v>31</v>
      </c>
      <c r="B47" s="77"/>
      <c r="C47" s="54">
        <v>9767747</v>
      </c>
      <c r="D47" s="54">
        <v>9326297</v>
      </c>
      <c r="E47" s="54">
        <v>441450</v>
      </c>
      <c r="F47" s="54">
        <v>18757</v>
      </c>
      <c r="G47" s="54">
        <v>422693</v>
      </c>
      <c r="H47" s="54"/>
      <c r="I47" s="54"/>
      <c r="J47" s="54"/>
      <c r="K47" s="54"/>
      <c r="L47" s="54"/>
      <c r="M47" s="41">
        <v>6.3</v>
      </c>
      <c r="N47" s="57">
        <v>76.3</v>
      </c>
      <c r="O47" s="57">
        <v>17</v>
      </c>
      <c r="P47" s="57">
        <v>14.8</v>
      </c>
      <c r="Q47" s="57">
        <v>79.5</v>
      </c>
      <c r="R47" s="57">
        <v>17.7</v>
      </c>
      <c r="S47" s="57">
        <v>15.5</v>
      </c>
      <c r="T47" s="40">
        <v>12.4</v>
      </c>
      <c r="U47" s="40">
        <v>11.3</v>
      </c>
      <c r="V47" s="40">
        <v>21.1</v>
      </c>
      <c r="W47" s="58">
        <v>13.1</v>
      </c>
      <c r="X47" s="59">
        <v>1.14</v>
      </c>
    </row>
    <row r="48" spans="1:24" ht="25.5" customHeight="1">
      <c r="A48" s="76" t="s">
        <v>32</v>
      </c>
      <c r="B48" s="77"/>
      <c r="C48" s="54">
        <v>3135699</v>
      </c>
      <c r="D48" s="54">
        <v>2982147</v>
      </c>
      <c r="E48" s="54">
        <v>153552</v>
      </c>
      <c r="F48" s="54">
        <v>91</v>
      </c>
      <c r="G48" s="54">
        <v>153461</v>
      </c>
      <c r="H48" s="54"/>
      <c r="I48" s="54"/>
      <c r="J48" s="54"/>
      <c r="K48" s="54"/>
      <c r="L48" s="54"/>
      <c r="M48" s="41">
        <v>8</v>
      </c>
      <c r="N48" s="57">
        <v>90.1</v>
      </c>
      <c r="O48" s="57">
        <v>29.4</v>
      </c>
      <c r="P48" s="57">
        <v>24.1</v>
      </c>
      <c r="Q48" s="57">
        <v>96.7</v>
      </c>
      <c r="R48" s="57">
        <v>31.5</v>
      </c>
      <c r="S48" s="57">
        <v>25.8</v>
      </c>
      <c r="T48" s="40">
        <v>14.6</v>
      </c>
      <c r="U48" s="40">
        <v>9.4</v>
      </c>
      <c r="V48" s="40">
        <v>12.1</v>
      </c>
      <c r="W48" s="58">
        <v>18.8</v>
      </c>
      <c r="X48" s="60">
        <v>0.28</v>
      </c>
    </row>
    <row r="49" spans="1:24" ht="25.5" customHeight="1">
      <c r="A49" s="76" t="s">
        <v>63</v>
      </c>
      <c r="B49" s="77"/>
      <c r="C49" s="54">
        <v>7094130</v>
      </c>
      <c r="D49" s="54">
        <v>6913087</v>
      </c>
      <c r="E49" s="54">
        <v>181043</v>
      </c>
      <c r="F49" s="54">
        <v>34858</v>
      </c>
      <c r="G49" s="54">
        <v>146185</v>
      </c>
      <c r="H49" s="54"/>
      <c r="I49" s="54"/>
      <c r="J49" s="54"/>
      <c r="K49" s="54"/>
      <c r="L49" s="54"/>
      <c r="M49" s="41">
        <v>4.1</v>
      </c>
      <c r="N49" s="57">
        <v>96.1</v>
      </c>
      <c r="O49" s="57">
        <v>33.6</v>
      </c>
      <c r="P49" s="57">
        <v>20.6</v>
      </c>
      <c r="Q49" s="57">
        <v>103.2</v>
      </c>
      <c r="R49" s="57">
        <v>36.1</v>
      </c>
      <c r="S49" s="57">
        <v>22.2</v>
      </c>
      <c r="T49" s="40">
        <v>9.9</v>
      </c>
      <c r="U49" s="40">
        <v>7.1</v>
      </c>
      <c r="V49" s="40">
        <v>10.2</v>
      </c>
      <c r="W49" s="58">
        <v>17.4</v>
      </c>
      <c r="X49" s="59">
        <v>0.39</v>
      </c>
    </row>
    <row r="50" spans="1:24" ht="25.5" customHeight="1">
      <c r="A50" s="89" t="s">
        <v>33</v>
      </c>
      <c r="B50" s="90"/>
      <c r="C50" s="61">
        <v>6860874</v>
      </c>
      <c r="D50" s="61">
        <v>6155036</v>
      </c>
      <c r="E50" s="61">
        <v>705838</v>
      </c>
      <c r="F50" s="61">
        <v>24129</v>
      </c>
      <c r="G50" s="61">
        <v>681709</v>
      </c>
      <c r="H50" s="61"/>
      <c r="I50" s="61"/>
      <c r="J50" s="61"/>
      <c r="K50" s="61"/>
      <c r="L50" s="61"/>
      <c r="M50" s="41">
        <v>15.7</v>
      </c>
      <c r="N50" s="57">
        <v>83.6</v>
      </c>
      <c r="O50" s="57">
        <v>27.6</v>
      </c>
      <c r="P50" s="57">
        <v>15.5</v>
      </c>
      <c r="Q50" s="57">
        <v>88.4</v>
      </c>
      <c r="R50" s="57">
        <v>29.2</v>
      </c>
      <c r="S50" s="57">
        <v>16.4</v>
      </c>
      <c r="T50" s="40">
        <v>13.3</v>
      </c>
      <c r="U50" s="40">
        <v>9</v>
      </c>
      <c r="V50" s="40">
        <v>13.5</v>
      </c>
      <c r="W50" s="58">
        <v>12.6</v>
      </c>
      <c r="X50" s="60">
        <v>0.66</v>
      </c>
    </row>
    <row r="51" spans="1:24" ht="25.5" customHeight="1" thickBot="1">
      <c r="A51" s="87" t="s">
        <v>34</v>
      </c>
      <c r="B51" s="88"/>
      <c r="C51" s="68">
        <v>5293763</v>
      </c>
      <c r="D51" s="68">
        <v>4949724</v>
      </c>
      <c r="E51" s="68">
        <v>344039</v>
      </c>
      <c r="F51" s="68">
        <v>19968</v>
      </c>
      <c r="G51" s="68">
        <v>324071</v>
      </c>
      <c r="H51" s="68"/>
      <c r="I51" s="68"/>
      <c r="J51" s="68"/>
      <c r="K51" s="68"/>
      <c r="L51" s="68"/>
      <c r="M51" s="69">
        <v>9.6</v>
      </c>
      <c r="N51" s="70">
        <v>92</v>
      </c>
      <c r="O51" s="70">
        <v>30.1</v>
      </c>
      <c r="P51" s="70">
        <v>12.4</v>
      </c>
      <c r="Q51" s="70">
        <v>98.5</v>
      </c>
      <c r="R51" s="70">
        <v>32.2</v>
      </c>
      <c r="S51" s="70">
        <v>13.3</v>
      </c>
      <c r="T51" s="71">
        <v>9.6</v>
      </c>
      <c r="U51" s="71">
        <v>6.8</v>
      </c>
      <c r="V51" s="71">
        <v>8.6</v>
      </c>
      <c r="W51" s="72">
        <v>10</v>
      </c>
      <c r="X51" s="73">
        <v>0.81</v>
      </c>
    </row>
    <row r="52" spans="3:12" ht="14.25">
      <c r="C52" s="74"/>
      <c r="D52" s="75"/>
      <c r="E52" s="75"/>
      <c r="F52" s="75"/>
      <c r="G52" s="75"/>
      <c r="H52" s="75"/>
      <c r="I52" s="75"/>
      <c r="J52" s="75"/>
      <c r="K52" s="75"/>
      <c r="L52" s="75"/>
    </row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</sheetData>
  <mergeCells count="48">
    <mergeCell ref="Q4:S5"/>
    <mergeCell ref="A7:B7"/>
    <mergeCell ref="A4:B5"/>
    <mergeCell ref="A8:B8"/>
    <mergeCell ref="A9:B9"/>
    <mergeCell ref="N4:P5"/>
    <mergeCell ref="A51:B51"/>
    <mergeCell ref="A50:B50"/>
    <mergeCell ref="A49:B49"/>
    <mergeCell ref="A48:B48"/>
    <mergeCell ref="A47:B47"/>
    <mergeCell ref="A46:B46"/>
    <mergeCell ref="A45:B45"/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1:B11"/>
    <mergeCell ref="A10:B10"/>
    <mergeCell ref="A15:B15"/>
    <mergeCell ref="A14:B14"/>
    <mergeCell ref="A13:B13"/>
    <mergeCell ref="A12:B12"/>
  </mergeCells>
  <printOptions/>
  <pageMargins left="0.56" right="0.51" top="0.3937007874015748" bottom="0.3937007874015748" header="0.6" footer="0.511811023622047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00202513</cp:lastModifiedBy>
  <cp:lastPrinted>2008-05-02T07:05:28Z</cp:lastPrinted>
  <dcterms:created xsi:type="dcterms:W3CDTF">2000-05-17T05:11:52Z</dcterms:created>
  <dcterms:modified xsi:type="dcterms:W3CDTF">2008-05-02T07:54:59Z</dcterms:modified>
  <cp:category/>
  <cp:version/>
  <cp:contentType/>
  <cp:contentStatus/>
</cp:coreProperties>
</file>