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98" activeTab="0"/>
  </bookViews>
  <sheets>
    <sheet name="性質別歳出" sheetId="1" r:id="rId1"/>
  </sheets>
  <definedNames>
    <definedName name="_xlnm.Print_Area" localSheetId="0">'性質別歳出'!$A$1:$T$50</definedName>
    <definedName name="_xlnm.Print_Titles" localSheetId="0">'性質別歳出'!$A:$A</definedName>
  </definedNames>
  <calcPr fullCalcOnLoad="1"/>
</workbook>
</file>

<file path=xl/sharedStrings.xml><?xml version="1.0" encoding="utf-8"?>
<sst xmlns="http://schemas.openxmlformats.org/spreadsheetml/2006/main" count="67" uniqueCount="66">
  <si>
    <t>静岡市</t>
  </si>
  <si>
    <t>浜松市</t>
  </si>
  <si>
    <t>沼津市</t>
  </si>
  <si>
    <t>熱海市</t>
  </si>
  <si>
    <t>三島市</t>
  </si>
  <si>
    <t>富士宮市</t>
  </si>
  <si>
    <t>御殿場市</t>
  </si>
  <si>
    <t>東伊豆町</t>
  </si>
  <si>
    <t>西伊豆町</t>
  </si>
  <si>
    <t>市計</t>
  </si>
  <si>
    <t>（単位：千円）</t>
  </si>
  <si>
    <t>歳出合計</t>
  </si>
  <si>
    <t>経常的経費</t>
  </si>
  <si>
    <t>積立金</t>
  </si>
  <si>
    <t>貸付・投資・出資金</t>
  </si>
  <si>
    <t>繰出金</t>
  </si>
  <si>
    <t>前年度繰上充用金</t>
  </si>
  <si>
    <t>投資的経費</t>
  </si>
  <si>
    <t>義務的経費</t>
  </si>
  <si>
    <t>物件費</t>
  </si>
  <si>
    <t>維持補修費</t>
  </si>
  <si>
    <t>補助費等</t>
  </si>
  <si>
    <t>普通建設事業</t>
  </si>
  <si>
    <t>失業対策事業</t>
  </si>
  <si>
    <t>人件費</t>
  </si>
  <si>
    <t>扶助費</t>
  </si>
  <si>
    <t>公債費</t>
  </si>
  <si>
    <t>補助</t>
  </si>
  <si>
    <t>単独</t>
  </si>
  <si>
    <t>県計</t>
  </si>
  <si>
    <t>性質別歳出</t>
  </si>
  <si>
    <t>災害復旧事業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</si>
  <si>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</si>
  <si>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</si>
  <si>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</si>
  <si>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</si>
  <si>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</si>
  <si>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</si>
  <si>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</si>
  <si>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</si>
  <si>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下田市</t>
  </si>
  <si>
    <t>裾野市</t>
  </si>
  <si>
    <t>湖西市</t>
  </si>
  <si>
    <t>伊豆市</t>
  </si>
  <si>
    <t>御前崎市</t>
  </si>
  <si>
    <t>河津町</t>
  </si>
  <si>
    <t>南伊豆町</t>
  </si>
  <si>
    <t>松崎町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</si>
  <si>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</si>
  <si>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</si>
  <si>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</si>
  <si>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</si>
  <si>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</si>
  <si>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</si>
  <si>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</si>
  <si>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</si>
  <si>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</si>
  <si>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</si>
  <si>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</si>
  <si>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</si>
  <si>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</si>
  <si>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菊川市</t>
  </si>
  <si>
    <t>伊豆の国市</t>
  </si>
  <si>
    <t>牧之原市</t>
  </si>
  <si>
    <t>川根本町</t>
  </si>
  <si>
    <t>町計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</si>
</sst>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distributed"/>
    </xf>
    <xf numFmtId="38" fontId="0" fillId="0" borderId="3" xfId="16" applyFont="1" applyBorder="1" applyAlignment="1">
      <alignment/>
    </xf>
    <xf numFmtId="38" fontId="0" fillId="0" borderId="4" xfId="16" applyFont="1" applyBorder="1" applyAlignment="1">
      <alignment/>
    </xf>
    <xf numFmtId="38" fontId="0" fillId="0" borderId="5" xfId="16" applyFont="1" applyBorder="1" applyAlignment="1">
      <alignment/>
    </xf>
    <xf numFmtId="0" fontId="0" fillId="0" borderId="6" xfId="0" applyFont="1" applyBorder="1" applyAlignment="1">
      <alignment horizontal="distributed"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9" xfId="16" applyFont="1" applyBorder="1" applyAlignment="1">
      <alignment/>
    </xf>
    <xf numFmtId="0" fontId="0" fillId="0" borderId="10" xfId="0" applyFont="1" applyBorder="1" applyAlignment="1">
      <alignment horizontal="distributed"/>
    </xf>
    <xf numFmtId="38" fontId="0" fillId="0" borderId="1" xfId="16" applyFont="1" applyBorder="1" applyAlignment="1">
      <alignment horizontal="center"/>
    </xf>
    <xf numFmtId="38" fontId="0" fillId="0" borderId="5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38" fontId="0" fillId="0" borderId="12" xfId="0" applyNumberFormat="1" applyFont="1" applyBorder="1" applyAlignment="1">
      <alignment/>
    </xf>
    <xf numFmtId="38" fontId="0" fillId="0" borderId="13" xfId="16" applyFont="1" applyBorder="1" applyAlignment="1">
      <alignment/>
    </xf>
    <xf numFmtId="38" fontId="0" fillId="0" borderId="14" xfId="16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14" xfId="16" applyFont="1" applyBorder="1" applyAlignment="1">
      <alignment/>
    </xf>
    <xf numFmtId="38" fontId="0" fillId="0" borderId="4" xfId="16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15" xfId="0" applyNumberFormat="1" applyFont="1" applyBorder="1" applyAlignment="1">
      <alignment/>
    </xf>
    <xf numFmtId="38" fontId="0" fillId="0" borderId="16" xfId="16" applyFont="1" applyBorder="1" applyAlignment="1">
      <alignment/>
    </xf>
    <xf numFmtId="38" fontId="0" fillId="0" borderId="17" xfId="16" applyFont="1" applyBorder="1" applyAlignment="1">
      <alignment/>
    </xf>
    <xf numFmtId="38" fontId="0" fillId="0" borderId="18" xfId="16" applyFont="1" applyBorder="1" applyAlignment="1">
      <alignment/>
    </xf>
    <xf numFmtId="38" fontId="0" fillId="0" borderId="17" xfId="16" applyFont="1" applyBorder="1" applyAlignment="1">
      <alignment/>
    </xf>
    <xf numFmtId="0" fontId="0" fillId="0" borderId="19" xfId="0" applyFont="1" applyBorder="1" applyAlignment="1">
      <alignment horizontal="distributed"/>
    </xf>
    <xf numFmtId="38" fontId="0" fillId="0" borderId="20" xfId="0" applyNumberFormat="1" applyFont="1" applyBorder="1" applyAlignment="1">
      <alignment/>
    </xf>
    <xf numFmtId="38" fontId="0" fillId="0" borderId="1" xfId="16" applyFont="1" applyBorder="1" applyAlignment="1">
      <alignment/>
    </xf>
    <xf numFmtId="38" fontId="0" fillId="0" borderId="21" xfId="16" applyFont="1" applyBorder="1" applyAlignment="1">
      <alignment/>
    </xf>
    <xf numFmtId="38" fontId="0" fillId="0" borderId="22" xfId="16" applyFont="1" applyBorder="1" applyAlignment="1">
      <alignment/>
    </xf>
    <xf numFmtId="38" fontId="0" fillId="0" borderId="21" xfId="16" applyFont="1" applyBorder="1" applyAlignment="1">
      <alignment/>
    </xf>
    <xf numFmtId="38" fontId="0" fillId="0" borderId="5" xfId="16" applyFont="1" applyBorder="1" applyAlignment="1">
      <alignment wrapText="1"/>
    </xf>
    <xf numFmtId="38" fontId="0" fillId="0" borderId="23" xfId="16" applyFont="1" applyBorder="1" applyAlignment="1">
      <alignment wrapText="1"/>
    </xf>
    <xf numFmtId="38" fontId="0" fillId="0" borderId="24" xfId="16" applyFont="1" applyBorder="1" applyAlignment="1">
      <alignment wrapText="1"/>
    </xf>
    <xf numFmtId="38" fontId="0" fillId="0" borderId="9" xfId="0" applyNumberFormat="1" applyFont="1" applyBorder="1" applyAlignment="1">
      <alignment wrapText="1"/>
    </xf>
    <xf numFmtId="38" fontId="0" fillId="0" borderId="8" xfId="0" applyNumberFormat="1" applyFont="1" applyBorder="1" applyAlignment="1">
      <alignment wrapText="1"/>
    </xf>
    <xf numFmtId="38" fontId="0" fillId="0" borderId="25" xfId="0" applyNumberFormat="1" applyFont="1" applyBorder="1" applyAlignment="1">
      <alignment wrapText="1"/>
    </xf>
    <xf numFmtId="38" fontId="0" fillId="0" borderId="26" xfId="0" applyNumberFormat="1" applyFont="1" applyBorder="1" applyAlignment="1">
      <alignment wrapText="1"/>
    </xf>
    <xf numFmtId="38" fontId="0" fillId="0" borderId="27" xfId="0" applyNumberFormat="1" applyFont="1" applyBorder="1" applyAlignment="1">
      <alignment wrapText="1"/>
    </xf>
    <xf numFmtId="38" fontId="0" fillId="0" borderId="28" xfId="0" applyNumberFormat="1" applyFont="1" applyBorder="1" applyAlignment="1">
      <alignment wrapText="1"/>
    </xf>
    <xf numFmtId="38" fontId="0" fillId="0" borderId="29" xfId="16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38" fontId="0" fillId="0" borderId="37" xfId="16" applyFont="1" applyBorder="1" applyAlignment="1">
      <alignment horizontal="center" vertical="center" wrapText="1"/>
    </xf>
    <xf numFmtId="38" fontId="0" fillId="0" borderId="1" xfId="16" applyFont="1" applyBorder="1" applyAlignment="1">
      <alignment horizontal="center" vertical="center" wrapText="1"/>
    </xf>
    <xf numFmtId="38" fontId="0" fillId="0" borderId="9" xfId="16" applyFont="1" applyBorder="1" applyAlignment="1">
      <alignment/>
    </xf>
    <xf numFmtId="38" fontId="0" fillId="0" borderId="7" xfId="16" applyFont="1" applyBorder="1" applyAlignment="1">
      <alignment/>
    </xf>
    <xf numFmtId="0" fontId="0" fillId="0" borderId="3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workbookViewId="0" topLeftCell="J1">
      <selection activeCell="K1" sqref="K1"/>
    </sheetView>
  </sheetViews>
  <sheetFormatPr defaultColWidth="9.00390625" defaultRowHeight="13.5"/>
  <cols>
    <col min="1" max="1" width="13.125" style="3" customWidth="1"/>
    <col min="2" max="2" width="13.00390625" style="3" customWidth="1"/>
    <col min="3" max="3" width="11.375" style="3" customWidth="1"/>
    <col min="4" max="4" width="12.375" style="3" customWidth="1"/>
    <col min="5" max="5" width="11.375" style="3" customWidth="1"/>
    <col min="6" max="6" width="12.125" style="3" customWidth="1"/>
    <col min="7" max="8" width="11.375" style="3" customWidth="1"/>
    <col min="9" max="9" width="10.50390625" style="3" customWidth="1"/>
    <col min="10" max="10" width="11.375" style="3" customWidth="1"/>
    <col min="11" max="12" width="10.375" style="3" customWidth="1"/>
    <col min="13" max="13" width="12.00390625" style="3" customWidth="1"/>
    <col min="14" max="14" width="9.125" style="3" bestFit="1" customWidth="1"/>
    <col min="15" max="15" width="11.375" style="3" customWidth="1"/>
    <col min="16" max="18" width="11.375" style="2" customWidth="1"/>
    <col min="19" max="19" width="10.50390625" style="3" bestFit="1" customWidth="1"/>
    <col min="20" max="20" width="9.125" style="3" bestFit="1" customWidth="1"/>
    <col min="21" max="21" width="12.875" style="3" hidden="1" customWidth="1"/>
    <col min="22" max="22" width="9.125" style="3" hidden="1" customWidth="1"/>
    <col min="23" max="16384" width="9.00390625" style="3" customWidth="1"/>
  </cols>
  <sheetData>
    <row r="1" spans="1:11" ht="14.25">
      <c r="A1" s="1" t="s">
        <v>30</v>
      </c>
      <c r="B1" s="1"/>
      <c r="K1" s="1"/>
    </row>
    <row r="2" spans="9:20" ht="14.25" thickBot="1">
      <c r="I2" s="55" t="s">
        <v>10</v>
      </c>
      <c r="J2" s="55"/>
      <c r="S2" s="55" t="s">
        <v>10</v>
      </c>
      <c r="T2" s="55"/>
    </row>
    <row r="3" spans="1:20" ht="14.25">
      <c r="A3" s="67"/>
      <c r="B3" s="70" t="s">
        <v>11</v>
      </c>
      <c r="C3" s="59" t="s">
        <v>12</v>
      </c>
      <c r="D3" s="73"/>
      <c r="E3" s="74"/>
      <c r="F3" s="74"/>
      <c r="G3" s="74"/>
      <c r="H3" s="74"/>
      <c r="I3" s="74"/>
      <c r="J3" s="75"/>
      <c r="K3" s="56" t="s">
        <v>13</v>
      </c>
      <c r="L3" s="59" t="s">
        <v>14</v>
      </c>
      <c r="M3" s="59" t="s">
        <v>15</v>
      </c>
      <c r="N3" s="60" t="s">
        <v>16</v>
      </c>
      <c r="O3" s="59" t="s">
        <v>17</v>
      </c>
      <c r="P3" s="46"/>
      <c r="Q3" s="46"/>
      <c r="R3" s="46"/>
      <c r="S3" s="47"/>
      <c r="T3" s="48"/>
    </row>
    <row r="4" spans="1:20" ht="13.5">
      <c r="A4" s="68"/>
      <c r="B4" s="71"/>
      <c r="C4" s="49"/>
      <c r="D4" s="76" t="s">
        <v>18</v>
      </c>
      <c r="E4" s="77"/>
      <c r="F4" s="78"/>
      <c r="G4" s="78"/>
      <c r="H4" s="49" t="s">
        <v>19</v>
      </c>
      <c r="I4" s="49" t="s">
        <v>20</v>
      </c>
      <c r="J4" s="61" t="s">
        <v>21</v>
      </c>
      <c r="K4" s="57"/>
      <c r="L4" s="49"/>
      <c r="M4" s="49"/>
      <c r="N4" s="49"/>
      <c r="O4" s="49"/>
      <c r="P4" s="63" t="s">
        <v>22</v>
      </c>
      <c r="Q4" s="65"/>
      <c r="R4" s="66"/>
      <c r="S4" s="51" t="s">
        <v>31</v>
      </c>
      <c r="T4" s="53" t="s">
        <v>23</v>
      </c>
    </row>
    <row r="5" spans="1:20" ht="14.25" thickBot="1">
      <c r="A5" s="69"/>
      <c r="B5" s="72"/>
      <c r="C5" s="50"/>
      <c r="D5" s="50"/>
      <c r="E5" s="4" t="s">
        <v>24</v>
      </c>
      <c r="F5" s="4" t="s">
        <v>25</v>
      </c>
      <c r="G5" s="4" t="s">
        <v>26</v>
      </c>
      <c r="H5" s="50"/>
      <c r="I5" s="50"/>
      <c r="J5" s="62"/>
      <c r="K5" s="58"/>
      <c r="L5" s="50"/>
      <c r="M5" s="50"/>
      <c r="N5" s="50"/>
      <c r="O5" s="50"/>
      <c r="P5" s="64"/>
      <c r="Q5" s="14" t="s">
        <v>27</v>
      </c>
      <c r="R5" s="14" t="s">
        <v>28</v>
      </c>
      <c r="S5" s="52"/>
      <c r="T5" s="54"/>
    </row>
    <row r="6" spans="1:20" ht="23.25" customHeight="1">
      <c r="A6" s="5" t="s">
        <v>29</v>
      </c>
      <c r="B6" s="37">
        <f>SUM(B7:B8)</f>
        <v>1228661270</v>
      </c>
      <c r="C6" s="37">
        <f aca="true" t="shared" si="0" ref="C6:J6">SUM(C7:C8)</f>
        <v>835987770</v>
      </c>
      <c r="D6" s="37">
        <f t="shared" si="0"/>
        <v>529958030</v>
      </c>
      <c r="E6" s="37">
        <f t="shared" si="0"/>
        <v>251614468</v>
      </c>
      <c r="F6" s="37">
        <f t="shared" si="0"/>
        <v>126106388</v>
      </c>
      <c r="G6" s="37">
        <f t="shared" si="0"/>
        <v>152237174</v>
      </c>
      <c r="H6" s="37">
        <f t="shared" si="0"/>
        <v>167878081</v>
      </c>
      <c r="I6" s="37">
        <f t="shared" si="0"/>
        <v>13348896</v>
      </c>
      <c r="J6" s="38">
        <f t="shared" si="0"/>
        <v>124802763</v>
      </c>
      <c r="K6" s="37">
        <f>SUM(K7:K8)</f>
        <v>22701791</v>
      </c>
      <c r="L6" s="37">
        <f aca="true" t="shared" si="1" ref="L6:T6">SUM(L7:L8)</f>
        <v>22320455</v>
      </c>
      <c r="M6" s="37">
        <f t="shared" si="1"/>
        <v>102800508</v>
      </c>
      <c r="N6" s="37">
        <f t="shared" si="1"/>
        <v>0</v>
      </c>
      <c r="O6" s="37">
        <f t="shared" si="1"/>
        <v>244850746</v>
      </c>
      <c r="P6" s="37">
        <f t="shared" si="1"/>
        <v>240806775</v>
      </c>
      <c r="Q6" s="37">
        <f t="shared" si="1"/>
        <v>82821489</v>
      </c>
      <c r="R6" s="37">
        <f t="shared" si="1"/>
        <v>157985286</v>
      </c>
      <c r="S6" s="37">
        <f t="shared" si="1"/>
        <v>4043971</v>
      </c>
      <c r="T6" s="39">
        <f t="shared" si="1"/>
        <v>0</v>
      </c>
    </row>
    <row r="7" spans="1:20" ht="23.25" customHeight="1">
      <c r="A7" s="9" t="s">
        <v>9</v>
      </c>
      <c r="B7" s="40">
        <f>SUM(B9:B31)</f>
        <v>1108315365</v>
      </c>
      <c r="C7" s="40">
        <f>SUM(C9:C31)</f>
        <v>756303000</v>
      </c>
      <c r="D7" s="40">
        <f aca="true" t="shared" si="2" ref="D7:J7">SUM(D9:D31)</f>
        <v>485213987</v>
      </c>
      <c r="E7" s="40">
        <f t="shared" si="2"/>
        <v>226959462</v>
      </c>
      <c r="F7" s="40">
        <f t="shared" si="2"/>
        <v>119411122</v>
      </c>
      <c r="G7" s="40">
        <f t="shared" si="2"/>
        <v>138843403</v>
      </c>
      <c r="H7" s="40">
        <f t="shared" si="2"/>
        <v>149151496</v>
      </c>
      <c r="I7" s="40">
        <f t="shared" si="2"/>
        <v>12590661</v>
      </c>
      <c r="J7" s="41">
        <f t="shared" si="2"/>
        <v>109346856</v>
      </c>
      <c r="K7" s="40">
        <f>SUM(K9:K31)</f>
        <v>18968190</v>
      </c>
      <c r="L7" s="40">
        <f>SUM(L9:L31)</f>
        <v>21479701</v>
      </c>
      <c r="M7" s="40">
        <f aca="true" t="shared" si="3" ref="M7:T7">SUM(M9:M31)</f>
        <v>92324801</v>
      </c>
      <c r="N7" s="40">
        <f t="shared" si="3"/>
        <v>0</v>
      </c>
      <c r="O7" s="40">
        <f t="shared" si="3"/>
        <v>219239673</v>
      </c>
      <c r="P7" s="40">
        <f t="shared" si="3"/>
        <v>216056948</v>
      </c>
      <c r="Q7" s="40">
        <f t="shared" si="3"/>
        <v>74794972</v>
      </c>
      <c r="R7" s="40">
        <f t="shared" si="3"/>
        <v>141261976</v>
      </c>
      <c r="S7" s="40">
        <f t="shared" si="3"/>
        <v>3182725</v>
      </c>
      <c r="T7" s="42">
        <f t="shared" si="3"/>
        <v>0</v>
      </c>
    </row>
    <row r="8" spans="1:20" ht="23.25" customHeight="1" thickBot="1">
      <c r="A8" s="13" t="s">
        <v>65</v>
      </c>
      <c r="B8" s="43">
        <f>SUM(B32:B50)</f>
        <v>120345905</v>
      </c>
      <c r="C8" s="43">
        <f>SUM(C32:C50)</f>
        <v>79684770</v>
      </c>
      <c r="D8" s="43">
        <f aca="true" t="shared" si="4" ref="D8:J8">SUM(D32:D50)</f>
        <v>44744043</v>
      </c>
      <c r="E8" s="43">
        <f t="shared" si="4"/>
        <v>24655006</v>
      </c>
      <c r="F8" s="43">
        <f t="shared" si="4"/>
        <v>6695266</v>
      </c>
      <c r="G8" s="43">
        <f t="shared" si="4"/>
        <v>13393771</v>
      </c>
      <c r="H8" s="43">
        <f t="shared" si="4"/>
        <v>18726585</v>
      </c>
      <c r="I8" s="43">
        <f t="shared" si="4"/>
        <v>758235</v>
      </c>
      <c r="J8" s="44">
        <f t="shared" si="4"/>
        <v>15455907</v>
      </c>
      <c r="K8" s="43">
        <f>SUM(K32:K50)</f>
        <v>3733601</v>
      </c>
      <c r="L8" s="43">
        <f>SUM(L32:L50)</f>
        <v>840754</v>
      </c>
      <c r="M8" s="43">
        <f aca="true" t="shared" si="5" ref="M8:T8">SUM(M32:M50)</f>
        <v>10475707</v>
      </c>
      <c r="N8" s="43">
        <f t="shared" si="5"/>
        <v>0</v>
      </c>
      <c r="O8" s="43">
        <f t="shared" si="5"/>
        <v>25611073</v>
      </c>
      <c r="P8" s="43">
        <f t="shared" si="5"/>
        <v>24749827</v>
      </c>
      <c r="Q8" s="43">
        <f t="shared" si="5"/>
        <v>8026517</v>
      </c>
      <c r="R8" s="43">
        <f t="shared" si="5"/>
        <v>16723310</v>
      </c>
      <c r="S8" s="43">
        <f t="shared" si="5"/>
        <v>861246</v>
      </c>
      <c r="T8" s="45">
        <f t="shared" si="5"/>
        <v>0</v>
      </c>
    </row>
    <row r="9" spans="1:22" ht="23.25" customHeight="1" thickTop="1">
      <c r="A9" s="5" t="s">
        <v>0</v>
      </c>
      <c r="B9" s="15">
        <f>C9+K9+L9+M9+N9+O9</f>
        <v>239796355</v>
      </c>
      <c r="C9" s="6">
        <f>D9+H9+I9+J9</f>
        <v>169955110</v>
      </c>
      <c r="D9" s="6">
        <f>SUM(E9:G9)</f>
        <v>113339515</v>
      </c>
      <c r="E9" s="6">
        <v>50508041</v>
      </c>
      <c r="F9" s="6">
        <v>30143582</v>
      </c>
      <c r="G9" s="6">
        <v>32687892</v>
      </c>
      <c r="H9" s="6">
        <v>27913148</v>
      </c>
      <c r="I9" s="6">
        <v>3160170</v>
      </c>
      <c r="J9" s="7">
        <v>25542277</v>
      </c>
      <c r="K9" s="12">
        <v>4721096</v>
      </c>
      <c r="L9" s="10">
        <v>2121449</v>
      </c>
      <c r="M9" s="10">
        <v>14670056</v>
      </c>
      <c r="N9" s="10">
        <v>0</v>
      </c>
      <c r="O9" s="6">
        <f>P9+S9+T9</f>
        <v>48328644</v>
      </c>
      <c r="P9" s="10">
        <v>47951773</v>
      </c>
      <c r="Q9" s="6">
        <f>P9-R9</f>
        <v>21610750</v>
      </c>
      <c r="R9" s="10">
        <v>26341023</v>
      </c>
      <c r="S9" s="10">
        <v>376871</v>
      </c>
      <c r="T9" s="22">
        <v>0</v>
      </c>
      <c r="U9" s="25">
        <f>E9+F9+G9+H9+I9+J9+K9+L9+M9+Q9+R9+S9</f>
        <v>239796355</v>
      </c>
      <c r="V9" s="25">
        <f>B9-U9</f>
        <v>0</v>
      </c>
    </row>
    <row r="10" spans="1:22" ht="23.25" customHeight="1">
      <c r="A10" s="9" t="s">
        <v>1</v>
      </c>
      <c r="B10" s="15">
        <f aca="true" t="shared" si="6" ref="B10:B50">C10+K10+L10+M10+N10+O10</f>
        <v>240681104</v>
      </c>
      <c r="C10" s="10">
        <f aca="true" t="shared" si="7" ref="C10:C34">D10+H10+I10+J10</f>
        <v>167482365</v>
      </c>
      <c r="D10" s="10">
        <f aca="true" t="shared" si="8" ref="D10:D50">SUM(E10:G10)</f>
        <v>112193152</v>
      </c>
      <c r="E10" s="10">
        <v>50045053</v>
      </c>
      <c r="F10" s="10">
        <v>28418044</v>
      </c>
      <c r="G10" s="10">
        <v>33730055</v>
      </c>
      <c r="H10" s="10">
        <v>32437241</v>
      </c>
      <c r="I10" s="10">
        <v>2991546</v>
      </c>
      <c r="J10" s="11">
        <v>19860426</v>
      </c>
      <c r="K10" s="12">
        <v>851056</v>
      </c>
      <c r="L10" s="10">
        <v>3401996</v>
      </c>
      <c r="M10" s="10">
        <v>15284019</v>
      </c>
      <c r="N10" s="10">
        <v>0</v>
      </c>
      <c r="O10" s="10">
        <f aca="true" t="shared" si="9" ref="O10:O50">P10+S10+T10</f>
        <v>53661668</v>
      </c>
      <c r="P10" s="10">
        <v>53389320</v>
      </c>
      <c r="Q10" s="10">
        <f aca="true" t="shared" si="10" ref="Q10:Q50">P10-R10</f>
        <v>17051767</v>
      </c>
      <c r="R10" s="10">
        <v>36337553</v>
      </c>
      <c r="S10" s="10">
        <v>272348</v>
      </c>
      <c r="T10" s="22">
        <v>0</v>
      </c>
      <c r="U10" s="25">
        <f aca="true" t="shared" si="11" ref="U10:U50">E10+F10+G10+H10+I10+J10+K10+L10+M10+Q10+R10+S10</f>
        <v>240681104</v>
      </c>
      <c r="V10" s="25">
        <f aca="true" t="shared" si="12" ref="V10:V50">B10-U10</f>
        <v>0</v>
      </c>
    </row>
    <row r="11" spans="1:22" ht="23.25" customHeight="1">
      <c r="A11" s="9" t="s">
        <v>2</v>
      </c>
      <c r="B11" s="15">
        <f t="shared" si="6"/>
        <v>69083219</v>
      </c>
      <c r="C11" s="10">
        <f t="shared" si="7"/>
        <v>42958766</v>
      </c>
      <c r="D11" s="10">
        <f t="shared" si="8"/>
        <v>30155753</v>
      </c>
      <c r="E11" s="10">
        <v>14006292</v>
      </c>
      <c r="F11" s="10">
        <v>8717090</v>
      </c>
      <c r="G11" s="10">
        <v>7432371</v>
      </c>
      <c r="H11" s="10">
        <v>8384500</v>
      </c>
      <c r="I11" s="10">
        <v>862284</v>
      </c>
      <c r="J11" s="11">
        <v>3556229</v>
      </c>
      <c r="K11" s="12">
        <v>1646895</v>
      </c>
      <c r="L11" s="10">
        <v>62186</v>
      </c>
      <c r="M11" s="10">
        <v>8381544</v>
      </c>
      <c r="N11" s="10">
        <v>0</v>
      </c>
      <c r="O11" s="10">
        <f t="shared" si="9"/>
        <v>16033828</v>
      </c>
      <c r="P11" s="10">
        <v>15513020</v>
      </c>
      <c r="Q11" s="10">
        <f t="shared" si="10"/>
        <v>5442282</v>
      </c>
      <c r="R11" s="10">
        <v>10070738</v>
      </c>
      <c r="S11" s="10">
        <v>520808</v>
      </c>
      <c r="T11" s="22">
        <v>0</v>
      </c>
      <c r="U11" s="25">
        <f t="shared" si="11"/>
        <v>69083219</v>
      </c>
      <c r="V11" s="25">
        <f t="shared" si="12"/>
        <v>0</v>
      </c>
    </row>
    <row r="12" spans="1:22" ht="23.25" customHeight="1">
      <c r="A12" s="9" t="s">
        <v>3</v>
      </c>
      <c r="B12" s="15">
        <f t="shared" si="6"/>
        <v>18768991</v>
      </c>
      <c r="C12" s="10">
        <f t="shared" si="7"/>
        <v>14290601</v>
      </c>
      <c r="D12" s="10">
        <f t="shared" si="8"/>
        <v>10054353</v>
      </c>
      <c r="E12" s="10">
        <v>5370338</v>
      </c>
      <c r="F12" s="10">
        <v>2343209</v>
      </c>
      <c r="G12" s="10">
        <v>2340806</v>
      </c>
      <c r="H12" s="10">
        <v>2640086</v>
      </c>
      <c r="I12" s="10">
        <v>96353</v>
      </c>
      <c r="J12" s="11">
        <v>1499809</v>
      </c>
      <c r="K12" s="12">
        <v>499219</v>
      </c>
      <c r="L12" s="10">
        <v>231080</v>
      </c>
      <c r="M12" s="10">
        <v>1682094</v>
      </c>
      <c r="N12" s="10">
        <v>0</v>
      </c>
      <c r="O12" s="10">
        <f t="shared" si="9"/>
        <v>2065997</v>
      </c>
      <c r="P12" s="10">
        <v>2046404</v>
      </c>
      <c r="Q12" s="10">
        <f t="shared" si="10"/>
        <v>695125</v>
      </c>
      <c r="R12" s="10">
        <v>1351279</v>
      </c>
      <c r="S12" s="10">
        <v>19593</v>
      </c>
      <c r="T12" s="22">
        <v>0</v>
      </c>
      <c r="U12" s="25">
        <f t="shared" si="11"/>
        <v>18768991</v>
      </c>
      <c r="V12" s="25">
        <f t="shared" si="12"/>
        <v>0</v>
      </c>
    </row>
    <row r="13" spans="1:22" ht="23.25" customHeight="1">
      <c r="A13" s="9" t="s">
        <v>4</v>
      </c>
      <c r="B13" s="15">
        <f t="shared" si="6"/>
        <v>29570943</v>
      </c>
      <c r="C13" s="10">
        <f t="shared" si="7"/>
        <v>21023196</v>
      </c>
      <c r="D13" s="10">
        <f t="shared" si="8"/>
        <v>14760005</v>
      </c>
      <c r="E13" s="10">
        <v>7652072</v>
      </c>
      <c r="F13" s="10">
        <v>3757661</v>
      </c>
      <c r="G13" s="10">
        <v>3350272</v>
      </c>
      <c r="H13" s="10">
        <v>4415126</v>
      </c>
      <c r="I13" s="10">
        <v>170527</v>
      </c>
      <c r="J13" s="11">
        <v>1677538</v>
      </c>
      <c r="K13" s="12">
        <v>13361</v>
      </c>
      <c r="L13" s="10">
        <v>1189583</v>
      </c>
      <c r="M13" s="10">
        <v>3732302</v>
      </c>
      <c r="N13" s="10">
        <v>0</v>
      </c>
      <c r="O13" s="10">
        <f t="shared" si="9"/>
        <v>3612501</v>
      </c>
      <c r="P13" s="10">
        <v>3609377</v>
      </c>
      <c r="Q13" s="10">
        <f t="shared" si="10"/>
        <v>1234891</v>
      </c>
      <c r="R13" s="10">
        <v>2374486</v>
      </c>
      <c r="S13" s="10">
        <v>3124</v>
      </c>
      <c r="T13" s="22">
        <v>0</v>
      </c>
      <c r="U13" s="25">
        <f t="shared" si="11"/>
        <v>29570943</v>
      </c>
      <c r="V13" s="25">
        <f t="shared" si="12"/>
        <v>0</v>
      </c>
    </row>
    <row r="14" spans="1:22" ht="23.25" customHeight="1">
      <c r="A14" s="9" t="s">
        <v>5</v>
      </c>
      <c r="B14" s="15">
        <f t="shared" si="6"/>
        <v>32017334</v>
      </c>
      <c r="C14" s="10">
        <f t="shared" si="7"/>
        <v>24678476</v>
      </c>
      <c r="D14" s="10">
        <f t="shared" si="8"/>
        <v>15114415</v>
      </c>
      <c r="E14" s="10">
        <v>7387557</v>
      </c>
      <c r="F14" s="10">
        <v>3240906</v>
      </c>
      <c r="G14" s="10">
        <v>4485952</v>
      </c>
      <c r="H14" s="10">
        <v>4510780</v>
      </c>
      <c r="I14" s="10">
        <v>337370</v>
      </c>
      <c r="J14" s="11">
        <v>4715911</v>
      </c>
      <c r="K14" s="12">
        <v>12191</v>
      </c>
      <c r="L14" s="10">
        <v>833249</v>
      </c>
      <c r="M14" s="10">
        <v>3370798</v>
      </c>
      <c r="N14" s="10">
        <v>0</v>
      </c>
      <c r="O14" s="10">
        <f t="shared" si="9"/>
        <v>3122620</v>
      </c>
      <c r="P14" s="10">
        <v>3122620</v>
      </c>
      <c r="Q14" s="10">
        <f t="shared" si="10"/>
        <v>802919</v>
      </c>
      <c r="R14" s="10">
        <v>2319701</v>
      </c>
      <c r="S14" s="10">
        <v>0</v>
      </c>
      <c r="T14" s="22">
        <v>0</v>
      </c>
      <c r="U14" s="25">
        <f t="shared" si="11"/>
        <v>32017334</v>
      </c>
      <c r="V14" s="25">
        <f t="shared" si="12"/>
        <v>0</v>
      </c>
    </row>
    <row r="15" spans="1:22" ht="23.25" customHeight="1">
      <c r="A15" s="9" t="s">
        <v>32</v>
      </c>
      <c r="B15" s="15">
        <f t="shared" si="6"/>
        <v>22907414</v>
      </c>
      <c r="C15" s="10">
        <f t="shared" si="7"/>
        <v>17504001</v>
      </c>
      <c r="D15" s="10">
        <f t="shared" si="8"/>
        <v>12987025</v>
      </c>
      <c r="E15" s="10">
        <v>6995704</v>
      </c>
      <c r="F15" s="10">
        <v>3471132</v>
      </c>
      <c r="G15" s="10">
        <v>2520189</v>
      </c>
      <c r="H15" s="10">
        <v>3161050</v>
      </c>
      <c r="I15" s="10">
        <v>162445</v>
      </c>
      <c r="J15" s="11">
        <v>1193481</v>
      </c>
      <c r="K15" s="12">
        <v>112324</v>
      </c>
      <c r="L15" s="10">
        <v>484959</v>
      </c>
      <c r="M15" s="10">
        <v>2780433</v>
      </c>
      <c r="N15" s="10">
        <v>0</v>
      </c>
      <c r="O15" s="10">
        <f t="shared" si="9"/>
        <v>2025697</v>
      </c>
      <c r="P15" s="10">
        <v>1997389</v>
      </c>
      <c r="Q15" s="10">
        <f t="shared" si="10"/>
        <v>534574</v>
      </c>
      <c r="R15" s="10">
        <v>1462815</v>
      </c>
      <c r="S15" s="10">
        <v>28308</v>
      </c>
      <c r="T15" s="22">
        <v>0</v>
      </c>
      <c r="U15" s="25">
        <f t="shared" si="11"/>
        <v>22907414</v>
      </c>
      <c r="V15" s="25">
        <f t="shared" si="12"/>
        <v>0</v>
      </c>
    </row>
    <row r="16" spans="1:22" ht="23.25" customHeight="1">
      <c r="A16" s="9" t="s">
        <v>33</v>
      </c>
      <c r="B16" s="15">
        <f t="shared" si="6"/>
        <v>31829966</v>
      </c>
      <c r="C16" s="10">
        <f t="shared" si="7"/>
        <v>20898124</v>
      </c>
      <c r="D16" s="10">
        <f t="shared" si="8"/>
        <v>12199264</v>
      </c>
      <c r="E16" s="10">
        <v>5830031</v>
      </c>
      <c r="F16" s="10">
        <v>3033459</v>
      </c>
      <c r="G16" s="10">
        <v>3335774</v>
      </c>
      <c r="H16" s="10">
        <v>3997204</v>
      </c>
      <c r="I16" s="10">
        <v>115205</v>
      </c>
      <c r="J16" s="11">
        <v>4586451</v>
      </c>
      <c r="K16" s="12">
        <v>1210150</v>
      </c>
      <c r="L16" s="10">
        <v>14981</v>
      </c>
      <c r="M16" s="10">
        <v>2387385</v>
      </c>
      <c r="N16" s="10">
        <v>0</v>
      </c>
      <c r="O16" s="10">
        <f t="shared" si="9"/>
        <v>7319326</v>
      </c>
      <c r="P16" s="10">
        <v>7292709</v>
      </c>
      <c r="Q16" s="10">
        <f t="shared" si="10"/>
        <v>3047396</v>
      </c>
      <c r="R16" s="10">
        <v>4245313</v>
      </c>
      <c r="S16" s="10">
        <v>26617</v>
      </c>
      <c r="T16" s="22">
        <v>0</v>
      </c>
      <c r="U16" s="25">
        <f t="shared" si="11"/>
        <v>31829966</v>
      </c>
      <c r="V16" s="25">
        <f t="shared" si="12"/>
        <v>0</v>
      </c>
    </row>
    <row r="17" spans="1:22" ht="23.25" customHeight="1">
      <c r="A17" s="9" t="s">
        <v>34</v>
      </c>
      <c r="B17" s="15">
        <f t="shared" si="6"/>
        <v>68702128</v>
      </c>
      <c r="C17" s="10">
        <f t="shared" si="7"/>
        <v>45088558</v>
      </c>
      <c r="D17" s="10">
        <f t="shared" si="8"/>
        <v>29620343</v>
      </c>
      <c r="E17" s="10">
        <v>14549755</v>
      </c>
      <c r="F17" s="10">
        <v>6672545</v>
      </c>
      <c r="G17" s="10">
        <v>8398043</v>
      </c>
      <c r="H17" s="10">
        <v>9877021</v>
      </c>
      <c r="I17" s="10">
        <v>1162001</v>
      </c>
      <c r="J17" s="11">
        <v>4429193</v>
      </c>
      <c r="K17" s="12">
        <v>932572</v>
      </c>
      <c r="L17" s="10">
        <v>3014929</v>
      </c>
      <c r="M17" s="10">
        <v>7324203</v>
      </c>
      <c r="N17" s="10">
        <v>0</v>
      </c>
      <c r="O17" s="10">
        <f t="shared" si="9"/>
        <v>12341866</v>
      </c>
      <c r="P17" s="10">
        <v>12320611</v>
      </c>
      <c r="Q17" s="10">
        <f t="shared" si="10"/>
        <v>3106455</v>
      </c>
      <c r="R17" s="10">
        <v>9214156</v>
      </c>
      <c r="S17" s="10">
        <v>21255</v>
      </c>
      <c r="T17" s="22">
        <v>0</v>
      </c>
      <c r="U17" s="25">
        <f t="shared" si="11"/>
        <v>68702128</v>
      </c>
      <c r="V17" s="25">
        <f t="shared" si="12"/>
        <v>0</v>
      </c>
    </row>
    <row r="18" spans="1:22" ht="23.25" customHeight="1">
      <c r="A18" s="9" t="s">
        <v>35</v>
      </c>
      <c r="B18" s="15">
        <f t="shared" si="6"/>
        <v>55207499</v>
      </c>
      <c r="C18" s="10">
        <f t="shared" si="7"/>
        <v>36304395</v>
      </c>
      <c r="D18" s="10">
        <f t="shared" si="8"/>
        <v>22174499</v>
      </c>
      <c r="E18" s="10">
        <v>11913046</v>
      </c>
      <c r="F18" s="10">
        <v>3831273</v>
      </c>
      <c r="G18" s="10">
        <v>6430180</v>
      </c>
      <c r="H18" s="10">
        <v>9645746</v>
      </c>
      <c r="I18" s="10">
        <v>693746</v>
      </c>
      <c r="J18" s="11">
        <v>3790404</v>
      </c>
      <c r="K18" s="12">
        <v>2317159</v>
      </c>
      <c r="L18" s="10">
        <v>2223112</v>
      </c>
      <c r="M18" s="10">
        <v>5795092</v>
      </c>
      <c r="N18" s="10">
        <v>0</v>
      </c>
      <c r="O18" s="10">
        <f t="shared" si="9"/>
        <v>8567741</v>
      </c>
      <c r="P18" s="10">
        <v>8559186</v>
      </c>
      <c r="Q18" s="10">
        <f t="shared" si="10"/>
        <v>2280576</v>
      </c>
      <c r="R18" s="10">
        <v>6278610</v>
      </c>
      <c r="S18" s="10">
        <v>8555</v>
      </c>
      <c r="T18" s="22">
        <v>0</v>
      </c>
      <c r="U18" s="25">
        <f t="shared" si="11"/>
        <v>55207499</v>
      </c>
      <c r="V18" s="25">
        <f t="shared" si="12"/>
        <v>0</v>
      </c>
    </row>
    <row r="19" spans="1:22" ht="23.25" customHeight="1">
      <c r="A19" s="9" t="s">
        <v>36</v>
      </c>
      <c r="B19" s="15">
        <f t="shared" si="6"/>
        <v>32608348</v>
      </c>
      <c r="C19" s="10">
        <f t="shared" si="7"/>
        <v>20282107</v>
      </c>
      <c r="D19" s="10">
        <f t="shared" si="8"/>
        <v>12511100</v>
      </c>
      <c r="E19" s="10">
        <v>5586709</v>
      </c>
      <c r="F19" s="10">
        <v>3290257</v>
      </c>
      <c r="G19" s="10">
        <v>3634134</v>
      </c>
      <c r="H19" s="10">
        <v>3691758</v>
      </c>
      <c r="I19" s="10">
        <v>450115</v>
      </c>
      <c r="J19" s="11">
        <v>3629134</v>
      </c>
      <c r="K19" s="12">
        <v>128256</v>
      </c>
      <c r="L19" s="10">
        <v>988514</v>
      </c>
      <c r="M19" s="10">
        <v>3532610</v>
      </c>
      <c r="N19" s="10">
        <v>0</v>
      </c>
      <c r="O19" s="10">
        <f t="shared" si="9"/>
        <v>7676861</v>
      </c>
      <c r="P19" s="10">
        <v>7676861</v>
      </c>
      <c r="Q19" s="10">
        <f t="shared" si="10"/>
        <v>3617940</v>
      </c>
      <c r="R19" s="10">
        <v>4058921</v>
      </c>
      <c r="S19" s="10">
        <v>0</v>
      </c>
      <c r="T19" s="22">
        <v>0</v>
      </c>
      <c r="U19" s="25">
        <f t="shared" si="11"/>
        <v>32608348</v>
      </c>
      <c r="V19" s="25">
        <f t="shared" si="12"/>
        <v>0</v>
      </c>
    </row>
    <row r="20" spans="1:22" ht="23.25" customHeight="1">
      <c r="A20" s="9" t="s">
        <v>37</v>
      </c>
      <c r="B20" s="15">
        <f t="shared" si="6"/>
        <v>43004412</v>
      </c>
      <c r="C20" s="10">
        <f t="shared" si="7"/>
        <v>28880877</v>
      </c>
      <c r="D20" s="10">
        <f t="shared" si="8"/>
        <v>16572529</v>
      </c>
      <c r="E20" s="10">
        <v>7214992</v>
      </c>
      <c r="F20" s="10">
        <v>3719832</v>
      </c>
      <c r="G20" s="10">
        <v>5637705</v>
      </c>
      <c r="H20" s="10">
        <v>6941662</v>
      </c>
      <c r="I20" s="10">
        <v>472999</v>
      </c>
      <c r="J20" s="11">
        <v>4893687</v>
      </c>
      <c r="K20" s="12">
        <v>828297</v>
      </c>
      <c r="L20" s="10">
        <v>1024818</v>
      </c>
      <c r="M20" s="10">
        <v>2923063</v>
      </c>
      <c r="N20" s="10">
        <v>0</v>
      </c>
      <c r="O20" s="10">
        <f t="shared" si="9"/>
        <v>9347357</v>
      </c>
      <c r="P20" s="10">
        <v>9143786</v>
      </c>
      <c r="Q20" s="10">
        <f t="shared" si="10"/>
        <v>3246495</v>
      </c>
      <c r="R20" s="10">
        <v>5897291</v>
      </c>
      <c r="S20" s="10">
        <v>203571</v>
      </c>
      <c r="T20" s="22">
        <v>0</v>
      </c>
      <c r="U20" s="25">
        <f t="shared" si="11"/>
        <v>43004412</v>
      </c>
      <c r="V20" s="25">
        <f t="shared" si="12"/>
        <v>0</v>
      </c>
    </row>
    <row r="21" spans="1:22" ht="23.25" customHeight="1">
      <c r="A21" s="9" t="s">
        <v>38</v>
      </c>
      <c r="B21" s="15">
        <f t="shared" si="6"/>
        <v>37698651</v>
      </c>
      <c r="C21" s="10">
        <f t="shared" si="7"/>
        <v>23363615</v>
      </c>
      <c r="D21" s="10">
        <f t="shared" si="8"/>
        <v>15025962</v>
      </c>
      <c r="E21" s="10">
        <v>6379712</v>
      </c>
      <c r="F21" s="10">
        <v>3320563</v>
      </c>
      <c r="G21" s="10">
        <v>5325687</v>
      </c>
      <c r="H21" s="10">
        <v>4096365</v>
      </c>
      <c r="I21" s="10">
        <v>347687</v>
      </c>
      <c r="J21" s="11">
        <v>3893601</v>
      </c>
      <c r="K21" s="12">
        <v>146340</v>
      </c>
      <c r="L21" s="10">
        <v>2171029</v>
      </c>
      <c r="M21" s="10">
        <v>4250624</v>
      </c>
      <c r="N21" s="10">
        <v>0</v>
      </c>
      <c r="O21" s="10">
        <f t="shared" si="9"/>
        <v>7767043</v>
      </c>
      <c r="P21" s="10">
        <v>7743230</v>
      </c>
      <c r="Q21" s="10">
        <f t="shared" si="10"/>
        <v>3211910</v>
      </c>
      <c r="R21" s="10">
        <v>4531320</v>
      </c>
      <c r="S21" s="10">
        <v>23813</v>
      </c>
      <c r="T21" s="22">
        <v>0</v>
      </c>
      <c r="U21" s="25">
        <f t="shared" si="11"/>
        <v>37698651</v>
      </c>
      <c r="V21" s="25">
        <f t="shared" si="12"/>
        <v>0</v>
      </c>
    </row>
    <row r="22" spans="1:22" ht="23.25" customHeight="1">
      <c r="A22" s="9" t="s">
        <v>6</v>
      </c>
      <c r="B22" s="15">
        <f t="shared" si="6"/>
        <v>30146990</v>
      </c>
      <c r="C22" s="10">
        <f t="shared" si="7"/>
        <v>19832295</v>
      </c>
      <c r="D22" s="10">
        <f t="shared" si="8"/>
        <v>10746072</v>
      </c>
      <c r="E22" s="10">
        <v>5518684</v>
      </c>
      <c r="F22" s="10">
        <v>2930266</v>
      </c>
      <c r="G22" s="10">
        <v>2297122</v>
      </c>
      <c r="H22" s="10">
        <v>4231893</v>
      </c>
      <c r="I22" s="10">
        <v>140747</v>
      </c>
      <c r="J22" s="11">
        <v>4713583</v>
      </c>
      <c r="K22" s="12">
        <v>118686</v>
      </c>
      <c r="L22" s="10">
        <v>1162765</v>
      </c>
      <c r="M22" s="10">
        <v>2154853</v>
      </c>
      <c r="N22" s="10">
        <v>0</v>
      </c>
      <c r="O22" s="10">
        <f t="shared" si="9"/>
        <v>6878391</v>
      </c>
      <c r="P22" s="10">
        <v>6855204</v>
      </c>
      <c r="Q22" s="10">
        <f t="shared" si="10"/>
        <v>1822780</v>
      </c>
      <c r="R22" s="10">
        <v>5032424</v>
      </c>
      <c r="S22" s="10">
        <v>23187</v>
      </c>
      <c r="T22" s="22">
        <v>0</v>
      </c>
      <c r="U22" s="25">
        <f t="shared" si="11"/>
        <v>30146990</v>
      </c>
      <c r="V22" s="25">
        <f t="shared" si="12"/>
        <v>0</v>
      </c>
    </row>
    <row r="23" spans="1:22" ht="23.25" customHeight="1">
      <c r="A23" s="9" t="s">
        <v>39</v>
      </c>
      <c r="B23" s="15">
        <f t="shared" si="6"/>
        <v>28527919</v>
      </c>
      <c r="C23" s="10">
        <f t="shared" si="7"/>
        <v>18601578</v>
      </c>
      <c r="D23" s="10">
        <f t="shared" si="8"/>
        <v>9949263</v>
      </c>
      <c r="E23" s="10">
        <v>4415432</v>
      </c>
      <c r="F23" s="10">
        <v>2198958</v>
      </c>
      <c r="G23" s="10">
        <v>3334873</v>
      </c>
      <c r="H23" s="10">
        <v>4629394</v>
      </c>
      <c r="I23" s="10">
        <v>135974</v>
      </c>
      <c r="J23" s="11">
        <v>3886947</v>
      </c>
      <c r="K23" s="12">
        <v>2173249</v>
      </c>
      <c r="L23" s="10">
        <v>0</v>
      </c>
      <c r="M23" s="10">
        <v>2590208</v>
      </c>
      <c r="N23" s="10">
        <v>0</v>
      </c>
      <c r="O23" s="10">
        <f t="shared" si="9"/>
        <v>5162884</v>
      </c>
      <c r="P23" s="10">
        <v>5161042</v>
      </c>
      <c r="Q23" s="10">
        <f t="shared" si="10"/>
        <v>943364</v>
      </c>
      <c r="R23" s="10">
        <v>4217678</v>
      </c>
      <c r="S23" s="10">
        <v>1842</v>
      </c>
      <c r="T23" s="22">
        <v>0</v>
      </c>
      <c r="U23" s="25">
        <f t="shared" si="11"/>
        <v>28527919</v>
      </c>
      <c r="V23" s="25">
        <f t="shared" si="12"/>
        <v>0</v>
      </c>
    </row>
    <row r="24" spans="1:22" ht="23.25" customHeight="1">
      <c r="A24" s="9" t="s">
        <v>40</v>
      </c>
      <c r="B24" s="15">
        <f t="shared" si="6"/>
        <v>8795913</v>
      </c>
      <c r="C24" s="10">
        <f t="shared" si="7"/>
        <v>6835933</v>
      </c>
      <c r="D24" s="10">
        <f t="shared" si="8"/>
        <v>4819231</v>
      </c>
      <c r="E24" s="10">
        <v>2246825</v>
      </c>
      <c r="F24" s="10">
        <v>1217601</v>
      </c>
      <c r="G24" s="10">
        <v>1354805</v>
      </c>
      <c r="H24" s="10">
        <v>926439</v>
      </c>
      <c r="I24" s="10">
        <v>38607</v>
      </c>
      <c r="J24" s="11">
        <v>1051656</v>
      </c>
      <c r="K24" s="12">
        <v>135742</v>
      </c>
      <c r="L24" s="10">
        <v>34923</v>
      </c>
      <c r="M24" s="10">
        <v>1315013</v>
      </c>
      <c r="N24" s="10">
        <v>0</v>
      </c>
      <c r="O24" s="10">
        <f t="shared" si="9"/>
        <v>474302</v>
      </c>
      <c r="P24" s="10">
        <v>411567</v>
      </c>
      <c r="Q24" s="10">
        <f t="shared" si="10"/>
        <v>183071</v>
      </c>
      <c r="R24" s="10">
        <v>228496</v>
      </c>
      <c r="S24" s="10">
        <v>62735</v>
      </c>
      <c r="T24" s="22">
        <v>0</v>
      </c>
      <c r="U24" s="25">
        <f t="shared" si="11"/>
        <v>8795913</v>
      </c>
      <c r="V24" s="25">
        <f t="shared" si="12"/>
        <v>0</v>
      </c>
    </row>
    <row r="25" spans="1:22" ht="23.25" customHeight="1">
      <c r="A25" s="9" t="s">
        <v>41</v>
      </c>
      <c r="B25" s="15">
        <f t="shared" si="6"/>
        <v>17988050</v>
      </c>
      <c r="C25" s="10">
        <f t="shared" si="7"/>
        <v>11174773</v>
      </c>
      <c r="D25" s="10">
        <f t="shared" si="8"/>
        <v>6714353</v>
      </c>
      <c r="E25" s="10">
        <v>3880519</v>
      </c>
      <c r="F25" s="10">
        <v>1223904</v>
      </c>
      <c r="G25" s="10">
        <v>1609930</v>
      </c>
      <c r="H25" s="10">
        <v>3254147</v>
      </c>
      <c r="I25" s="10">
        <v>143072</v>
      </c>
      <c r="J25" s="11">
        <v>1063201</v>
      </c>
      <c r="K25" s="12">
        <v>7465</v>
      </c>
      <c r="L25" s="10">
        <v>86544</v>
      </c>
      <c r="M25" s="10">
        <v>1254357</v>
      </c>
      <c r="N25" s="10">
        <v>0</v>
      </c>
      <c r="O25" s="10">
        <f t="shared" si="9"/>
        <v>5464911</v>
      </c>
      <c r="P25" s="10">
        <v>5464911</v>
      </c>
      <c r="Q25" s="10">
        <f t="shared" si="10"/>
        <v>1168481</v>
      </c>
      <c r="R25" s="10">
        <v>4296430</v>
      </c>
      <c r="S25" s="10">
        <v>0</v>
      </c>
      <c r="T25" s="22">
        <v>0</v>
      </c>
      <c r="U25" s="25">
        <f t="shared" si="11"/>
        <v>17988050</v>
      </c>
      <c r="V25" s="25">
        <f t="shared" si="12"/>
        <v>0</v>
      </c>
    </row>
    <row r="26" spans="1:22" ht="23.25" customHeight="1">
      <c r="A26" s="9" t="s">
        <v>42</v>
      </c>
      <c r="B26" s="15">
        <f t="shared" si="6"/>
        <v>15033085</v>
      </c>
      <c r="C26" s="10">
        <f t="shared" si="7"/>
        <v>10160115</v>
      </c>
      <c r="D26" s="10">
        <f t="shared" si="8"/>
        <v>5792835</v>
      </c>
      <c r="E26" s="10">
        <v>2536815</v>
      </c>
      <c r="F26" s="10">
        <v>1178462</v>
      </c>
      <c r="G26" s="10">
        <v>2077558</v>
      </c>
      <c r="H26" s="10">
        <v>2221920</v>
      </c>
      <c r="I26" s="10">
        <v>533376</v>
      </c>
      <c r="J26" s="11">
        <v>1611984</v>
      </c>
      <c r="K26" s="12">
        <v>200692</v>
      </c>
      <c r="L26" s="10">
        <v>750000</v>
      </c>
      <c r="M26" s="10">
        <v>1234870</v>
      </c>
      <c r="N26" s="10">
        <v>0</v>
      </c>
      <c r="O26" s="10">
        <f t="shared" si="9"/>
        <v>2687408</v>
      </c>
      <c r="P26" s="10">
        <v>2665140</v>
      </c>
      <c r="Q26" s="10">
        <f t="shared" si="10"/>
        <v>656993</v>
      </c>
      <c r="R26" s="10">
        <v>2008147</v>
      </c>
      <c r="S26" s="10">
        <v>22268</v>
      </c>
      <c r="T26" s="22">
        <v>0</v>
      </c>
      <c r="U26" s="25">
        <f t="shared" si="11"/>
        <v>15033085</v>
      </c>
      <c r="V26" s="25">
        <f t="shared" si="12"/>
        <v>0</v>
      </c>
    </row>
    <row r="27" spans="1:22" ht="23.25" customHeight="1">
      <c r="A27" s="16" t="s">
        <v>43</v>
      </c>
      <c r="B27" s="15">
        <f t="shared" si="6"/>
        <v>17163623</v>
      </c>
      <c r="C27" s="10">
        <f t="shared" si="7"/>
        <v>11260817</v>
      </c>
      <c r="D27" s="10">
        <f t="shared" si="8"/>
        <v>6829729</v>
      </c>
      <c r="E27" s="10">
        <v>3231279</v>
      </c>
      <c r="F27" s="10">
        <v>1092307</v>
      </c>
      <c r="G27" s="10">
        <v>2506143</v>
      </c>
      <c r="H27" s="10">
        <v>2791674</v>
      </c>
      <c r="I27" s="10">
        <v>74566</v>
      </c>
      <c r="J27" s="11">
        <v>1564848</v>
      </c>
      <c r="K27" s="12">
        <v>192534</v>
      </c>
      <c r="L27" s="10">
        <v>0</v>
      </c>
      <c r="M27" s="10">
        <v>2151537</v>
      </c>
      <c r="N27" s="10">
        <v>0</v>
      </c>
      <c r="O27" s="10">
        <f t="shared" si="9"/>
        <v>3558735</v>
      </c>
      <c r="P27" s="10">
        <v>2637920</v>
      </c>
      <c r="Q27" s="10">
        <f t="shared" si="10"/>
        <v>599330</v>
      </c>
      <c r="R27" s="10">
        <v>2038590</v>
      </c>
      <c r="S27" s="10">
        <v>920815</v>
      </c>
      <c r="T27" s="22">
        <v>0</v>
      </c>
      <c r="U27" s="25">
        <f t="shared" si="11"/>
        <v>17163623</v>
      </c>
      <c r="V27" s="25">
        <f t="shared" si="12"/>
        <v>0</v>
      </c>
    </row>
    <row r="28" spans="1:22" ht="23.25" customHeight="1">
      <c r="A28" s="9" t="s">
        <v>44</v>
      </c>
      <c r="B28" s="17">
        <f t="shared" si="6"/>
        <v>16290041</v>
      </c>
      <c r="C28" s="18">
        <f t="shared" si="7"/>
        <v>11371946</v>
      </c>
      <c r="D28" s="18">
        <f t="shared" si="8"/>
        <v>4112038</v>
      </c>
      <c r="E28" s="18">
        <v>2665240</v>
      </c>
      <c r="F28" s="18">
        <v>886518</v>
      </c>
      <c r="G28" s="18">
        <v>560280</v>
      </c>
      <c r="H28" s="18">
        <v>2540819</v>
      </c>
      <c r="I28" s="18">
        <v>174015</v>
      </c>
      <c r="J28" s="19">
        <v>4545074</v>
      </c>
      <c r="K28" s="20">
        <v>473105</v>
      </c>
      <c r="L28" s="18">
        <v>756956</v>
      </c>
      <c r="M28" s="18">
        <v>1395286</v>
      </c>
      <c r="N28" s="18">
        <v>0</v>
      </c>
      <c r="O28" s="18">
        <f t="shared" si="9"/>
        <v>2292748</v>
      </c>
      <c r="P28" s="18">
        <v>2203830</v>
      </c>
      <c r="Q28" s="18">
        <f t="shared" si="10"/>
        <v>339052</v>
      </c>
      <c r="R28" s="18">
        <v>1864778</v>
      </c>
      <c r="S28" s="18">
        <v>88918</v>
      </c>
      <c r="T28" s="23">
        <v>0</v>
      </c>
      <c r="U28" s="25">
        <f t="shared" si="11"/>
        <v>16290041</v>
      </c>
      <c r="V28" s="25">
        <f t="shared" si="12"/>
        <v>0</v>
      </c>
    </row>
    <row r="29" spans="1:22" ht="23.25" customHeight="1">
      <c r="A29" s="9" t="s">
        <v>61</v>
      </c>
      <c r="B29" s="21">
        <f t="shared" si="6"/>
        <v>16403498</v>
      </c>
      <c r="C29" s="10">
        <f t="shared" si="7"/>
        <v>10514939</v>
      </c>
      <c r="D29" s="10">
        <f t="shared" si="8"/>
        <v>6575669</v>
      </c>
      <c r="E29" s="10">
        <v>2887450</v>
      </c>
      <c r="F29" s="10">
        <v>1762344</v>
      </c>
      <c r="G29" s="10">
        <v>1925875</v>
      </c>
      <c r="H29" s="10">
        <v>2084772</v>
      </c>
      <c r="I29" s="10">
        <v>75431</v>
      </c>
      <c r="J29" s="11">
        <v>1779067</v>
      </c>
      <c r="K29" s="12">
        <v>623966</v>
      </c>
      <c r="L29" s="10">
        <v>590422</v>
      </c>
      <c r="M29" s="10">
        <v>927711</v>
      </c>
      <c r="N29" s="10">
        <v>0</v>
      </c>
      <c r="O29" s="10">
        <f t="shared" si="9"/>
        <v>3746460</v>
      </c>
      <c r="P29" s="10">
        <v>3675599</v>
      </c>
      <c r="Q29" s="10">
        <f t="shared" si="10"/>
        <v>1319614</v>
      </c>
      <c r="R29" s="10">
        <v>2355985</v>
      </c>
      <c r="S29" s="10">
        <v>70861</v>
      </c>
      <c r="T29" s="22">
        <v>0</v>
      </c>
      <c r="U29" s="25">
        <f t="shared" si="11"/>
        <v>16403498</v>
      </c>
      <c r="V29" s="25">
        <f t="shared" si="12"/>
        <v>0</v>
      </c>
    </row>
    <row r="30" spans="1:22" ht="23.25" customHeight="1">
      <c r="A30" s="16" t="s">
        <v>62</v>
      </c>
      <c r="B30" s="15">
        <f t="shared" si="6"/>
        <v>17813992</v>
      </c>
      <c r="C30" s="10">
        <f t="shared" si="7"/>
        <v>11684901</v>
      </c>
      <c r="D30" s="10">
        <f t="shared" si="8"/>
        <v>6735528</v>
      </c>
      <c r="E30" s="10">
        <v>2948857</v>
      </c>
      <c r="F30" s="10">
        <v>1936532</v>
      </c>
      <c r="G30" s="10">
        <v>1850139</v>
      </c>
      <c r="H30" s="10">
        <v>3118272</v>
      </c>
      <c r="I30" s="10">
        <v>134283</v>
      </c>
      <c r="J30" s="11">
        <v>1696818</v>
      </c>
      <c r="K30" s="12">
        <v>916946</v>
      </c>
      <c r="L30" s="10">
        <v>20000</v>
      </c>
      <c r="M30" s="10">
        <v>2139049</v>
      </c>
      <c r="N30" s="10">
        <v>0</v>
      </c>
      <c r="O30" s="10">
        <f t="shared" si="9"/>
        <v>3053096</v>
      </c>
      <c r="P30" s="10">
        <v>2921237</v>
      </c>
      <c r="Q30" s="10">
        <f t="shared" si="10"/>
        <v>1325329</v>
      </c>
      <c r="R30" s="10">
        <v>1595908</v>
      </c>
      <c r="S30" s="10">
        <v>131859</v>
      </c>
      <c r="T30" s="22">
        <v>0</v>
      </c>
      <c r="U30" s="25">
        <f t="shared" si="11"/>
        <v>17813992</v>
      </c>
      <c r="V30" s="25">
        <f t="shared" si="12"/>
        <v>0</v>
      </c>
    </row>
    <row r="31" spans="1:22" ht="23.25" customHeight="1" thickBot="1">
      <c r="A31" s="13" t="s">
        <v>63</v>
      </c>
      <c r="B31" s="17">
        <f t="shared" si="6"/>
        <v>18275890</v>
      </c>
      <c r="C31" s="18">
        <f t="shared" si="7"/>
        <v>12155512</v>
      </c>
      <c r="D31" s="18">
        <f t="shared" si="8"/>
        <v>6231354</v>
      </c>
      <c r="E31" s="18">
        <v>3189059</v>
      </c>
      <c r="F31" s="18">
        <v>1024677</v>
      </c>
      <c r="G31" s="18">
        <v>2017618</v>
      </c>
      <c r="H31" s="18">
        <v>1640479</v>
      </c>
      <c r="I31" s="18">
        <v>118142</v>
      </c>
      <c r="J31" s="19">
        <v>4165537</v>
      </c>
      <c r="K31" s="20">
        <v>706889</v>
      </c>
      <c r="L31" s="18">
        <v>316206</v>
      </c>
      <c r="M31" s="18">
        <v>1047694</v>
      </c>
      <c r="N31" s="18">
        <v>0</v>
      </c>
      <c r="O31" s="18">
        <f t="shared" si="9"/>
        <v>4049589</v>
      </c>
      <c r="P31" s="18">
        <v>3694212</v>
      </c>
      <c r="Q31" s="18">
        <f t="shared" si="10"/>
        <v>553878</v>
      </c>
      <c r="R31" s="18">
        <v>3140334</v>
      </c>
      <c r="S31" s="18">
        <v>355377</v>
      </c>
      <c r="T31" s="23">
        <v>0</v>
      </c>
      <c r="U31" s="25">
        <f t="shared" si="11"/>
        <v>18275890</v>
      </c>
      <c r="V31" s="25">
        <f t="shared" si="12"/>
        <v>0</v>
      </c>
    </row>
    <row r="32" spans="1:22" ht="23.25" customHeight="1" thickTop="1">
      <c r="A32" s="5" t="s">
        <v>7</v>
      </c>
      <c r="B32" s="26">
        <f t="shared" si="6"/>
        <v>4818081</v>
      </c>
      <c r="C32" s="27">
        <f t="shared" si="7"/>
        <v>3742002</v>
      </c>
      <c r="D32" s="27">
        <f t="shared" si="8"/>
        <v>2381941</v>
      </c>
      <c r="E32" s="27">
        <v>1497837</v>
      </c>
      <c r="F32" s="27">
        <v>225991</v>
      </c>
      <c r="G32" s="27">
        <v>658113</v>
      </c>
      <c r="H32" s="27">
        <v>544429</v>
      </c>
      <c r="I32" s="27">
        <v>31731</v>
      </c>
      <c r="J32" s="28">
        <v>783901</v>
      </c>
      <c r="K32" s="29">
        <v>242292</v>
      </c>
      <c r="L32" s="27">
        <v>4282</v>
      </c>
      <c r="M32" s="27">
        <v>423864</v>
      </c>
      <c r="N32" s="27">
        <v>0</v>
      </c>
      <c r="O32" s="27">
        <f t="shared" si="9"/>
        <v>405641</v>
      </c>
      <c r="P32" s="27">
        <v>405317</v>
      </c>
      <c r="Q32" s="27">
        <f t="shared" si="10"/>
        <v>93838</v>
      </c>
      <c r="R32" s="27">
        <v>311479</v>
      </c>
      <c r="S32" s="27">
        <v>324</v>
      </c>
      <c r="T32" s="30">
        <v>0</v>
      </c>
      <c r="U32" s="25">
        <f t="shared" si="11"/>
        <v>4818081</v>
      </c>
      <c r="V32" s="25">
        <f t="shared" si="12"/>
        <v>0</v>
      </c>
    </row>
    <row r="33" spans="1:22" ht="23.25" customHeight="1">
      <c r="A33" s="9" t="s">
        <v>45</v>
      </c>
      <c r="B33" s="15">
        <f t="shared" si="6"/>
        <v>3874060</v>
      </c>
      <c r="C33" s="6">
        <f t="shared" si="7"/>
        <v>2809716</v>
      </c>
      <c r="D33" s="6">
        <f t="shared" si="8"/>
        <v>1493113</v>
      </c>
      <c r="E33" s="6">
        <v>797645</v>
      </c>
      <c r="F33" s="6">
        <v>201577</v>
      </c>
      <c r="G33" s="6">
        <v>493891</v>
      </c>
      <c r="H33" s="6">
        <v>623198</v>
      </c>
      <c r="I33" s="6">
        <v>50293</v>
      </c>
      <c r="J33" s="7">
        <v>643112</v>
      </c>
      <c r="K33" s="8">
        <v>156034</v>
      </c>
      <c r="L33" s="6">
        <v>27607</v>
      </c>
      <c r="M33" s="6">
        <v>235788</v>
      </c>
      <c r="N33" s="6">
        <v>0</v>
      </c>
      <c r="O33" s="6">
        <f t="shared" si="9"/>
        <v>644915</v>
      </c>
      <c r="P33" s="6">
        <v>637512</v>
      </c>
      <c r="Q33" s="6">
        <f t="shared" si="10"/>
        <v>142350</v>
      </c>
      <c r="R33" s="6">
        <v>495162</v>
      </c>
      <c r="S33" s="6">
        <v>7403</v>
      </c>
      <c r="T33" s="24">
        <v>0</v>
      </c>
      <c r="U33" s="25">
        <f t="shared" si="11"/>
        <v>3874060</v>
      </c>
      <c r="V33" s="25">
        <f t="shared" si="12"/>
        <v>0</v>
      </c>
    </row>
    <row r="34" spans="1:22" ht="23.25" customHeight="1">
      <c r="A34" s="9" t="s">
        <v>46</v>
      </c>
      <c r="B34" s="15">
        <f t="shared" si="6"/>
        <v>4328408</v>
      </c>
      <c r="C34" s="10">
        <f t="shared" si="7"/>
        <v>3162775</v>
      </c>
      <c r="D34" s="10">
        <f t="shared" si="8"/>
        <v>1934482</v>
      </c>
      <c r="E34" s="10">
        <v>1069448</v>
      </c>
      <c r="F34" s="10">
        <v>211836</v>
      </c>
      <c r="G34" s="10">
        <v>653198</v>
      </c>
      <c r="H34" s="10">
        <v>612250</v>
      </c>
      <c r="I34" s="10">
        <v>24570</v>
      </c>
      <c r="J34" s="11">
        <v>591473</v>
      </c>
      <c r="K34" s="12">
        <v>3785</v>
      </c>
      <c r="L34" s="10">
        <v>43390</v>
      </c>
      <c r="M34" s="10">
        <v>579051</v>
      </c>
      <c r="N34" s="10">
        <v>0</v>
      </c>
      <c r="O34" s="10">
        <f t="shared" si="9"/>
        <v>539407</v>
      </c>
      <c r="P34" s="10">
        <v>355423</v>
      </c>
      <c r="Q34" s="10">
        <f t="shared" si="10"/>
        <v>111277</v>
      </c>
      <c r="R34" s="10">
        <v>244146</v>
      </c>
      <c r="S34" s="10">
        <v>183984</v>
      </c>
      <c r="T34" s="22">
        <v>0</v>
      </c>
      <c r="U34" s="25">
        <f t="shared" si="11"/>
        <v>4328408</v>
      </c>
      <c r="V34" s="25">
        <f t="shared" si="12"/>
        <v>0</v>
      </c>
    </row>
    <row r="35" spans="1:22" ht="23.25" customHeight="1">
      <c r="A35" s="9" t="s">
        <v>47</v>
      </c>
      <c r="B35" s="15">
        <f t="shared" si="6"/>
        <v>3658315</v>
      </c>
      <c r="C35" s="10">
        <f>D35+H35+I35+J35</f>
        <v>2730345</v>
      </c>
      <c r="D35" s="10">
        <f t="shared" si="8"/>
        <v>1482263</v>
      </c>
      <c r="E35" s="10">
        <v>801084</v>
      </c>
      <c r="F35" s="10">
        <v>216988</v>
      </c>
      <c r="G35" s="10">
        <v>464191</v>
      </c>
      <c r="H35" s="10">
        <v>640966</v>
      </c>
      <c r="I35" s="10">
        <v>14610</v>
      </c>
      <c r="J35" s="11">
        <v>592506</v>
      </c>
      <c r="K35" s="12">
        <v>224244</v>
      </c>
      <c r="L35" s="10">
        <v>2099</v>
      </c>
      <c r="M35" s="10">
        <v>264802</v>
      </c>
      <c r="N35" s="10">
        <v>0</v>
      </c>
      <c r="O35" s="10">
        <f t="shared" si="9"/>
        <v>436825</v>
      </c>
      <c r="P35" s="10">
        <v>210127</v>
      </c>
      <c r="Q35" s="10">
        <f t="shared" si="10"/>
        <v>148556</v>
      </c>
      <c r="R35" s="10">
        <v>61571</v>
      </c>
      <c r="S35" s="10">
        <v>226698</v>
      </c>
      <c r="T35" s="22">
        <v>0</v>
      </c>
      <c r="U35" s="25">
        <f t="shared" si="11"/>
        <v>3658315</v>
      </c>
      <c r="V35" s="25">
        <f t="shared" si="12"/>
        <v>0</v>
      </c>
    </row>
    <row r="36" spans="1:22" ht="23.25" customHeight="1">
      <c r="A36" s="9" t="s">
        <v>8</v>
      </c>
      <c r="B36" s="15">
        <f t="shared" si="6"/>
        <v>6608135</v>
      </c>
      <c r="C36" s="10">
        <f aca="true" t="shared" si="13" ref="C36:C50">D36+H36+I36+J36</f>
        <v>4073059</v>
      </c>
      <c r="D36" s="10">
        <f t="shared" si="8"/>
        <v>2373324</v>
      </c>
      <c r="E36" s="10">
        <v>1143089</v>
      </c>
      <c r="F36" s="10">
        <v>216380</v>
      </c>
      <c r="G36" s="10">
        <v>1013855</v>
      </c>
      <c r="H36" s="10">
        <v>981043</v>
      </c>
      <c r="I36" s="10">
        <v>44087</v>
      </c>
      <c r="J36" s="11">
        <v>674605</v>
      </c>
      <c r="K36" s="12">
        <v>206052</v>
      </c>
      <c r="L36" s="10">
        <v>536</v>
      </c>
      <c r="M36" s="10">
        <v>359390</v>
      </c>
      <c r="N36" s="10">
        <v>0</v>
      </c>
      <c r="O36" s="10">
        <f t="shared" si="9"/>
        <v>1969098</v>
      </c>
      <c r="P36" s="10">
        <v>1797617</v>
      </c>
      <c r="Q36" s="10">
        <f t="shared" si="10"/>
        <v>616408</v>
      </c>
      <c r="R36" s="10">
        <v>1181209</v>
      </c>
      <c r="S36" s="10">
        <v>171481</v>
      </c>
      <c r="T36" s="22">
        <v>0</v>
      </c>
      <c r="U36" s="25">
        <f t="shared" si="11"/>
        <v>6608135</v>
      </c>
      <c r="V36" s="25">
        <f t="shared" si="12"/>
        <v>0</v>
      </c>
    </row>
    <row r="37" spans="1:22" ht="23.25" customHeight="1">
      <c r="A37" s="9" t="s">
        <v>48</v>
      </c>
      <c r="B37" s="15">
        <f t="shared" si="6"/>
        <v>12068813</v>
      </c>
      <c r="C37" s="10">
        <f t="shared" si="13"/>
        <v>6513792</v>
      </c>
      <c r="D37" s="10">
        <f t="shared" si="8"/>
        <v>3764845</v>
      </c>
      <c r="E37" s="10">
        <v>1780167</v>
      </c>
      <c r="F37" s="10">
        <v>894346</v>
      </c>
      <c r="G37" s="10">
        <v>1090332</v>
      </c>
      <c r="H37" s="10">
        <v>1864006</v>
      </c>
      <c r="I37" s="10">
        <v>16446</v>
      </c>
      <c r="J37" s="11">
        <v>868495</v>
      </c>
      <c r="K37" s="12">
        <v>664180</v>
      </c>
      <c r="L37" s="10">
        <v>0</v>
      </c>
      <c r="M37" s="10">
        <v>1485203</v>
      </c>
      <c r="N37" s="10">
        <v>0</v>
      </c>
      <c r="O37" s="10">
        <f t="shared" si="9"/>
        <v>3405638</v>
      </c>
      <c r="P37" s="10">
        <v>3364751</v>
      </c>
      <c r="Q37" s="10">
        <f t="shared" si="10"/>
        <v>396188</v>
      </c>
      <c r="R37" s="10">
        <v>2968563</v>
      </c>
      <c r="S37" s="10">
        <v>40887</v>
      </c>
      <c r="T37" s="22">
        <v>0</v>
      </c>
      <c r="U37" s="25">
        <f t="shared" si="11"/>
        <v>12068813</v>
      </c>
      <c r="V37" s="25">
        <f t="shared" si="12"/>
        <v>0</v>
      </c>
    </row>
    <row r="38" spans="1:22" ht="23.25" customHeight="1">
      <c r="A38" s="9" t="s">
        <v>49</v>
      </c>
      <c r="B38" s="15">
        <f t="shared" si="6"/>
        <v>8327396</v>
      </c>
      <c r="C38" s="10">
        <f t="shared" si="13"/>
        <v>5537247</v>
      </c>
      <c r="D38" s="10">
        <f t="shared" si="8"/>
        <v>3408714</v>
      </c>
      <c r="E38" s="10">
        <v>1968298</v>
      </c>
      <c r="F38" s="10">
        <v>557133</v>
      </c>
      <c r="G38" s="10">
        <v>883283</v>
      </c>
      <c r="H38" s="10">
        <v>1762412</v>
      </c>
      <c r="I38" s="10">
        <v>54414</v>
      </c>
      <c r="J38" s="11">
        <v>311707</v>
      </c>
      <c r="K38" s="12">
        <v>212487</v>
      </c>
      <c r="L38" s="10">
        <v>34740</v>
      </c>
      <c r="M38" s="10">
        <v>1020649</v>
      </c>
      <c r="N38" s="10">
        <v>0</v>
      </c>
      <c r="O38" s="10">
        <f t="shared" si="9"/>
        <v>1522273</v>
      </c>
      <c r="P38" s="10">
        <v>1522273</v>
      </c>
      <c r="Q38" s="10">
        <f t="shared" si="10"/>
        <v>241385</v>
      </c>
      <c r="R38" s="10">
        <v>1280888</v>
      </c>
      <c r="S38" s="10">
        <v>0</v>
      </c>
      <c r="T38" s="22">
        <v>0</v>
      </c>
      <c r="U38" s="25">
        <f t="shared" si="11"/>
        <v>8327396</v>
      </c>
      <c r="V38" s="25">
        <f t="shared" si="12"/>
        <v>0</v>
      </c>
    </row>
    <row r="39" spans="1:22" ht="23.25" customHeight="1">
      <c r="A39" s="9" t="s">
        <v>50</v>
      </c>
      <c r="B39" s="15">
        <f t="shared" si="6"/>
        <v>11722115</v>
      </c>
      <c r="C39" s="10">
        <f t="shared" si="13"/>
        <v>7270105</v>
      </c>
      <c r="D39" s="10">
        <f t="shared" si="8"/>
        <v>4225700</v>
      </c>
      <c r="E39" s="10">
        <v>2277438</v>
      </c>
      <c r="F39" s="10">
        <v>1018424</v>
      </c>
      <c r="G39" s="10">
        <v>929838</v>
      </c>
      <c r="H39" s="10">
        <v>2231313</v>
      </c>
      <c r="I39" s="10">
        <v>141864</v>
      </c>
      <c r="J39" s="11">
        <v>671228</v>
      </c>
      <c r="K39" s="12">
        <v>595372</v>
      </c>
      <c r="L39" s="10">
        <v>238228</v>
      </c>
      <c r="M39" s="10">
        <v>1088982</v>
      </c>
      <c r="N39" s="10">
        <v>0</v>
      </c>
      <c r="O39" s="10">
        <f t="shared" si="9"/>
        <v>2529428</v>
      </c>
      <c r="P39" s="10">
        <v>2529428</v>
      </c>
      <c r="Q39" s="10">
        <f t="shared" si="10"/>
        <v>103600</v>
      </c>
      <c r="R39" s="10">
        <v>2425828</v>
      </c>
      <c r="S39" s="10">
        <v>0</v>
      </c>
      <c r="T39" s="22">
        <v>0</v>
      </c>
      <c r="U39" s="25">
        <f t="shared" si="11"/>
        <v>11722115</v>
      </c>
      <c r="V39" s="25">
        <f t="shared" si="12"/>
        <v>0</v>
      </c>
    </row>
    <row r="40" spans="1:22" ht="23.25" customHeight="1">
      <c r="A40" s="9" t="s">
        <v>51</v>
      </c>
      <c r="B40" s="15">
        <f t="shared" si="6"/>
        <v>8617860</v>
      </c>
      <c r="C40" s="10">
        <f t="shared" si="13"/>
        <v>5846767</v>
      </c>
      <c r="D40" s="10">
        <f t="shared" si="8"/>
        <v>3428120</v>
      </c>
      <c r="E40" s="10">
        <v>2147123</v>
      </c>
      <c r="F40" s="10">
        <v>458058</v>
      </c>
      <c r="G40" s="10">
        <v>822939</v>
      </c>
      <c r="H40" s="10">
        <v>1123420</v>
      </c>
      <c r="I40" s="10">
        <v>44535</v>
      </c>
      <c r="J40" s="11">
        <v>1250692</v>
      </c>
      <c r="K40" s="12">
        <v>181397</v>
      </c>
      <c r="L40" s="10">
        <v>12640</v>
      </c>
      <c r="M40" s="10">
        <v>484177</v>
      </c>
      <c r="N40" s="10">
        <v>0</v>
      </c>
      <c r="O40" s="10">
        <f t="shared" si="9"/>
        <v>2092879</v>
      </c>
      <c r="P40" s="10">
        <v>2072480</v>
      </c>
      <c r="Q40" s="10">
        <f t="shared" si="10"/>
        <v>1086195</v>
      </c>
      <c r="R40" s="10">
        <v>986285</v>
      </c>
      <c r="S40" s="10">
        <v>20399</v>
      </c>
      <c r="T40" s="22">
        <v>0</v>
      </c>
      <c r="U40" s="25">
        <f t="shared" si="11"/>
        <v>8617860</v>
      </c>
      <c r="V40" s="25">
        <f t="shared" si="12"/>
        <v>0</v>
      </c>
    </row>
    <row r="41" spans="1:22" ht="23.25" customHeight="1">
      <c r="A41" s="9" t="s">
        <v>52</v>
      </c>
      <c r="B41" s="15">
        <f t="shared" si="6"/>
        <v>4364661</v>
      </c>
      <c r="C41" s="10">
        <f t="shared" si="13"/>
        <v>2482731</v>
      </c>
      <c r="D41" s="10">
        <f t="shared" si="8"/>
        <v>1427680</v>
      </c>
      <c r="E41" s="10">
        <v>875024</v>
      </c>
      <c r="F41" s="10">
        <v>162705</v>
      </c>
      <c r="G41" s="10">
        <v>389951</v>
      </c>
      <c r="H41" s="10">
        <v>574030</v>
      </c>
      <c r="I41" s="10">
        <v>17721</v>
      </c>
      <c r="J41" s="11">
        <v>463300</v>
      </c>
      <c r="K41" s="12">
        <v>117949</v>
      </c>
      <c r="L41" s="10">
        <v>22100</v>
      </c>
      <c r="M41" s="10">
        <v>336699</v>
      </c>
      <c r="N41" s="10">
        <v>0</v>
      </c>
      <c r="O41" s="10">
        <f t="shared" si="9"/>
        <v>1405182</v>
      </c>
      <c r="P41" s="10">
        <v>1405102</v>
      </c>
      <c r="Q41" s="10">
        <f t="shared" si="10"/>
        <v>468012</v>
      </c>
      <c r="R41" s="10">
        <v>937090</v>
      </c>
      <c r="S41" s="10">
        <v>80</v>
      </c>
      <c r="T41" s="22">
        <v>0</v>
      </c>
      <c r="U41" s="25">
        <f t="shared" si="11"/>
        <v>4364661</v>
      </c>
      <c r="V41" s="25">
        <f t="shared" si="12"/>
        <v>0</v>
      </c>
    </row>
    <row r="42" spans="1:22" ht="23.25" customHeight="1">
      <c r="A42" s="9" t="s">
        <v>53</v>
      </c>
      <c r="B42" s="15">
        <f t="shared" si="6"/>
        <v>5650907</v>
      </c>
      <c r="C42" s="10">
        <f t="shared" si="13"/>
        <v>3964978</v>
      </c>
      <c r="D42" s="10">
        <f t="shared" si="8"/>
        <v>1826522</v>
      </c>
      <c r="E42" s="10">
        <v>1024821</v>
      </c>
      <c r="F42" s="10">
        <v>206381</v>
      </c>
      <c r="G42" s="10">
        <v>595320</v>
      </c>
      <c r="H42" s="10">
        <v>984370</v>
      </c>
      <c r="I42" s="10">
        <v>22400</v>
      </c>
      <c r="J42" s="11">
        <v>1131686</v>
      </c>
      <c r="K42" s="12">
        <v>278504</v>
      </c>
      <c r="L42" s="10">
        <v>15740</v>
      </c>
      <c r="M42" s="10">
        <v>342059</v>
      </c>
      <c r="N42" s="10">
        <v>0</v>
      </c>
      <c r="O42" s="10">
        <f t="shared" si="9"/>
        <v>1049626</v>
      </c>
      <c r="P42" s="10">
        <v>1038069</v>
      </c>
      <c r="Q42" s="10">
        <f t="shared" si="10"/>
        <v>362361</v>
      </c>
      <c r="R42" s="10">
        <v>675708</v>
      </c>
      <c r="S42" s="10">
        <v>11557</v>
      </c>
      <c r="T42" s="22">
        <v>0</v>
      </c>
      <c r="U42" s="25">
        <f t="shared" si="11"/>
        <v>5650907</v>
      </c>
      <c r="V42" s="25">
        <f t="shared" si="12"/>
        <v>0</v>
      </c>
    </row>
    <row r="43" spans="1:22" ht="23.25" customHeight="1">
      <c r="A43" s="9" t="s">
        <v>54</v>
      </c>
      <c r="B43" s="15">
        <f t="shared" si="6"/>
        <v>3708728</v>
      </c>
      <c r="C43" s="10">
        <f t="shared" si="13"/>
        <v>2498442</v>
      </c>
      <c r="D43" s="10">
        <f t="shared" si="8"/>
        <v>1375304</v>
      </c>
      <c r="E43" s="10">
        <v>797259</v>
      </c>
      <c r="F43" s="10">
        <v>155891</v>
      </c>
      <c r="G43" s="10">
        <v>422154</v>
      </c>
      <c r="H43" s="10">
        <v>505921</v>
      </c>
      <c r="I43" s="10">
        <v>37857</v>
      </c>
      <c r="J43" s="11">
        <v>579360</v>
      </c>
      <c r="K43" s="12">
        <v>201940</v>
      </c>
      <c r="L43" s="10">
        <v>0</v>
      </c>
      <c r="M43" s="10">
        <v>311181</v>
      </c>
      <c r="N43" s="10">
        <v>0</v>
      </c>
      <c r="O43" s="10">
        <f t="shared" si="9"/>
        <v>697165</v>
      </c>
      <c r="P43" s="10">
        <v>617833</v>
      </c>
      <c r="Q43" s="10">
        <f t="shared" si="10"/>
        <v>329561</v>
      </c>
      <c r="R43" s="10">
        <v>288272</v>
      </c>
      <c r="S43" s="10">
        <v>79332</v>
      </c>
      <c r="T43" s="22">
        <v>0</v>
      </c>
      <c r="U43" s="25">
        <f t="shared" si="11"/>
        <v>3708728</v>
      </c>
      <c r="V43" s="25">
        <f t="shared" si="12"/>
        <v>0</v>
      </c>
    </row>
    <row r="44" spans="1:22" ht="23.25" customHeight="1">
      <c r="A44" s="9" t="s">
        <v>55</v>
      </c>
      <c r="B44" s="15">
        <f t="shared" si="6"/>
        <v>3819737</v>
      </c>
      <c r="C44" s="10">
        <f t="shared" si="13"/>
        <v>3001944</v>
      </c>
      <c r="D44" s="10">
        <f t="shared" si="8"/>
        <v>1737488</v>
      </c>
      <c r="E44" s="10">
        <v>911641</v>
      </c>
      <c r="F44" s="10">
        <v>265707</v>
      </c>
      <c r="G44" s="10">
        <v>560140</v>
      </c>
      <c r="H44" s="10">
        <v>722772</v>
      </c>
      <c r="I44" s="10">
        <v>16946</v>
      </c>
      <c r="J44" s="11">
        <v>524738</v>
      </c>
      <c r="K44" s="12">
        <v>12326</v>
      </c>
      <c r="L44" s="10">
        <v>3600</v>
      </c>
      <c r="M44" s="10">
        <v>250278</v>
      </c>
      <c r="N44" s="10">
        <v>0</v>
      </c>
      <c r="O44" s="10">
        <f t="shared" si="9"/>
        <v>551589</v>
      </c>
      <c r="P44" s="10">
        <v>533590</v>
      </c>
      <c r="Q44" s="10">
        <f t="shared" si="10"/>
        <v>225953</v>
      </c>
      <c r="R44" s="10">
        <v>307637</v>
      </c>
      <c r="S44" s="10">
        <v>17999</v>
      </c>
      <c r="T44" s="22">
        <v>0</v>
      </c>
      <c r="U44" s="25">
        <f t="shared" si="11"/>
        <v>3819737</v>
      </c>
      <c r="V44" s="25">
        <f t="shared" si="12"/>
        <v>0</v>
      </c>
    </row>
    <row r="45" spans="1:22" ht="23.25" customHeight="1">
      <c r="A45" s="9" t="s">
        <v>56</v>
      </c>
      <c r="B45" s="15">
        <f t="shared" si="6"/>
        <v>8173229</v>
      </c>
      <c r="C45" s="10">
        <f t="shared" si="13"/>
        <v>4958460</v>
      </c>
      <c r="D45" s="10">
        <f t="shared" si="8"/>
        <v>2752251</v>
      </c>
      <c r="E45" s="10">
        <v>1461335</v>
      </c>
      <c r="F45" s="10">
        <v>426117</v>
      </c>
      <c r="G45" s="10">
        <v>864799</v>
      </c>
      <c r="H45" s="10">
        <v>1199080</v>
      </c>
      <c r="I45" s="10">
        <v>24272</v>
      </c>
      <c r="J45" s="11">
        <v>982857</v>
      </c>
      <c r="K45" s="12">
        <v>113350</v>
      </c>
      <c r="L45" s="10">
        <v>251532</v>
      </c>
      <c r="M45" s="10">
        <v>386436</v>
      </c>
      <c r="N45" s="10">
        <v>0</v>
      </c>
      <c r="O45" s="10">
        <f t="shared" si="9"/>
        <v>2463451</v>
      </c>
      <c r="P45" s="10">
        <v>2463451</v>
      </c>
      <c r="Q45" s="10">
        <f t="shared" si="10"/>
        <v>1192958</v>
      </c>
      <c r="R45" s="10">
        <v>1270493</v>
      </c>
      <c r="S45" s="10">
        <v>0</v>
      </c>
      <c r="T45" s="22">
        <v>0</v>
      </c>
      <c r="U45" s="25">
        <f t="shared" si="11"/>
        <v>8173229</v>
      </c>
      <c r="V45" s="25">
        <f t="shared" si="12"/>
        <v>0</v>
      </c>
    </row>
    <row r="46" spans="1:22" ht="23.25" customHeight="1">
      <c r="A46" s="9" t="s">
        <v>57</v>
      </c>
      <c r="B46" s="15">
        <f t="shared" si="6"/>
        <v>8595102</v>
      </c>
      <c r="C46" s="10">
        <f t="shared" si="13"/>
        <v>5859359</v>
      </c>
      <c r="D46" s="10">
        <f t="shared" si="8"/>
        <v>2875914</v>
      </c>
      <c r="E46" s="10">
        <v>1427801</v>
      </c>
      <c r="F46" s="10">
        <v>410078</v>
      </c>
      <c r="G46" s="10">
        <v>1038035</v>
      </c>
      <c r="H46" s="10">
        <v>1013313</v>
      </c>
      <c r="I46" s="10">
        <v>33742</v>
      </c>
      <c r="J46" s="11">
        <v>1936390</v>
      </c>
      <c r="K46" s="12">
        <v>154544</v>
      </c>
      <c r="L46" s="10">
        <v>52900</v>
      </c>
      <c r="M46" s="10">
        <v>1121113</v>
      </c>
      <c r="N46" s="10">
        <v>0</v>
      </c>
      <c r="O46" s="10">
        <f t="shared" si="9"/>
        <v>1407186</v>
      </c>
      <c r="P46" s="10">
        <v>1407186</v>
      </c>
      <c r="Q46" s="10">
        <f t="shared" si="10"/>
        <v>421734</v>
      </c>
      <c r="R46" s="10">
        <v>985452</v>
      </c>
      <c r="S46" s="10">
        <v>0</v>
      </c>
      <c r="T46" s="22">
        <v>0</v>
      </c>
      <c r="U46" s="25">
        <f t="shared" si="11"/>
        <v>8595102</v>
      </c>
      <c r="V46" s="25">
        <f t="shared" si="12"/>
        <v>0</v>
      </c>
    </row>
    <row r="47" spans="1:22" ht="23.25" customHeight="1">
      <c r="A47" s="9" t="s">
        <v>58</v>
      </c>
      <c r="B47" s="21">
        <f t="shared" si="6"/>
        <v>3391840</v>
      </c>
      <c r="C47" s="10">
        <f t="shared" si="13"/>
        <v>2164059</v>
      </c>
      <c r="D47" s="10">
        <f t="shared" si="8"/>
        <v>1292489</v>
      </c>
      <c r="E47" s="10">
        <v>674676</v>
      </c>
      <c r="F47" s="10">
        <v>94479</v>
      </c>
      <c r="G47" s="10">
        <v>523334</v>
      </c>
      <c r="H47" s="10">
        <v>421935</v>
      </c>
      <c r="I47" s="10">
        <v>23297</v>
      </c>
      <c r="J47" s="11">
        <v>426338</v>
      </c>
      <c r="K47" s="12">
        <v>154879</v>
      </c>
      <c r="L47" s="10">
        <v>0</v>
      </c>
      <c r="M47" s="10">
        <v>236668</v>
      </c>
      <c r="N47" s="10">
        <v>0</v>
      </c>
      <c r="O47" s="10">
        <f t="shared" si="9"/>
        <v>836234</v>
      </c>
      <c r="P47" s="10">
        <v>815717</v>
      </c>
      <c r="Q47" s="10">
        <f t="shared" si="10"/>
        <v>520782</v>
      </c>
      <c r="R47" s="10">
        <v>294935</v>
      </c>
      <c r="S47" s="10">
        <v>20517</v>
      </c>
      <c r="T47" s="22">
        <v>0</v>
      </c>
      <c r="U47" s="25">
        <f t="shared" si="11"/>
        <v>3391840</v>
      </c>
      <c r="V47" s="25">
        <f t="shared" si="12"/>
        <v>0</v>
      </c>
    </row>
    <row r="48" spans="1:22" ht="23.25" customHeight="1">
      <c r="A48" s="9" t="s">
        <v>64</v>
      </c>
      <c r="B48" s="15">
        <f t="shared" si="6"/>
        <v>6723748</v>
      </c>
      <c r="C48" s="10">
        <f t="shared" si="13"/>
        <v>4322257</v>
      </c>
      <c r="D48" s="10">
        <f t="shared" si="8"/>
        <v>2329471</v>
      </c>
      <c r="E48" s="10">
        <v>1300478</v>
      </c>
      <c r="F48" s="10">
        <v>189975</v>
      </c>
      <c r="G48" s="10">
        <v>839018</v>
      </c>
      <c r="H48" s="10">
        <v>1064323</v>
      </c>
      <c r="I48" s="10">
        <v>76539</v>
      </c>
      <c r="J48" s="11">
        <v>851924</v>
      </c>
      <c r="K48" s="12">
        <v>210572</v>
      </c>
      <c r="L48" s="10">
        <v>360</v>
      </c>
      <c r="M48" s="10">
        <v>426441</v>
      </c>
      <c r="N48" s="10">
        <v>0</v>
      </c>
      <c r="O48" s="10">
        <f t="shared" si="9"/>
        <v>1764118</v>
      </c>
      <c r="P48" s="10">
        <v>1702226</v>
      </c>
      <c r="Q48" s="10">
        <f t="shared" si="10"/>
        <v>787660</v>
      </c>
      <c r="R48" s="10">
        <v>914566</v>
      </c>
      <c r="S48" s="10">
        <v>61892</v>
      </c>
      <c r="T48" s="22">
        <v>0</v>
      </c>
      <c r="U48" s="25">
        <f t="shared" si="11"/>
        <v>6723748</v>
      </c>
      <c r="V48" s="25">
        <f t="shared" si="12"/>
        <v>0</v>
      </c>
    </row>
    <row r="49" spans="1:22" ht="23.25" customHeight="1">
      <c r="A49" s="9" t="s">
        <v>59</v>
      </c>
      <c r="B49" s="15">
        <f t="shared" si="6"/>
        <v>6545950</v>
      </c>
      <c r="C49" s="10">
        <f t="shared" si="13"/>
        <v>5075057</v>
      </c>
      <c r="D49" s="10">
        <f t="shared" si="8"/>
        <v>2776556</v>
      </c>
      <c r="E49" s="10">
        <v>1506532</v>
      </c>
      <c r="F49" s="10">
        <v>533246</v>
      </c>
      <c r="G49" s="10">
        <v>736778</v>
      </c>
      <c r="H49" s="10">
        <v>883849</v>
      </c>
      <c r="I49" s="10">
        <v>38185</v>
      </c>
      <c r="J49" s="11">
        <v>1376467</v>
      </c>
      <c r="K49" s="12">
        <v>1686</v>
      </c>
      <c r="L49" s="10">
        <v>0</v>
      </c>
      <c r="M49" s="10">
        <v>649371</v>
      </c>
      <c r="N49" s="10">
        <v>0</v>
      </c>
      <c r="O49" s="10">
        <f t="shared" si="9"/>
        <v>819836</v>
      </c>
      <c r="P49" s="10">
        <v>805103</v>
      </c>
      <c r="Q49" s="10">
        <f t="shared" si="10"/>
        <v>211968</v>
      </c>
      <c r="R49" s="10">
        <v>593135</v>
      </c>
      <c r="S49" s="10">
        <v>14733</v>
      </c>
      <c r="T49" s="22">
        <v>0</v>
      </c>
      <c r="U49" s="25">
        <f t="shared" si="11"/>
        <v>6545950</v>
      </c>
      <c r="V49" s="25">
        <f t="shared" si="12"/>
        <v>0</v>
      </c>
    </row>
    <row r="50" spans="1:22" ht="23.25" customHeight="1" thickBot="1">
      <c r="A50" s="31" t="s">
        <v>60</v>
      </c>
      <c r="B50" s="32">
        <f t="shared" si="6"/>
        <v>5348820</v>
      </c>
      <c r="C50" s="33">
        <f t="shared" si="13"/>
        <v>3671675</v>
      </c>
      <c r="D50" s="33">
        <f t="shared" si="8"/>
        <v>1857866</v>
      </c>
      <c r="E50" s="33">
        <v>1193310</v>
      </c>
      <c r="F50" s="33">
        <v>249954</v>
      </c>
      <c r="G50" s="33">
        <v>414602</v>
      </c>
      <c r="H50" s="33">
        <v>973955</v>
      </c>
      <c r="I50" s="33">
        <v>44726</v>
      </c>
      <c r="J50" s="34">
        <v>795128</v>
      </c>
      <c r="K50" s="35">
        <v>2008</v>
      </c>
      <c r="L50" s="33">
        <v>131000</v>
      </c>
      <c r="M50" s="33">
        <v>473555</v>
      </c>
      <c r="N50" s="33">
        <v>0</v>
      </c>
      <c r="O50" s="33">
        <f t="shared" si="9"/>
        <v>1070582</v>
      </c>
      <c r="P50" s="33">
        <v>1066622</v>
      </c>
      <c r="Q50" s="33">
        <f t="shared" si="10"/>
        <v>565731</v>
      </c>
      <c r="R50" s="33">
        <v>500891</v>
      </c>
      <c r="S50" s="33">
        <v>3960</v>
      </c>
      <c r="T50" s="36">
        <v>0</v>
      </c>
      <c r="U50" s="25">
        <f t="shared" si="11"/>
        <v>5348820</v>
      </c>
      <c r="V50" s="25">
        <f t="shared" si="12"/>
        <v>0</v>
      </c>
    </row>
  </sheetData>
  <mergeCells count="21">
    <mergeCell ref="A3:A5"/>
    <mergeCell ref="B3:B5"/>
    <mergeCell ref="C3:C5"/>
    <mergeCell ref="D3:J3"/>
    <mergeCell ref="D4:D5"/>
    <mergeCell ref="E4:G4"/>
    <mergeCell ref="H4:H5"/>
    <mergeCell ref="I2:J2"/>
    <mergeCell ref="S2:T2"/>
    <mergeCell ref="K3:K5"/>
    <mergeCell ref="L3:L5"/>
    <mergeCell ref="M3:M5"/>
    <mergeCell ref="N3:N5"/>
    <mergeCell ref="O3:O5"/>
    <mergeCell ref="J4:J5"/>
    <mergeCell ref="P4:P5"/>
    <mergeCell ref="Q4:R4"/>
    <mergeCell ref="P3:T3"/>
    <mergeCell ref="I4:I5"/>
    <mergeCell ref="S4:S5"/>
    <mergeCell ref="T4:T5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73" r:id="rId1"/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2006-11-28T04:36:06Z</cp:lastPrinted>
  <dcterms:created xsi:type="dcterms:W3CDTF">2002-08-12T02:30:58Z</dcterms:created>
  <dcterms:modified xsi:type="dcterms:W3CDTF">2006-11-28T04:36:17Z</dcterms:modified>
  <cp:category/>
  <cp:version/>
  <cp:contentType/>
  <cp:contentStatus/>
</cp:coreProperties>
</file>