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activeTab="0"/>
  </bookViews>
  <sheets>
    <sheet name="主な指標" sheetId="1" r:id="rId1"/>
  </sheets>
  <definedNames>
    <definedName name="_xlnm.Print_Area" localSheetId="0">'主な指標'!$A$1:$X$51</definedName>
    <definedName name="_xlnm.Print_Titles" localSheetId="0">'主な指標'!$A:$B</definedName>
  </definedNames>
  <calcPr fullCalcOnLoad="1"/>
</workbook>
</file>

<file path=xl/sharedStrings.xml><?xml version="1.0" encoding="utf-8"?>
<sst xmlns="http://schemas.openxmlformats.org/spreadsheetml/2006/main" count="101" uniqueCount="94">
  <si>
    <t>市町村名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</si>
  <si>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</si>
  <si>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</si>
  <si>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</si>
  <si>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</si>
  <si>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</si>
  <si>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</si>
  <si>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</si>
  <si>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</si>
  <si>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</si>
  <si>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</si>
  <si>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</si>
  <si>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</si>
  <si>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</si>
  <si>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</si>
  <si>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</si>
  <si>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</si>
  <si>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</si>
  <si>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</si>
  <si>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</si>
  <si>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</si>
  <si>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</si>
  <si>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</si>
  <si>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</si>
  <si>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</si>
  <si>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</si>
  <si>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</si>
  <si>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</si>
  <si>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</si>
  <si>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</si>
  <si>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</si>
  <si>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</si>
  <si>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</si>
  <si>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</si>
  <si>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</si>
  <si>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</si>
  <si>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</si>
  <si>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</si>
  <si>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</si>
  <si>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</si>
  <si>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</si>
  <si>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</si>
  <si>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</si>
  <si>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</si>
  <si>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</si>
  <si>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繰り越す</t>
  </si>
  <si>
    <t>べき財源</t>
  </si>
  <si>
    <t>単年度収支</t>
  </si>
  <si>
    <t>菊川市</t>
  </si>
  <si>
    <t>御前崎市</t>
  </si>
  <si>
    <t>伊豆市</t>
  </si>
  <si>
    <t>公債費</t>
  </si>
  <si>
    <t>積立金</t>
  </si>
  <si>
    <t>取崩額</t>
  </si>
  <si>
    <t>実質単年度</t>
  </si>
  <si>
    <t>収支</t>
  </si>
  <si>
    <t>繰上</t>
  </si>
  <si>
    <t>償還金</t>
  </si>
  <si>
    <t>(減税補てん債及び臨時財政対策債を経常一般財源に含む)</t>
  </si>
  <si>
    <t>公債費</t>
  </si>
  <si>
    <t>負担</t>
  </si>
  <si>
    <t>比率</t>
  </si>
  <si>
    <t>伊豆の国市</t>
  </si>
  <si>
    <t>牧之原市</t>
  </si>
  <si>
    <t>川根本町</t>
  </si>
  <si>
    <t>町合計、平均</t>
  </si>
  <si>
    <t>静岡市</t>
  </si>
  <si>
    <t>実質</t>
  </si>
  <si>
    <t>3年平均</t>
  </si>
  <si>
    <t>経常収支比率</t>
  </si>
  <si>
    <t>財政力</t>
  </si>
  <si>
    <t>(減税補てん債及び臨時財政対策債を経常一般財源に含まない)</t>
  </si>
  <si>
    <t>指数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</si>
  <si>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</si>
  <si>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</si>
  <si>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</si>
  <si>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</si>
  <si>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</si>
  <si>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</si>
  <si>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</si>
  <si>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</si>
  <si>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</si>
  <si>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</si>
  <si>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⑮～⑰</t>
  </si>
  <si>
    <t>県合計、平均</t>
  </si>
  <si>
    <t>市合計、平均</t>
  </si>
  <si>
    <t>⑰主な財政指標</t>
  </si>
  <si>
    <t>（単位：千円、％ほか）</t>
  </si>
  <si>
    <t>歳入総額</t>
  </si>
  <si>
    <t>歳出総額</t>
  </si>
  <si>
    <t>形式収支</t>
  </si>
  <si>
    <t>翌年度へ</t>
  </si>
  <si>
    <t>実質収支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</si>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</sst>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</numFmts>
  <fonts count="4"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shrinkToFit="1"/>
    </xf>
    <xf numFmtId="0" fontId="3" fillId="0" borderId="14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38" fontId="3" fillId="0" borderId="17" xfId="16" applyFont="1" applyBorder="1" applyAlignment="1">
      <alignment horizontal="right" shrinkToFit="1"/>
    </xf>
    <xf numFmtId="38" fontId="3" fillId="0" borderId="18" xfId="16" applyFont="1" applyBorder="1" applyAlignment="1">
      <alignment horizontal="right" shrinkToFit="1"/>
    </xf>
    <xf numFmtId="190" fontId="3" fillId="0" borderId="17" xfId="16" applyNumberFormat="1" applyFont="1" applyBorder="1" applyAlignment="1">
      <alignment horizontal="right" shrinkToFit="1"/>
    </xf>
    <xf numFmtId="177" fontId="3" fillId="0" borderId="18" xfId="0" applyNumberFormat="1" applyFont="1" applyFill="1" applyBorder="1" applyAlignment="1">
      <alignment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38" fontId="3" fillId="0" borderId="20" xfId="16" applyFont="1" applyBorder="1" applyAlignment="1">
      <alignment horizontal="right" shrinkToFit="1"/>
    </xf>
    <xf numFmtId="182" fontId="3" fillId="0" borderId="21" xfId="0" applyNumberFormat="1" applyFont="1" applyFill="1" applyBorder="1" applyAlignment="1">
      <alignment vertical="center" shrinkToFit="1"/>
    </xf>
    <xf numFmtId="38" fontId="3" fillId="0" borderId="22" xfId="16" applyFont="1" applyBorder="1" applyAlignment="1">
      <alignment horizontal="right" shrinkToFit="1"/>
    </xf>
    <xf numFmtId="177" fontId="3" fillId="0" borderId="22" xfId="0" applyNumberFormat="1" applyFont="1" applyFill="1" applyBorder="1" applyAlignment="1">
      <alignment vertical="center" shrinkToFit="1"/>
    </xf>
    <xf numFmtId="182" fontId="3" fillId="0" borderId="23" xfId="0" applyNumberFormat="1" applyFont="1" applyFill="1" applyBorder="1" applyAlignment="1">
      <alignment vertical="center" shrinkToFi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left" shrinkToFit="1"/>
    </xf>
    <xf numFmtId="38" fontId="3" fillId="0" borderId="26" xfId="16" applyFont="1" applyBorder="1" applyAlignment="1">
      <alignment horizontal="right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9" xfId="0" applyNumberFormat="1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190" fontId="3" fillId="0" borderId="20" xfId="16" applyNumberFormat="1" applyFont="1" applyAlignment="1">
      <alignment shrinkToFit="1"/>
    </xf>
    <xf numFmtId="190" fontId="3" fillId="0" borderId="20" xfId="16" applyNumberFormat="1" applyFont="1" applyFill="1" applyAlignment="1">
      <alignment shrinkToFit="1"/>
    </xf>
    <xf numFmtId="190" fontId="3" fillId="0" borderId="20" xfId="16" applyNumberFormat="1" applyFont="1" applyFill="1" applyBorder="1" applyAlignment="1">
      <alignment shrinkToFit="1"/>
    </xf>
    <xf numFmtId="179" fontId="3" fillId="0" borderId="20" xfId="0" applyNumberFormat="1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 shrinkToFit="1"/>
    </xf>
    <xf numFmtId="178" fontId="3" fillId="0" borderId="28" xfId="0" applyNumberFormat="1" applyFont="1" applyFill="1" applyBorder="1" applyAlignment="1">
      <alignment vertical="center" shrinkToFit="1"/>
    </xf>
    <xf numFmtId="182" fontId="3" fillId="0" borderId="29" xfId="0" applyNumberFormat="1" applyFont="1" applyFill="1" applyBorder="1" applyAlignment="1">
      <alignment vertical="center" shrinkToFit="1"/>
    </xf>
    <xf numFmtId="180" fontId="3" fillId="0" borderId="29" xfId="0" applyNumberFormat="1" applyFont="1" applyFill="1" applyBorder="1" applyAlignment="1">
      <alignment vertical="center" shrinkToFit="1"/>
    </xf>
    <xf numFmtId="190" fontId="3" fillId="0" borderId="20" xfId="16" applyNumberFormat="1" applyFont="1" applyBorder="1" applyAlignment="1">
      <alignment shrinkToFit="1"/>
    </xf>
    <xf numFmtId="0" fontId="3" fillId="0" borderId="30" xfId="0" applyFont="1" applyFill="1" applyBorder="1" applyAlignment="1">
      <alignment/>
    </xf>
    <xf numFmtId="0" fontId="3" fillId="0" borderId="15" xfId="0" applyFont="1" applyBorder="1" applyAlignment="1">
      <alignment/>
    </xf>
    <xf numFmtId="190" fontId="3" fillId="0" borderId="15" xfId="16" applyNumberFormat="1" applyFont="1" applyBorder="1" applyAlignment="1">
      <alignment shrinkToFit="1"/>
    </xf>
    <xf numFmtId="190" fontId="3" fillId="0" borderId="15" xfId="16" applyNumberFormat="1" applyFont="1" applyFill="1" applyBorder="1" applyAlignment="1">
      <alignment shrinkToFit="1"/>
    </xf>
    <xf numFmtId="179" fontId="3" fillId="0" borderId="15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 shrinkToFit="1"/>
    </xf>
    <xf numFmtId="178" fontId="3" fillId="0" borderId="31" xfId="0" applyNumberFormat="1" applyFont="1" applyFill="1" applyBorder="1" applyAlignment="1">
      <alignment vertical="center" shrinkToFit="1"/>
    </xf>
    <xf numFmtId="182" fontId="3" fillId="0" borderId="32" xfId="0" applyNumberFormat="1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90" fontId="3" fillId="0" borderId="22" xfId="16" applyNumberFormat="1" applyFont="1" applyBorder="1" applyAlignment="1">
      <alignment horizontal="right" shrinkToFi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left" shrinkToFit="1"/>
    </xf>
    <xf numFmtId="0" fontId="3" fillId="0" borderId="35" xfId="0" applyFont="1" applyBorder="1" applyAlignment="1">
      <alignment horizontal="left" shrinkToFit="1"/>
    </xf>
    <xf numFmtId="0" fontId="3" fillId="0" borderId="36" xfId="0" applyFont="1" applyBorder="1" applyAlignment="1">
      <alignment horizontal="left" shrinkToFit="1"/>
    </xf>
    <xf numFmtId="0" fontId="3" fillId="0" borderId="37" xfId="0" applyFont="1" applyBorder="1" applyAlignment="1">
      <alignment horizontal="left" shrinkToFit="1"/>
    </xf>
    <xf numFmtId="0" fontId="3" fillId="0" borderId="38" xfId="0" applyFont="1" applyBorder="1" applyAlignment="1">
      <alignment horizontal="left" shrinkToFit="1"/>
    </xf>
    <xf numFmtId="0" fontId="3" fillId="0" borderId="39" xfId="0" applyFont="1" applyBorder="1" applyAlignment="1">
      <alignment horizontal="left" shrinkToFit="1"/>
    </xf>
    <xf numFmtId="0" fontId="3" fillId="0" borderId="33" xfId="0" applyFont="1" applyFill="1" applyBorder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51"/>
  <sheetViews>
    <sheetView tabSelected="1" view="pageBreakPreview" zoomScaleSheetLayoutView="10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" sqref="K2:L2"/>
    </sheetView>
  </sheetViews>
  <sheetFormatPr defaultColWidth="8.796875" defaultRowHeight="14.25"/>
  <cols>
    <col min="1" max="1" width="5.59765625" style="64" customWidth="1"/>
    <col min="2" max="2" width="10.59765625" style="64" customWidth="1"/>
    <col min="3" max="8" width="15.59765625" style="64" customWidth="1"/>
    <col min="9" max="10" width="10.5" style="64" bestFit="1" customWidth="1"/>
    <col min="11" max="11" width="11.59765625" style="64" bestFit="1" customWidth="1"/>
    <col min="12" max="12" width="13.8984375" style="64" bestFit="1" customWidth="1"/>
    <col min="13" max="24" width="11.5" style="64" customWidth="1"/>
    <col min="25" max="16384" width="9" style="64" customWidth="1"/>
  </cols>
  <sheetData>
    <row r="1" spans="1:24" ht="25.5" customHeight="1">
      <c r="A1" s="81" t="s">
        <v>86</v>
      </c>
      <c r="B1" s="82"/>
      <c r="U1" s="65"/>
      <c r="V1" s="65"/>
      <c r="W1" s="66"/>
      <c r="X1" s="67"/>
    </row>
    <row r="2" spans="1:24" ht="25.5" customHeight="1" thickBot="1">
      <c r="A2" s="68"/>
      <c r="K2" s="83" t="s">
        <v>93</v>
      </c>
      <c r="L2" s="83"/>
      <c r="X2" s="67" t="s">
        <v>87</v>
      </c>
    </row>
    <row r="3" spans="1:24" s="65" customFormat="1" ht="25.5" customHeight="1">
      <c r="A3" s="3"/>
      <c r="B3" s="4"/>
      <c r="C3" s="5" t="s">
        <v>88</v>
      </c>
      <c r="D3" s="6" t="s">
        <v>89</v>
      </c>
      <c r="E3" s="5" t="s">
        <v>90</v>
      </c>
      <c r="F3" s="6" t="s">
        <v>91</v>
      </c>
      <c r="G3" s="5" t="s">
        <v>92</v>
      </c>
      <c r="H3" s="5" t="s">
        <v>47</v>
      </c>
      <c r="I3" s="5" t="s">
        <v>52</v>
      </c>
      <c r="J3" s="7" t="s">
        <v>56</v>
      </c>
      <c r="K3" s="5" t="s">
        <v>52</v>
      </c>
      <c r="L3" s="5" t="s">
        <v>54</v>
      </c>
      <c r="M3" s="8" t="s">
        <v>40</v>
      </c>
      <c r="N3" s="9" t="s">
        <v>69</v>
      </c>
      <c r="O3" s="4"/>
      <c r="P3" s="10"/>
      <c r="Q3" s="9" t="s">
        <v>36</v>
      </c>
      <c r="R3" s="4"/>
      <c r="S3" s="10"/>
      <c r="T3" s="5" t="s">
        <v>37</v>
      </c>
      <c r="U3" s="5" t="s">
        <v>42</v>
      </c>
      <c r="V3" s="11" t="s">
        <v>67</v>
      </c>
      <c r="W3" s="11" t="s">
        <v>59</v>
      </c>
      <c r="X3" s="12" t="s">
        <v>70</v>
      </c>
    </row>
    <row r="4" spans="1:24" s="65" customFormat="1" ht="25.5" customHeight="1">
      <c r="A4" s="13"/>
      <c r="B4" s="80" t="s">
        <v>0</v>
      </c>
      <c r="C4" s="1"/>
      <c r="D4" s="2"/>
      <c r="E4" s="1"/>
      <c r="F4" s="2" t="s">
        <v>45</v>
      </c>
      <c r="G4" s="1"/>
      <c r="H4" s="1"/>
      <c r="I4" s="1"/>
      <c r="J4" s="1" t="s">
        <v>57</v>
      </c>
      <c r="K4" s="1" t="s">
        <v>53</v>
      </c>
      <c r="L4" s="1" t="s">
        <v>55</v>
      </c>
      <c r="M4" s="14" t="s">
        <v>41</v>
      </c>
      <c r="N4" s="71" t="s">
        <v>58</v>
      </c>
      <c r="O4" s="72"/>
      <c r="P4" s="73"/>
      <c r="Q4" s="71" t="s">
        <v>71</v>
      </c>
      <c r="R4" s="72"/>
      <c r="S4" s="73"/>
      <c r="T4" s="1"/>
      <c r="U4" s="1" t="s">
        <v>43</v>
      </c>
      <c r="V4" s="15" t="s">
        <v>51</v>
      </c>
      <c r="W4" s="15" t="s">
        <v>60</v>
      </c>
      <c r="X4" s="16"/>
    </row>
    <row r="5" spans="1:24" s="65" customFormat="1" ht="25.5" customHeight="1">
      <c r="A5" s="13"/>
      <c r="B5" s="80"/>
      <c r="C5" s="1"/>
      <c r="D5" s="2"/>
      <c r="E5" s="1"/>
      <c r="F5" s="2" t="s">
        <v>46</v>
      </c>
      <c r="G5" s="1"/>
      <c r="H5" s="1"/>
      <c r="I5" s="1"/>
      <c r="J5" s="1"/>
      <c r="K5" s="1"/>
      <c r="L5" s="1"/>
      <c r="M5" s="14" t="s">
        <v>39</v>
      </c>
      <c r="N5" s="71"/>
      <c r="O5" s="72"/>
      <c r="P5" s="73"/>
      <c r="Q5" s="71"/>
      <c r="R5" s="72"/>
      <c r="S5" s="73"/>
      <c r="T5" s="1" t="s">
        <v>39</v>
      </c>
      <c r="U5" s="1" t="s">
        <v>39</v>
      </c>
      <c r="V5" s="15" t="s">
        <v>61</v>
      </c>
      <c r="W5" s="15" t="s">
        <v>61</v>
      </c>
      <c r="X5" s="16" t="s">
        <v>72</v>
      </c>
    </row>
    <row r="6" spans="1:24" s="65" customFormat="1" ht="25.5" customHeight="1" thickBot="1">
      <c r="A6" s="17"/>
      <c r="B6" s="18"/>
      <c r="C6" s="19" t="s">
        <v>73</v>
      </c>
      <c r="D6" s="20" t="s">
        <v>74</v>
      </c>
      <c r="E6" s="19" t="s">
        <v>75</v>
      </c>
      <c r="F6" s="20" t="s">
        <v>76</v>
      </c>
      <c r="G6" s="19" t="s">
        <v>77</v>
      </c>
      <c r="H6" s="19" t="s">
        <v>78</v>
      </c>
      <c r="I6" s="19" t="s">
        <v>79</v>
      </c>
      <c r="J6" s="19" t="s">
        <v>80</v>
      </c>
      <c r="K6" s="19" t="s">
        <v>81</v>
      </c>
      <c r="L6" s="21" t="s">
        <v>82</v>
      </c>
      <c r="M6" s="19"/>
      <c r="N6" s="22"/>
      <c r="O6" s="23" t="s">
        <v>38</v>
      </c>
      <c r="P6" s="23" t="s">
        <v>37</v>
      </c>
      <c r="Q6" s="24"/>
      <c r="R6" s="23" t="s">
        <v>38</v>
      </c>
      <c r="S6" s="23" t="s">
        <v>37</v>
      </c>
      <c r="T6" s="19"/>
      <c r="U6" s="23" t="s">
        <v>44</v>
      </c>
      <c r="V6" s="23" t="s">
        <v>68</v>
      </c>
      <c r="W6" s="25"/>
      <c r="X6" s="26" t="s">
        <v>83</v>
      </c>
    </row>
    <row r="7" spans="1:24" ht="25.5" customHeight="1">
      <c r="A7" s="74" t="s">
        <v>84</v>
      </c>
      <c r="B7" s="75"/>
      <c r="C7" s="27">
        <f>+C8+C9</f>
        <v>1287141616</v>
      </c>
      <c r="D7" s="27">
        <f aca="true" t="shared" si="0" ref="D7:L7">+D8+D9</f>
        <v>1228661270</v>
      </c>
      <c r="E7" s="27">
        <f t="shared" si="0"/>
        <v>58480346</v>
      </c>
      <c r="F7" s="27">
        <f t="shared" si="0"/>
        <v>13721481</v>
      </c>
      <c r="G7" s="27">
        <f t="shared" si="0"/>
        <v>44758865</v>
      </c>
      <c r="H7" s="28">
        <f t="shared" si="0"/>
        <v>7252383</v>
      </c>
      <c r="I7" s="28">
        <f t="shared" si="0"/>
        <v>9998884</v>
      </c>
      <c r="J7" s="28">
        <f t="shared" si="0"/>
        <v>1082442</v>
      </c>
      <c r="K7" s="28">
        <f t="shared" si="0"/>
        <v>11912964</v>
      </c>
      <c r="L7" s="29">
        <f t="shared" si="0"/>
        <v>6420745</v>
      </c>
      <c r="M7" s="30">
        <f>ROUND((SUM(M10:M51)/42),1)</f>
        <v>7.5</v>
      </c>
      <c r="N7" s="30">
        <f aca="true" t="shared" si="1" ref="N7:W7">ROUND((SUM(N10:N51)/42),1)</f>
        <v>82.2</v>
      </c>
      <c r="O7" s="30">
        <f t="shared" si="1"/>
        <v>27.3</v>
      </c>
      <c r="P7" s="30">
        <f t="shared" si="1"/>
        <v>17.1</v>
      </c>
      <c r="Q7" s="30">
        <f t="shared" si="1"/>
        <v>87.8</v>
      </c>
      <c r="R7" s="30">
        <f t="shared" si="1"/>
        <v>29.2</v>
      </c>
      <c r="S7" s="30">
        <f t="shared" si="1"/>
        <v>18.3</v>
      </c>
      <c r="T7" s="30">
        <f t="shared" si="1"/>
        <v>13.9</v>
      </c>
      <c r="U7" s="30">
        <f>ROUND((SUM(U10:U51)/42),1)</f>
        <v>10</v>
      </c>
      <c r="V7" s="30">
        <f>ROUND((SUM(V10:V51)/42),1)</f>
        <v>14.1</v>
      </c>
      <c r="W7" s="30">
        <f t="shared" si="1"/>
        <v>14.1</v>
      </c>
      <c r="X7" s="31">
        <f>ROUND((SUM(X10:X51)/42),2)</f>
        <v>0.82</v>
      </c>
    </row>
    <row r="8" spans="1:24" ht="25.5" customHeight="1">
      <c r="A8" s="76" t="s">
        <v>85</v>
      </c>
      <c r="B8" s="77"/>
      <c r="C8" s="32">
        <f>+SUM(C10:C32)</f>
        <v>1159794710</v>
      </c>
      <c r="D8" s="32">
        <f aca="true" t="shared" si="2" ref="D8:L8">+SUM(D10:D32)</f>
        <v>1108315365</v>
      </c>
      <c r="E8" s="32">
        <f t="shared" si="2"/>
        <v>51479345</v>
      </c>
      <c r="F8" s="32">
        <f t="shared" si="2"/>
        <v>13027339</v>
      </c>
      <c r="G8" s="32">
        <f t="shared" si="2"/>
        <v>38452006</v>
      </c>
      <c r="H8" s="32">
        <f t="shared" si="2"/>
        <v>6993612</v>
      </c>
      <c r="I8" s="32">
        <f t="shared" si="2"/>
        <v>7238205</v>
      </c>
      <c r="J8" s="32">
        <f t="shared" si="2"/>
        <v>1050339</v>
      </c>
      <c r="K8" s="32">
        <f t="shared" si="2"/>
        <v>8112515</v>
      </c>
      <c r="L8" s="32">
        <f t="shared" si="2"/>
        <v>7169641</v>
      </c>
      <c r="M8" s="30">
        <f>ROUND((SUM(M10:M32)/23),1)</f>
        <v>6.5</v>
      </c>
      <c r="N8" s="30">
        <f aca="true" t="shared" si="3" ref="N8:W8">ROUND((SUM(N10:N32)/23),1)</f>
        <v>80.5</v>
      </c>
      <c r="O8" s="30">
        <f t="shared" si="3"/>
        <v>26.3</v>
      </c>
      <c r="P8" s="30">
        <f t="shared" si="3"/>
        <v>17</v>
      </c>
      <c r="Q8" s="30">
        <f t="shared" si="3"/>
        <v>85.6</v>
      </c>
      <c r="R8" s="30">
        <f t="shared" si="3"/>
        <v>28</v>
      </c>
      <c r="S8" s="30">
        <f t="shared" si="3"/>
        <v>18.1</v>
      </c>
      <c r="T8" s="30">
        <f t="shared" si="3"/>
        <v>14.4</v>
      </c>
      <c r="U8" s="30">
        <f t="shared" si="3"/>
        <v>10.5</v>
      </c>
      <c r="V8" s="30">
        <f t="shared" si="3"/>
        <v>15.3</v>
      </c>
      <c r="W8" s="30">
        <f t="shared" si="3"/>
        <v>14.2</v>
      </c>
      <c r="X8" s="33">
        <f>ROUND((SUM(X10:X32)/23),2)</f>
        <v>0.92</v>
      </c>
    </row>
    <row r="9" spans="1:24" ht="25.5" customHeight="1" thickBot="1">
      <c r="A9" s="78" t="s">
        <v>65</v>
      </c>
      <c r="B9" s="79"/>
      <c r="C9" s="34">
        <f>+SUM(C33:C51)</f>
        <v>127346906</v>
      </c>
      <c r="D9" s="34">
        <f>+SUM(D33:D51)</f>
        <v>120345905</v>
      </c>
      <c r="E9" s="34">
        <f>+SUM(E33:E51)</f>
        <v>7001001</v>
      </c>
      <c r="F9" s="34">
        <f aca="true" t="shared" si="4" ref="F9:L9">+SUM(F33:F51)</f>
        <v>694142</v>
      </c>
      <c r="G9" s="34">
        <f t="shared" si="4"/>
        <v>6306859</v>
      </c>
      <c r="H9" s="34">
        <f>+SUM(H33:H51)</f>
        <v>258771</v>
      </c>
      <c r="I9" s="34">
        <f t="shared" si="4"/>
        <v>2760679</v>
      </c>
      <c r="J9" s="34">
        <f t="shared" si="4"/>
        <v>32103</v>
      </c>
      <c r="K9" s="34">
        <f t="shared" si="4"/>
        <v>3800449</v>
      </c>
      <c r="L9" s="70">
        <f t="shared" si="4"/>
        <v>-748896</v>
      </c>
      <c r="M9" s="35">
        <f>ROUND((SUM(M33:M51)/19),1)</f>
        <v>8.6</v>
      </c>
      <c r="N9" s="35">
        <f aca="true" t="shared" si="5" ref="N9:S9">ROUND((SUM(N33:N51)/19),1)</f>
        <v>84.2</v>
      </c>
      <c r="O9" s="35">
        <f t="shared" si="5"/>
        <v>28.5</v>
      </c>
      <c r="P9" s="35">
        <f t="shared" si="5"/>
        <v>17.3</v>
      </c>
      <c r="Q9" s="35">
        <f t="shared" si="5"/>
        <v>90.5</v>
      </c>
      <c r="R9" s="35">
        <f t="shared" si="5"/>
        <v>30.6</v>
      </c>
      <c r="S9" s="35">
        <f t="shared" si="5"/>
        <v>18.6</v>
      </c>
      <c r="T9" s="35">
        <f>ROUND((SUM(T33:T51)/19),1)</f>
        <v>13.2</v>
      </c>
      <c r="U9" s="35">
        <f>ROUND((SUM(U33:U51)/19),1)</f>
        <v>9.4</v>
      </c>
      <c r="V9" s="35">
        <f>ROUND((SUM(V33:V51)/19),1)</f>
        <v>12.6</v>
      </c>
      <c r="W9" s="35">
        <f>ROUND((SUM(W33:W51)/19),1)</f>
        <v>14</v>
      </c>
      <c r="X9" s="36">
        <f>ROUND((SUM(X33:X51)/19),2)</f>
        <v>0.69</v>
      </c>
    </row>
    <row r="10" spans="1:24" ht="25.5" customHeight="1" thickTop="1">
      <c r="A10" s="37">
        <v>1</v>
      </c>
      <c r="B10" s="38" t="s">
        <v>66</v>
      </c>
      <c r="C10" s="39">
        <v>249281044</v>
      </c>
      <c r="D10" s="39">
        <v>239796355</v>
      </c>
      <c r="E10" s="39">
        <v>9484689</v>
      </c>
      <c r="F10" s="39">
        <v>4620740</v>
      </c>
      <c r="G10" s="39">
        <v>4863949</v>
      </c>
      <c r="H10" s="39">
        <v>334942</v>
      </c>
      <c r="I10" s="39">
        <v>564963</v>
      </c>
      <c r="J10" s="39">
        <v>0</v>
      </c>
      <c r="K10" s="39">
        <v>565563</v>
      </c>
      <c r="L10" s="39">
        <v>334342</v>
      </c>
      <c r="M10" s="40">
        <v>3.2</v>
      </c>
      <c r="N10" s="40">
        <v>81.1</v>
      </c>
      <c r="O10" s="40">
        <v>27.6</v>
      </c>
      <c r="P10" s="40">
        <v>19.9</v>
      </c>
      <c r="Q10" s="40">
        <v>86.6</v>
      </c>
      <c r="R10" s="40">
        <v>29.5</v>
      </c>
      <c r="S10" s="40">
        <v>21.3</v>
      </c>
      <c r="T10" s="40">
        <v>16.6</v>
      </c>
      <c r="U10" s="40">
        <v>12.6</v>
      </c>
      <c r="V10" s="41">
        <v>15.2</v>
      </c>
      <c r="W10" s="41">
        <v>17.2</v>
      </c>
      <c r="X10" s="42">
        <v>0.87</v>
      </c>
    </row>
    <row r="11" spans="1:24" ht="25.5" customHeight="1">
      <c r="A11" s="43">
        <v>2</v>
      </c>
      <c r="B11" s="44" t="s">
        <v>1</v>
      </c>
      <c r="C11" s="45">
        <v>252382680</v>
      </c>
      <c r="D11" s="45">
        <v>240681104</v>
      </c>
      <c r="E11" s="45">
        <v>11701576</v>
      </c>
      <c r="F11" s="45">
        <v>2501484</v>
      </c>
      <c r="G11" s="45">
        <v>9200092</v>
      </c>
      <c r="H11" s="45">
        <v>-71467</v>
      </c>
      <c r="I11" s="45">
        <v>92162</v>
      </c>
      <c r="J11" s="46">
        <v>515727</v>
      </c>
      <c r="K11" s="46">
        <v>250000</v>
      </c>
      <c r="L11" s="47">
        <v>286422</v>
      </c>
      <c r="M11" s="48">
        <v>5.9</v>
      </c>
      <c r="N11" s="49">
        <v>83</v>
      </c>
      <c r="O11" s="49">
        <v>28.2</v>
      </c>
      <c r="P11" s="49">
        <v>19.1</v>
      </c>
      <c r="Q11" s="49">
        <v>88.1</v>
      </c>
      <c r="R11" s="49">
        <v>29.9</v>
      </c>
      <c r="S11" s="49">
        <v>20.3</v>
      </c>
      <c r="T11" s="50">
        <v>15.6</v>
      </c>
      <c r="U11" s="50">
        <v>11.4</v>
      </c>
      <c r="V11" s="51">
        <v>17.9</v>
      </c>
      <c r="W11" s="51">
        <v>17</v>
      </c>
      <c r="X11" s="52">
        <v>0.84</v>
      </c>
    </row>
    <row r="12" spans="1:24" ht="25.5" customHeight="1">
      <c r="A12" s="43">
        <v>3</v>
      </c>
      <c r="B12" s="44" t="s">
        <v>2</v>
      </c>
      <c r="C12" s="45">
        <v>73400737</v>
      </c>
      <c r="D12" s="45">
        <v>69083219</v>
      </c>
      <c r="E12" s="45">
        <v>4317518</v>
      </c>
      <c r="F12" s="45">
        <v>2538638</v>
      </c>
      <c r="G12" s="45">
        <v>1778880</v>
      </c>
      <c r="H12" s="45">
        <v>-387260</v>
      </c>
      <c r="I12" s="45">
        <v>1355884</v>
      </c>
      <c r="J12" s="46">
        <v>0</v>
      </c>
      <c r="K12" s="46">
        <v>1823450</v>
      </c>
      <c r="L12" s="46">
        <v>-854826</v>
      </c>
      <c r="M12" s="48">
        <v>4.7</v>
      </c>
      <c r="N12" s="49">
        <v>79.7</v>
      </c>
      <c r="O12" s="49">
        <v>30.9</v>
      </c>
      <c r="P12" s="49">
        <v>16.2</v>
      </c>
      <c r="Q12" s="49">
        <v>85.1</v>
      </c>
      <c r="R12" s="49">
        <v>32.9</v>
      </c>
      <c r="S12" s="49">
        <v>17.3</v>
      </c>
      <c r="T12" s="50">
        <v>13.2</v>
      </c>
      <c r="U12" s="50">
        <v>10.5</v>
      </c>
      <c r="V12" s="51">
        <v>14</v>
      </c>
      <c r="W12" s="51">
        <v>13.8</v>
      </c>
      <c r="X12" s="53">
        <v>1</v>
      </c>
    </row>
    <row r="13" spans="1:24" ht="25.5" customHeight="1">
      <c r="A13" s="43">
        <v>5</v>
      </c>
      <c r="B13" s="44" t="s">
        <v>3</v>
      </c>
      <c r="C13" s="45">
        <v>19196815</v>
      </c>
      <c r="D13" s="45">
        <v>18768991</v>
      </c>
      <c r="E13" s="45">
        <v>427824</v>
      </c>
      <c r="F13" s="45">
        <v>2500</v>
      </c>
      <c r="G13" s="45">
        <v>425324</v>
      </c>
      <c r="H13" s="45">
        <v>-141860</v>
      </c>
      <c r="I13" s="45">
        <v>360028</v>
      </c>
      <c r="J13" s="46">
        <v>0</v>
      </c>
      <c r="K13" s="46">
        <v>818751</v>
      </c>
      <c r="L13" s="46">
        <v>-600583</v>
      </c>
      <c r="M13" s="48">
        <v>4.2</v>
      </c>
      <c r="N13" s="49">
        <v>90</v>
      </c>
      <c r="O13" s="49">
        <v>39.3</v>
      </c>
      <c r="P13" s="49">
        <v>20</v>
      </c>
      <c r="Q13" s="49">
        <v>95.1</v>
      </c>
      <c r="R13" s="49">
        <v>41.5</v>
      </c>
      <c r="S13" s="49">
        <v>21.2</v>
      </c>
      <c r="T13" s="50">
        <v>17.5</v>
      </c>
      <c r="U13" s="50">
        <v>15.1</v>
      </c>
      <c r="V13" s="51">
        <v>16.9</v>
      </c>
      <c r="W13" s="51">
        <v>14.5</v>
      </c>
      <c r="X13" s="52">
        <v>1.02</v>
      </c>
    </row>
    <row r="14" spans="1:24" ht="25.5" customHeight="1">
      <c r="A14" s="43">
        <v>6</v>
      </c>
      <c r="B14" s="44" t="s">
        <v>4</v>
      </c>
      <c r="C14" s="45">
        <v>30424039</v>
      </c>
      <c r="D14" s="45">
        <v>29570943</v>
      </c>
      <c r="E14" s="45">
        <v>853096</v>
      </c>
      <c r="F14" s="45">
        <v>34528</v>
      </c>
      <c r="G14" s="45">
        <v>818568</v>
      </c>
      <c r="H14" s="45">
        <v>67889</v>
      </c>
      <c r="I14" s="45">
        <v>277</v>
      </c>
      <c r="J14" s="46">
        <v>0</v>
      </c>
      <c r="K14" s="46">
        <v>100000</v>
      </c>
      <c r="L14" s="46">
        <v>-31834</v>
      </c>
      <c r="M14" s="48">
        <v>4.4</v>
      </c>
      <c r="N14" s="49">
        <v>78.9</v>
      </c>
      <c r="O14" s="49">
        <v>31.2</v>
      </c>
      <c r="P14" s="49">
        <v>15.8</v>
      </c>
      <c r="Q14" s="49">
        <v>84.8</v>
      </c>
      <c r="R14" s="49">
        <v>33.5</v>
      </c>
      <c r="S14" s="49">
        <v>17</v>
      </c>
      <c r="T14" s="50">
        <v>13.4</v>
      </c>
      <c r="U14" s="50">
        <v>8.9</v>
      </c>
      <c r="V14" s="51">
        <v>11.7</v>
      </c>
      <c r="W14" s="51">
        <v>13.4</v>
      </c>
      <c r="X14" s="52">
        <v>0.88</v>
      </c>
    </row>
    <row r="15" spans="1:24" ht="25.5" customHeight="1">
      <c r="A15" s="43">
        <v>7</v>
      </c>
      <c r="B15" s="44" t="s">
        <v>5</v>
      </c>
      <c r="C15" s="45">
        <v>33346474</v>
      </c>
      <c r="D15" s="45">
        <v>32017334</v>
      </c>
      <c r="E15" s="45">
        <v>1329140</v>
      </c>
      <c r="F15" s="45">
        <v>98454</v>
      </c>
      <c r="G15" s="45">
        <v>1230686</v>
      </c>
      <c r="H15" s="45">
        <v>-19970</v>
      </c>
      <c r="I15" s="45">
        <v>1279</v>
      </c>
      <c r="J15" s="46">
        <v>0</v>
      </c>
      <c r="K15" s="46">
        <v>0</v>
      </c>
      <c r="L15" s="46">
        <v>-18691</v>
      </c>
      <c r="M15" s="48">
        <v>5.8</v>
      </c>
      <c r="N15" s="49">
        <v>85.6</v>
      </c>
      <c r="O15" s="49">
        <v>25.5</v>
      </c>
      <c r="P15" s="49">
        <v>19.9</v>
      </c>
      <c r="Q15" s="49">
        <v>91.4</v>
      </c>
      <c r="R15" s="49">
        <v>27.2</v>
      </c>
      <c r="S15" s="49">
        <v>21.3</v>
      </c>
      <c r="T15" s="50">
        <v>17.5</v>
      </c>
      <c r="U15" s="50">
        <v>12.6</v>
      </c>
      <c r="V15" s="51">
        <v>18.1</v>
      </c>
      <c r="W15" s="51">
        <v>16.8</v>
      </c>
      <c r="X15" s="53">
        <v>0.9</v>
      </c>
    </row>
    <row r="16" spans="1:24" ht="25.5" customHeight="1">
      <c r="A16" s="43">
        <v>8</v>
      </c>
      <c r="B16" s="44" t="s">
        <v>6</v>
      </c>
      <c r="C16" s="45">
        <v>23131893</v>
      </c>
      <c r="D16" s="45">
        <v>22907414</v>
      </c>
      <c r="E16" s="45">
        <v>224479</v>
      </c>
      <c r="F16" s="45">
        <v>49550</v>
      </c>
      <c r="G16" s="45">
        <v>174929</v>
      </c>
      <c r="H16" s="45">
        <v>83353</v>
      </c>
      <c r="I16" s="45">
        <v>60001</v>
      </c>
      <c r="J16" s="46">
        <v>0</v>
      </c>
      <c r="K16" s="46">
        <v>3706</v>
      </c>
      <c r="L16" s="46">
        <v>139648</v>
      </c>
      <c r="M16" s="48">
        <v>1.3</v>
      </c>
      <c r="N16" s="49">
        <v>83.3</v>
      </c>
      <c r="O16" s="49">
        <v>39.5</v>
      </c>
      <c r="P16" s="49">
        <v>16.2</v>
      </c>
      <c r="Q16" s="49">
        <v>88.9</v>
      </c>
      <c r="R16" s="49">
        <v>42.2</v>
      </c>
      <c r="S16" s="49">
        <v>17.3</v>
      </c>
      <c r="T16" s="50">
        <v>13.9</v>
      </c>
      <c r="U16" s="50">
        <v>10.6</v>
      </c>
      <c r="V16" s="51">
        <v>13.3</v>
      </c>
      <c r="W16" s="51">
        <v>14.1</v>
      </c>
      <c r="X16" s="52">
        <v>0.91</v>
      </c>
    </row>
    <row r="17" spans="1:24" ht="25.5" customHeight="1">
      <c r="A17" s="43">
        <v>9</v>
      </c>
      <c r="B17" s="44" t="s">
        <v>7</v>
      </c>
      <c r="C17" s="45">
        <v>32835084</v>
      </c>
      <c r="D17" s="45">
        <v>31829966</v>
      </c>
      <c r="E17" s="45">
        <v>1005118</v>
      </c>
      <c r="F17" s="45">
        <v>298531</v>
      </c>
      <c r="G17" s="45">
        <v>706587</v>
      </c>
      <c r="H17" s="45">
        <v>706587</v>
      </c>
      <c r="I17" s="45">
        <v>600027</v>
      </c>
      <c r="J17" s="46">
        <v>0</v>
      </c>
      <c r="K17" s="46">
        <v>393500</v>
      </c>
      <c r="L17" s="46">
        <v>913114</v>
      </c>
      <c r="M17" s="48">
        <v>4.1</v>
      </c>
      <c r="N17" s="49">
        <v>85.4</v>
      </c>
      <c r="O17" s="49">
        <v>25.4</v>
      </c>
      <c r="P17" s="49">
        <v>17.6</v>
      </c>
      <c r="Q17" s="49">
        <v>91.3</v>
      </c>
      <c r="R17" s="49">
        <v>27.2</v>
      </c>
      <c r="S17" s="49">
        <v>18.9</v>
      </c>
      <c r="T17" s="50">
        <v>14.7</v>
      </c>
      <c r="U17" s="50">
        <v>12.3</v>
      </c>
      <c r="V17" s="51">
        <v>17.5</v>
      </c>
      <c r="W17" s="51">
        <v>13.5</v>
      </c>
      <c r="X17" s="53">
        <v>0.8</v>
      </c>
    </row>
    <row r="18" spans="1:24" ht="25.5" customHeight="1">
      <c r="A18" s="43">
        <v>10</v>
      </c>
      <c r="B18" s="44" t="s">
        <v>8</v>
      </c>
      <c r="C18" s="45">
        <v>71890816</v>
      </c>
      <c r="D18" s="45">
        <v>68702128</v>
      </c>
      <c r="E18" s="45">
        <v>3188688</v>
      </c>
      <c r="F18" s="45">
        <v>132329</v>
      </c>
      <c r="G18" s="45">
        <v>3056359</v>
      </c>
      <c r="H18" s="45">
        <v>114566</v>
      </c>
      <c r="I18" s="45">
        <v>507833</v>
      </c>
      <c r="J18" s="46">
        <v>0</v>
      </c>
      <c r="K18" s="46">
        <v>0</v>
      </c>
      <c r="L18" s="46">
        <v>622399</v>
      </c>
      <c r="M18" s="48">
        <v>6.8</v>
      </c>
      <c r="N18" s="49">
        <v>74.9</v>
      </c>
      <c r="O18" s="49">
        <v>27.5</v>
      </c>
      <c r="P18" s="49">
        <v>17.5</v>
      </c>
      <c r="Q18" s="49">
        <v>75.2</v>
      </c>
      <c r="R18" s="49">
        <v>27.6</v>
      </c>
      <c r="S18" s="49">
        <v>17.5</v>
      </c>
      <c r="T18" s="50">
        <v>14.3</v>
      </c>
      <c r="U18" s="50">
        <v>12.6</v>
      </c>
      <c r="V18" s="51">
        <v>14.6</v>
      </c>
      <c r="W18" s="51">
        <v>14.9</v>
      </c>
      <c r="X18" s="52">
        <v>1.12</v>
      </c>
    </row>
    <row r="19" spans="1:24" ht="25.5" customHeight="1">
      <c r="A19" s="43">
        <v>11</v>
      </c>
      <c r="B19" s="44" t="s">
        <v>9</v>
      </c>
      <c r="C19" s="45">
        <v>58378057</v>
      </c>
      <c r="D19" s="45">
        <v>55207499</v>
      </c>
      <c r="E19" s="45">
        <v>3170558</v>
      </c>
      <c r="F19" s="45">
        <v>300734</v>
      </c>
      <c r="G19" s="45">
        <v>2869824</v>
      </c>
      <c r="H19" s="45">
        <v>2869824</v>
      </c>
      <c r="I19" s="45">
        <v>48695</v>
      </c>
      <c r="J19" s="46">
        <v>0</v>
      </c>
      <c r="K19" s="46">
        <v>0</v>
      </c>
      <c r="L19" s="46">
        <v>2918519</v>
      </c>
      <c r="M19" s="48">
        <v>8.7</v>
      </c>
      <c r="N19" s="49">
        <v>81.1</v>
      </c>
      <c r="O19" s="49">
        <v>27.9</v>
      </c>
      <c r="P19" s="49">
        <v>17.1</v>
      </c>
      <c r="Q19" s="49">
        <v>86.4</v>
      </c>
      <c r="R19" s="49">
        <v>29.7</v>
      </c>
      <c r="S19" s="49">
        <v>18.2</v>
      </c>
      <c r="T19" s="50">
        <v>15.6</v>
      </c>
      <c r="U19" s="50">
        <v>11.4</v>
      </c>
      <c r="V19" s="51">
        <v>15.8</v>
      </c>
      <c r="W19" s="51">
        <v>14.4</v>
      </c>
      <c r="X19" s="53">
        <v>0.85</v>
      </c>
    </row>
    <row r="20" spans="1:24" ht="25.5" customHeight="1">
      <c r="A20" s="43">
        <v>12</v>
      </c>
      <c r="B20" s="44" t="s">
        <v>10</v>
      </c>
      <c r="C20" s="45">
        <v>34160251</v>
      </c>
      <c r="D20" s="45">
        <v>32608348</v>
      </c>
      <c r="E20" s="45">
        <v>1551903</v>
      </c>
      <c r="F20" s="45">
        <v>458716</v>
      </c>
      <c r="G20" s="45">
        <v>1093187</v>
      </c>
      <c r="H20" s="45">
        <v>-70426</v>
      </c>
      <c r="I20" s="45">
        <v>5007</v>
      </c>
      <c r="J20" s="46">
        <v>0</v>
      </c>
      <c r="K20" s="46">
        <v>0</v>
      </c>
      <c r="L20" s="46">
        <v>-65419</v>
      </c>
      <c r="M20" s="48">
        <v>5.5</v>
      </c>
      <c r="N20" s="49">
        <v>78.7</v>
      </c>
      <c r="O20" s="49">
        <v>21.3</v>
      </c>
      <c r="P20" s="49">
        <v>17</v>
      </c>
      <c r="Q20" s="49">
        <v>84.3</v>
      </c>
      <c r="R20" s="49">
        <v>22.9</v>
      </c>
      <c r="S20" s="49">
        <v>18.2</v>
      </c>
      <c r="T20" s="50">
        <v>13.9</v>
      </c>
      <c r="U20" s="50">
        <v>9.9</v>
      </c>
      <c r="V20" s="51">
        <v>16.5</v>
      </c>
      <c r="W20" s="51">
        <v>14.4</v>
      </c>
      <c r="X20" s="52">
        <v>0.88</v>
      </c>
    </row>
    <row r="21" spans="1:24" ht="25.5" customHeight="1">
      <c r="A21" s="43">
        <v>13</v>
      </c>
      <c r="B21" s="44" t="s">
        <v>11</v>
      </c>
      <c r="C21" s="45">
        <v>45440962</v>
      </c>
      <c r="D21" s="45">
        <v>43004412</v>
      </c>
      <c r="E21" s="45">
        <v>2436550</v>
      </c>
      <c r="F21" s="45">
        <v>232613</v>
      </c>
      <c r="G21" s="45">
        <v>2203937</v>
      </c>
      <c r="H21" s="45">
        <v>2203937</v>
      </c>
      <c r="I21" s="45">
        <v>504100</v>
      </c>
      <c r="J21" s="46">
        <v>3079</v>
      </c>
      <c r="K21" s="46">
        <v>0</v>
      </c>
      <c r="L21" s="46">
        <v>2711116</v>
      </c>
      <c r="M21" s="48">
        <v>9.3</v>
      </c>
      <c r="N21" s="49">
        <v>79.8</v>
      </c>
      <c r="O21" s="49">
        <v>21.4</v>
      </c>
      <c r="P21" s="49">
        <v>19.4</v>
      </c>
      <c r="Q21" s="49">
        <v>84.9</v>
      </c>
      <c r="R21" s="49">
        <v>22.7</v>
      </c>
      <c r="S21" s="49">
        <v>20.7</v>
      </c>
      <c r="T21" s="50">
        <v>16.9</v>
      </c>
      <c r="U21" s="50">
        <v>11.8</v>
      </c>
      <c r="V21" s="51">
        <v>17.1</v>
      </c>
      <c r="W21" s="51">
        <v>14.9</v>
      </c>
      <c r="X21" s="53">
        <v>0.9</v>
      </c>
    </row>
    <row r="22" spans="1:24" ht="25.5" customHeight="1">
      <c r="A22" s="43">
        <v>14</v>
      </c>
      <c r="B22" s="44" t="s">
        <v>12</v>
      </c>
      <c r="C22" s="45">
        <v>38537915</v>
      </c>
      <c r="D22" s="45">
        <v>37698651</v>
      </c>
      <c r="E22" s="45">
        <v>839264</v>
      </c>
      <c r="F22" s="45">
        <v>124900</v>
      </c>
      <c r="G22" s="45">
        <v>714364</v>
      </c>
      <c r="H22" s="45">
        <v>-115315</v>
      </c>
      <c r="I22" s="45">
        <v>1822</v>
      </c>
      <c r="J22" s="46">
        <v>0</v>
      </c>
      <c r="K22" s="46">
        <v>0</v>
      </c>
      <c r="L22" s="46">
        <v>-113493</v>
      </c>
      <c r="M22" s="48">
        <v>3.2</v>
      </c>
      <c r="N22" s="49">
        <v>79.4</v>
      </c>
      <c r="O22" s="49">
        <v>22.8</v>
      </c>
      <c r="P22" s="49">
        <v>20.7</v>
      </c>
      <c r="Q22" s="49">
        <v>84.7</v>
      </c>
      <c r="R22" s="49">
        <v>24.3</v>
      </c>
      <c r="S22" s="49">
        <v>22</v>
      </c>
      <c r="T22" s="50">
        <v>17.7</v>
      </c>
      <c r="U22" s="50">
        <v>11.8</v>
      </c>
      <c r="V22" s="51">
        <v>18.4</v>
      </c>
      <c r="W22" s="51">
        <v>18.3</v>
      </c>
      <c r="X22" s="52">
        <v>0.81</v>
      </c>
    </row>
    <row r="23" spans="1:24" ht="25.5" customHeight="1">
      <c r="A23" s="43">
        <v>15</v>
      </c>
      <c r="B23" s="44" t="s">
        <v>13</v>
      </c>
      <c r="C23" s="45">
        <v>31583525</v>
      </c>
      <c r="D23" s="45">
        <v>30146990</v>
      </c>
      <c r="E23" s="45">
        <v>1436535</v>
      </c>
      <c r="F23" s="45">
        <v>232213</v>
      </c>
      <c r="G23" s="45">
        <v>1204322</v>
      </c>
      <c r="H23" s="45">
        <v>-69723</v>
      </c>
      <c r="I23" s="45">
        <v>90486</v>
      </c>
      <c r="J23" s="46">
        <v>0</v>
      </c>
      <c r="K23" s="46">
        <v>149788</v>
      </c>
      <c r="L23" s="46">
        <v>-129025</v>
      </c>
      <c r="M23" s="48">
        <v>7.3</v>
      </c>
      <c r="N23" s="49">
        <v>78.6</v>
      </c>
      <c r="O23" s="49">
        <v>24.3</v>
      </c>
      <c r="P23" s="49">
        <v>12.5</v>
      </c>
      <c r="Q23" s="49">
        <v>83.4</v>
      </c>
      <c r="R23" s="49">
        <v>25.8</v>
      </c>
      <c r="S23" s="49">
        <v>13.3</v>
      </c>
      <c r="T23" s="50">
        <v>9.8</v>
      </c>
      <c r="U23" s="50">
        <v>5.6</v>
      </c>
      <c r="V23" s="51">
        <v>11.5</v>
      </c>
      <c r="W23" s="51">
        <v>10.1</v>
      </c>
      <c r="X23" s="53">
        <v>1.1</v>
      </c>
    </row>
    <row r="24" spans="1:24" ht="25.5" customHeight="1">
      <c r="A24" s="43">
        <v>16</v>
      </c>
      <c r="B24" s="44" t="s">
        <v>14</v>
      </c>
      <c r="C24" s="45">
        <v>29383284</v>
      </c>
      <c r="D24" s="45">
        <v>28527919</v>
      </c>
      <c r="E24" s="45">
        <v>855365</v>
      </c>
      <c r="F24" s="45">
        <v>45700</v>
      </c>
      <c r="G24" s="45">
        <v>809665</v>
      </c>
      <c r="H24" s="45">
        <v>809665</v>
      </c>
      <c r="I24" s="45">
        <v>331017</v>
      </c>
      <c r="J24" s="46">
        <v>367751</v>
      </c>
      <c r="K24" s="46">
        <v>0</v>
      </c>
      <c r="L24" s="46">
        <v>1508433</v>
      </c>
      <c r="M24" s="48">
        <v>5</v>
      </c>
      <c r="N24" s="49">
        <v>80.4</v>
      </c>
      <c r="O24" s="49">
        <v>20.6</v>
      </c>
      <c r="P24" s="49">
        <v>16.6</v>
      </c>
      <c r="Q24" s="49">
        <v>84.9</v>
      </c>
      <c r="R24" s="49">
        <v>21.8</v>
      </c>
      <c r="S24" s="49">
        <v>17.5</v>
      </c>
      <c r="T24" s="50">
        <v>15.1</v>
      </c>
      <c r="U24" s="50">
        <v>10.4</v>
      </c>
      <c r="V24" s="51">
        <v>17</v>
      </c>
      <c r="W24" s="51">
        <v>15</v>
      </c>
      <c r="X24" s="52">
        <v>0.92</v>
      </c>
    </row>
    <row r="25" spans="1:24" ht="25.5" customHeight="1">
      <c r="A25" s="43">
        <v>19</v>
      </c>
      <c r="B25" s="44" t="s">
        <v>15</v>
      </c>
      <c r="C25" s="45">
        <v>8934410</v>
      </c>
      <c r="D25" s="45">
        <v>8795913</v>
      </c>
      <c r="E25" s="45">
        <v>138497</v>
      </c>
      <c r="F25" s="45">
        <v>105</v>
      </c>
      <c r="G25" s="45">
        <v>138392</v>
      </c>
      <c r="H25" s="45">
        <v>-52589</v>
      </c>
      <c r="I25" s="45">
        <v>114453</v>
      </c>
      <c r="J25" s="46">
        <v>0</v>
      </c>
      <c r="K25" s="46">
        <v>131999</v>
      </c>
      <c r="L25" s="46">
        <v>-70135</v>
      </c>
      <c r="M25" s="48">
        <v>2.5</v>
      </c>
      <c r="N25" s="49">
        <v>89.9</v>
      </c>
      <c r="O25" s="49">
        <v>31.6</v>
      </c>
      <c r="P25" s="49">
        <v>21.9</v>
      </c>
      <c r="Q25" s="49">
        <v>96.9</v>
      </c>
      <c r="R25" s="49">
        <v>34.1</v>
      </c>
      <c r="S25" s="49">
        <v>23.6</v>
      </c>
      <c r="T25" s="50">
        <v>18.3</v>
      </c>
      <c r="U25" s="50">
        <v>12.5</v>
      </c>
      <c r="V25" s="51">
        <v>20.4</v>
      </c>
      <c r="W25" s="51">
        <v>18.8</v>
      </c>
      <c r="X25" s="53">
        <v>0.57</v>
      </c>
    </row>
    <row r="26" spans="1:24" ht="25.5" customHeight="1">
      <c r="A26" s="43">
        <v>20</v>
      </c>
      <c r="B26" s="44" t="s">
        <v>16</v>
      </c>
      <c r="C26" s="45">
        <v>19769797</v>
      </c>
      <c r="D26" s="45">
        <v>17988050</v>
      </c>
      <c r="E26" s="45">
        <v>1781747</v>
      </c>
      <c r="F26" s="45">
        <v>282406</v>
      </c>
      <c r="G26" s="45">
        <v>1499341</v>
      </c>
      <c r="H26" s="45">
        <v>248712</v>
      </c>
      <c r="I26" s="45">
        <v>2313</v>
      </c>
      <c r="J26" s="46">
        <v>0</v>
      </c>
      <c r="K26" s="46">
        <v>500</v>
      </c>
      <c r="L26" s="46">
        <v>250525</v>
      </c>
      <c r="M26" s="48">
        <v>11.9</v>
      </c>
      <c r="N26" s="49">
        <v>66.4</v>
      </c>
      <c r="O26" s="49">
        <v>23.4</v>
      </c>
      <c r="P26" s="49">
        <v>11.2</v>
      </c>
      <c r="Q26" s="49">
        <v>70.1</v>
      </c>
      <c r="R26" s="49">
        <v>24.7</v>
      </c>
      <c r="S26" s="49">
        <v>11.8</v>
      </c>
      <c r="T26" s="50">
        <v>10</v>
      </c>
      <c r="U26" s="50">
        <v>8.4</v>
      </c>
      <c r="V26" s="51">
        <v>9.2</v>
      </c>
      <c r="W26" s="51">
        <v>9.7</v>
      </c>
      <c r="X26" s="52">
        <v>1.47</v>
      </c>
    </row>
    <row r="27" spans="1:24" ht="25.5" customHeight="1">
      <c r="A27" s="43">
        <v>21</v>
      </c>
      <c r="B27" s="44" t="s">
        <v>17</v>
      </c>
      <c r="C27" s="45">
        <v>16380592</v>
      </c>
      <c r="D27" s="45">
        <v>15033085</v>
      </c>
      <c r="E27" s="45">
        <v>1347507</v>
      </c>
      <c r="F27" s="45">
        <v>223048</v>
      </c>
      <c r="G27" s="45">
        <v>1124459</v>
      </c>
      <c r="H27" s="45">
        <v>157478</v>
      </c>
      <c r="I27" s="45">
        <v>119</v>
      </c>
      <c r="J27" s="46">
        <v>163782</v>
      </c>
      <c r="K27" s="46">
        <v>468000</v>
      </c>
      <c r="L27" s="46">
        <v>-146621</v>
      </c>
      <c r="M27" s="48">
        <v>11.4</v>
      </c>
      <c r="N27" s="49">
        <v>78.2</v>
      </c>
      <c r="O27" s="49">
        <v>21.5</v>
      </c>
      <c r="P27" s="49">
        <v>17.9</v>
      </c>
      <c r="Q27" s="49">
        <v>82.9</v>
      </c>
      <c r="R27" s="49">
        <v>22.8</v>
      </c>
      <c r="S27" s="49">
        <v>19</v>
      </c>
      <c r="T27" s="50">
        <v>15.5</v>
      </c>
      <c r="U27" s="50">
        <v>10.9</v>
      </c>
      <c r="V27" s="51">
        <v>13.4</v>
      </c>
      <c r="W27" s="51">
        <v>16.5</v>
      </c>
      <c r="X27" s="53">
        <v>1.21</v>
      </c>
    </row>
    <row r="28" spans="1:24" ht="25.5" customHeight="1">
      <c r="A28" s="43">
        <v>75</v>
      </c>
      <c r="B28" s="44" t="s">
        <v>50</v>
      </c>
      <c r="C28" s="45">
        <v>18515049</v>
      </c>
      <c r="D28" s="45">
        <v>17163623</v>
      </c>
      <c r="E28" s="45">
        <v>1351426</v>
      </c>
      <c r="F28" s="45">
        <v>71426</v>
      </c>
      <c r="G28" s="45">
        <v>1280000</v>
      </c>
      <c r="H28" s="45">
        <v>-178460</v>
      </c>
      <c r="I28" s="45">
        <v>172241</v>
      </c>
      <c r="J28" s="46">
        <v>0</v>
      </c>
      <c r="K28" s="46">
        <v>500000</v>
      </c>
      <c r="L28" s="46">
        <v>-506219</v>
      </c>
      <c r="M28" s="48">
        <v>12.2</v>
      </c>
      <c r="N28" s="49">
        <v>85.9</v>
      </c>
      <c r="O28" s="49">
        <v>26.4</v>
      </c>
      <c r="P28" s="49">
        <v>20.8</v>
      </c>
      <c r="Q28" s="49">
        <v>92.5</v>
      </c>
      <c r="R28" s="49">
        <v>28.4</v>
      </c>
      <c r="S28" s="49">
        <v>22.4</v>
      </c>
      <c r="T28" s="50">
        <v>17.2</v>
      </c>
      <c r="U28" s="50">
        <v>10.6</v>
      </c>
      <c r="V28" s="51">
        <v>14.3</v>
      </c>
      <c r="W28" s="51">
        <v>16.4</v>
      </c>
      <c r="X28" s="52">
        <v>0.57</v>
      </c>
    </row>
    <row r="29" spans="1:24" ht="25.5" customHeight="1">
      <c r="A29" s="43">
        <v>76</v>
      </c>
      <c r="B29" s="44" t="s">
        <v>49</v>
      </c>
      <c r="C29" s="45">
        <v>17837167</v>
      </c>
      <c r="D29" s="45">
        <v>16290041</v>
      </c>
      <c r="E29" s="45">
        <v>1547126</v>
      </c>
      <c r="F29" s="45">
        <v>29128</v>
      </c>
      <c r="G29" s="45">
        <v>1517998</v>
      </c>
      <c r="H29" s="45">
        <v>-407041</v>
      </c>
      <c r="I29" s="45">
        <v>250401</v>
      </c>
      <c r="J29" s="46">
        <v>0</v>
      </c>
      <c r="K29" s="46">
        <v>1100000</v>
      </c>
      <c r="L29" s="46">
        <v>-1256640</v>
      </c>
      <c r="M29" s="48">
        <v>14.7</v>
      </c>
      <c r="N29" s="49">
        <v>70.6</v>
      </c>
      <c r="O29" s="49">
        <v>17.3</v>
      </c>
      <c r="P29" s="49">
        <v>4.9</v>
      </c>
      <c r="Q29" s="49">
        <v>74</v>
      </c>
      <c r="R29" s="49">
        <v>18.2</v>
      </c>
      <c r="S29" s="49">
        <v>5.2</v>
      </c>
      <c r="T29" s="50">
        <v>2.7</v>
      </c>
      <c r="U29" s="50">
        <v>2.4</v>
      </c>
      <c r="V29" s="51">
        <v>7.3</v>
      </c>
      <c r="W29" s="51">
        <v>3.8</v>
      </c>
      <c r="X29" s="53">
        <v>1.2</v>
      </c>
    </row>
    <row r="30" spans="1:24" ht="25.5" customHeight="1">
      <c r="A30" s="43">
        <v>77</v>
      </c>
      <c r="B30" s="44" t="s">
        <v>48</v>
      </c>
      <c r="C30" s="54">
        <v>17539669</v>
      </c>
      <c r="D30" s="54">
        <v>16403498</v>
      </c>
      <c r="E30" s="54">
        <v>1136171</v>
      </c>
      <c r="F30" s="54">
        <v>606482</v>
      </c>
      <c r="G30" s="54">
        <v>529689</v>
      </c>
      <c r="H30" s="54">
        <v>-300684</v>
      </c>
      <c r="I30" s="54">
        <v>612242</v>
      </c>
      <c r="J30" s="47">
        <v>0</v>
      </c>
      <c r="K30" s="47">
        <v>200000</v>
      </c>
      <c r="L30" s="47">
        <v>111558</v>
      </c>
      <c r="M30" s="48">
        <v>5.3</v>
      </c>
      <c r="N30" s="49">
        <v>78.4</v>
      </c>
      <c r="O30" s="49">
        <v>24.9</v>
      </c>
      <c r="P30" s="49">
        <v>17.3</v>
      </c>
      <c r="Q30" s="49">
        <v>83.6</v>
      </c>
      <c r="R30" s="49">
        <v>26.5</v>
      </c>
      <c r="S30" s="49">
        <v>18.5</v>
      </c>
      <c r="T30" s="50">
        <v>14.9</v>
      </c>
      <c r="U30" s="50">
        <v>10.8</v>
      </c>
      <c r="V30" s="51">
        <v>18.8</v>
      </c>
      <c r="W30" s="51">
        <v>14.2</v>
      </c>
      <c r="X30" s="52">
        <v>0.76</v>
      </c>
    </row>
    <row r="31" spans="1:24" ht="25.5" customHeight="1">
      <c r="A31" s="43">
        <v>78</v>
      </c>
      <c r="B31" s="44" t="s">
        <v>62</v>
      </c>
      <c r="C31" s="54">
        <v>18358603</v>
      </c>
      <c r="D31" s="54">
        <v>17813992</v>
      </c>
      <c r="E31" s="54">
        <v>544611</v>
      </c>
      <c r="F31" s="54">
        <v>50150</v>
      </c>
      <c r="G31" s="54">
        <v>494461</v>
      </c>
      <c r="H31" s="54">
        <v>494461</v>
      </c>
      <c r="I31" s="54">
        <v>910324</v>
      </c>
      <c r="J31" s="47">
        <v>0</v>
      </c>
      <c r="K31" s="47">
        <v>500000</v>
      </c>
      <c r="L31" s="47">
        <v>904785</v>
      </c>
      <c r="M31" s="48">
        <v>4.7</v>
      </c>
      <c r="N31" s="49">
        <v>77.9</v>
      </c>
      <c r="O31" s="49">
        <v>22</v>
      </c>
      <c r="P31" s="49">
        <v>13.7</v>
      </c>
      <c r="Q31" s="49">
        <v>83.7</v>
      </c>
      <c r="R31" s="49">
        <v>23.6</v>
      </c>
      <c r="S31" s="49">
        <v>14.7</v>
      </c>
      <c r="T31" s="50">
        <v>11.4</v>
      </c>
      <c r="U31" s="50">
        <v>8.2</v>
      </c>
      <c r="V31" s="51">
        <v>11.7</v>
      </c>
      <c r="W31" s="51">
        <v>11.7</v>
      </c>
      <c r="X31" s="52">
        <v>0.76</v>
      </c>
    </row>
    <row r="32" spans="1:24" ht="25.5" customHeight="1">
      <c r="A32" s="43">
        <v>80</v>
      </c>
      <c r="B32" s="44" t="s">
        <v>63</v>
      </c>
      <c r="C32" s="54">
        <v>19085847</v>
      </c>
      <c r="D32" s="54">
        <v>18275890</v>
      </c>
      <c r="E32" s="54">
        <v>809957</v>
      </c>
      <c r="F32" s="54">
        <v>92964</v>
      </c>
      <c r="G32" s="54">
        <v>716993</v>
      </c>
      <c r="H32" s="54">
        <v>716993</v>
      </c>
      <c r="I32" s="54">
        <v>652531</v>
      </c>
      <c r="J32" s="47">
        <v>0</v>
      </c>
      <c r="K32" s="47">
        <v>1107258</v>
      </c>
      <c r="L32" s="47">
        <v>262266</v>
      </c>
      <c r="M32" s="48">
        <v>6.8</v>
      </c>
      <c r="N32" s="49">
        <v>84.9</v>
      </c>
      <c r="O32" s="49">
        <v>24.3</v>
      </c>
      <c r="P32" s="49">
        <v>17.1</v>
      </c>
      <c r="Q32" s="49">
        <v>90.8</v>
      </c>
      <c r="R32" s="49">
        <v>25.9</v>
      </c>
      <c r="S32" s="49">
        <v>18.3</v>
      </c>
      <c r="T32" s="50">
        <v>14.8</v>
      </c>
      <c r="U32" s="50">
        <v>10.6</v>
      </c>
      <c r="V32" s="51">
        <v>20.7</v>
      </c>
      <c r="W32" s="51">
        <v>12.8</v>
      </c>
      <c r="X32" s="52">
        <v>0.82</v>
      </c>
    </row>
    <row r="33" spans="1:26" ht="25.5" customHeight="1">
      <c r="A33" s="43">
        <v>22</v>
      </c>
      <c r="B33" s="44" t="s">
        <v>18</v>
      </c>
      <c r="C33" s="54">
        <v>5020585</v>
      </c>
      <c r="D33" s="54">
        <v>4818081</v>
      </c>
      <c r="E33" s="54">
        <v>202504</v>
      </c>
      <c r="F33" s="54">
        <v>35223</v>
      </c>
      <c r="G33" s="54">
        <v>167281</v>
      </c>
      <c r="H33" s="54">
        <v>-39026</v>
      </c>
      <c r="I33" s="54">
        <v>237700</v>
      </c>
      <c r="J33" s="47">
        <v>0</v>
      </c>
      <c r="K33" s="47">
        <v>208024</v>
      </c>
      <c r="L33" s="47">
        <v>-9350</v>
      </c>
      <c r="M33" s="48">
        <v>5.2</v>
      </c>
      <c r="N33" s="49">
        <v>82</v>
      </c>
      <c r="O33" s="49">
        <v>37.9</v>
      </c>
      <c r="P33" s="49">
        <v>18.4</v>
      </c>
      <c r="Q33" s="49">
        <v>88.5</v>
      </c>
      <c r="R33" s="49">
        <v>40.9</v>
      </c>
      <c r="S33" s="49">
        <v>19.8</v>
      </c>
      <c r="T33" s="50">
        <v>15.9</v>
      </c>
      <c r="U33" s="50">
        <v>13.1</v>
      </c>
      <c r="V33" s="51">
        <v>14.1</v>
      </c>
      <c r="W33" s="51">
        <v>16.1</v>
      </c>
      <c r="X33" s="52">
        <v>0.81</v>
      </c>
      <c r="Z33" s="69"/>
    </row>
    <row r="34" spans="1:24" ht="25.5" customHeight="1">
      <c r="A34" s="43">
        <v>23</v>
      </c>
      <c r="B34" s="44" t="s">
        <v>19</v>
      </c>
      <c r="C34" s="54">
        <v>4143306</v>
      </c>
      <c r="D34" s="54">
        <v>3874060</v>
      </c>
      <c r="E34" s="54">
        <v>269246</v>
      </c>
      <c r="F34" s="54">
        <v>8642</v>
      </c>
      <c r="G34" s="54">
        <v>260604</v>
      </c>
      <c r="H34" s="54">
        <v>5579</v>
      </c>
      <c r="I34" s="54">
        <v>100101</v>
      </c>
      <c r="J34" s="47">
        <v>0</v>
      </c>
      <c r="K34" s="47">
        <v>97159</v>
      </c>
      <c r="L34" s="47">
        <v>8521</v>
      </c>
      <c r="M34" s="48">
        <v>11.4</v>
      </c>
      <c r="N34" s="49">
        <v>89.3</v>
      </c>
      <c r="O34" s="49">
        <v>28.8</v>
      </c>
      <c r="P34" s="49">
        <v>19.9</v>
      </c>
      <c r="Q34" s="49">
        <v>96.6</v>
      </c>
      <c r="R34" s="49">
        <v>31.2</v>
      </c>
      <c r="S34" s="49">
        <v>21.5</v>
      </c>
      <c r="T34" s="50">
        <v>18.2</v>
      </c>
      <c r="U34" s="50">
        <v>12.3</v>
      </c>
      <c r="V34" s="51">
        <v>13.4</v>
      </c>
      <c r="W34" s="51">
        <v>15.3</v>
      </c>
      <c r="X34" s="53">
        <v>0.43</v>
      </c>
    </row>
    <row r="35" spans="1:24" ht="25.5" customHeight="1">
      <c r="A35" s="43">
        <v>24</v>
      </c>
      <c r="B35" s="44" t="s">
        <v>20</v>
      </c>
      <c r="C35" s="54">
        <v>4536238</v>
      </c>
      <c r="D35" s="54">
        <v>4328408</v>
      </c>
      <c r="E35" s="54">
        <v>207830</v>
      </c>
      <c r="F35" s="54">
        <v>27597</v>
      </c>
      <c r="G35" s="54">
        <v>180233</v>
      </c>
      <c r="H35" s="54">
        <v>17529</v>
      </c>
      <c r="I35" s="54">
        <v>4</v>
      </c>
      <c r="J35" s="47">
        <v>0</v>
      </c>
      <c r="K35" s="47">
        <v>125000</v>
      </c>
      <c r="L35" s="47">
        <v>-107467</v>
      </c>
      <c r="M35" s="48">
        <v>6.1</v>
      </c>
      <c r="N35" s="49">
        <v>83.4</v>
      </c>
      <c r="O35" s="49">
        <v>29.8</v>
      </c>
      <c r="P35" s="49">
        <v>20.2</v>
      </c>
      <c r="Q35" s="49">
        <v>89.7</v>
      </c>
      <c r="R35" s="49">
        <v>32</v>
      </c>
      <c r="S35" s="49">
        <v>21.7</v>
      </c>
      <c r="T35" s="50">
        <v>14.9</v>
      </c>
      <c r="U35" s="50">
        <v>8.5</v>
      </c>
      <c r="V35" s="51">
        <v>10.8</v>
      </c>
      <c r="W35" s="51">
        <v>17.1</v>
      </c>
      <c r="X35" s="52">
        <v>0.35</v>
      </c>
    </row>
    <row r="36" spans="1:24" ht="25.5" customHeight="1">
      <c r="A36" s="43">
        <v>25</v>
      </c>
      <c r="B36" s="44" t="s">
        <v>21</v>
      </c>
      <c r="C36" s="45">
        <v>3991159</v>
      </c>
      <c r="D36" s="45">
        <v>3658315</v>
      </c>
      <c r="E36" s="45">
        <v>332844</v>
      </c>
      <c r="F36" s="45">
        <v>49466</v>
      </c>
      <c r="G36" s="45">
        <v>283378</v>
      </c>
      <c r="H36" s="45">
        <v>-39463</v>
      </c>
      <c r="I36" s="45">
        <v>121200</v>
      </c>
      <c r="J36" s="46">
        <v>0</v>
      </c>
      <c r="K36" s="46">
        <v>100000</v>
      </c>
      <c r="L36" s="46">
        <v>-18263</v>
      </c>
      <c r="M36" s="48">
        <v>13.2</v>
      </c>
      <c r="N36" s="49">
        <v>95.1</v>
      </c>
      <c r="O36" s="49">
        <v>31.1</v>
      </c>
      <c r="P36" s="49">
        <v>19.4</v>
      </c>
      <c r="Q36" s="49">
        <v>103.1</v>
      </c>
      <c r="R36" s="49">
        <v>33.8</v>
      </c>
      <c r="S36" s="49">
        <v>21.1</v>
      </c>
      <c r="T36" s="50">
        <v>13.7</v>
      </c>
      <c r="U36" s="50">
        <v>8.9</v>
      </c>
      <c r="V36" s="51">
        <v>8.9</v>
      </c>
      <c r="W36" s="51">
        <v>15.4</v>
      </c>
      <c r="X36" s="53">
        <v>0.38</v>
      </c>
    </row>
    <row r="37" spans="1:24" ht="25.5" customHeight="1">
      <c r="A37" s="43">
        <v>26</v>
      </c>
      <c r="B37" s="44" t="s">
        <v>22</v>
      </c>
      <c r="C37" s="45">
        <v>6822806</v>
      </c>
      <c r="D37" s="45">
        <v>6608135</v>
      </c>
      <c r="E37" s="45">
        <v>214671</v>
      </c>
      <c r="F37" s="45">
        <v>0</v>
      </c>
      <c r="G37" s="45">
        <v>214671</v>
      </c>
      <c r="H37" s="45">
        <v>214671</v>
      </c>
      <c r="I37" s="45">
        <v>100478</v>
      </c>
      <c r="J37" s="46">
        <v>0</v>
      </c>
      <c r="K37" s="46">
        <v>0</v>
      </c>
      <c r="L37" s="46">
        <v>315149</v>
      </c>
      <c r="M37" s="48">
        <v>6.7</v>
      </c>
      <c r="N37" s="49">
        <v>94.2</v>
      </c>
      <c r="O37" s="49">
        <v>27.3</v>
      </c>
      <c r="P37" s="49">
        <v>26.6</v>
      </c>
      <c r="Q37" s="49">
        <v>102.2</v>
      </c>
      <c r="R37" s="49">
        <v>29.7</v>
      </c>
      <c r="S37" s="49">
        <v>28.8</v>
      </c>
      <c r="T37" s="50">
        <v>22.3</v>
      </c>
      <c r="U37" s="50">
        <v>14.5</v>
      </c>
      <c r="V37" s="51">
        <v>14.6</v>
      </c>
      <c r="W37" s="51">
        <v>20.6</v>
      </c>
      <c r="X37" s="52">
        <v>0.38</v>
      </c>
    </row>
    <row r="38" spans="1:24" ht="25.5" customHeight="1">
      <c r="A38" s="43">
        <v>32</v>
      </c>
      <c r="B38" s="44" t="s">
        <v>23</v>
      </c>
      <c r="C38" s="45">
        <v>12630947</v>
      </c>
      <c r="D38" s="45">
        <v>12068813</v>
      </c>
      <c r="E38" s="45">
        <v>562134</v>
      </c>
      <c r="F38" s="45">
        <v>148189</v>
      </c>
      <c r="G38" s="45">
        <v>413945</v>
      </c>
      <c r="H38" s="45">
        <v>24591</v>
      </c>
      <c r="I38" s="45">
        <v>503103</v>
      </c>
      <c r="J38" s="46">
        <v>0</v>
      </c>
      <c r="K38" s="46">
        <v>941900</v>
      </c>
      <c r="L38" s="46">
        <v>-414206</v>
      </c>
      <c r="M38" s="48">
        <v>6.1</v>
      </c>
      <c r="N38" s="49">
        <v>71.6</v>
      </c>
      <c r="O38" s="49">
        <v>20.5</v>
      </c>
      <c r="P38" s="49">
        <v>15</v>
      </c>
      <c r="Q38" s="49">
        <v>76.6</v>
      </c>
      <c r="R38" s="49">
        <v>21.9</v>
      </c>
      <c r="S38" s="49">
        <v>16.1</v>
      </c>
      <c r="T38" s="50">
        <v>12.1</v>
      </c>
      <c r="U38" s="50">
        <v>9.4</v>
      </c>
      <c r="V38" s="51">
        <v>12.1</v>
      </c>
      <c r="W38" s="51">
        <v>11.5</v>
      </c>
      <c r="X38" s="53">
        <v>0.76</v>
      </c>
    </row>
    <row r="39" spans="1:24" ht="25.5" customHeight="1">
      <c r="A39" s="43">
        <v>37</v>
      </c>
      <c r="B39" s="44" t="s">
        <v>24</v>
      </c>
      <c r="C39" s="45">
        <v>8713940</v>
      </c>
      <c r="D39" s="45">
        <v>8327396</v>
      </c>
      <c r="E39" s="45">
        <v>386544</v>
      </c>
      <c r="F39" s="45">
        <v>4232</v>
      </c>
      <c r="G39" s="45">
        <v>382312</v>
      </c>
      <c r="H39" s="45">
        <v>-34413</v>
      </c>
      <c r="I39" s="45">
        <v>210047</v>
      </c>
      <c r="J39" s="46">
        <v>0</v>
      </c>
      <c r="K39" s="46">
        <v>237702</v>
      </c>
      <c r="L39" s="46">
        <v>-62068</v>
      </c>
      <c r="M39" s="48">
        <v>7.1</v>
      </c>
      <c r="N39" s="49">
        <v>76.6</v>
      </c>
      <c r="O39" s="49">
        <v>30.5</v>
      </c>
      <c r="P39" s="49">
        <v>13.4</v>
      </c>
      <c r="Q39" s="49">
        <v>82.7</v>
      </c>
      <c r="R39" s="49">
        <v>33</v>
      </c>
      <c r="S39" s="49">
        <v>14.4</v>
      </c>
      <c r="T39" s="50">
        <v>10.7</v>
      </c>
      <c r="U39" s="50">
        <v>8</v>
      </c>
      <c r="V39" s="51">
        <v>10</v>
      </c>
      <c r="W39" s="51">
        <v>12.1</v>
      </c>
      <c r="X39" s="52">
        <v>0.97</v>
      </c>
    </row>
    <row r="40" spans="1:24" ht="25.5" customHeight="1">
      <c r="A40" s="43">
        <v>38</v>
      </c>
      <c r="B40" s="44" t="s">
        <v>25</v>
      </c>
      <c r="C40" s="45">
        <v>12778623</v>
      </c>
      <c r="D40" s="45">
        <v>11722115</v>
      </c>
      <c r="E40" s="45">
        <v>1056508</v>
      </c>
      <c r="F40" s="45">
        <v>156190</v>
      </c>
      <c r="G40" s="45">
        <v>900318</v>
      </c>
      <c r="H40" s="45">
        <v>261214</v>
      </c>
      <c r="I40" s="45">
        <v>590292</v>
      </c>
      <c r="J40" s="46">
        <v>0</v>
      </c>
      <c r="K40" s="46">
        <v>500000</v>
      </c>
      <c r="L40" s="46">
        <v>351506</v>
      </c>
      <c r="M40" s="48">
        <v>11.3</v>
      </c>
      <c r="N40" s="49">
        <v>70</v>
      </c>
      <c r="O40" s="49">
        <v>23</v>
      </c>
      <c r="P40" s="49">
        <v>10.8</v>
      </c>
      <c r="Q40" s="49">
        <v>74.1</v>
      </c>
      <c r="R40" s="49">
        <v>24.3</v>
      </c>
      <c r="S40" s="49">
        <v>11.4</v>
      </c>
      <c r="T40" s="50">
        <v>8.7</v>
      </c>
      <c r="U40" s="50">
        <v>6.5</v>
      </c>
      <c r="V40" s="51">
        <v>16.8</v>
      </c>
      <c r="W40" s="51">
        <v>8.5</v>
      </c>
      <c r="X40" s="53">
        <v>1.29</v>
      </c>
    </row>
    <row r="41" spans="1:24" ht="25.5" customHeight="1">
      <c r="A41" s="43">
        <v>39</v>
      </c>
      <c r="B41" s="44" t="s">
        <v>26</v>
      </c>
      <c r="C41" s="45">
        <v>8964412</v>
      </c>
      <c r="D41" s="45">
        <v>8617860</v>
      </c>
      <c r="E41" s="45">
        <v>346552</v>
      </c>
      <c r="F41" s="45">
        <v>115240</v>
      </c>
      <c r="G41" s="45">
        <v>231312</v>
      </c>
      <c r="H41" s="45">
        <v>-60829</v>
      </c>
      <c r="I41" s="45">
        <v>40024</v>
      </c>
      <c r="J41" s="46">
        <v>0</v>
      </c>
      <c r="K41" s="46">
        <v>99000</v>
      </c>
      <c r="L41" s="46">
        <v>-119805</v>
      </c>
      <c r="M41" s="48">
        <v>4.7</v>
      </c>
      <c r="N41" s="49">
        <v>81.5</v>
      </c>
      <c r="O41" s="49">
        <v>31.2</v>
      </c>
      <c r="P41" s="49">
        <v>14.3</v>
      </c>
      <c r="Q41" s="49">
        <v>86.9</v>
      </c>
      <c r="R41" s="49">
        <v>33.3</v>
      </c>
      <c r="S41" s="49">
        <v>15.3</v>
      </c>
      <c r="T41" s="50">
        <v>13</v>
      </c>
      <c r="U41" s="50">
        <v>11</v>
      </c>
      <c r="V41" s="51">
        <v>13.5</v>
      </c>
      <c r="W41" s="51">
        <v>11.9</v>
      </c>
      <c r="X41" s="53">
        <v>1.05</v>
      </c>
    </row>
    <row r="42" spans="1:24" ht="25.5" customHeight="1">
      <c r="A42" s="43">
        <v>40</v>
      </c>
      <c r="B42" s="44" t="s">
        <v>27</v>
      </c>
      <c r="C42" s="54">
        <v>4588715</v>
      </c>
      <c r="D42" s="54">
        <v>4364661</v>
      </c>
      <c r="E42" s="54">
        <v>224054</v>
      </c>
      <c r="F42" s="54">
        <v>6311</v>
      </c>
      <c r="G42" s="54">
        <v>217743</v>
      </c>
      <c r="H42" s="54">
        <v>-1291</v>
      </c>
      <c r="I42" s="54">
        <v>117292</v>
      </c>
      <c r="J42" s="47">
        <v>0</v>
      </c>
      <c r="K42" s="47">
        <v>132000</v>
      </c>
      <c r="L42" s="47">
        <v>-15999</v>
      </c>
      <c r="M42" s="48">
        <v>9.6</v>
      </c>
      <c r="N42" s="49">
        <v>79.3</v>
      </c>
      <c r="O42" s="49">
        <v>29.6</v>
      </c>
      <c r="P42" s="49">
        <v>15.7</v>
      </c>
      <c r="Q42" s="49">
        <v>86.4</v>
      </c>
      <c r="R42" s="49">
        <v>32.2</v>
      </c>
      <c r="S42" s="49">
        <v>17.1</v>
      </c>
      <c r="T42" s="50">
        <v>12.4</v>
      </c>
      <c r="U42" s="50">
        <v>7.7</v>
      </c>
      <c r="V42" s="51">
        <v>10.2</v>
      </c>
      <c r="W42" s="51">
        <v>12.8</v>
      </c>
      <c r="X42" s="53">
        <v>0.57</v>
      </c>
    </row>
    <row r="43" spans="1:24" ht="25.5" customHeight="1">
      <c r="A43" s="43">
        <v>41</v>
      </c>
      <c r="B43" s="44" t="s">
        <v>28</v>
      </c>
      <c r="C43" s="54">
        <v>6103139</v>
      </c>
      <c r="D43" s="54">
        <v>5650907</v>
      </c>
      <c r="E43" s="54">
        <v>452232</v>
      </c>
      <c r="F43" s="54">
        <v>5535</v>
      </c>
      <c r="G43" s="54">
        <v>446697</v>
      </c>
      <c r="H43" s="54">
        <v>-5758</v>
      </c>
      <c r="I43" s="54">
        <v>270000</v>
      </c>
      <c r="J43" s="47">
        <v>0</v>
      </c>
      <c r="K43" s="47">
        <v>253000</v>
      </c>
      <c r="L43" s="47">
        <v>11242</v>
      </c>
      <c r="M43" s="48">
        <v>13.4</v>
      </c>
      <c r="N43" s="49">
        <v>81.9</v>
      </c>
      <c r="O43" s="49">
        <v>24.2</v>
      </c>
      <c r="P43" s="49">
        <v>16.5</v>
      </c>
      <c r="Q43" s="49">
        <v>88.6</v>
      </c>
      <c r="R43" s="49">
        <v>26.2</v>
      </c>
      <c r="S43" s="49">
        <v>17.8</v>
      </c>
      <c r="T43" s="50">
        <v>14.4</v>
      </c>
      <c r="U43" s="50">
        <v>12.2</v>
      </c>
      <c r="V43" s="51">
        <v>16.8</v>
      </c>
      <c r="W43" s="51">
        <v>11.8</v>
      </c>
      <c r="X43" s="52">
        <v>0.8</v>
      </c>
    </row>
    <row r="44" spans="1:24" ht="25.5" customHeight="1">
      <c r="A44" s="43">
        <v>43</v>
      </c>
      <c r="B44" s="44" t="s">
        <v>29</v>
      </c>
      <c r="C44" s="54">
        <v>3828240</v>
      </c>
      <c r="D44" s="54">
        <v>3708728</v>
      </c>
      <c r="E44" s="54">
        <v>119512</v>
      </c>
      <c r="F44" s="54">
        <v>6400</v>
      </c>
      <c r="G44" s="54">
        <v>113112</v>
      </c>
      <c r="H44" s="54">
        <v>-103384</v>
      </c>
      <c r="I44" s="54">
        <v>200648</v>
      </c>
      <c r="J44" s="47">
        <v>0</v>
      </c>
      <c r="K44" s="47">
        <v>0</v>
      </c>
      <c r="L44" s="47">
        <v>97264</v>
      </c>
      <c r="M44" s="48">
        <v>5.1</v>
      </c>
      <c r="N44" s="49">
        <v>81.6</v>
      </c>
      <c r="O44" s="49">
        <v>31.3</v>
      </c>
      <c r="P44" s="49">
        <v>17.3</v>
      </c>
      <c r="Q44" s="49">
        <v>88.8</v>
      </c>
      <c r="R44" s="49">
        <v>34.1</v>
      </c>
      <c r="S44" s="49">
        <v>18.9</v>
      </c>
      <c r="T44" s="50">
        <v>8.3</v>
      </c>
      <c r="U44" s="50">
        <v>7.7</v>
      </c>
      <c r="V44" s="51">
        <v>12.9</v>
      </c>
      <c r="W44" s="51">
        <v>13.7</v>
      </c>
      <c r="X44" s="53">
        <v>0.52</v>
      </c>
    </row>
    <row r="45" spans="1:24" ht="25.5" customHeight="1">
      <c r="A45" s="43">
        <v>44</v>
      </c>
      <c r="B45" s="44" t="s">
        <v>30</v>
      </c>
      <c r="C45" s="54">
        <v>4136241</v>
      </c>
      <c r="D45" s="54">
        <v>3819737</v>
      </c>
      <c r="E45" s="54">
        <v>316504</v>
      </c>
      <c r="F45" s="54">
        <v>1330</v>
      </c>
      <c r="G45" s="54">
        <v>315174</v>
      </c>
      <c r="H45" s="54">
        <v>55792</v>
      </c>
      <c r="I45" s="54">
        <v>6000</v>
      </c>
      <c r="J45" s="47">
        <v>32103</v>
      </c>
      <c r="K45" s="47">
        <v>0</v>
      </c>
      <c r="L45" s="47">
        <v>93895</v>
      </c>
      <c r="M45" s="48">
        <v>12</v>
      </c>
      <c r="N45" s="49">
        <v>91.8</v>
      </c>
      <c r="O45" s="49">
        <v>29.8</v>
      </c>
      <c r="P45" s="49">
        <v>18.4</v>
      </c>
      <c r="Q45" s="49">
        <v>99.5</v>
      </c>
      <c r="R45" s="49">
        <v>32.3</v>
      </c>
      <c r="S45" s="49">
        <v>19.9</v>
      </c>
      <c r="T45" s="50">
        <v>14.3</v>
      </c>
      <c r="U45" s="50">
        <v>9.1</v>
      </c>
      <c r="V45" s="51">
        <v>14.3</v>
      </c>
      <c r="W45" s="51">
        <v>16.5</v>
      </c>
      <c r="X45" s="52">
        <v>0.54</v>
      </c>
    </row>
    <row r="46" spans="1:24" ht="25.5" customHeight="1">
      <c r="A46" s="43">
        <v>45</v>
      </c>
      <c r="B46" s="44" t="s">
        <v>31</v>
      </c>
      <c r="C46" s="54">
        <v>8660539</v>
      </c>
      <c r="D46" s="54">
        <v>8173229</v>
      </c>
      <c r="E46" s="54">
        <v>487310</v>
      </c>
      <c r="F46" s="54">
        <v>62000</v>
      </c>
      <c r="G46" s="54">
        <v>425310</v>
      </c>
      <c r="H46" s="54">
        <v>-258341</v>
      </c>
      <c r="I46" s="54">
        <v>11963</v>
      </c>
      <c r="J46" s="47">
        <v>0</v>
      </c>
      <c r="K46" s="47">
        <v>134413</v>
      </c>
      <c r="L46" s="47">
        <v>-380791</v>
      </c>
      <c r="M46" s="48">
        <v>8.5</v>
      </c>
      <c r="N46" s="49">
        <v>79.3</v>
      </c>
      <c r="O46" s="49">
        <v>25.5</v>
      </c>
      <c r="P46" s="49">
        <v>14.7</v>
      </c>
      <c r="Q46" s="49">
        <v>80.2</v>
      </c>
      <c r="R46" s="49">
        <v>25.7</v>
      </c>
      <c r="S46" s="49">
        <v>14.9</v>
      </c>
      <c r="T46" s="50">
        <v>11</v>
      </c>
      <c r="U46" s="50">
        <v>7.5</v>
      </c>
      <c r="V46" s="51">
        <v>8.9</v>
      </c>
      <c r="W46" s="51">
        <v>12.6</v>
      </c>
      <c r="X46" s="53">
        <v>1.14</v>
      </c>
    </row>
    <row r="47" spans="1:24" ht="25.5" customHeight="1">
      <c r="A47" s="43">
        <v>49</v>
      </c>
      <c r="B47" s="44" t="s">
        <v>32</v>
      </c>
      <c r="C47" s="54">
        <v>9219547</v>
      </c>
      <c r="D47" s="54">
        <v>8595102</v>
      </c>
      <c r="E47" s="54">
        <v>624445</v>
      </c>
      <c r="F47" s="54">
        <v>63811</v>
      </c>
      <c r="G47" s="54">
        <v>560634</v>
      </c>
      <c r="H47" s="54">
        <v>149029</v>
      </c>
      <c r="I47" s="54">
        <v>154500</v>
      </c>
      <c r="J47" s="47">
        <v>0</v>
      </c>
      <c r="K47" s="47">
        <v>155324</v>
      </c>
      <c r="L47" s="47">
        <v>148205</v>
      </c>
      <c r="M47" s="48">
        <v>9.2</v>
      </c>
      <c r="N47" s="49">
        <v>82.2</v>
      </c>
      <c r="O47" s="49">
        <v>19.2</v>
      </c>
      <c r="P47" s="49">
        <v>16</v>
      </c>
      <c r="Q47" s="49">
        <v>87.2</v>
      </c>
      <c r="R47" s="49">
        <v>20.4</v>
      </c>
      <c r="S47" s="49">
        <v>17</v>
      </c>
      <c r="T47" s="50">
        <v>13.6</v>
      </c>
      <c r="U47" s="50">
        <v>11.1</v>
      </c>
      <c r="V47" s="51">
        <v>21.6</v>
      </c>
      <c r="W47" s="51">
        <v>13.5</v>
      </c>
      <c r="X47" s="52">
        <v>1.07</v>
      </c>
    </row>
    <row r="48" spans="1:24" ht="25.5" customHeight="1">
      <c r="A48" s="43">
        <v>51</v>
      </c>
      <c r="B48" s="44" t="s">
        <v>33</v>
      </c>
      <c r="C48" s="54">
        <v>3540890</v>
      </c>
      <c r="D48" s="54">
        <v>3391840</v>
      </c>
      <c r="E48" s="54">
        <v>149050</v>
      </c>
      <c r="F48" s="54">
        <v>1720</v>
      </c>
      <c r="G48" s="54">
        <v>147330</v>
      </c>
      <c r="H48" s="54">
        <v>-36703</v>
      </c>
      <c r="I48" s="54">
        <v>94780</v>
      </c>
      <c r="J48" s="47">
        <v>0</v>
      </c>
      <c r="K48" s="47">
        <v>64927</v>
      </c>
      <c r="L48" s="47">
        <v>-6850</v>
      </c>
      <c r="M48" s="48">
        <v>7.8</v>
      </c>
      <c r="N48" s="49">
        <v>87.4</v>
      </c>
      <c r="O48" s="49">
        <v>29</v>
      </c>
      <c r="P48" s="49">
        <v>24.8</v>
      </c>
      <c r="Q48" s="49">
        <v>94.9</v>
      </c>
      <c r="R48" s="49">
        <v>31.4</v>
      </c>
      <c r="S48" s="49">
        <v>26.9</v>
      </c>
      <c r="T48" s="50">
        <v>15.7</v>
      </c>
      <c r="U48" s="50">
        <v>9.8</v>
      </c>
      <c r="V48" s="51">
        <v>12</v>
      </c>
      <c r="W48" s="51">
        <v>19.8</v>
      </c>
      <c r="X48" s="53">
        <v>0.28</v>
      </c>
    </row>
    <row r="49" spans="1:24" ht="25.5" customHeight="1">
      <c r="A49" s="43">
        <v>79</v>
      </c>
      <c r="B49" s="44" t="s">
        <v>64</v>
      </c>
      <c r="C49" s="54">
        <v>6849049</v>
      </c>
      <c r="D49" s="54">
        <v>6723748</v>
      </c>
      <c r="E49" s="54">
        <v>125301</v>
      </c>
      <c r="F49" s="54">
        <v>2256</v>
      </c>
      <c r="G49" s="54">
        <v>123045</v>
      </c>
      <c r="H49" s="54">
        <v>123045</v>
      </c>
      <c r="I49" s="54">
        <v>385</v>
      </c>
      <c r="J49" s="47">
        <v>0</v>
      </c>
      <c r="K49" s="47">
        <v>190000</v>
      </c>
      <c r="L49" s="47">
        <v>-66570</v>
      </c>
      <c r="M49" s="48">
        <v>3.4</v>
      </c>
      <c r="N49" s="49">
        <v>96.2</v>
      </c>
      <c r="O49" s="49">
        <v>31.7</v>
      </c>
      <c r="P49" s="49">
        <v>21.5</v>
      </c>
      <c r="Q49" s="49">
        <v>104.4</v>
      </c>
      <c r="R49" s="49">
        <v>34.4</v>
      </c>
      <c r="S49" s="49">
        <v>23.3</v>
      </c>
      <c r="T49" s="50">
        <v>10.6</v>
      </c>
      <c r="U49" s="50">
        <v>7.5</v>
      </c>
      <c r="V49" s="51">
        <v>9.4</v>
      </c>
      <c r="W49" s="51">
        <v>16.3</v>
      </c>
      <c r="X49" s="52">
        <v>0.39</v>
      </c>
    </row>
    <row r="50" spans="1:24" ht="25.5" customHeight="1">
      <c r="A50" s="43">
        <v>59</v>
      </c>
      <c r="B50" s="44" t="s">
        <v>34</v>
      </c>
      <c r="C50" s="54">
        <v>7108738</v>
      </c>
      <c r="D50" s="54">
        <v>6545950</v>
      </c>
      <c r="E50" s="54">
        <v>562788</v>
      </c>
      <c r="F50" s="54">
        <v>0</v>
      </c>
      <c r="G50" s="54">
        <v>562788</v>
      </c>
      <c r="H50" s="54">
        <v>-167005</v>
      </c>
      <c r="I50" s="54">
        <v>162</v>
      </c>
      <c r="J50" s="47">
        <v>0</v>
      </c>
      <c r="K50" s="47">
        <v>262000</v>
      </c>
      <c r="L50" s="47">
        <v>-428843</v>
      </c>
      <c r="M50" s="48">
        <v>12.7</v>
      </c>
      <c r="N50" s="49">
        <v>87.9</v>
      </c>
      <c r="O50" s="49">
        <v>30.4</v>
      </c>
      <c r="P50" s="49">
        <v>15.4</v>
      </c>
      <c r="Q50" s="49">
        <v>94.1</v>
      </c>
      <c r="R50" s="49">
        <v>32.5</v>
      </c>
      <c r="S50" s="49">
        <v>16.5</v>
      </c>
      <c r="T50" s="50">
        <v>12.8</v>
      </c>
      <c r="U50" s="50">
        <v>7.6</v>
      </c>
      <c r="V50" s="51">
        <v>11.9</v>
      </c>
      <c r="W50" s="51">
        <v>12.1</v>
      </c>
      <c r="X50" s="53">
        <v>0.63</v>
      </c>
    </row>
    <row r="51" spans="1:24" ht="25.5" customHeight="1" thickBot="1">
      <c r="A51" s="55">
        <v>70</v>
      </c>
      <c r="B51" s="56" t="s">
        <v>35</v>
      </c>
      <c r="C51" s="57">
        <v>5709792</v>
      </c>
      <c r="D51" s="57">
        <v>5348820</v>
      </c>
      <c r="E51" s="57">
        <v>360972</v>
      </c>
      <c r="F51" s="57">
        <v>0</v>
      </c>
      <c r="G51" s="57">
        <v>360972</v>
      </c>
      <c r="H51" s="57">
        <v>153534</v>
      </c>
      <c r="I51" s="57">
        <v>2000</v>
      </c>
      <c r="J51" s="58">
        <v>0</v>
      </c>
      <c r="K51" s="58">
        <v>300000</v>
      </c>
      <c r="L51" s="58">
        <v>-144466</v>
      </c>
      <c r="M51" s="59">
        <v>10.8</v>
      </c>
      <c r="N51" s="60">
        <v>87.6</v>
      </c>
      <c r="O51" s="60">
        <v>29.8</v>
      </c>
      <c r="P51" s="60">
        <v>11</v>
      </c>
      <c r="Q51" s="60">
        <v>94.6</v>
      </c>
      <c r="R51" s="60">
        <v>32.2</v>
      </c>
      <c r="S51" s="60">
        <v>11.9</v>
      </c>
      <c r="T51" s="61">
        <v>8.9</v>
      </c>
      <c r="U51" s="61">
        <v>6.9</v>
      </c>
      <c r="V51" s="62">
        <v>7.9</v>
      </c>
      <c r="W51" s="62">
        <v>9.1</v>
      </c>
      <c r="X51" s="63">
        <v>0.8</v>
      </c>
    </row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</sheetData>
  <mergeCells count="8">
    <mergeCell ref="A1:B1"/>
    <mergeCell ref="K2:L2"/>
    <mergeCell ref="Q4:S5"/>
    <mergeCell ref="A7:B7"/>
    <mergeCell ref="A8:B8"/>
    <mergeCell ref="A9:B9"/>
    <mergeCell ref="B4:B5"/>
    <mergeCell ref="N4:P5"/>
  </mergeCells>
  <printOptions/>
  <pageMargins left="0.56" right="0.51" top="0.3937007874015748" bottom="0.3937007874015748" header="0.6" footer="0.5118110236220472"/>
  <pageSetup horizontalDpi="300" verticalDpi="300" orientation="portrait" paperSize="9" scale="60" r:id="rId1"/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2006-11-28T04:36:47Z</cp:lastPrinted>
  <dcterms:created xsi:type="dcterms:W3CDTF">2000-05-17T05:11:52Z</dcterms:created>
  <dcterms:modified xsi:type="dcterms:W3CDTF">2006-11-28T04:47:03Z</dcterms:modified>
  <cp:category/>
  <cp:version/>
  <cp:contentType/>
  <cp:contentStatus/>
</cp:coreProperties>
</file>