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90" tabRatio="698" activeTab="0"/>
  </bookViews>
  <sheets>
    <sheet name="性質別歳出" sheetId="1" r:id="rId1"/>
  </sheets>
  <definedNames>
    <definedName name="_xlnm.Print_Area" localSheetId="0">'性質別歳出'!$A$1:$T$76</definedName>
    <definedName name="_xlnm.Print_Titles" localSheetId="0">'性質別歳出'!$A:$A</definedName>
  </definedNames>
  <calcPr fullCalcOnLoad="1"/>
</workbook>
</file>

<file path=xl/sharedStrings.xml><?xml version="1.0" encoding="utf-8"?>
<sst xmlns="http://schemas.openxmlformats.org/spreadsheetml/2006/main" count="94" uniqueCount="93">
  <si>
    <t>静岡市</t>
  </si>
  <si>
    <t>浜松市</t>
  </si>
  <si>
    <t>沼津市</t>
  </si>
  <si>
    <t>熱海市</t>
  </si>
  <si>
    <t>三島市</t>
  </si>
  <si>
    <t>富士宮市</t>
  </si>
  <si>
    <t>御殿場市</t>
  </si>
  <si>
    <t>東伊豆町</t>
  </si>
  <si>
    <t>西伊豆町</t>
  </si>
  <si>
    <t>伊豆長岡町</t>
  </si>
  <si>
    <t>市計</t>
  </si>
  <si>
    <t>町村計</t>
  </si>
  <si>
    <t>（単位：千円）</t>
  </si>
  <si>
    <t>歳出合計</t>
  </si>
  <si>
    <t>経常的経費</t>
  </si>
  <si>
    <t>積立金</t>
  </si>
  <si>
    <t>貸付・投資・出資金</t>
  </si>
  <si>
    <t>繰出金</t>
  </si>
  <si>
    <t>前年度繰上充用金</t>
  </si>
  <si>
    <t>投資的経費</t>
  </si>
  <si>
    <t>義務的経費</t>
  </si>
  <si>
    <t>物件費</t>
  </si>
  <si>
    <t>維持補修費</t>
  </si>
  <si>
    <t>補助費等</t>
  </si>
  <si>
    <t>普通建設事業</t>
  </si>
  <si>
    <t>失業対策事業</t>
  </si>
  <si>
    <t>人件費</t>
  </si>
  <si>
    <t>扶助費</t>
  </si>
  <si>
    <t>公債費</t>
  </si>
  <si>
    <t>補助</t>
  </si>
  <si>
    <t>単独</t>
  </si>
  <si>
    <t>県計</t>
  </si>
  <si>
    <t>性質別歳出</t>
  </si>
  <si>
    <t>災害復旧事業</t>
  </si>
  <si>
    <t>伊東市</t>
  </si>
  <si>
    <t>島田市</t>
  </si>
  <si>
    <t>富士市</t>
  </si>
  <si>
    <t>磐田市</t>
  </si>
  <si>
    <t>焼津市</t>
  </si>
  <si>
    <t>掛川市</t>
  </si>
  <si>
    <t>藤枝市</t>
  </si>
  <si>
    <t>袋井市</t>
  </si>
  <si>
    <t>天竜市</t>
  </si>
  <si>
    <t>浜北市</t>
  </si>
  <si>
    <t>下田市</t>
  </si>
  <si>
    <t>裾野市</t>
  </si>
  <si>
    <t>湖西市</t>
  </si>
  <si>
    <t>伊豆市</t>
  </si>
  <si>
    <t>御前崎市</t>
  </si>
  <si>
    <t>菊川市</t>
  </si>
  <si>
    <t>河津町</t>
  </si>
  <si>
    <t>南伊豆町</t>
  </si>
  <si>
    <t>松崎町</t>
  </si>
  <si>
    <t>賀茂村</t>
  </si>
  <si>
    <t>戸田村</t>
  </si>
  <si>
    <t>函南町</t>
  </si>
  <si>
    <t>韮山町</t>
  </si>
  <si>
    <t>大仁町</t>
  </si>
  <si>
    <t>清水町</t>
  </si>
  <si>
    <t>長泉町</t>
  </si>
  <si>
    <t>小山町</t>
  </si>
  <si>
    <t>芝川町</t>
  </si>
  <si>
    <t>富士川町</t>
  </si>
  <si>
    <t>蒲原町</t>
  </si>
  <si>
    <t>由比町</t>
  </si>
  <si>
    <t>岡部町</t>
  </si>
  <si>
    <t>大井川町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</si>
  <si>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</si>
  <si>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</si>
  <si>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</si>
  <si>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</si>
  <si>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</si>
  <si>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</si>
  <si>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</si>
  <si>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大須賀町</t>
  </si>
  <si>
    <t>大東町</t>
  </si>
  <si>
    <t>森町</t>
  </si>
  <si>
    <t>春野町</t>
  </si>
  <si>
    <t>浅羽町</t>
  </si>
  <si>
    <t>福田町</t>
  </si>
  <si>
    <t>竜洋町</t>
  </si>
  <si>
    <t>豊田町</t>
  </si>
  <si>
    <t>豊岡村</t>
  </si>
  <si>
    <t>龍山村</t>
  </si>
  <si>
    <t>佐久間町</t>
  </si>
  <si>
    <t>水窪町</t>
  </si>
  <si>
    <t>舞阪町</t>
  </si>
  <si>
    <t>新居町</t>
  </si>
  <si>
    <t>雄踏町</t>
  </si>
  <si>
    <t>細江町</t>
  </si>
  <si>
    <t>引佐町</t>
  </si>
  <si>
    <t>三ケ日町</t>
  </si>
  <si>
    <t>性質別歳出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</si>
</sst>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.0;&quot;△ &quot;#,##0.0"/>
    <numFmt numFmtId="179" formatCode="0.0_);[Red]\(0.0\)"/>
    <numFmt numFmtId="180" formatCode="0.000_ "/>
    <numFmt numFmtId="181" formatCode="#,##0.0_ "/>
    <numFmt numFmtId="182" formatCode="#,##0.00_ "/>
    <numFmt numFmtId="183" formatCode="0.0_ "/>
    <numFmt numFmtId="184" formatCode="0.00_ "/>
    <numFmt numFmtId="185" formatCode="#,##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38" fontId="0" fillId="0" borderId="0" xfId="16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distributed"/>
    </xf>
    <xf numFmtId="38" fontId="0" fillId="0" borderId="3" xfId="16" applyFont="1" applyBorder="1" applyAlignment="1">
      <alignment/>
    </xf>
    <xf numFmtId="38" fontId="0" fillId="0" borderId="4" xfId="16" applyFont="1" applyBorder="1" applyAlignment="1">
      <alignment/>
    </xf>
    <xf numFmtId="38" fontId="0" fillId="0" borderId="5" xfId="16" applyFont="1" applyBorder="1" applyAlignment="1">
      <alignment/>
    </xf>
    <xf numFmtId="0" fontId="0" fillId="0" borderId="6" xfId="0" applyFont="1" applyBorder="1" applyAlignment="1">
      <alignment horizontal="distributed"/>
    </xf>
    <xf numFmtId="38" fontId="0" fillId="0" borderId="7" xfId="16" applyFont="1" applyBorder="1" applyAlignment="1">
      <alignment/>
    </xf>
    <xf numFmtId="38" fontId="0" fillId="0" borderId="8" xfId="16" applyFont="1" applyBorder="1" applyAlignment="1">
      <alignment/>
    </xf>
    <xf numFmtId="38" fontId="0" fillId="0" borderId="9" xfId="16" applyFont="1" applyBorder="1" applyAlignment="1">
      <alignment/>
    </xf>
    <xf numFmtId="0" fontId="0" fillId="0" borderId="10" xfId="0" applyFont="1" applyBorder="1" applyAlignment="1">
      <alignment horizontal="distributed"/>
    </xf>
    <xf numFmtId="38" fontId="0" fillId="0" borderId="11" xfId="16" applyFont="1" applyBorder="1" applyAlignment="1">
      <alignment/>
    </xf>
    <xf numFmtId="38" fontId="0" fillId="0" borderId="12" xfId="16" applyFont="1" applyBorder="1" applyAlignment="1">
      <alignment/>
    </xf>
    <xf numFmtId="38" fontId="0" fillId="0" borderId="13" xfId="16" applyFont="1" applyBorder="1" applyAlignment="1">
      <alignment/>
    </xf>
    <xf numFmtId="0" fontId="0" fillId="0" borderId="14" xfId="0" applyFont="1" applyBorder="1" applyAlignment="1">
      <alignment horizontal="distributed"/>
    </xf>
    <xf numFmtId="38" fontId="0" fillId="0" borderId="1" xfId="16" applyFont="1" applyBorder="1" applyAlignment="1">
      <alignment/>
    </xf>
    <xf numFmtId="38" fontId="0" fillId="0" borderId="15" xfId="16" applyFont="1" applyBorder="1" applyAlignment="1">
      <alignment/>
    </xf>
    <xf numFmtId="38" fontId="0" fillId="0" borderId="16" xfId="16" applyFont="1" applyBorder="1" applyAlignment="1">
      <alignment/>
    </xf>
    <xf numFmtId="38" fontId="0" fillId="0" borderId="1" xfId="16" applyFont="1" applyBorder="1" applyAlignment="1">
      <alignment horizontal="center"/>
    </xf>
    <xf numFmtId="38" fontId="0" fillId="0" borderId="5" xfId="16" applyFont="1" applyBorder="1" applyAlignment="1">
      <alignment vertical="top" wrapText="1"/>
    </xf>
    <xf numFmtId="38" fontId="0" fillId="0" borderId="3" xfId="16" applyFont="1" applyBorder="1" applyAlignment="1">
      <alignment vertical="top" wrapText="1"/>
    </xf>
    <xf numFmtId="38" fontId="0" fillId="0" borderId="4" xfId="16" applyFont="1" applyBorder="1" applyAlignment="1">
      <alignment vertical="top" wrapText="1"/>
    </xf>
    <xf numFmtId="38" fontId="0" fillId="0" borderId="9" xfId="0" applyNumberFormat="1" applyFont="1" applyBorder="1" applyAlignment="1">
      <alignment vertical="top" wrapText="1"/>
    </xf>
    <xf numFmtId="38" fontId="0" fillId="0" borderId="7" xfId="0" applyNumberFormat="1" applyFont="1" applyBorder="1" applyAlignment="1">
      <alignment vertical="top" wrapText="1"/>
    </xf>
    <xf numFmtId="38" fontId="0" fillId="0" borderId="8" xfId="0" applyNumberFormat="1" applyFont="1" applyBorder="1" applyAlignment="1">
      <alignment vertical="top" wrapText="1"/>
    </xf>
    <xf numFmtId="38" fontId="0" fillId="0" borderId="7" xfId="16" applyFont="1" applyBorder="1" applyAlignment="1">
      <alignment vertical="top" wrapText="1"/>
    </xf>
    <xf numFmtId="38" fontId="0" fillId="0" borderId="13" xfId="0" applyNumberFormat="1" applyFont="1" applyBorder="1" applyAlignment="1">
      <alignment vertical="top" wrapText="1"/>
    </xf>
    <xf numFmtId="38" fontId="0" fillId="0" borderId="11" xfId="0" applyNumberFormat="1" applyFont="1" applyBorder="1" applyAlignment="1">
      <alignment vertical="top" wrapText="1"/>
    </xf>
    <xf numFmtId="38" fontId="0" fillId="0" borderId="12" xfId="0" applyNumberFormat="1" applyFont="1" applyBorder="1" applyAlignment="1">
      <alignment vertical="top" wrapText="1"/>
    </xf>
    <xf numFmtId="38" fontId="0" fillId="0" borderId="11" xfId="16" applyFont="1" applyBorder="1" applyAlignment="1">
      <alignment vertical="top" wrapText="1"/>
    </xf>
    <xf numFmtId="38" fontId="0" fillId="0" borderId="5" xfId="0" applyNumberFormat="1" applyFont="1" applyBorder="1" applyAlignment="1">
      <alignment/>
    </xf>
    <xf numFmtId="38" fontId="0" fillId="0" borderId="13" xfId="0" applyNumberFormat="1" applyFont="1" applyBorder="1" applyAlignment="1">
      <alignment/>
    </xf>
    <xf numFmtId="38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5" xfId="0" applyFont="1" applyBorder="1" applyAlignment="1">
      <alignment horizontal="right"/>
    </xf>
    <xf numFmtId="0" fontId="0" fillId="0" borderId="26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38" fontId="0" fillId="0" borderId="24" xfId="16" applyFont="1" applyBorder="1" applyAlignment="1">
      <alignment horizontal="center" vertical="center" wrapText="1"/>
    </xf>
    <xf numFmtId="38" fontId="0" fillId="0" borderId="1" xfId="16" applyFont="1" applyBorder="1" applyAlignment="1">
      <alignment horizontal="center" vertical="center" wrapText="1"/>
    </xf>
    <xf numFmtId="38" fontId="0" fillId="0" borderId="9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19" xfId="16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9" xfId="0" applyFont="1" applyBorder="1" applyAlignment="1">
      <alignment/>
    </xf>
    <xf numFmtId="0" fontId="0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distributed"/>
    </xf>
    <xf numFmtId="38" fontId="0" fillId="0" borderId="31" xfId="0" applyNumberFormat="1" applyFont="1" applyBorder="1" applyAlignment="1">
      <alignment/>
    </xf>
    <xf numFmtId="38" fontId="0" fillId="0" borderId="32" xfId="16" applyFont="1" applyBorder="1" applyAlignment="1">
      <alignment/>
    </xf>
    <xf numFmtId="38" fontId="0" fillId="0" borderId="33" xfId="16" applyFont="1" applyBorder="1" applyAlignment="1">
      <alignment/>
    </xf>
    <xf numFmtId="38" fontId="0" fillId="0" borderId="31" xfId="16" applyFont="1" applyBorder="1" applyAlignment="1">
      <alignment/>
    </xf>
    <xf numFmtId="38" fontId="0" fillId="0" borderId="9" xfId="0" applyNumberFormat="1" applyFont="1" applyBorder="1" applyAlignment="1">
      <alignment/>
    </xf>
    <xf numFmtId="38" fontId="0" fillId="0" borderId="8" xfId="16" applyFont="1" applyBorder="1" applyAlignment="1">
      <alignment/>
    </xf>
    <xf numFmtId="38" fontId="0" fillId="0" borderId="33" xfId="16" applyFont="1" applyBorder="1" applyAlignment="1">
      <alignment/>
    </xf>
    <xf numFmtId="38" fontId="0" fillId="0" borderId="12" xfId="16" applyFont="1" applyBorder="1" applyAlignment="1">
      <alignment/>
    </xf>
    <xf numFmtId="38" fontId="0" fillId="0" borderId="4" xfId="16" applyFont="1" applyBorder="1" applyAlignment="1">
      <alignment/>
    </xf>
    <xf numFmtId="38" fontId="0" fillId="0" borderId="15" xfId="16" applyFont="1" applyBorder="1" applyAlignment="1">
      <alignment/>
    </xf>
    <xf numFmtId="38" fontId="0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tabSelected="1" view="pageBreakPreview" zoomScaleSheetLayoutView="100" workbookViewId="0" topLeftCell="B1">
      <selection activeCell="L1" sqref="L1"/>
    </sheetView>
  </sheetViews>
  <sheetFormatPr defaultColWidth="9.00390625" defaultRowHeight="13.5"/>
  <cols>
    <col min="1" max="1" width="13.125" style="3" customWidth="1"/>
    <col min="2" max="2" width="13.00390625" style="3" customWidth="1"/>
    <col min="3" max="3" width="11.375" style="3" customWidth="1"/>
    <col min="4" max="4" width="12.375" style="3" customWidth="1"/>
    <col min="5" max="5" width="11.375" style="3" customWidth="1"/>
    <col min="6" max="6" width="12.125" style="3" customWidth="1"/>
    <col min="7" max="8" width="11.375" style="3" customWidth="1"/>
    <col min="9" max="9" width="10.50390625" style="3" customWidth="1"/>
    <col min="10" max="10" width="11.375" style="3" customWidth="1"/>
    <col min="11" max="12" width="10.375" style="3" customWidth="1"/>
    <col min="13" max="13" width="12.00390625" style="3" customWidth="1"/>
    <col min="14" max="14" width="9.125" style="3" bestFit="1" customWidth="1"/>
    <col min="15" max="15" width="11.375" style="3" customWidth="1"/>
    <col min="16" max="18" width="11.375" style="2" customWidth="1"/>
    <col min="19" max="19" width="10.50390625" style="3" bestFit="1" customWidth="1"/>
    <col min="20" max="20" width="9.125" style="3" bestFit="1" customWidth="1"/>
    <col min="21" max="21" width="12.875" style="3" bestFit="1" customWidth="1"/>
    <col min="22" max="22" width="9.125" style="3" bestFit="1" customWidth="1"/>
    <col min="23" max="16384" width="9.00390625" style="3" customWidth="1"/>
  </cols>
  <sheetData>
    <row r="1" spans="1:11" ht="14.25">
      <c r="A1" s="1" t="s">
        <v>32</v>
      </c>
      <c r="B1" s="1"/>
      <c r="K1" s="1" t="s">
        <v>92</v>
      </c>
    </row>
    <row r="2" spans="9:20" ht="14.25" thickBot="1">
      <c r="I2" s="51" t="s">
        <v>12</v>
      </c>
      <c r="J2" s="51"/>
      <c r="S2" s="51" t="s">
        <v>12</v>
      </c>
      <c r="T2" s="51"/>
    </row>
    <row r="3" spans="1:20" ht="14.25">
      <c r="A3" s="36"/>
      <c r="B3" s="39" t="s">
        <v>13</v>
      </c>
      <c r="C3" s="42" t="s">
        <v>14</v>
      </c>
      <c r="D3" s="45"/>
      <c r="E3" s="46"/>
      <c r="F3" s="46"/>
      <c r="G3" s="46"/>
      <c r="H3" s="46"/>
      <c r="I3" s="46"/>
      <c r="J3" s="47"/>
      <c r="K3" s="52" t="s">
        <v>15</v>
      </c>
      <c r="L3" s="42" t="s">
        <v>16</v>
      </c>
      <c r="M3" s="42" t="s">
        <v>17</v>
      </c>
      <c r="N3" s="55" t="s">
        <v>18</v>
      </c>
      <c r="O3" s="42" t="s">
        <v>19</v>
      </c>
      <c r="P3" s="62"/>
      <c r="Q3" s="62"/>
      <c r="R3" s="62"/>
      <c r="S3" s="63"/>
      <c r="T3" s="64"/>
    </row>
    <row r="4" spans="1:20" ht="13.5">
      <c r="A4" s="37"/>
      <c r="B4" s="40"/>
      <c r="C4" s="43"/>
      <c r="D4" s="48" t="s">
        <v>20</v>
      </c>
      <c r="E4" s="49"/>
      <c r="F4" s="50"/>
      <c r="G4" s="50"/>
      <c r="H4" s="43" t="s">
        <v>21</v>
      </c>
      <c r="I4" s="43" t="s">
        <v>22</v>
      </c>
      <c r="J4" s="56" t="s">
        <v>23</v>
      </c>
      <c r="K4" s="53"/>
      <c r="L4" s="43"/>
      <c r="M4" s="43"/>
      <c r="N4" s="43"/>
      <c r="O4" s="43"/>
      <c r="P4" s="58" t="s">
        <v>24</v>
      </c>
      <c r="Q4" s="60"/>
      <c r="R4" s="61"/>
      <c r="S4" s="65" t="s">
        <v>33</v>
      </c>
      <c r="T4" s="67" t="s">
        <v>25</v>
      </c>
    </row>
    <row r="5" spans="1:20" ht="14.25" thickBot="1">
      <c r="A5" s="38"/>
      <c r="B5" s="41"/>
      <c r="C5" s="44"/>
      <c r="D5" s="44"/>
      <c r="E5" s="4" t="s">
        <v>26</v>
      </c>
      <c r="F5" s="4" t="s">
        <v>27</v>
      </c>
      <c r="G5" s="4" t="s">
        <v>28</v>
      </c>
      <c r="H5" s="44"/>
      <c r="I5" s="44"/>
      <c r="J5" s="57"/>
      <c r="K5" s="54"/>
      <c r="L5" s="44"/>
      <c r="M5" s="44"/>
      <c r="N5" s="44"/>
      <c r="O5" s="44"/>
      <c r="P5" s="59"/>
      <c r="Q5" s="21" t="s">
        <v>29</v>
      </c>
      <c r="R5" s="21" t="s">
        <v>30</v>
      </c>
      <c r="S5" s="66"/>
      <c r="T5" s="68"/>
    </row>
    <row r="6" spans="1:20" ht="13.5">
      <c r="A6" s="5" t="s">
        <v>31</v>
      </c>
      <c r="B6" s="22">
        <f>SUM(B7:B8)</f>
        <v>1240118136</v>
      </c>
      <c r="C6" s="23">
        <f>SUM(C7:C8)</f>
        <v>823383384</v>
      </c>
      <c r="D6" s="23">
        <f aca="true" t="shared" si="0" ref="D6:T6">SUM(D7:D8)</f>
        <v>517124163</v>
      </c>
      <c r="E6" s="23">
        <f t="shared" si="0"/>
        <v>249731684</v>
      </c>
      <c r="F6" s="23">
        <f t="shared" si="0"/>
        <v>116820975</v>
      </c>
      <c r="G6" s="23">
        <f t="shared" si="0"/>
        <v>150571504</v>
      </c>
      <c r="H6" s="23">
        <f t="shared" si="0"/>
        <v>163735164</v>
      </c>
      <c r="I6" s="23">
        <f t="shared" si="0"/>
        <v>12386694</v>
      </c>
      <c r="J6" s="24">
        <f t="shared" si="0"/>
        <v>130137363</v>
      </c>
      <c r="K6" s="22">
        <f t="shared" si="0"/>
        <v>21602804</v>
      </c>
      <c r="L6" s="23">
        <f t="shared" si="0"/>
        <v>22024370</v>
      </c>
      <c r="M6" s="23">
        <f t="shared" si="0"/>
        <v>103561112</v>
      </c>
      <c r="N6" s="23">
        <f t="shared" si="0"/>
        <v>0</v>
      </c>
      <c r="O6" s="23">
        <f t="shared" si="0"/>
        <v>269546466</v>
      </c>
      <c r="P6" s="23">
        <f t="shared" si="0"/>
        <v>264344399</v>
      </c>
      <c r="Q6" s="23">
        <f t="shared" si="0"/>
        <v>73717384</v>
      </c>
      <c r="R6" s="23">
        <f t="shared" si="0"/>
        <v>190627015</v>
      </c>
      <c r="S6" s="23">
        <f t="shared" si="0"/>
        <v>5202067</v>
      </c>
      <c r="T6" s="24">
        <f t="shared" si="0"/>
        <v>0</v>
      </c>
    </row>
    <row r="7" spans="1:20" ht="13.5">
      <c r="A7" s="9" t="s">
        <v>10</v>
      </c>
      <c r="B7" s="25">
        <f>SUM(B9:B31)</f>
        <v>974211972</v>
      </c>
      <c r="C7" s="26">
        <f aca="true" t="shared" si="1" ref="C7:T7">SUM(C9:C31)</f>
        <v>652969779</v>
      </c>
      <c r="D7" s="26">
        <f t="shared" si="1"/>
        <v>424362076</v>
      </c>
      <c r="E7" s="26">
        <f t="shared" si="1"/>
        <v>199378743</v>
      </c>
      <c r="F7" s="26">
        <f t="shared" si="1"/>
        <v>103247095</v>
      </c>
      <c r="G7" s="26">
        <f t="shared" si="1"/>
        <v>121736238</v>
      </c>
      <c r="H7" s="26">
        <f t="shared" si="1"/>
        <v>125508188</v>
      </c>
      <c r="I7" s="26">
        <f t="shared" si="1"/>
        <v>10573761</v>
      </c>
      <c r="J7" s="27">
        <f t="shared" si="1"/>
        <v>92525754</v>
      </c>
      <c r="K7" s="25">
        <f t="shared" si="1"/>
        <v>13770675</v>
      </c>
      <c r="L7" s="26">
        <f t="shared" si="1"/>
        <v>20646423</v>
      </c>
      <c r="M7" s="26">
        <f t="shared" si="1"/>
        <v>81233555</v>
      </c>
      <c r="N7" s="26">
        <f t="shared" si="1"/>
        <v>0</v>
      </c>
      <c r="O7" s="26">
        <f t="shared" si="1"/>
        <v>205591540</v>
      </c>
      <c r="P7" s="28">
        <f t="shared" si="1"/>
        <v>202198793</v>
      </c>
      <c r="Q7" s="28">
        <f t="shared" si="1"/>
        <v>57786728</v>
      </c>
      <c r="R7" s="28">
        <f t="shared" si="1"/>
        <v>144412065</v>
      </c>
      <c r="S7" s="26">
        <f t="shared" si="1"/>
        <v>3392747</v>
      </c>
      <c r="T7" s="27">
        <f t="shared" si="1"/>
        <v>0</v>
      </c>
    </row>
    <row r="8" spans="1:20" ht="14.25" thickBot="1">
      <c r="A8" s="13" t="s">
        <v>11</v>
      </c>
      <c r="B8" s="29">
        <f>SUM(B32:B76)</f>
        <v>265906164</v>
      </c>
      <c r="C8" s="30">
        <f aca="true" t="shared" si="2" ref="C8:T8">SUM(C32:C76)</f>
        <v>170413605</v>
      </c>
      <c r="D8" s="30">
        <f t="shared" si="2"/>
        <v>92762087</v>
      </c>
      <c r="E8" s="30">
        <f t="shared" si="2"/>
        <v>50352941</v>
      </c>
      <c r="F8" s="30">
        <f t="shared" si="2"/>
        <v>13573880</v>
      </c>
      <c r="G8" s="30">
        <f t="shared" si="2"/>
        <v>28835266</v>
      </c>
      <c r="H8" s="30">
        <f t="shared" si="2"/>
        <v>38226976</v>
      </c>
      <c r="I8" s="30">
        <f t="shared" si="2"/>
        <v>1812933</v>
      </c>
      <c r="J8" s="31">
        <f t="shared" si="2"/>
        <v>37611609</v>
      </c>
      <c r="K8" s="29">
        <f t="shared" si="2"/>
        <v>7832129</v>
      </c>
      <c r="L8" s="30">
        <f t="shared" si="2"/>
        <v>1377947</v>
      </c>
      <c r="M8" s="30">
        <f t="shared" si="2"/>
        <v>22327557</v>
      </c>
      <c r="N8" s="30">
        <f t="shared" si="2"/>
        <v>0</v>
      </c>
      <c r="O8" s="30">
        <f t="shared" si="2"/>
        <v>63954926</v>
      </c>
      <c r="P8" s="32">
        <f t="shared" si="2"/>
        <v>62145606</v>
      </c>
      <c r="Q8" s="32">
        <f t="shared" si="2"/>
        <v>15930656</v>
      </c>
      <c r="R8" s="32">
        <f t="shared" si="2"/>
        <v>46214950</v>
      </c>
      <c r="S8" s="30">
        <f t="shared" si="2"/>
        <v>1809320</v>
      </c>
      <c r="T8" s="31">
        <f t="shared" si="2"/>
        <v>0</v>
      </c>
    </row>
    <row r="9" spans="1:22" ht="14.25" thickTop="1">
      <c r="A9" s="5" t="s">
        <v>0</v>
      </c>
      <c r="B9" s="33">
        <f>C9+K9+L9+M9+N9+O9</f>
        <v>230945465</v>
      </c>
      <c r="C9" s="6">
        <f>D9+H9+I9+J9</f>
        <v>161309850</v>
      </c>
      <c r="D9" s="6">
        <f>SUM(E9:G9)</f>
        <v>108685325</v>
      </c>
      <c r="E9" s="6">
        <v>50356602</v>
      </c>
      <c r="F9" s="6">
        <v>26904595</v>
      </c>
      <c r="G9" s="6">
        <v>31424128</v>
      </c>
      <c r="H9" s="6">
        <v>27484443</v>
      </c>
      <c r="I9" s="6">
        <v>2420224</v>
      </c>
      <c r="J9" s="7">
        <v>22719858</v>
      </c>
      <c r="K9" s="12">
        <v>3755694</v>
      </c>
      <c r="L9" s="10">
        <v>2073509</v>
      </c>
      <c r="M9" s="10">
        <v>14687209</v>
      </c>
      <c r="N9" s="10">
        <v>0</v>
      </c>
      <c r="O9" s="6">
        <f>P9+S9+T9</f>
        <v>49119203</v>
      </c>
      <c r="P9" s="10">
        <v>48650364</v>
      </c>
      <c r="Q9" s="6">
        <f>P9-R9</f>
        <v>12647940</v>
      </c>
      <c r="R9" s="10">
        <v>36002424</v>
      </c>
      <c r="S9" s="10">
        <v>468839</v>
      </c>
      <c r="T9" s="75">
        <v>0</v>
      </c>
      <c r="U9" s="80">
        <f>E9+F9+G9+H9+I9+J9+K9+L9+M9+Q9+R9+S9</f>
        <v>230945465</v>
      </c>
      <c r="V9" s="80">
        <f>B9-U9</f>
        <v>0</v>
      </c>
    </row>
    <row r="10" spans="1:22" ht="13.5">
      <c r="A10" s="9" t="s">
        <v>1</v>
      </c>
      <c r="B10" s="33">
        <f aca="true" t="shared" si="3" ref="B10:B72">C10+K10+L10+M10+N10+O10</f>
        <v>172166494</v>
      </c>
      <c r="C10" s="10">
        <f aca="true" t="shared" si="4" ref="C10:C34">D10+H10+I10+J10</f>
        <v>117635584</v>
      </c>
      <c r="D10" s="10">
        <f aca="true" t="shared" si="5" ref="D10:D72">SUM(E10:G10)</f>
        <v>80249896</v>
      </c>
      <c r="E10" s="10">
        <v>34039098</v>
      </c>
      <c r="F10" s="10">
        <v>22358435</v>
      </c>
      <c r="G10" s="10">
        <v>23852363</v>
      </c>
      <c r="H10" s="10">
        <v>20871550</v>
      </c>
      <c r="I10" s="10">
        <v>2333001</v>
      </c>
      <c r="J10" s="11">
        <v>14181137</v>
      </c>
      <c r="K10" s="12">
        <v>38237</v>
      </c>
      <c r="L10" s="10">
        <v>3248390</v>
      </c>
      <c r="M10" s="10">
        <v>10657708</v>
      </c>
      <c r="N10" s="10">
        <v>0</v>
      </c>
      <c r="O10" s="10">
        <f aca="true" t="shared" si="6" ref="O10:O72">P10+S10+T10</f>
        <v>40586575</v>
      </c>
      <c r="P10" s="10">
        <v>40568862</v>
      </c>
      <c r="Q10" s="10">
        <f aca="true" t="shared" si="7" ref="Q10:Q72">P10-R10</f>
        <v>10783794</v>
      </c>
      <c r="R10" s="10">
        <v>29785068</v>
      </c>
      <c r="S10" s="10">
        <v>17713</v>
      </c>
      <c r="T10" s="75">
        <v>0</v>
      </c>
      <c r="U10" s="80">
        <f aca="true" t="shared" si="8" ref="U10:U73">E10+F10+G10+H10+I10+J10+K10+L10+M10+Q10+R10+S10</f>
        <v>172166494</v>
      </c>
      <c r="V10" s="80">
        <f aca="true" t="shared" si="9" ref="V10:V73">B10-U10</f>
        <v>0</v>
      </c>
    </row>
    <row r="11" spans="1:22" ht="13.5">
      <c r="A11" s="9" t="s">
        <v>2</v>
      </c>
      <c r="B11" s="33">
        <f t="shared" si="3"/>
        <v>66794347</v>
      </c>
      <c r="C11" s="10">
        <f t="shared" si="4"/>
        <v>41108302</v>
      </c>
      <c r="D11" s="10">
        <f t="shared" si="5"/>
        <v>28631756</v>
      </c>
      <c r="E11" s="10">
        <v>13271072</v>
      </c>
      <c r="F11" s="10">
        <v>8154681</v>
      </c>
      <c r="G11" s="10">
        <v>7206003</v>
      </c>
      <c r="H11" s="10">
        <v>8333867</v>
      </c>
      <c r="I11" s="10">
        <v>937693</v>
      </c>
      <c r="J11" s="11">
        <v>3204986</v>
      </c>
      <c r="K11" s="12">
        <v>1612885</v>
      </c>
      <c r="L11" s="10">
        <v>86221</v>
      </c>
      <c r="M11" s="10">
        <v>8033307</v>
      </c>
      <c r="N11" s="10">
        <v>0</v>
      </c>
      <c r="O11" s="10">
        <f t="shared" si="6"/>
        <v>15953632</v>
      </c>
      <c r="P11" s="10">
        <v>15381822</v>
      </c>
      <c r="Q11" s="10">
        <f t="shared" si="7"/>
        <v>4115079</v>
      </c>
      <c r="R11" s="10">
        <v>11266743</v>
      </c>
      <c r="S11" s="10">
        <v>571810</v>
      </c>
      <c r="T11" s="75">
        <v>0</v>
      </c>
      <c r="U11" s="80">
        <f t="shared" si="8"/>
        <v>66794347</v>
      </c>
      <c r="V11" s="80">
        <f t="shared" si="9"/>
        <v>0</v>
      </c>
    </row>
    <row r="12" spans="1:22" ht="13.5">
      <c r="A12" s="9" t="s">
        <v>3</v>
      </c>
      <c r="B12" s="33">
        <f t="shared" si="3"/>
        <v>19811834</v>
      </c>
      <c r="C12" s="10">
        <f t="shared" si="4"/>
        <v>14787620</v>
      </c>
      <c r="D12" s="10">
        <f t="shared" si="5"/>
        <v>10339702</v>
      </c>
      <c r="E12" s="10">
        <v>5615379</v>
      </c>
      <c r="F12" s="10">
        <v>2239418</v>
      </c>
      <c r="G12" s="10">
        <v>2484905</v>
      </c>
      <c r="H12" s="10">
        <v>2659742</v>
      </c>
      <c r="I12" s="10">
        <v>103550</v>
      </c>
      <c r="J12" s="11">
        <v>1684626</v>
      </c>
      <c r="K12" s="12">
        <v>636243</v>
      </c>
      <c r="L12" s="10">
        <v>302570</v>
      </c>
      <c r="M12" s="10">
        <v>1547156</v>
      </c>
      <c r="N12" s="10">
        <v>0</v>
      </c>
      <c r="O12" s="10">
        <f t="shared" si="6"/>
        <v>2538245</v>
      </c>
      <c r="P12" s="10">
        <v>2316263</v>
      </c>
      <c r="Q12" s="10">
        <f t="shared" si="7"/>
        <v>858719</v>
      </c>
      <c r="R12" s="10">
        <v>1457544</v>
      </c>
      <c r="S12" s="10">
        <v>221982</v>
      </c>
      <c r="T12" s="75">
        <v>0</v>
      </c>
      <c r="U12" s="80">
        <f t="shared" si="8"/>
        <v>19811834</v>
      </c>
      <c r="V12" s="80">
        <f t="shared" si="9"/>
        <v>0</v>
      </c>
    </row>
    <row r="13" spans="1:22" ht="13.5">
      <c r="A13" s="9" t="s">
        <v>4</v>
      </c>
      <c r="B13" s="33">
        <f t="shared" si="3"/>
        <v>30308302</v>
      </c>
      <c r="C13" s="10">
        <f t="shared" si="4"/>
        <v>21328172</v>
      </c>
      <c r="D13" s="10">
        <f t="shared" si="5"/>
        <v>14930012</v>
      </c>
      <c r="E13" s="10">
        <v>8055284</v>
      </c>
      <c r="F13" s="10">
        <v>3503064</v>
      </c>
      <c r="G13" s="10">
        <v>3371664</v>
      </c>
      <c r="H13" s="10">
        <v>4449813</v>
      </c>
      <c r="I13" s="10">
        <v>179712</v>
      </c>
      <c r="J13" s="11">
        <v>1768635</v>
      </c>
      <c r="K13" s="12">
        <v>11278</v>
      </c>
      <c r="L13" s="10">
        <v>1118778</v>
      </c>
      <c r="M13" s="10">
        <v>3696281</v>
      </c>
      <c r="N13" s="10">
        <v>0</v>
      </c>
      <c r="O13" s="10">
        <f t="shared" si="6"/>
        <v>4153793</v>
      </c>
      <c r="P13" s="10">
        <v>4140244</v>
      </c>
      <c r="Q13" s="10">
        <f t="shared" si="7"/>
        <v>1432371</v>
      </c>
      <c r="R13" s="10">
        <v>2707873</v>
      </c>
      <c r="S13" s="10">
        <v>13549</v>
      </c>
      <c r="T13" s="75">
        <v>0</v>
      </c>
      <c r="U13" s="80">
        <f t="shared" si="8"/>
        <v>30308302</v>
      </c>
      <c r="V13" s="80">
        <f t="shared" si="9"/>
        <v>0</v>
      </c>
    </row>
    <row r="14" spans="1:22" ht="13.5">
      <c r="A14" s="9" t="s">
        <v>5</v>
      </c>
      <c r="B14" s="33">
        <f t="shared" si="3"/>
        <v>31949240</v>
      </c>
      <c r="C14" s="10">
        <f t="shared" si="4"/>
        <v>24521034</v>
      </c>
      <c r="D14" s="10">
        <f t="shared" si="5"/>
        <v>14986641</v>
      </c>
      <c r="E14" s="10">
        <v>7435943</v>
      </c>
      <c r="F14" s="10">
        <v>3148425</v>
      </c>
      <c r="G14" s="10">
        <v>4402273</v>
      </c>
      <c r="H14" s="10">
        <v>4574723</v>
      </c>
      <c r="I14" s="10">
        <v>304159</v>
      </c>
      <c r="J14" s="11">
        <v>4655511</v>
      </c>
      <c r="K14" s="12">
        <v>17087</v>
      </c>
      <c r="L14" s="10">
        <v>895822</v>
      </c>
      <c r="M14" s="10">
        <v>3365642</v>
      </c>
      <c r="N14" s="10">
        <v>0</v>
      </c>
      <c r="O14" s="10">
        <f t="shared" si="6"/>
        <v>3149655</v>
      </c>
      <c r="P14" s="10">
        <v>3149655</v>
      </c>
      <c r="Q14" s="10">
        <f t="shared" si="7"/>
        <v>931621</v>
      </c>
      <c r="R14" s="10">
        <v>2218034</v>
      </c>
      <c r="S14" s="10">
        <v>0</v>
      </c>
      <c r="T14" s="75">
        <v>0</v>
      </c>
      <c r="U14" s="80">
        <f t="shared" si="8"/>
        <v>31949240</v>
      </c>
      <c r="V14" s="80">
        <f t="shared" si="9"/>
        <v>0</v>
      </c>
    </row>
    <row r="15" spans="1:22" ht="13.5">
      <c r="A15" s="9" t="s">
        <v>34</v>
      </c>
      <c r="B15" s="33">
        <f t="shared" si="3"/>
        <v>23095787</v>
      </c>
      <c r="C15" s="10">
        <f t="shared" si="4"/>
        <v>17149673</v>
      </c>
      <c r="D15" s="10">
        <f t="shared" si="5"/>
        <v>12657116</v>
      </c>
      <c r="E15" s="10">
        <v>6914434</v>
      </c>
      <c r="F15" s="10">
        <v>3314380</v>
      </c>
      <c r="G15" s="10">
        <v>2428302</v>
      </c>
      <c r="H15" s="10">
        <v>3163064</v>
      </c>
      <c r="I15" s="10">
        <v>191553</v>
      </c>
      <c r="J15" s="11">
        <v>1137940</v>
      </c>
      <c r="K15" s="12">
        <v>43651</v>
      </c>
      <c r="L15" s="10">
        <v>511293</v>
      </c>
      <c r="M15" s="10">
        <v>2898976</v>
      </c>
      <c r="N15" s="10">
        <v>0</v>
      </c>
      <c r="O15" s="10">
        <f t="shared" si="6"/>
        <v>2492194</v>
      </c>
      <c r="P15" s="10">
        <v>2127132</v>
      </c>
      <c r="Q15" s="10">
        <f t="shared" si="7"/>
        <v>275264</v>
      </c>
      <c r="R15" s="10">
        <v>1851868</v>
      </c>
      <c r="S15" s="10">
        <v>365062</v>
      </c>
      <c r="T15" s="75">
        <v>0</v>
      </c>
      <c r="U15" s="80">
        <f t="shared" si="8"/>
        <v>23095787</v>
      </c>
      <c r="V15" s="80">
        <f t="shared" si="9"/>
        <v>0</v>
      </c>
    </row>
    <row r="16" spans="1:22" ht="13.5">
      <c r="A16" s="9" t="s">
        <v>35</v>
      </c>
      <c r="B16" s="33">
        <f t="shared" si="3"/>
        <v>26405835</v>
      </c>
      <c r="C16" s="10">
        <f t="shared" si="4"/>
        <v>15298422</v>
      </c>
      <c r="D16" s="10">
        <f t="shared" si="5"/>
        <v>8976307</v>
      </c>
      <c r="E16" s="10">
        <v>4328292</v>
      </c>
      <c r="F16" s="10">
        <v>2304962</v>
      </c>
      <c r="G16" s="10">
        <v>2343053</v>
      </c>
      <c r="H16" s="10">
        <v>2512685</v>
      </c>
      <c r="I16" s="10">
        <v>100397</v>
      </c>
      <c r="J16" s="11">
        <v>3709033</v>
      </c>
      <c r="K16" s="12">
        <v>2275104</v>
      </c>
      <c r="L16" s="10">
        <v>30715</v>
      </c>
      <c r="M16" s="10">
        <v>1857994</v>
      </c>
      <c r="N16" s="10">
        <v>0</v>
      </c>
      <c r="O16" s="10">
        <f t="shared" si="6"/>
        <v>6943600</v>
      </c>
      <c r="P16" s="10">
        <v>6918435</v>
      </c>
      <c r="Q16" s="10">
        <f t="shared" si="7"/>
        <v>2484949</v>
      </c>
      <c r="R16" s="10">
        <v>4433486</v>
      </c>
      <c r="S16" s="10">
        <v>25165</v>
      </c>
      <c r="T16" s="75">
        <v>0</v>
      </c>
      <c r="U16" s="80">
        <f t="shared" si="8"/>
        <v>26405835</v>
      </c>
      <c r="V16" s="80">
        <f t="shared" si="9"/>
        <v>0</v>
      </c>
    </row>
    <row r="17" spans="1:22" ht="13.5">
      <c r="A17" s="9" t="s">
        <v>36</v>
      </c>
      <c r="B17" s="33">
        <f t="shared" si="3"/>
        <v>67921543</v>
      </c>
      <c r="C17" s="10">
        <f t="shared" si="4"/>
        <v>45164475</v>
      </c>
      <c r="D17" s="10">
        <f t="shared" si="5"/>
        <v>29871917</v>
      </c>
      <c r="E17" s="10">
        <v>14900275</v>
      </c>
      <c r="F17" s="10">
        <v>6493167</v>
      </c>
      <c r="G17" s="10">
        <v>8478475</v>
      </c>
      <c r="H17" s="10">
        <v>9695185</v>
      </c>
      <c r="I17" s="10">
        <v>1176854</v>
      </c>
      <c r="J17" s="11">
        <v>4420519</v>
      </c>
      <c r="K17" s="12">
        <v>564558</v>
      </c>
      <c r="L17" s="10">
        <v>2964438</v>
      </c>
      <c r="M17" s="10">
        <v>7230008</v>
      </c>
      <c r="N17" s="10">
        <v>0</v>
      </c>
      <c r="O17" s="10">
        <f t="shared" si="6"/>
        <v>11998064</v>
      </c>
      <c r="P17" s="10">
        <v>11980258</v>
      </c>
      <c r="Q17" s="10">
        <f t="shared" si="7"/>
        <v>2962892</v>
      </c>
      <c r="R17" s="10">
        <v>9017366</v>
      </c>
      <c r="S17" s="10">
        <v>17806</v>
      </c>
      <c r="T17" s="75">
        <v>0</v>
      </c>
      <c r="U17" s="80">
        <f t="shared" si="8"/>
        <v>67921543</v>
      </c>
      <c r="V17" s="80">
        <f t="shared" si="9"/>
        <v>0</v>
      </c>
    </row>
    <row r="18" spans="1:22" ht="13.5">
      <c r="A18" s="9" t="s">
        <v>37</v>
      </c>
      <c r="B18" s="33">
        <f t="shared" si="3"/>
        <v>25987758</v>
      </c>
      <c r="C18" s="10">
        <f t="shared" si="4"/>
        <v>17419851</v>
      </c>
      <c r="D18" s="10">
        <f t="shared" si="5"/>
        <v>10011663</v>
      </c>
      <c r="E18" s="10">
        <v>4752798</v>
      </c>
      <c r="F18" s="10">
        <v>2175957</v>
      </c>
      <c r="G18" s="10">
        <v>3082908</v>
      </c>
      <c r="H18" s="10">
        <v>3366254</v>
      </c>
      <c r="I18" s="10">
        <v>272779</v>
      </c>
      <c r="J18" s="11">
        <v>3769155</v>
      </c>
      <c r="K18" s="12">
        <v>33189</v>
      </c>
      <c r="L18" s="10">
        <v>1728330</v>
      </c>
      <c r="M18" s="10">
        <v>2609772</v>
      </c>
      <c r="N18" s="10">
        <v>0</v>
      </c>
      <c r="O18" s="10">
        <f t="shared" si="6"/>
        <v>4196616</v>
      </c>
      <c r="P18" s="10">
        <v>4196616</v>
      </c>
      <c r="Q18" s="10">
        <f t="shared" si="7"/>
        <v>1352109</v>
      </c>
      <c r="R18" s="10">
        <v>2844507</v>
      </c>
      <c r="S18" s="10">
        <v>0</v>
      </c>
      <c r="T18" s="75">
        <v>0</v>
      </c>
      <c r="U18" s="80">
        <f t="shared" si="8"/>
        <v>25987758</v>
      </c>
      <c r="V18" s="80">
        <f t="shared" si="9"/>
        <v>0</v>
      </c>
    </row>
    <row r="19" spans="1:22" ht="13.5">
      <c r="A19" s="9" t="s">
        <v>38</v>
      </c>
      <c r="B19" s="33">
        <f t="shared" si="3"/>
        <v>33135381</v>
      </c>
      <c r="C19" s="10">
        <f t="shared" si="4"/>
        <v>19813631</v>
      </c>
      <c r="D19" s="10">
        <f t="shared" si="5"/>
        <v>12130348</v>
      </c>
      <c r="E19" s="10">
        <v>5441085</v>
      </c>
      <c r="F19" s="10">
        <v>3021753</v>
      </c>
      <c r="G19" s="10">
        <v>3667510</v>
      </c>
      <c r="H19" s="10">
        <v>3697324</v>
      </c>
      <c r="I19" s="10">
        <v>421851</v>
      </c>
      <c r="J19" s="11">
        <v>3564108</v>
      </c>
      <c r="K19" s="12">
        <v>256853</v>
      </c>
      <c r="L19" s="10">
        <v>905867</v>
      </c>
      <c r="M19" s="10">
        <v>3584574</v>
      </c>
      <c r="N19" s="10">
        <v>0</v>
      </c>
      <c r="O19" s="10">
        <f t="shared" si="6"/>
        <v>8574456</v>
      </c>
      <c r="P19" s="10">
        <v>8574456</v>
      </c>
      <c r="Q19" s="10">
        <f t="shared" si="7"/>
        <v>3884052</v>
      </c>
      <c r="R19" s="10">
        <v>4690404</v>
      </c>
      <c r="S19" s="10">
        <v>0</v>
      </c>
      <c r="T19" s="75">
        <v>0</v>
      </c>
      <c r="U19" s="80">
        <f t="shared" si="8"/>
        <v>33135381</v>
      </c>
      <c r="V19" s="80">
        <f t="shared" si="9"/>
        <v>0</v>
      </c>
    </row>
    <row r="20" spans="1:22" ht="13.5">
      <c r="A20" s="9" t="s">
        <v>39</v>
      </c>
      <c r="B20" s="33">
        <f t="shared" si="3"/>
        <v>24994426</v>
      </c>
      <c r="C20" s="10">
        <f t="shared" si="4"/>
        <v>16420664</v>
      </c>
      <c r="D20" s="10">
        <f t="shared" si="5"/>
        <v>9848413</v>
      </c>
      <c r="E20" s="10">
        <v>3896395</v>
      </c>
      <c r="F20" s="10">
        <v>2397799</v>
      </c>
      <c r="G20" s="10">
        <v>3554219</v>
      </c>
      <c r="H20" s="10">
        <v>3701748</v>
      </c>
      <c r="I20" s="10">
        <v>304083</v>
      </c>
      <c r="J20" s="11">
        <v>2566420</v>
      </c>
      <c r="K20" s="12">
        <v>849121</v>
      </c>
      <c r="L20" s="10">
        <v>815786</v>
      </c>
      <c r="M20" s="10">
        <v>1624689</v>
      </c>
      <c r="N20" s="10">
        <v>0</v>
      </c>
      <c r="O20" s="10">
        <f t="shared" si="6"/>
        <v>5284166</v>
      </c>
      <c r="P20" s="10">
        <v>5183803</v>
      </c>
      <c r="Q20" s="10">
        <f t="shared" si="7"/>
        <v>2097990</v>
      </c>
      <c r="R20" s="10">
        <v>3085813</v>
      </c>
      <c r="S20" s="10">
        <v>100363</v>
      </c>
      <c r="T20" s="75">
        <v>0</v>
      </c>
      <c r="U20" s="80">
        <f t="shared" si="8"/>
        <v>24994426</v>
      </c>
      <c r="V20" s="80">
        <f t="shared" si="9"/>
        <v>0</v>
      </c>
    </row>
    <row r="21" spans="1:22" ht="13.5">
      <c r="A21" s="9" t="s">
        <v>40</v>
      </c>
      <c r="B21" s="33">
        <f t="shared" si="3"/>
        <v>36626155</v>
      </c>
      <c r="C21" s="10">
        <f t="shared" si="4"/>
        <v>23415571</v>
      </c>
      <c r="D21" s="10">
        <f t="shared" si="5"/>
        <v>14864667</v>
      </c>
      <c r="E21" s="10">
        <v>6638767</v>
      </c>
      <c r="F21" s="10">
        <v>3031836</v>
      </c>
      <c r="G21" s="10">
        <v>5194064</v>
      </c>
      <c r="H21" s="10">
        <v>4253782</v>
      </c>
      <c r="I21" s="10">
        <v>325909</v>
      </c>
      <c r="J21" s="11">
        <v>3971213</v>
      </c>
      <c r="K21" s="12">
        <v>340332</v>
      </c>
      <c r="L21" s="10">
        <v>2233793</v>
      </c>
      <c r="M21" s="10">
        <v>4201368</v>
      </c>
      <c r="N21" s="10">
        <v>0</v>
      </c>
      <c r="O21" s="10">
        <f t="shared" si="6"/>
        <v>6435091</v>
      </c>
      <c r="P21" s="10">
        <v>6342296</v>
      </c>
      <c r="Q21" s="10">
        <f t="shared" si="7"/>
        <v>3094996</v>
      </c>
      <c r="R21" s="10">
        <v>3247300</v>
      </c>
      <c r="S21" s="10">
        <v>92795</v>
      </c>
      <c r="T21" s="75">
        <v>0</v>
      </c>
      <c r="U21" s="80">
        <f t="shared" si="8"/>
        <v>36626155</v>
      </c>
      <c r="V21" s="80">
        <f t="shared" si="9"/>
        <v>0</v>
      </c>
    </row>
    <row r="22" spans="1:22" ht="13.5">
      <c r="A22" s="9" t="s">
        <v>6</v>
      </c>
      <c r="B22" s="33">
        <f t="shared" si="3"/>
        <v>30415381</v>
      </c>
      <c r="C22" s="10">
        <f t="shared" si="4"/>
        <v>19979927</v>
      </c>
      <c r="D22" s="10">
        <f t="shared" si="5"/>
        <v>10878509</v>
      </c>
      <c r="E22" s="10">
        <v>5754044</v>
      </c>
      <c r="F22" s="10">
        <v>2906809</v>
      </c>
      <c r="G22" s="10">
        <v>2217656</v>
      </c>
      <c r="H22" s="10">
        <v>4176516</v>
      </c>
      <c r="I22" s="10">
        <v>141552</v>
      </c>
      <c r="J22" s="11">
        <v>4783350</v>
      </c>
      <c r="K22" s="12">
        <v>200151</v>
      </c>
      <c r="L22" s="10">
        <v>1142784</v>
      </c>
      <c r="M22" s="10">
        <v>2055899</v>
      </c>
      <c r="N22" s="10">
        <v>0</v>
      </c>
      <c r="O22" s="10">
        <f t="shared" si="6"/>
        <v>7036620</v>
      </c>
      <c r="P22" s="10">
        <v>7021383</v>
      </c>
      <c r="Q22" s="10">
        <f t="shared" si="7"/>
        <v>2372421</v>
      </c>
      <c r="R22" s="10">
        <v>4648962</v>
      </c>
      <c r="S22" s="10">
        <v>15237</v>
      </c>
      <c r="T22" s="75">
        <v>0</v>
      </c>
      <c r="U22" s="80">
        <f t="shared" si="8"/>
        <v>30415381</v>
      </c>
      <c r="V22" s="80">
        <f t="shared" si="9"/>
        <v>0</v>
      </c>
    </row>
    <row r="23" spans="1:22" ht="13.5">
      <c r="A23" s="9" t="s">
        <v>41</v>
      </c>
      <c r="B23" s="33">
        <f t="shared" si="3"/>
        <v>20153142</v>
      </c>
      <c r="C23" s="10">
        <f t="shared" si="4"/>
        <v>14220888</v>
      </c>
      <c r="D23" s="10">
        <f t="shared" si="5"/>
        <v>8652863</v>
      </c>
      <c r="E23" s="10">
        <v>3543851</v>
      </c>
      <c r="F23" s="10">
        <v>1663561</v>
      </c>
      <c r="G23" s="10">
        <v>3445451</v>
      </c>
      <c r="H23" s="10">
        <v>2645165</v>
      </c>
      <c r="I23" s="10">
        <v>73794</v>
      </c>
      <c r="J23" s="11">
        <v>2849066</v>
      </c>
      <c r="K23" s="12">
        <v>5266</v>
      </c>
      <c r="L23" s="10">
        <v>20000</v>
      </c>
      <c r="M23" s="10">
        <v>1693371</v>
      </c>
      <c r="N23" s="10">
        <v>0</v>
      </c>
      <c r="O23" s="10">
        <f t="shared" si="6"/>
        <v>4213617</v>
      </c>
      <c r="P23" s="10">
        <v>4200019</v>
      </c>
      <c r="Q23" s="10">
        <f t="shared" si="7"/>
        <v>525582</v>
      </c>
      <c r="R23" s="10">
        <v>3674437</v>
      </c>
      <c r="S23" s="10">
        <v>13598</v>
      </c>
      <c r="T23" s="75">
        <v>0</v>
      </c>
      <c r="U23" s="80">
        <f t="shared" si="8"/>
        <v>20153142</v>
      </c>
      <c r="V23" s="80">
        <f t="shared" si="9"/>
        <v>0</v>
      </c>
    </row>
    <row r="24" spans="1:22" ht="13.5">
      <c r="A24" s="9" t="s">
        <v>42</v>
      </c>
      <c r="B24" s="33">
        <f t="shared" si="3"/>
        <v>9763803</v>
      </c>
      <c r="C24" s="10">
        <f t="shared" si="4"/>
        <v>6859079</v>
      </c>
      <c r="D24" s="10">
        <f t="shared" si="5"/>
        <v>4301590</v>
      </c>
      <c r="E24" s="10">
        <v>2139601</v>
      </c>
      <c r="F24" s="10">
        <v>656689</v>
      </c>
      <c r="G24" s="10">
        <v>1505300</v>
      </c>
      <c r="H24" s="10">
        <v>1343063</v>
      </c>
      <c r="I24" s="10">
        <v>44320</v>
      </c>
      <c r="J24" s="11">
        <v>1170106</v>
      </c>
      <c r="K24" s="12">
        <v>153917</v>
      </c>
      <c r="L24" s="10">
        <v>170494</v>
      </c>
      <c r="M24" s="10">
        <v>964327</v>
      </c>
      <c r="N24" s="10">
        <v>0</v>
      </c>
      <c r="O24" s="10">
        <f t="shared" si="6"/>
        <v>1615986</v>
      </c>
      <c r="P24" s="10">
        <v>1591469</v>
      </c>
      <c r="Q24" s="10">
        <f t="shared" si="7"/>
        <v>596645</v>
      </c>
      <c r="R24" s="10">
        <v>994824</v>
      </c>
      <c r="S24" s="10">
        <v>24517</v>
      </c>
      <c r="T24" s="75">
        <v>0</v>
      </c>
      <c r="U24" s="80">
        <f t="shared" si="8"/>
        <v>9763803</v>
      </c>
      <c r="V24" s="80">
        <f t="shared" si="9"/>
        <v>0</v>
      </c>
    </row>
    <row r="25" spans="1:22" ht="13.5">
      <c r="A25" s="9" t="s">
        <v>43</v>
      </c>
      <c r="B25" s="33">
        <f t="shared" si="3"/>
        <v>23500750</v>
      </c>
      <c r="C25" s="10">
        <f t="shared" si="4"/>
        <v>14612829</v>
      </c>
      <c r="D25" s="10">
        <f t="shared" si="5"/>
        <v>10311249</v>
      </c>
      <c r="E25" s="10">
        <v>5062038</v>
      </c>
      <c r="F25" s="10">
        <v>2125995</v>
      </c>
      <c r="G25" s="10">
        <v>3123216</v>
      </c>
      <c r="H25" s="10">
        <v>3275242</v>
      </c>
      <c r="I25" s="10">
        <v>154147</v>
      </c>
      <c r="J25" s="11">
        <v>872191</v>
      </c>
      <c r="K25" s="12">
        <v>320536</v>
      </c>
      <c r="L25" s="10">
        <v>37654</v>
      </c>
      <c r="M25" s="10">
        <v>2328035</v>
      </c>
      <c r="N25" s="10">
        <v>0</v>
      </c>
      <c r="O25" s="10">
        <f t="shared" si="6"/>
        <v>6201696</v>
      </c>
      <c r="P25" s="10">
        <v>6201238</v>
      </c>
      <c r="Q25" s="10">
        <f t="shared" si="7"/>
        <v>1985369</v>
      </c>
      <c r="R25" s="10">
        <v>4215869</v>
      </c>
      <c r="S25" s="10">
        <v>458</v>
      </c>
      <c r="T25" s="75">
        <v>0</v>
      </c>
      <c r="U25" s="80">
        <f t="shared" si="8"/>
        <v>23500750</v>
      </c>
      <c r="V25" s="80">
        <f t="shared" si="9"/>
        <v>0</v>
      </c>
    </row>
    <row r="26" spans="1:22" ht="13.5">
      <c r="A26" s="9" t="s">
        <v>44</v>
      </c>
      <c r="B26" s="33">
        <f t="shared" si="3"/>
        <v>9874348</v>
      </c>
      <c r="C26" s="10">
        <f t="shared" si="4"/>
        <v>6965648</v>
      </c>
      <c r="D26" s="10">
        <f t="shared" si="5"/>
        <v>4796196</v>
      </c>
      <c r="E26" s="10">
        <v>2226190</v>
      </c>
      <c r="F26" s="10">
        <v>1208190</v>
      </c>
      <c r="G26" s="10">
        <v>1361816</v>
      </c>
      <c r="H26" s="10">
        <v>914439</v>
      </c>
      <c r="I26" s="10">
        <v>50634</v>
      </c>
      <c r="J26" s="11">
        <v>1204379</v>
      </c>
      <c r="K26" s="12">
        <v>113924</v>
      </c>
      <c r="L26" s="10">
        <v>23794</v>
      </c>
      <c r="M26" s="10">
        <v>1290249</v>
      </c>
      <c r="N26" s="10">
        <v>0</v>
      </c>
      <c r="O26" s="10">
        <f t="shared" si="6"/>
        <v>1480733</v>
      </c>
      <c r="P26" s="10">
        <v>1417024</v>
      </c>
      <c r="Q26" s="10">
        <f t="shared" si="7"/>
        <v>1052745</v>
      </c>
      <c r="R26" s="10">
        <v>364279</v>
      </c>
      <c r="S26" s="10">
        <v>63709</v>
      </c>
      <c r="T26" s="75">
        <v>0</v>
      </c>
      <c r="U26" s="80">
        <f t="shared" si="8"/>
        <v>9874348</v>
      </c>
      <c r="V26" s="80">
        <f t="shared" si="9"/>
        <v>0</v>
      </c>
    </row>
    <row r="27" spans="1:22" ht="13.5">
      <c r="A27" s="9" t="s">
        <v>45</v>
      </c>
      <c r="B27" s="33">
        <f t="shared" si="3"/>
        <v>19312179</v>
      </c>
      <c r="C27" s="10">
        <f t="shared" si="4"/>
        <v>11184554</v>
      </c>
      <c r="D27" s="10">
        <f t="shared" si="5"/>
        <v>6680080</v>
      </c>
      <c r="E27" s="10">
        <v>3845664</v>
      </c>
      <c r="F27" s="10">
        <v>1210983</v>
      </c>
      <c r="G27" s="10">
        <v>1623433</v>
      </c>
      <c r="H27" s="10">
        <v>3253154</v>
      </c>
      <c r="I27" s="10">
        <v>138958</v>
      </c>
      <c r="J27" s="11">
        <v>1112362</v>
      </c>
      <c r="K27" s="12">
        <v>555261</v>
      </c>
      <c r="L27" s="10">
        <v>446332</v>
      </c>
      <c r="M27" s="10">
        <v>1186907</v>
      </c>
      <c r="N27" s="10">
        <v>0</v>
      </c>
      <c r="O27" s="10">
        <f t="shared" si="6"/>
        <v>5939125</v>
      </c>
      <c r="P27" s="10">
        <v>5921062</v>
      </c>
      <c r="Q27" s="10">
        <f t="shared" si="7"/>
        <v>798739</v>
      </c>
      <c r="R27" s="10">
        <v>5122323</v>
      </c>
      <c r="S27" s="10">
        <v>18063</v>
      </c>
      <c r="T27" s="75">
        <v>0</v>
      </c>
      <c r="U27" s="80">
        <f t="shared" si="8"/>
        <v>19312179</v>
      </c>
      <c r="V27" s="80">
        <f t="shared" si="9"/>
        <v>0</v>
      </c>
    </row>
    <row r="28" spans="1:22" ht="13.5">
      <c r="A28" s="69" t="s">
        <v>46</v>
      </c>
      <c r="B28" s="70">
        <f t="shared" si="3"/>
        <v>14742824</v>
      </c>
      <c r="C28" s="71">
        <f t="shared" si="4"/>
        <v>10126014</v>
      </c>
      <c r="D28" s="71">
        <f t="shared" si="5"/>
        <v>5585054</v>
      </c>
      <c r="E28" s="71">
        <v>2499034</v>
      </c>
      <c r="F28" s="71">
        <v>1070639</v>
      </c>
      <c r="G28" s="71">
        <v>2015381</v>
      </c>
      <c r="H28" s="71">
        <v>2299396</v>
      </c>
      <c r="I28" s="71">
        <v>585945</v>
      </c>
      <c r="J28" s="72">
        <v>1655619</v>
      </c>
      <c r="K28" s="73">
        <v>749</v>
      </c>
      <c r="L28" s="71">
        <v>750000</v>
      </c>
      <c r="M28" s="71">
        <v>1125122</v>
      </c>
      <c r="N28" s="71">
        <v>0</v>
      </c>
      <c r="O28" s="71">
        <f t="shared" si="6"/>
        <v>2740939</v>
      </c>
      <c r="P28" s="71">
        <v>2735969</v>
      </c>
      <c r="Q28" s="71">
        <f t="shared" si="7"/>
        <v>848130</v>
      </c>
      <c r="R28" s="71">
        <v>1887839</v>
      </c>
      <c r="S28" s="71">
        <v>4970</v>
      </c>
      <c r="T28" s="76">
        <v>0</v>
      </c>
      <c r="U28" s="80">
        <f t="shared" si="8"/>
        <v>14742824</v>
      </c>
      <c r="V28" s="80">
        <f t="shared" si="9"/>
        <v>0</v>
      </c>
    </row>
    <row r="29" spans="1:22" ht="13.5">
      <c r="A29" s="9" t="s">
        <v>47</v>
      </c>
      <c r="B29" s="74">
        <f t="shared" si="3"/>
        <v>18813039</v>
      </c>
      <c r="C29" s="10">
        <f t="shared" si="4"/>
        <v>12060843</v>
      </c>
      <c r="D29" s="10">
        <f t="shared" si="5"/>
        <v>6733015</v>
      </c>
      <c r="E29" s="10">
        <v>3293611</v>
      </c>
      <c r="F29" s="10">
        <v>941412</v>
      </c>
      <c r="G29" s="10">
        <v>2497992</v>
      </c>
      <c r="H29" s="10">
        <v>3355108</v>
      </c>
      <c r="I29" s="10">
        <v>91962</v>
      </c>
      <c r="J29" s="11">
        <v>1880758</v>
      </c>
      <c r="K29" s="12">
        <v>239255</v>
      </c>
      <c r="L29" s="10">
        <v>10000</v>
      </c>
      <c r="M29" s="10">
        <v>2069424</v>
      </c>
      <c r="N29" s="10">
        <v>0</v>
      </c>
      <c r="O29" s="10">
        <f t="shared" si="6"/>
        <v>4433517</v>
      </c>
      <c r="P29" s="10">
        <v>3353822</v>
      </c>
      <c r="Q29" s="10">
        <f t="shared" si="7"/>
        <v>1246027</v>
      </c>
      <c r="R29" s="10">
        <v>2107795</v>
      </c>
      <c r="S29" s="10">
        <v>1079695</v>
      </c>
      <c r="T29" s="75">
        <v>0</v>
      </c>
      <c r="U29" s="80">
        <f t="shared" si="8"/>
        <v>18813039</v>
      </c>
      <c r="V29" s="80">
        <f t="shared" si="9"/>
        <v>0</v>
      </c>
    </row>
    <row r="30" spans="1:22" ht="13.5">
      <c r="A30" s="9" t="s">
        <v>48</v>
      </c>
      <c r="B30" s="33">
        <f t="shared" si="3"/>
        <v>19594325</v>
      </c>
      <c r="C30" s="10">
        <f t="shared" si="4"/>
        <v>10490142</v>
      </c>
      <c r="D30" s="10">
        <f t="shared" si="5"/>
        <v>4132057</v>
      </c>
      <c r="E30" s="10">
        <v>2712543</v>
      </c>
      <c r="F30" s="10">
        <v>848613</v>
      </c>
      <c r="G30" s="10">
        <v>570901</v>
      </c>
      <c r="H30" s="10">
        <v>2971692</v>
      </c>
      <c r="I30" s="10">
        <v>125411</v>
      </c>
      <c r="J30" s="11">
        <v>3260982</v>
      </c>
      <c r="K30" s="12">
        <v>936672</v>
      </c>
      <c r="L30" s="10">
        <v>569362</v>
      </c>
      <c r="M30" s="10">
        <v>1586440</v>
      </c>
      <c r="N30" s="10">
        <v>0</v>
      </c>
      <c r="O30" s="10">
        <f t="shared" si="6"/>
        <v>6011709</v>
      </c>
      <c r="P30" s="10">
        <v>5815494</v>
      </c>
      <c r="Q30" s="10">
        <f t="shared" si="7"/>
        <v>210859</v>
      </c>
      <c r="R30" s="10">
        <v>5604635</v>
      </c>
      <c r="S30" s="10">
        <v>196215</v>
      </c>
      <c r="T30" s="75">
        <v>0</v>
      </c>
      <c r="U30" s="80">
        <f t="shared" si="8"/>
        <v>19594325</v>
      </c>
      <c r="V30" s="80">
        <f t="shared" si="9"/>
        <v>0</v>
      </c>
    </row>
    <row r="31" spans="1:22" ht="14.25" thickBot="1">
      <c r="A31" s="13" t="s">
        <v>49</v>
      </c>
      <c r="B31" s="34">
        <f t="shared" si="3"/>
        <v>17899614</v>
      </c>
      <c r="C31" s="14">
        <f t="shared" si="4"/>
        <v>11097006</v>
      </c>
      <c r="D31" s="14">
        <f t="shared" si="5"/>
        <v>6107700</v>
      </c>
      <c r="E31" s="14">
        <v>2656743</v>
      </c>
      <c r="F31" s="14">
        <v>1565732</v>
      </c>
      <c r="G31" s="14">
        <v>1885225</v>
      </c>
      <c r="H31" s="14">
        <v>2510233</v>
      </c>
      <c r="I31" s="14">
        <v>95273</v>
      </c>
      <c r="J31" s="15">
        <v>2383800</v>
      </c>
      <c r="K31" s="16">
        <v>810712</v>
      </c>
      <c r="L31" s="14">
        <v>560491</v>
      </c>
      <c r="M31" s="14">
        <v>939097</v>
      </c>
      <c r="N31" s="14">
        <v>0</v>
      </c>
      <c r="O31" s="14">
        <f t="shared" si="6"/>
        <v>4492308</v>
      </c>
      <c r="P31" s="14">
        <v>4411107</v>
      </c>
      <c r="Q31" s="14">
        <f t="shared" si="7"/>
        <v>1228435</v>
      </c>
      <c r="R31" s="14">
        <v>3182672</v>
      </c>
      <c r="S31" s="14">
        <v>81201</v>
      </c>
      <c r="T31" s="77">
        <v>0</v>
      </c>
      <c r="U31" s="80">
        <f t="shared" si="8"/>
        <v>17899614</v>
      </c>
      <c r="V31" s="80">
        <f t="shared" si="9"/>
        <v>0</v>
      </c>
    </row>
    <row r="32" spans="1:22" ht="14.25" thickTop="1">
      <c r="A32" s="5" t="s">
        <v>7</v>
      </c>
      <c r="B32" s="33">
        <f t="shared" si="3"/>
        <v>4716912</v>
      </c>
      <c r="C32" s="6">
        <f t="shared" si="4"/>
        <v>3678590</v>
      </c>
      <c r="D32" s="6">
        <f t="shared" si="5"/>
        <v>2381423</v>
      </c>
      <c r="E32" s="6">
        <v>1502431</v>
      </c>
      <c r="F32" s="6">
        <v>220300</v>
      </c>
      <c r="G32" s="6">
        <v>658692</v>
      </c>
      <c r="H32" s="6">
        <v>568432</v>
      </c>
      <c r="I32" s="6">
        <v>33869</v>
      </c>
      <c r="J32" s="7">
        <v>694866</v>
      </c>
      <c r="K32" s="8">
        <v>58711</v>
      </c>
      <c r="L32" s="6">
        <v>5460</v>
      </c>
      <c r="M32" s="6">
        <v>441519</v>
      </c>
      <c r="N32" s="6">
        <v>0</v>
      </c>
      <c r="O32" s="6">
        <f t="shared" si="6"/>
        <v>532632</v>
      </c>
      <c r="P32" s="6">
        <v>487523</v>
      </c>
      <c r="Q32" s="6">
        <f t="shared" si="7"/>
        <v>76046</v>
      </c>
      <c r="R32" s="6">
        <v>411477</v>
      </c>
      <c r="S32" s="6">
        <v>45109</v>
      </c>
      <c r="T32" s="78">
        <v>0</v>
      </c>
      <c r="U32" s="80">
        <f t="shared" si="8"/>
        <v>4716912</v>
      </c>
      <c r="V32" s="80">
        <f t="shared" si="9"/>
        <v>0</v>
      </c>
    </row>
    <row r="33" spans="1:22" ht="13.5">
      <c r="A33" s="9" t="s">
        <v>50</v>
      </c>
      <c r="B33" s="33">
        <f t="shared" si="3"/>
        <v>3971575</v>
      </c>
      <c r="C33" s="10">
        <f t="shared" si="4"/>
        <v>2929845</v>
      </c>
      <c r="D33" s="10">
        <f t="shared" si="5"/>
        <v>1732335</v>
      </c>
      <c r="E33" s="10">
        <v>810988</v>
      </c>
      <c r="F33" s="10">
        <v>188446</v>
      </c>
      <c r="G33" s="10">
        <v>732901</v>
      </c>
      <c r="H33" s="10">
        <v>593684</v>
      </c>
      <c r="I33" s="10">
        <v>36627</v>
      </c>
      <c r="J33" s="11">
        <v>567199</v>
      </c>
      <c r="K33" s="12">
        <v>280863</v>
      </c>
      <c r="L33" s="10">
        <v>5774</v>
      </c>
      <c r="M33" s="10">
        <v>221136</v>
      </c>
      <c r="N33" s="10">
        <v>0</v>
      </c>
      <c r="O33" s="10">
        <f t="shared" si="6"/>
        <v>533957</v>
      </c>
      <c r="P33" s="10">
        <v>476288</v>
      </c>
      <c r="Q33" s="10">
        <f t="shared" si="7"/>
        <v>173899</v>
      </c>
      <c r="R33" s="10">
        <v>302389</v>
      </c>
      <c r="S33" s="10">
        <v>57669</v>
      </c>
      <c r="T33" s="75">
        <v>0</v>
      </c>
      <c r="U33" s="80">
        <f t="shared" si="8"/>
        <v>3971575</v>
      </c>
      <c r="V33" s="80">
        <f t="shared" si="9"/>
        <v>0</v>
      </c>
    </row>
    <row r="34" spans="1:22" ht="13.5">
      <c r="A34" s="9" t="s">
        <v>51</v>
      </c>
      <c r="B34" s="33">
        <f t="shared" si="3"/>
        <v>4427170</v>
      </c>
      <c r="C34" s="10">
        <f t="shared" si="4"/>
        <v>3207051</v>
      </c>
      <c r="D34" s="10">
        <f t="shared" si="5"/>
        <v>1931890</v>
      </c>
      <c r="E34" s="10">
        <v>1072333</v>
      </c>
      <c r="F34" s="10">
        <v>229241</v>
      </c>
      <c r="G34" s="10">
        <v>630316</v>
      </c>
      <c r="H34" s="10">
        <v>600529</v>
      </c>
      <c r="I34" s="10">
        <v>39422</v>
      </c>
      <c r="J34" s="11">
        <v>635210</v>
      </c>
      <c r="K34" s="12">
        <v>17713</v>
      </c>
      <c r="L34" s="10">
        <v>65971</v>
      </c>
      <c r="M34" s="10">
        <v>594375</v>
      </c>
      <c r="N34" s="10">
        <v>0</v>
      </c>
      <c r="O34" s="10">
        <f t="shared" si="6"/>
        <v>542060</v>
      </c>
      <c r="P34" s="10">
        <v>442417</v>
      </c>
      <c r="Q34" s="10">
        <f t="shared" si="7"/>
        <v>144940</v>
      </c>
      <c r="R34" s="10">
        <v>297477</v>
      </c>
      <c r="S34" s="10">
        <v>99643</v>
      </c>
      <c r="T34" s="75">
        <v>0</v>
      </c>
      <c r="U34" s="80">
        <f t="shared" si="8"/>
        <v>4427170</v>
      </c>
      <c r="V34" s="80">
        <f t="shared" si="9"/>
        <v>0</v>
      </c>
    </row>
    <row r="35" spans="1:22" ht="13.5">
      <c r="A35" s="9" t="s">
        <v>52</v>
      </c>
      <c r="B35" s="33">
        <f t="shared" si="3"/>
        <v>3851396</v>
      </c>
      <c r="C35" s="10">
        <f>D35+H35+I35+J35</f>
        <v>2865169</v>
      </c>
      <c r="D35" s="10">
        <f t="shared" si="5"/>
        <v>1541073</v>
      </c>
      <c r="E35" s="10">
        <v>829128</v>
      </c>
      <c r="F35" s="10">
        <v>222166</v>
      </c>
      <c r="G35" s="10">
        <v>489779</v>
      </c>
      <c r="H35" s="10">
        <v>725347</v>
      </c>
      <c r="I35" s="10">
        <v>26680</v>
      </c>
      <c r="J35" s="11">
        <v>572069</v>
      </c>
      <c r="K35" s="12">
        <v>296238</v>
      </c>
      <c r="L35" s="10">
        <v>2009</v>
      </c>
      <c r="M35" s="10">
        <v>251644</v>
      </c>
      <c r="N35" s="10">
        <v>0</v>
      </c>
      <c r="O35" s="10">
        <f t="shared" si="6"/>
        <v>436336</v>
      </c>
      <c r="P35" s="10">
        <v>430238</v>
      </c>
      <c r="Q35" s="10">
        <f t="shared" si="7"/>
        <v>208394</v>
      </c>
      <c r="R35" s="10">
        <v>221844</v>
      </c>
      <c r="S35" s="10">
        <v>6098</v>
      </c>
      <c r="T35" s="75">
        <v>0</v>
      </c>
      <c r="U35" s="80">
        <f t="shared" si="8"/>
        <v>3851396</v>
      </c>
      <c r="V35" s="80">
        <f t="shared" si="9"/>
        <v>0</v>
      </c>
    </row>
    <row r="36" spans="1:22" ht="13.5">
      <c r="A36" s="9" t="s">
        <v>8</v>
      </c>
      <c r="B36" s="33">
        <f t="shared" si="3"/>
        <v>3645102</v>
      </c>
      <c r="C36" s="10">
        <f aca="true" t="shared" si="10" ref="C36:C76">D36+H36+I36+J36</f>
        <v>2765927</v>
      </c>
      <c r="D36" s="10">
        <f t="shared" si="5"/>
        <v>1772393</v>
      </c>
      <c r="E36" s="10">
        <v>848426</v>
      </c>
      <c r="F36" s="10">
        <v>139811</v>
      </c>
      <c r="G36" s="10">
        <v>784156</v>
      </c>
      <c r="H36" s="10">
        <v>530547</v>
      </c>
      <c r="I36" s="10">
        <v>26635</v>
      </c>
      <c r="J36" s="11">
        <v>436352</v>
      </c>
      <c r="K36" s="12">
        <v>232834</v>
      </c>
      <c r="L36" s="10">
        <v>416</v>
      </c>
      <c r="M36" s="10">
        <v>207163</v>
      </c>
      <c r="N36" s="10">
        <v>0</v>
      </c>
      <c r="O36" s="10">
        <f t="shared" si="6"/>
        <v>438762</v>
      </c>
      <c r="P36" s="10">
        <v>421173</v>
      </c>
      <c r="Q36" s="10">
        <f t="shared" si="7"/>
        <v>159689</v>
      </c>
      <c r="R36" s="10">
        <v>261484</v>
      </c>
      <c r="S36" s="10">
        <v>17589</v>
      </c>
      <c r="T36" s="75">
        <v>0</v>
      </c>
      <c r="U36" s="80">
        <f t="shared" si="8"/>
        <v>3645102</v>
      </c>
      <c r="V36" s="80">
        <f t="shared" si="9"/>
        <v>0</v>
      </c>
    </row>
    <row r="37" spans="1:22" ht="13.5">
      <c r="A37" s="9" t="s">
        <v>53</v>
      </c>
      <c r="B37" s="33">
        <f t="shared" si="3"/>
        <v>2380618</v>
      </c>
      <c r="C37" s="10">
        <f t="shared" si="10"/>
        <v>1413824</v>
      </c>
      <c r="D37" s="10">
        <f t="shared" si="5"/>
        <v>866872</v>
      </c>
      <c r="E37" s="10">
        <v>439093</v>
      </c>
      <c r="F37" s="10">
        <v>79378</v>
      </c>
      <c r="G37" s="10">
        <v>348401</v>
      </c>
      <c r="H37" s="10">
        <v>295368</v>
      </c>
      <c r="I37" s="10">
        <v>228</v>
      </c>
      <c r="J37" s="11">
        <v>251356</v>
      </c>
      <c r="K37" s="12">
        <v>136021</v>
      </c>
      <c r="L37" s="10">
        <v>190</v>
      </c>
      <c r="M37" s="10">
        <v>119834</v>
      </c>
      <c r="N37" s="10">
        <v>0</v>
      </c>
      <c r="O37" s="10">
        <f t="shared" si="6"/>
        <v>710749</v>
      </c>
      <c r="P37" s="10">
        <v>696447</v>
      </c>
      <c r="Q37" s="10">
        <f t="shared" si="7"/>
        <v>237868</v>
      </c>
      <c r="R37" s="10">
        <v>458579</v>
      </c>
      <c r="S37" s="10">
        <v>14302</v>
      </c>
      <c r="T37" s="75">
        <v>0</v>
      </c>
      <c r="U37" s="80">
        <f t="shared" si="8"/>
        <v>2380618</v>
      </c>
      <c r="V37" s="80">
        <f t="shared" si="9"/>
        <v>0</v>
      </c>
    </row>
    <row r="38" spans="1:22" ht="13.5">
      <c r="A38" s="9" t="s">
        <v>9</v>
      </c>
      <c r="B38" s="33">
        <f t="shared" si="3"/>
        <v>5531374</v>
      </c>
      <c r="C38" s="10">
        <f t="shared" si="10"/>
        <v>3401471</v>
      </c>
      <c r="D38" s="10">
        <f t="shared" si="5"/>
        <v>1627876</v>
      </c>
      <c r="E38" s="10">
        <v>826331</v>
      </c>
      <c r="F38" s="10">
        <v>421272</v>
      </c>
      <c r="G38" s="10">
        <v>380273</v>
      </c>
      <c r="H38" s="10">
        <v>926530</v>
      </c>
      <c r="I38" s="10">
        <v>35673</v>
      </c>
      <c r="J38" s="11">
        <v>811392</v>
      </c>
      <c r="K38" s="12">
        <v>140426</v>
      </c>
      <c r="L38" s="10">
        <v>0</v>
      </c>
      <c r="M38" s="10">
        <v>695480</v>
      </c>
      <c r="N38" s="10">
        <v>0</v>
      </c>
      <c r="O38" s="10">
        <f t="shared" si="6"/>
        <v>1293997</v>
      </c>
      <c r="P38" s="10">
        <v>1258921</v>
      </c>
      <c r="Q38" s="10">
        <f t="shared" si="7"/>
        <v>365037</v>
      </c>
      <c r="R38" s="10">
        <v>893884</v>
      </c>
      <c r="S38" s="10">
        <v>35076</v>
      </c>
      <c r="T38" s="75">
        <v>0</v>
      </c>
      <c r="U38" s="80">
        <f t="shared" si="8"/>
        <v>5531374</v>
      </c>
      <c r="V38" s="80">
        <f t="shared" si="9"/>
        <v>0</v>
      </c>
    </row>
    <row r="39" spans="1:22" ht="13.5">
      <c r="A39" s="9" t="s">
        <v>54</v>
      </c>
      <c r="B39" s="33">
        <f t="shared" si="3"/>
        <v>2279352</v>
      </c>
      <c r="C39" s="10">
        <f t="shared" si="10"/>
        <v>1653100</v>
      </c>
      <c r="D39" s="10">
        <f t="shared" si="5"/>
        <v>824109</v>
      </c>
      <c r="E39" s="10">
        <v>597078</v>
      </c>
      <c r="F39" s="10">
        <v>49620</v>
      </c>
      <c r="G39" s="10">
        <v>177411</v>
      </c>
      <c r="H39" s="10">
        <v>343413</v>
      </c>
      <c r="I39" s="10">
        <v>6851</v>
      </c>
      <c r="J39" s="11">
        <v>478727</v>
      </c>
      <c r="K39" s="12">
        <v>205</v>
      </c>
      <c r="L39" s="10">
        <v>0</v>
      </c>
      <c r="M39" s="10">
        <v>223400</v>
      </c>
      <c r="N39" s="10">
        <v>0</v>
      </c>
      <c r="O39" s="10">
        <f t="shared" si="6"/>
        <v>402647</v>
      </c>
      <c r="P39" s="10">
        <v>307888</v>
      </c>
      <c r="Q39" s="10">
        <f t="shared" si="7"/>
        <v>68216</v>
      </c>
      <c r="R39" s="10">
        <v>239672</v>
      </c>
      <c r="S39" s="10">
        <v>94759</v>
      </c>
      <c r="T39" s="75">
        <v>0</v>
      </c>
      <c r="U39" s="80">
        <f t="shared" si="8"/>
        <v>2279352</v>
      </c>
      <c r="V39" s="80">
        <f t="shared" si="9"/>
        <v>0</v>
      </c>
    </row>
    <row r="40" spans="1:22" ht="13.5">
      <c r="A40" s="9" t="s">
        <v>55</v>
      </c>
      <c r="B40" s="33">
        <f t="shared" si="3"/>
        <v>12724831</v>
      </c>
      <c r="C40" s="10">
        <f t="shared" si="10"/>
        <v>6700997</v>
      </c>
      <c r="D40" s="10">
        <f t="shared" si="5"/>
        <v>4019169</v>
      </c>
      <c r="E40" s="10">
        <v>1739086</v>
      </c>
      <c r="F40" s="10">
        <v>863517</v>
      </c>
      <c r="G40" s="10">
        <v>1416566</v>
      </c>
      <c r="H40" s="10">
        <v>1830608</v>
      </c>
      <c r="I40" s="10">
        <v>27554</v>
      </c>
      <c r="J40" s="11">
        <v>823666</v>
      </c>
      <c r="K40" s="12">
        <v>301930</v>
      </c>
      <c r="L40" s="10">
        <v>0</v>
      </c>
      <c r="M40" s="10">
        <v>1235278</v>
      </c>
      <c r="N40" s="10">
        <v>0</v>
      </c>
      <c r="O40" s="10">
        <f t="shared" si="6"/>
        <v>4486626</v>
      </c>
      <c r="P40" s="10">
        <v>4472193</v>
      </c>
      <c r="Q40" s="10">
        <f t="shared" si="7"/>
        <v>548111</v>
      </c>
      <c r="R40" s="10">
        <v>3924082</v>
      </c>
      <c r="S40" s="10">
        <v>14433</v>
      </c>
      <c r="T40" s="75">
        <v>0</v>
      </c>
      <c r="U40" s="80">
        <f t="shared" si="8"/>
        <v>12724831</v>
      </c>
      <c r="V40" s="80">
        <f t="shared" si="9"/>
        <v>0</v>
      </c>
    </row>
    <row r="41" spans="1:22" ht="13.5">
      <c r="A41" s="9" t="s">
        <v>56</v>
      </c>
      <c r="B41" s="33">
        <f t="shared" si="3"/>
        <v>6851563</v>
      </c>
      <c r="C41" s="10">
        <f t="shared" si="10"/>
        <v>4146970</v>
      </c>
      <c r="D41" s="10">
        <f t="shared" si="5"/>
        <v>2397359</v>
      </c>
      <c r="E41" s="10">
        <v>1124058</v>
      </c>
      <c r="F41" s="10">
        <v>470469</v>
      </c>
      <c r="G41" s="10">
        <v>802832</v>
      </c>
      <c r="H41" s="10">
        <v>897528</v>
      </c>
      <c r="I41" s="10">
        <v>50038</v>
      </c>
      <c r="J41" s="11">
        <v>802045</v>
      </c>
      <c r="K41" s="12">
        <v>439072</v>
      </c>
      <c r="L41" s="10">
        <v>8000</v>
      </c>
      <c r="M41" s="10">
        <v>677942</v>
      </c>
      <c r="N41" s="10">
        <v>0</v>
      </c>
      <c r="O41" s="10">
        <f t="shared" si="6"/>
        <v>1579579</v>
      </c>
      <c r="P41" s="10">
        <v>1512516</v>
      </c>
      <c r="Q41" s="10">
        <f t="shared" si="7"/>
        <v>667446</v>
      </c>
      <c r="R41" s="10">
        <v>845070</v>
      </c>
      <c r="S41" s="10">
        <v>67063</v>
      </c>
      <c r="T41" s="75">
        <v>0</v>
      </c>
      <c r="U41" s="80">
        <f t="shared" si="8"/>
        <v>6851563</v>
      </c>
      <c r="V41" s="80">
        <f t="shared" si="9"/>
        <v>0</v>
      </c>
    </row>
    <row r="42" spans="1:22" ht="13.5">
      <c r="A42" s="9" t="s">
        <v>57</v>
      </c>
      <c r="B42" s="33">
        <f t="shared" si="3"/>
        <v>5948593</v>
      </c>
      <c r="C42" s="10">
        <f t="shared" si="10"/>
        <v>3737959</v>
      </c>
      <c r="D42" s="10">
        <f t="shared" si="5"/>
        <v>2139074</v>
      </c>
      <c r="E42" s="10">
        <v>1171214</v>
      </c>
      <c r="F42" s="10">
        <v>346401</v>
      </c>
      <c r="G42" s="10">
        <v>621459</v>
      </c>
      <c r="H42" s="10">
        <v>847102</v>
      </c>
      <c r="I42" s="10">
        <v>3632</v>
      </c>
      <c r="J42" s="11">
        <v>748151</v>
      </c>
      <c r="K42" s="12">
        <v>329416</v>
      </c>
      <c r="L42" s="10">
        <v>9000</v>
      </c>
      <c r="M42" s="10">
        <v>650472</v>
      </c>
      <c r="N42" s="10">
        <v>0</v>
      </c>
      <c r="O42" s="10">
        <f t="shared" si="6"/>
        <v>1221746</v>
      </c>
      <c r="P42" s="10">
        <v>1055913</v>
      </c>
      <c r="Q42" s="10">
        <f t="shared" si="7"/>
        <v>20617</v>
      </c>
      <c r="R42" s="10">
        <v>1035296</v>
      </c>
      <c r="S42" s="10">
        <v>165833</v>
      </c>
      <c r="T42" s="75">
        <v>0</v>
      </c>
      <c r="U42" s="80">
        <f t="shared" si="8"/>
        <v>5948593</v>
      </c>
      <c r="V42" s="80">
        <f t="shared" si="9"/>
        <v>0</v>
      </c>
    </row>
    <row r="43" spans="1:22" ht="13.5">
      <c r="A43" s="9" t="s">
        <v>58</v>
      </c>
      <c r="B43" s="33">
        <f t="shared" si="3"/>
        <v>8084834</v>
      </c>
      <c r="C43" s="10">
        <f t="shared" si="10"/>
        <v>5546044</v>
      </c>
      <c r="D43" s="10">
        <f t="shared" si="5"/>
        <v>3340683</v>
      </c>
      <c r="E43" s="10">
        <v>2023361</v>
      </c>
      <c r="F43" s="10">
        <v>538048</v>
      </c>
      <c r="G43" s="10">
        <v>779274</v>
      </c>
      <c r="H43" s="10">
        <v>1819986</v>
      </c>
      <c r="I43" s="10">
        <v>52451</v>
      </c>
      <c r="J43" s="11">
        <v>332924</v>
      </c>
      <c r="K43" s="12">
        <v>132276</v>
      </c>
      <c r="L43" s="10">
        <v>35360</v>
      </c>
      <c r="M43" s="10">
        <v>917634</v>
      </c>
      <c r="N43" s="10">
        <v>0</v>
      </c>
      <c r="O43" s="10">
        <f t="shared" si="6"/>
        <v>1453520</v>
      </c>
      <c r="P43" s="10">
        <v>1453520</v>
      </c>
      <c r="Q43" s="10">
        <f t="shared" si="7"/>
        <v>347297</v>
      </c>
      <c r="R43" s="10">
        <v>1106223</v>
      </c>
      <c r="S43" s="10">
        <v>0</v>
      </c>
      <c r="T43" s="75">
        <v>0</v>
      </c>
      <c r="U43" s="80">
        <f t="shared" si="8"/>
        <v>8084834</v>
      </c>
      <c r="V43" s="80">
        <f t="shared" si="9"/>
        <v>0</v>
      </c>
    </row>
    <row r="44" spans="1:22" ht="13.5">
      <c r="A44" s="9" t="s">
        <v>59</v>
      </c>
      <c r="B44" s="33">
        <f t="shared" si="3"/>
        <v>11654207</v>
      </c>
      <c r="C44" s="10">
        <f t="shared" si="10"/>
        <v>7229351</v>
      </c>
      <c r="D44" s="10">
        <f t="shared" si="5"/>
        <v>4227868</v>
      </c>
      <c r="E44" s="10">
        <v>2285776</v>
      </c>
      <c r="F44" s="10">
        <v>1024256</v>
      </c>
      <c r="G44" s="10">
        <v>917836</v>
      </c>
      <c r="H44" s="10">
        <v>2219917</v>
      </c>
      <c r="I44" s="10">
        <v>147325</v>
      </c>
      <c r="J44" s="11">
        <v>634241</v>
      </c>
      <c r="K44" s="12">
        <v>688755</v>
      </c>
      <c r="L44" s="10">
        <v>115437</v>
      </c>
      <c r="M44" s="10">
        <v>979194</v>
      </c>
      <c r="N44" s="10">
        <v>0</v>
      </c>
      <c r="O44" s="10">
        <f t="shared" si="6"/>
        <v>2641470</v>
      </c>
      <c r="P44" s="10">
        <v>2633794</v>
      </c>
      <c r="Q44" s="10">
        <f t="shared" si="7"/>
        <v>150425</v>
      </c>
      <c r="R44" s="10">
        <v>2483369</v>
      </c>
      <c r="S44" s="10">
        <v>7676</v>
      </c>
      <c r="T44" s="75">
        <v>0</v>
      </c>
      <c r="U44" s="80">
        <f t="shared" si="8"/>
        <v>11654207</v>
      </c>
      <c r="V44" s="80">
        <f t="shared" si="9"/>
        <v>0</v>
      </c>
    </row>
    <row r="45" spans="1:22" ht="13.5">
      <c r="A45" s="9" t="s">
        <v>60</v>
      </c>
      <c r="B45" s="33">
        <f t="shared" si="3"/>
        <v>8692655</v>
      </c>
      <c r="C45" s="10">
        <f t="shared" si="10"/>
        <v>5786124</v>
      </c>
      <c r="D45" s="10">
        <f t="shared" si="5"/>
        <v>3385986</v>
      </c>
      <c r="E45" s="10">
        <v>2133629</v>
      </c>
      <c r="F45" s="10">
        <v>456828</v>
      </c>
      <c r="G45" s="10">
        <v>795529</v>
      </c>
      <c r="H45" s="10">
        <v>1122525</v>
      </c>
      <c r="I45" s="10">
        <v>50226</v>
      </c>
      <c r="J45" s="11">
        <v>1227387</v>
      </c>
      <c r="K45" s="12">
        <v>322974</v>
      </c>
      <c r="L45" s="10">
        <v>18464</v>
      </c>
      <c r="M45" s="10">
        <v>564301</v>
      </c>
      <c r="N45" s="10">
        <v>0</v>
      </c>
      <c r="O45" s="10">
        <f t="shared" si="6"/>
        <v>2000792</v>
      </c>
      <c r="P45" s="10">
        <v>1996477</v>
      </c>
      <c r="Q45" s="10">
        <f t="shared" si="7"/>
        <v>536220</v>
      </c>
      <c r="R45" s="10">
        <v>1460257</v>
      </c>
      <c r="S45" s="10">
        <v>4315</v>
      </c>
      <c r="T45" s="75">
        <v>0</v>
      </c>
      <c r="U45" s="80">
        <f t="shared" si="8"/>
        <v>8692655</v>
      </c>
      <c r="V45" s="80">
        <f t="shared" si="9"/>
        <v>0</v>
      </c>
    </row>
    <row r="46" spans="1:22" ht="13.5">
      <c r="A46" s="9" t="s">
        <v>61</v>
      </c>
      <c r="B46" s="33">
        <f t="shared" si="3"/>
        <v>4479041</v>
      </c>
      <c r="C46" s="10">
        <f t="shared" si="10"/>
        <v>2630861</v>
      </c>
      <c r="D46" s="10">
        <f t="shared" si="5"/>
        <v>1504450</v>
      </c>
      <c r="E46" s="10">
        <v>942225</v>
      </c>
      <c r="F46" s="10">
        <v>167675</v>
      </c>
      <c r="G46" s="10">
        <v>394550</v>
      </c>
      <c r="H46" s="10">
        <v>615612</v>
      </c>
      <c r="I46" s="10">
        <v>23106</v>
      </c>
      <c r="J46" s="11">
        <v>487693</v>
      </c>
      <c r="K46" s="12">
        <v>233408</v>
      </c>
      <c r="L46" s="10">
        <v>25340</v>
      </c>
      <c r="M46" s="10">
        <v>252319</v>
      </c>
      <c r="N46" s="10">
        <v>0</v>
      </c>
      <c r="O46" s="10">
        <f t="shared" si="6"/>
        <v>1337113</v>
      </c>
      <c r="P46" s="10">
        <v>1332849</v>
      </c>
      <c r="Q46" s="10">
        <f t="shared" si="7"/>
        <v>486360</v>
      </c>
      <c r="R46" s="10">
        <v>846489</v>
      </c>
      <c r="S46" s="10">
        <v>4264</v>
      </c>
      <c r="T46" s="75">
        <v>0</v>
      </c>
      <c r="U46" s="80">
        <f t="shared" si="8"/>
        <v>4479041</v>
      </c>
      <c r="V46" s="80">
        <f t="shared" si="9"/>
        <v>0</v>
      </c>
    </row>
    <row r="47" spans="1:22" ht="13.5">
      <c r="A47" s="9" t="s">
        <v>62</v>
      </c>
      <c r="B47" s="33">
        <f t="shared" si="3"/>
        <v>5338953</v>
      </c>
      <c r="C47" s="10">
        <f t="shared" si="10"/>
        <v>4148156</v>
      </c>
      <c r="D47" s="10">
        <f t="shared" si="5"/>
        <v>2005853</v>
      </c>
      <c r="E47" s="10">
        <v>1051246</v>
      </c>
      <c r="F47" s="10">
        <v>200765</v>
      </c>
      <c r="G47" s="10">
        <v>753842</v>
      </c>
      <c r="H47" s="10">
        <v>1042411</v>
      </c>
      <c r="I47" s="10">
        <v>13353</v>
      </c>
      <c r="J47" s="11">
        <v>1086539</v>
      </c>
      <c r="K47" s="12">
        <v>160135</v>
      </c>
      <c r="L47" s="10">
        <v>15870</v>
      </c>
      <c r="M47" s="10">
        <v>322722</v>
      </c>
      <c r="N47" s="10">
        <v>0</v>
      </c>
      <c r="O47" s="10">
        <f t="shared" si="6"/>
        <v>692070</v>
      </c>
      <c r="P47" s="10">
        <v>685729</v>
      </c>
      <c r="Q47" s="10">
        <f t="shared" si="7"/>
        <v>189889</v>
      </c>
      <c r="R47" s="10">
        <v>495840</v>
      </c>
      <c r="S47" s="10">
        <v>6341</v>
      </c>
      <c r="T47" s="75">
        <v>0</v>
      </c>
      <c r="U47" s="80">
        <f t="shared" si="8"/>
        <v>5338953</v>
      </c>
      <c r="V47" s="80">
        <f t="shared" si="9"/>
        <v>0</v>
      </c>
    </row>
    <row r="48" spans="1:22" ht="13.5">
      <c r="A48" s="9" t="s">
        <v>63</v>
      </c>
      <c r="B48" s="33">
        <f t="shared" si="3"/>
        <v>4712061</v>
      </c>
      <c r="C48" s="10">
        <f t="shared" si="10"/>
        <v>3464312</v>
      </c>
      <c r="D48" s="10">
        <f t="shared" si="5"/>
        <v>1573351</v>
      </c>
      <c r="E48" s="10">
        <v>997878</v>
      </c>
      <c r="F48" s="10">
        <v>227219</v>
      </c>
      <c r="G48" s="10">
        <v>348254</v>
      </c>
      <c r="H48" s="10">
        <v>966014</v>
      </c>
      <c r="I48" s="10">
        <v>66951</v>
      </c>
      <c r="J48" s="11">
        <v>857996</v>
      </c>
      <c r="K48" s="12">
        <v>241137</v>
      </c>
      <c r="L48" s="10">
        <v>19401</v>
      </c>
      <c r="M48" s="10">
        <v>305619</v>
      </c>
      <c r="N48" s="10">
        <v>0</v>
      </c>
      <c r="O48" s="10">
        <f t="shared" si="6"/>
        <v>681592</v>
      </c>
      <c r="P48" s="10">
        <v>681592</v>
      </c>
      <c r="Q48" s="10">
        <f t="shared" si="7"/>
        <v>71174</v>
      </c>
      <c r="R48" s="10">
        <v>610418</v>
      </c>
      <c r="S48" s="10">
        <v>0</v>
      </c>
      <c r="T48" s="75">
        <v>0</v>
      </c>
      <c r="U48" s="80">
        <f t="shared" si="8"/>
        <v>4712061</v>
      </c>
      <c r="V48" s="80">
        <f t="shared" si="9"/>
        <v>0</v>
      </c>
    </row>
    <row r="49" spans="1:22" ht="13.5">
      <c r="A49" s="9" t="s">
        <v>64</v>
      </c>
      <c r="B49" s="33">
        <f t="shared" si="3"/>
        <v>3876036</v>
      </c>
      <c r="C49" s="10">
        <f t="shared" si="10"/>
        <v>2502473</v>
      </c>
      <c r="D49" s="10">
        <f t="shared" si="5"/>
        <v>1418909</v>
      </c>
      <c r="E49" s="10">
        <v>814719</v>
      </c>
      <c r="F49" s="10">
        <v>145571</v>
      </c>
      <c r="G49" s="10">
        <v>458619</v>
      </c>
      <c r="H49" s="10">
        <v>487893</v>
      </c>
      <c r="I49" s="10">
        <v>32452</v>
      </c>
      <c r="J49" s="11">
        <v>563219</v>
      </c>
      <c r="K49" s="12">
        <v>12461</v>
      </c>
      <c r="L49" s="10">
        <v>0</v>
      </c>
      <c r="M49" s="10">
        <v>218162</v>
      </c>
      <c r="N49" s="10">
        <v>0</v>
      </c>
      <c r="O49" s="10">
        <f t="shared" si="6"/>
        <v>1142940</v>
      </c>
      <c r="P49" s="10">
        <v>1103309</v>
      </c>
      <c r="Q49" s="10">
        <f t="shared" si="7"/>
        <v>597949</v>
      </c>
      <c r="R49" s="10">
        <v>505360</v>
      </c>
      <c r="S49" s="10">
        <v>39631</v>
      </c>
      <c r="T49" s="75">
        <v>0</v>
      </c>
      <c r="U49" s="80">
        <f t="shared" si="8"/>
        <v>3876036</v>
      </c>
      <c r="V49" s="80">
        <f t="shared" si="9"/>
        <v>0</v>
      </c>
    </row>
    <row r="50" spans="1:22" ht="13.5">
      <c r="A50" s="9" t="s">
        <v>65</v>
      </c>
      <c r="B50" s="33">
        <f t="shared" si="3"/>
        <v>4292288</v>
      </c>
      <c r="C50" s="10">
        <f t="shared" si="10"/>
        <v>3110627</v>
      </c>
      <c r="D50" s="10">
        <f t="shared" si="5"/>
        <v>1761389</v>
      </c>
      <c r="E50" s="10">
        <v>922821</v>
      </c>
      <c r="F50" s="10">
        <v>268872</v>
      </c>
      <c r="G50" s="10">
        <v>569696</v>
      </c>
      <c r="H50" s="10">
        <v>771246</v>
      </c>
      <c r="I50" s="10">
        <v>10896</v>
      </c>
      <c r="J50" s="11">
        <v>567096</v>
      </c>
      <c r="K50" s="12">
        <v>12831</v>
      </c>
      <c r="L50" s="10">
        <v>3600</v>
      </c>
      <c r="M50" s="10">
        <v>217781</v>
      </c>
      <c r="N50" s="10">
        <v>0</v>
      </c>
      <c r="O50" s="10">
        <f t="shared" si="6"/>
        <v>947449</v>
      </c>
      <c r="P50" s="10">
        <v>843766</v>
      </c>
      <c r="Q50" s="10">
        <f t="shared" si="7"/>
        <v>513859</v>
      </c>
      <c r="R50" s="10">
        <v>329907</v>
      </c>
      <c r="S50" s="10">
        <v>103683</v>
      </c>
      <c r="T50" s="75">
        <v>0</v>
      </c>
      <c r="U50" s="80">
        <f t="shared" si="8"/>
        <v>4292288</v>
      </c>
      <c r="V50" s="80">
        <f t="shared" si="9"/>
        <v>0</v>
      </c>
    </row>
    <row r="51" spans="1:22" ht="13.5">
      <c r="A51" s="9" t="s">
        <v>66</v>
      </c>
      <c r="B51" s="33">
        <f t="shared" si="3"/>
        <v>9129870</v>
      </c>
      <c r="C51" s="10">
        <f t="shared" si="10"/>
        <v>4853285</v>
      </c>
      <c r="D51" s="10">
        <f t="shared" si="5"/>
        <v>2653718</v>
      </c>
      <c r="E51" s="10">
        <v>1440988</v>
      </c>
      <c r="F51" s="10">
        <v>395469</v>
      </c>
      <c r="G51" s="10">
        <v>817261</v>
      </c>
      <c r="H51" s="10">
        <v>1177109</v>
      </c>
      <c r="I51" s="10">
        <v>20548</v>
      </c>
      <c r="J51" s="11">
        <v>1001910</v>
      </c>
      <c r="K51" s="12">
        <v>3303</v>
      </c>
      <c r="L51" s="10">
        <v>251532</v>
      </c>
      <c r="M51" s="10">
        <v>367276</v>
      </c>
      <c r="N51" s="10">
        <v>0</v>
      </c>
      <c r="O51" s="10">
        <f t="shared" si="6"/>
        <v>3654474</v>
      </c>
      <c r="P51" s="10">
        <v>3654474</v>
      </c>
      <c r="Q51" s="10">
        <f t="shared" si="7"/>
        <v>1393620</v>
      </c>
      <c r="R51" s="10">
        <v>2260854</v>
      </c>
      <c r="S51" s="10">
        <v>0</v>
      </c>
      <c r="T51" s="75">
        <v>0</v>
      </c>
      <c r="U51" s="80">
        <f t="shared" si="8"/>
        <v>9129870</v>
      </c>
      <c r="V51" s="80">
        <f t="shared" si="9"/>
        <v>0</v>
      </c>
    </row>
    <row r="52" spans="1:22" ht="13.5">
      <c r="A52" s="9" t="s">
        <v>67</v>
      </c>
      <c r="B52" s="33">
        <f t="shared" si="3"/>
        <v>9903051</v>
      </c>
      <c r="C52" s="10">
        <f t="shared" si="10"/>
        <v>6245025</v>
      </c>
      <c r="D52" s="10">
        <f t="shared" si="5"/>
        <v>3113417</v>
      </c>
      <c r="E52" s="10">
        <v>1606400</v>
      </c>
      <c r="F52" s="10">
        <v>525542</v>
      </c>
      <c r="G52" s="10">
        <v>981475</v>
      </c>
      <c r="H52" s="10">
        <v>1121038</v>
      </c>
      <c r="I52" s="10">
        <v>51874</v>
      </c>
      <c r="J52" s="11">
        <v>1958696</v>
      </c>
      <c r="K52" s="12">
        <v>200687</v>
      </c>
      <c r="L52" s="10">
        <v>39326</v>
      </c>
      <c r="M52" s="10">
        <v>594070</v>
      </c>
      <c r="N52" s="10">
        <v>0</v>
      </c>
      <c r="O52" s="10">
        <f t="shared" si="6"/>
        <v>2823943</v>
      </c>
      <c r="P52" s="10">
        <v>2615533</v>
      </c>
      <c r="Q52" s="10">
        <f t="shared" si="7"/>
        <v>373998</v>
      </c>
      <c r="R52" s="10">
        <v>2241535</v>
      </c>
      <c r="S52" s="10">
        <v>208410</v>
      </c>
      <c r="T52" s="75">
        <v>0</v>
      </c>
      <c r="U52" s="80">
        <f t="shared" si="8"/>
        <v>9903051</v>
      </c>
      <c r="V52" s="80">
        <f t="shared" si="9"/>
        <v>0</v>
      </c>
    </row>
    <row r="53" spans="1:22" ht="13.5">
      <c r="A53" s="9" t="s">
        <v>68</v>
      </c>
      <c r="B53" s="33">
        <f t="shared" si="3"/>
        <v>8345473</v>
      </c>
      <c r="C53" s="10">
        <f t="shared" si="10"/>
        <v>6154094</v>
      </c>
      <c r="D53" s="10">
        <f t="shared" si="5"/>
        <v>2977102</v>
      </c>
      <c r="E53" s="10">
        <v>1585845</v>
      </c>
      <c r="F53" s="10">
        <v>401677</v>
      </c>
      <c r="G53" s="10">
        <v>989580</v>
      </c>
      <c r="H53" s="10">
        <v>723399</v>
      </c>
      <c r="I53" s="10">
        <v>59310</v>
      </c>
      <c r="J53" s="11">
        <v>2394283</v>
      </c>
      <c r="K53" s="12">
        <v>506263</v>
      </c>
      <c r="L53" s="10">
        <v>13682</v>
      </c>
      <c r="M53" s="10">
        <v>456912</v>
      </c>
      <c r="N53" s="10">
        <v>0</v>
      </c>
      <c r="O53" s="10">
        <f t="shared" si="6"/>
        <v>1214522</v>
      </c>
      <c r="P53" s="10">
        <v>985627</v>
      </c>
      <c r="Q53" s="10">
        <f t="shared" si="7"/>
        <v>301241</v>
      </c>
      <c r="R53" s="10">
        <v>684386</v>
      </c>
      <c r="S53" s="10">
        <v>228895</v>
      </c>
      <c r="T53" s="75">
        <v>0</v>
      </c>
      <c r="U53" s="80">
        <f t="shared" si="8"/>
        <v>8345473</v>
      </c>
      <c r="V53" s="80">
        <f t="shared" si="9"/>
        <v>0</v>
      </c>
    </row>
    <row r="54" spans="1:22" ht="13.5">
      <c r="A54" s="9" t="s">
        <v>69</v>
      </c>
      <c r="B54" s="33">
        <f t="shared" si="3"/>
        <v>8429752</v>
      </c>
      <c r="C54" s="10">
        <f t="shared" si="10"/>
        <v>5755427</v>
      </c>
      <c r="D54" s="10">
        <f t="shared" si="5"/>
        <v>2750781</v>
      </c>
      <c r="E54" s="10">
        <v>1400695</v>
      </c>
      <c r="F54" s="10">
        <v>371339</v>
      </c>
      <c r="G54" s="10">
        <v>978747</v>
      </c>
      <c r="H54" s="10">
        <v>1018132</v>
      </c>
      <c r="I54" s="10">
        <v>14970</v>
      </c>
      <c r="J54" s="11">
        <v>1971544</v>
      </c>
      <c r="K54" s="12">
        <v>432540</v>
      </c>
      <c r="L54" s="10">
        <v>33000</v>
      </c>
      <c r="M54" s="10">
        <v>1045976</v>
      </c>
      <c r="N54" s="10">
        <v>0</v>
      </c>
      <c r="O54" s="10">
        <f t="shared" si="6"/>
        <v>1162809</v>
      </c>
      <c r="P54" s="10">
        <v>1162809</v>
      </c>
      <c r="Q54" s="10">
        <f t="shared" si="7"/>
        <v>331940</v>
      </c>
      <c r="R54" s="10">
        <v>830869</v>
      </c>
      <c r="S54" s="10">
        <v>0</v>
      </c>
      <c r="T54" s="75">
        <v>0</v>
      </c>
      <c r="U54" s="80">
        <f t="shared" si="8"/>
        <v>8429752</v>
      </c>
      <c r="V54" s="80">
        <f t="shared" si="9"/>
        <v>0</v>
      </c>
    </row>
    <row r="55" spans="1:22" ht="13.5">
      <c r="A55" s="9" t="s">
        <v>70</v>
      </c>
      <c r="B55" s="33">
        <f t="shared" si="3"/>
        <v>7699180</v>
      </c>
      <c r="C55" s="10">
        <f t="shared" si="10"/>
        <v>4665206</v>
      </c>
      <c r="D55" s="10">
        <f t="shared" si="5"/>
        <v>2792290</v>
      </c>
      <c r="E55" s="10">
        <v>1380015</v>
      </c>
      <c r="F55" s="10">
        <v>494622</v>
      </c>
      <c r="G55" s="10">
        <v>917653</v>
      </c>
      <c r="H55" s="10">
        <v>776289</v>
      </c>
      <c r="I55" s="10">
        <v>29295</v>
      </c>
      <c r="J55" s="11">
        <v>1067332</v>
      </c>
      <c r="K55" s="12">
        <v>178230</v>
      </c>
      <c r="L55" s="10">
        <v>2580</v>
      </c>
      <c r="M55" s="10">
        <v>502103</v>
      </c>
      <c r="N55" s="10">
        <v>0</v>
      </c>
      <c r="O55" s="10">
        <f t="shared" si="6"/>
        <v>2351061</v>
      </c>
      <c r="P55" s="10">
        <v>2347744</v>
      </c>
      <c r="Q55" s="10">
        <f t="shared" si="7"/>
        <v>287905</v>
      </c>
      <c r="R55" s="10">
        <v>2059839</v>
      </c>
      <c r="S55" s="10">
        <v>3317</v>
      </c>
      <c r="T55" s="75">
        <v>0</v>
      </c>
      <c r="U55" s="80">
        <f t="shared" si="8"/>
        <v>7699180</v>
      </c>
      <c r="V55" s="80">
        <f t="shared" si="9"/>
        <v>0</v>
      </c>
    </row>
    <row r="56" spans="1:22" ht="13.5">
      <c r="A56" s="9" t="s">
        <v>71</v>
      </c>
      <c r="B56" s="33">
        <f t="shared" si="3"/>
        <v>3386787</v>
      </c>
      <c r="C56" s="10">
        <f t="shared" si="10"/>
        <v>2277204</v>
      </c>
      <c r="D56" s="10">
        <f t="shared" si="5"/>
        <v>1342082</v>
      </c>
      <c r="E56" s="10">
        <v>703796</v>
      </c>
      <c r="F56" s="10">
        <v>97371</v>
      </c>
      <c r="G56" s="10">
        <v>540915</v>
      </c>
      <c r="H56" s="10">
        <v>506852</v>
      </c>
      <c r="I56" s="10">
        <v>22595</v>
      </c>
      <c r="J56" s="11">
        <v>405675</v>
      </c>
      <c r="K56" s="12">
        <v>11334</v>
      </c>
      <c r="L56" s="10">
        <v>0</v>
      </c>
      <c r="M56" s="10">
        <v>230643</v>
      </c>
      <c r="N56" s="10">
        <v>0</v>
      </c>
      <c r="O56" s="10">
        <f t="shared" si="6"/>
        <v>867606</v>
      </c>
      <c r="P56" s="10">
        <v>850422</v>
      </c>
      <c r="Q56" s="10">
        <f t="shared" si="7"/>
        <v>470573</v>
      </c>
      <c r="R56" s="10">
        <v>379849</v>
      </c>
      <c r="S56" s="10">
        <v>17184</v>
      </c>
      <c r="T56" s="75">
        <v>0</v>
      </c>
      <c r="U56" s="80">
        <f t="shared" si="8"/>
        <v>3386787</v>
      </c>
      <c r="V56" s="80">
        <f t="shared" si="9"/>
        <v>0</v>
      </c>
    </row>
    <row r="57" spans="1:22" ht="13.5">
      <c r="A57" s="9" t="s">
        <v>72</v>
      </c>
      <c r="B57" s="33">
        <f t="shared" si="3"/>
        <v>3505037</v>
      </c>
      <c r="C57" s="10">
        <f t="shared" si="10"/>
        <v>2339937</v>
      </c>
      <c r="D57" s="10">
        <f t="shared" si="5"/>
        <v>1278901</v>
      </c>
      <c r="E57" s="10">
        <v>793486</v>
      </c>
      <c r="F57" s="10">
        <v>128856</v>
      </c>
      <c r="G57" s="10">
        <v>356559</v>
      </c>
      <c r="H57" s="10">
        <v>517558</v>
      </c>
      <c r="I57" s="10">
        <v>33874</v>
      </c>
      <c r="J57" s="11">
        <v>509604</v>
      </c>
      <c r="K57" s="12">
        <v>188</v>
      </c>
      <c r="L57" s="10">
        <v>0</v>
      </c>
      <c r="M57" s="10">
        <v>266940</v>
      </c>
      <c r="N57" s="10">
        <v>0</v>
      </c>
      <c r="O57" s="10">
        <f t="shared" si="6"/>
        <v>897972</v>
      </c>
      <c r="P57" s="10">
        <v>824724</v>
      </c>
      <c r="Q57" s="10">
        <f t="shared" si="7"/>
        <v>330920</v>
      </c>
      <c r="R57" s="10">
        <v>493804</v>
      </c>
      <c r="S57" s="10">
        <v>73248</v>
      </c>
      <c r="T57" s="75">
        <v>0</v>
      </c>
      <c r="U57" s="80">
        <f t="shared" si="8"/>
        <v>3505037</v>
      </c>
      <c r="V57" s="80">
        <f t="shared" si="9"/>
        <v>0</v>
      </c>
    </row>
    <row r="58" spans="1:22" ht="13.5">
      <c r="A58" s="9" t="s">
        <v>73</v>
      </c>
      <c r="B58" s="33">
        <f t="shared" si="3"/>
        <v>3452132</v>
      </c>
      <c r="C58" s="10">
        <f t="shared" si="10"/>
        <v>2172054</v>
      </c>
      <c r="D58" s="10">
        <f t="shared" si="5"/>
        <v>1289963</v>
      </c>
      <c r="E58" s="10">
        <v>713631</v>
      </c>
      <c r="F58" s="10">
        <v>41835</v>
      </c>
      <c r="G58" s="10">
        <v>534497</v>
      </c>
      <c r="H58" s="10">
        <v>439863</v>
      </c>
      <c r="I58" s="10">
        <v>41476</v>
      </c>
      <c r="J58" s="11">
        <v>400752</v>
      </c>
      <c r="K58" s="12">
        <v>95208</v>
      </c>
      <c r="L58" s="10">
        <v>360</v>
      </c>
      <c r="M58" s="10">
        <v>144695</v>
      </c>
      <c r="N58" s="10">
        <v>0</v>
      </c>
      <c r="O58" s="10">
        <f t="shared" si="6"/>
        <v>1039815</v>
      </c>
      <c r="P58" s="10">
        <v>967899</v>
      </c>
      <c r="Q58" s="10">
        <f t="shared" si="7"/>
        <v>339467</v>
      </c>
      <c r="R58" s="10">
        <v>628432</v>
      </c>
      <c r="S58" s="10">
        <v>71916</v>
      </c>
      <c r="T58" s="75">
        <v>0</v>
      </c>
      <c r="U58" s="80">
        <f t="shared" si="8"/>
        <v>3452132</v>
      </c>
      <c r="V58" s="80">
        <f t="shared" si="9"/>
        <v>0</v>
      </c>
    </row>
    <row r="59" spans="1:22" ht="13.5">
      <c r="A59" s="9" t="s">
        <v>74</v>
      </c>
      <c r="B59" s="33">
        <f t="shared" si="3"/>
        <v>5735221</v>
      </c>
      <c r="C59" s="10">
        <f t="shared" si="10"/>
        <v>3420812</v>
      </c>
      <c r="D59" s="10">
        <f t="shared" si="5"/>
        <v>1815178</v>
      </c>
      <c r="E59" s="10">
        <v>843486</v>
      </c>
      <c r="F59" s="10">
        <v>375884</v>
      </c>
      <c r="G59" s="10">
        <v>595808</v>
      </c>
      <c r="H59" s="10">
        <v>597659</v>
      </c>
      <c r="I59" s="10">
        <v>21945</v>
      </c>
      <c r="J59" s="11">
        <v>986030</v>
      </c>
      <c r="K59" s="12">
        <v>294</v>
      </c>
      <c r="L59" s="10">
        <v>93609</v>
      </c>
      <c r="M59" s="10">
        <v>428077</v>
      </c>
      <c r="N59" s="10">
        <v>0</v>
      </c>
      <c r="O59" s="10">
        <f t="shared" si="6"/>
        <v>1792429</v>
      </c>
      <c r="P59" s="10">
        <v>1781486</v>
      </c>
      <c r="Q59" s="10">
        <f t="shared" si="7"/>
        <v>353453</v>
      </c>
      <c r="R59" s="10">
        <v>1428033</v>
      </c>
      <c r="S59" s="10">
        <v>10943</v>
      </c>
      <c r="T59" s="75">
        <v>0</v>
      </c>
      <c r="U59" s="80">
        <f t="shared" si="8"/>
        <v>5735221</v>
      </c>
      <c r="V59" s="80">
        <f t="shared" si="9"/>
        <v>0</v>
      </c>
    </row>
    <row r="60" spans="1:22" ht="13.5">
      <c r="A60" s="9" t="s">
        <v>75</v>
      </c>
      <c r="B60" s="33">
        <f t="shared" si="3"/>
        <v>8504680</v>
      </c>
      <c r="C60" s="10">
        <f t="shared" si="10"/>
        <v>5174920</v>
      </c>
      <c r="D60" s="10">
        <f t="shared" si="5"/>
        <v>2872346</v>
      </c>
      <c r="E60" s="10">
        <v>1140042</v>
      </c>
      <c r="F60" s="10">
        <v>718495</v>
      </c>
      <c r="G60" s="10">
        <v>1013809</v>
      </c>
      <c r="H60" s="10">
        <v>1198576</v>
      </c>
      <c r="I60" s="10">
        <v>43498</v>
      </c>
      <c r="J60" s="11">
        <v>1060500</v>
      </c>
      <c r="K60" s="12">
        <v>62452</v>
      </c>
      <c r="L60" s="10">
        <v>89589</v>
      </c>
      <c r="M60" s="10">
        <v>638391</v>
      </c>
      <c r="N60" s="10">
        <v>0</v>
      </c>
      <c r="O60" s="10">
        <f t="shared" si="6"/>
        <v>2539328</v>
      </c>
      <c r="P60" s="10">
        <v>2521201</v>
      </c>
      <c r="Q60" s="10">
        <f t="shared" si="7"/>
        <v>504873</v>
      </c>
      <c r="R60" s="10">
        <v>2016328</v>
      </c>
      <c r="S60" s="10">
        <v>18127</v>
      </c>
      <c r="T60" s="75">
        <v>0</v>
      </c>
      <c r="U60" s="80">
        <f t="shared" si="8"/>
        <v>8504680</v>
      </c>
      <c r="V60" s="80">
        <f t="shared" si="9"/>
        <v>0</v>
      </c>
    </row>
    <row r="61" spans="1:22" ht="13.5">
      <c r="A61" s="9" t="s">
        <v>76</v>
      </c>
      <c r="B61" s="33">
        <f t="shared" si="3"/>
        <v>7640630</v>
      </c>
      <c r="C61" s="10">
        <f t="shared" si="10"/>
        <v>5133363</v>
      </c>
      <c r="D61" s="10">
        <f t="shared" si="5"/>
        <v>2806910</v>
      </c>
      <c r="E61" s="10">
        <v>1540581</v>
      </c>
      <c r="F61" s="10">
        <v>501103</v>
      </c>
      <c r="G61" s="10">
        <v>765226</v>
      </c>
      <c r="H61" s="10">
        <v>946761</v>
      </c>
      <c r="I61" s="10">
        <v>48951</v>
      </c>
      <c r="J61" s="11">
        <v>1330741</v>
      </c>
      <c r="K61" s="12">
        <v>3687</v>
      </c>
      <c r="L61" s="10">
        <v>0</v>
      </c>
      <c r="M61" s="10">
        <v>618194</v>
      </c>
      <c r="N61" s="10">
        <v>0</v>
      </c>
      <c r="O61" s="10">
        <f t="shared" si="6"/>
        <v>1885386</v>
      </c>
      <c r="P61" s="10">
        <v>1830289</v>
      </c>
      <c r="Q61" s="10">
        <f t="shared" si="7"/>
        <v>686629</v>
      </c>
      <c r="R61" s="10">
        <v>1143660</v>
      </c>
      <c r="S61" s="10">
        <v>55097</v>
      </c>
      <c r="T61" s="75">
        <v>0</v>
      </c>
      <c r="U61" s="80">
        <f t="shared" si="8"/>
        <v>7640630</v>
      </c>
      <c r="V61" s="80">
        <f t="shared" si="9"/>
        <v>0</v>
      </c>
    </row>
    <row r="62" spans="1:22" ht="13.5">
      <c r="A62" s="9" t="s">
        <v>77</v>
      </c>
      <c r="B62" s="33">
        <f t="shared" si="3"/>
        <v>4532640</v>
      </c>
      <c r="C62" s="10">
        <f t="shared" si="10"/>
        <v>2569883</v>
      </c>
      <c r="D62" s="10">
        <f t="shared" si="5"/>
        <v>1746273</v>
      </c>
      <c r="E62" s="10">
        <v>947380</v>
      </c>
      <c r="F62" s="10">
        <v>110994</v>
      </c>
      <c r="G62" s="10">
        <v>687899</v>
      </c>
      <c r="H62" s="10">
        <v>496623</v>
      </c>
      <c r="I62" s="10">
        <v>3044</v>
      </c>
      <c r="J62" s="11">
        <v>323943</v>
      </c>
      <c r="K62" s="12">
        <v>125654</v>
      </c>
      <c r="L62" s="10">
        <v>0</v>
      </c>
      <c r="M62" s="10">
        <v>378250</v>
      </c>
      <c r="N62" s="10">
        <v>0</v>
      </c>
      <c r="O62" s="10">
        <f t="shared" si="6"/>
        <v>1458853</v>
      </c>
      <c r="P62" s="10">
        <v>1432328</v>
      </c>
      <c r="Q62" s="10">
        <f t="shared" si="7"/>
        <v>256296</v>
      </c>
      <c r="R62" s="10">
        <v>1176032</v>
      </c>
      <c r="S62" s="10">
        <v>26525</v>
      </c>
      <c r="T62" s="75">
        <v>0</v>
      </c>
      <c r="U62" s="80">
        <f t="shared" si="8"/>
        <v>4532640</v>
      </c>
      <c r="V62" s="80">
        <f t="shared" si="9"/>
        <v>0</v>
      </c>
    </row>
    <row r="63" spans="1:22" ht="13.5">
      <c r="A63" s="9" t="s">
        <v>78</v>
      </c>
      <c r="B63" s="33">
        <f t="shared" si="3"/>
        <v>6189256</v>
      </c>
      <c r="C63" s="10">
        <f t="shared" si="10"/>
        <v>3903786</v>
      </c>
      <c r="D63" s="10">
        <f t="shared" si="5"/>
        <v>1885159</v>
      </c>
      <c r="E63" s="10">
        <v>1034123</v>
      </c>
      <c r="F63" s="10">
        <v>349084</v>
      </c>
      <c r="G63" s="10">
        <v>501952</v>
      </c>
      <c r="H63" s="10">
        <v>779719</v>
      </c>
      <c r="I63" s="10">
        <v>22544</v>
      </c>
      <c r="J63" s="11">
        <v>1216364</v>
      </c>
      <c r="K63" s="12">
        <v>30202</v>
      </c>
      <c r="L63" s="10">
        <v>0</v>
      </c>
      <c r="M63" s="10">
        <v>487188</v>
      </c>
      <c r="N63" s="10">
        <v>0</v>
      </c>
      <c r="O63" s="10">
        <f t="shared" si="6"/>
        <v>1768080</v>
      </c>
      <c r="P63" s="10">
        <v>1768080</v>
      </c>
      <c r="Q63" s="10">
        <f t="shared" si="7"/>
        <v>561230</v>
      </c>
      <c r="R63" s="10">
        <v>1206850</v>
      </c>
      <c r="S63" s="10">
        <v>0</v>
      </c>
      <c r="T63" s="75">
        <v>0</v>
      </c>
      <c r="U63" s="80">
        <f t="shared" si="8"/>
        <v>6189256</v>
      </c>
      <c r="V63" s="80">
        <f t="shared" si="9"/>
        <v>0</v>
      </c>
    </row>
    <row r="64" spans="1:22" ht="13.5">
      <c r="A64" s="9" t="s">
        <v>79</v>
      </c>
      <c r="B64" s="33">
        <f t="shared" si="3"/>
        <v>6239105</v>
      </c>
      <c r="C64" s="10">
        <f t="shared" si="10"/>
        <v>3837844</v>
      </c>
      <c r="D64" s="10">
        <f t="shared" si="5"/>
        <v>1926017</v>
      </c>
      <c r="E64" s="10">
        <v>1091839</v>
      </c>
      <c r="F64" s="10">
        <v>266281</v>
      </c>
      <c r="G64" s="10">
        <v>567897</v>
      </c>
      <c r="H64" s="10">
        <v>848854</v>
      </c>
      <c r="I64" s="10">
        <v>95603</v>
      </c>
      <c r="J64" s="11">
        <v>967370</v>
      </c>
      <c r="K64" s="12">
        <v>223934</v>
      </c>
      <c r="L64" s="10">
        <v>10000</v>
      </c>
      <c r="M64" s="10">
        <v>872425</v>
      </c>
      <c r="N64" s="10">
        <v>0</v>
      </c>
      <c r="O64" s="10">
        <f t="shared" si="6"/>
        <v>1294902</v>
      </c>
      <c r="P64" s="10">
        <v>1294902</v>
      </c>
      <c r="Q64" s="10">
        <f t="shared" si="7"/>
        <v>208187</v>
      </c>
      <c r="R64" s="10">
        <v>1086715</v>
      </c>
      <c r="S64" s="10">
        <v>0</v>
      </c>
      <c r="T64" s="75">
        <v>0</v>
      </c>
      <c r="U64" s="80">
        <f t="shared" si="8"/>
        <v>6239105</v>
      </c>
      <c r="V64" s="80">
        <f t="shared" si="9"/>
        <v>0</v>
      </c>
    </row>
    <row r="65" spans="1:22" ht="13.5">
      <c r="A65" s="9" t="s">
        <v>80</v>
      </c>
      <c r="B65" s="33">
        <f t="shared" si="3"/>
        <v>5786622</v>
      </c>
      <c r="C65" s="10">
        <f t="shared" si="10"/>
        <v>3946475</v>
      </c>
      <c r="D65" s="10">
        <f t="shared" si="5"/>
        <v>1982840</v>
      </c>
      <c r="E65" s="10">
        <v>1004396</v>
      </c>
      <c r="F65" s="10">
        <v>228772</v>
      </c>
      <c r="G65" s="10">
        <v>749672</v>
      </c>
      <c r="H65" s="10">
        <v>794955</v>
      </c>
      <c r="I65" s="10">
        <v>113664</v>
      </c>
      <c r="J65" s="11">
        <v>1055016</v>
      </c>
      <c r="K65" s="12">
        <v>1807</v>
      </c>
      <c r="L65" s="10">
        <v>0</v>
      </c>
      <c r="M65" s="10">
        <v>982478</v>
      </c>
      <c r="N65" s="10">
        <v>0</v>
      </c>
      <c r="O65" s="10">
        <f t="shared" si="6"/>
        <v>855862</v>
      </c>
      <c r="P65" s="10">
        <v>845509</v>
      </c>
      <c r="Q65" s="10">
        <f t="shared" si="7"/>
        <v>9315</v>
      </c>
      <c r="R65" s="10">
        <v>836194</v>
      </c>
      <c r="S65" s="10">
        <v>10353</v>
      </c>
      <c r="T65" s="75">
        <v>0</v>
      </c>
      <c r="U65" s="80">
        <f t="shared" si="8"/>
        <v>5786622</v>
      </c>
      <c r="V65" s="80">
        <f t="shared" si="9"/>
        <v>0</v>
      </c>
    </row>
    <row r="66" spans="1:22" ht="13.5">
      <c r="A66" s="9" t="s">
        <v>81</v>
      </c>
      <c r="B66" s="33">
        <f t="shared" si="3"/>
        <v>9556018</v>
      </c>
      <c r="C66" s="10">
        <f t="shared" si="10"/>
        <v>5628649</v>
      </c>
      <c r="D66" s="10">
        <f t="shared" si="5"/>
        <v>2998591</v>
      </c>
      <c r="E66" s="10">
        <v>1573998</v>
      </c>
      <c r="F66" s="10">
        <v>360134</v>
      </c>
      <c r="G66" s="10">
        <v>1064459</v>
      </c>
      <c r="H66" s="10">
        <v>1451239</v>
      </c>
      <c r="I66" s="10">
        <v>124161</v>
      </c>
      <c r="J66" s="11">
        <v>1054658</v>
      </c>
      <c r="K66" s="12">
        <v>502</v>
      </c>
      <c r="L66" s="10">
        <v>104796</v>
      </c>
      <c r="M66" s="10">
        <v>1016038</v>
      </c>
      <c r="N66" s="10">
        <v>0</v>
      </c>
      <c r="O66" s="10">
        <f t="shared" si="6"/>
        <v>2806033</v>
      </c>
      <c r="P66" s="10">
        <v>2806033</v>
      </c>
      <c r="Q66" s="10">
        <f t="shared" si="7"/>
        <v>754079</v>
      </c>
      <c r="R66" s="10">
        <v>2051954</v>
      </c>
      <c r="S66" s="10">
        <v>0</v>
      </c>
      <c r="T66" s="75">
        <v>0</v>
      </c>
      <c r="U66" s="80">
        <f t="shared" si="8"/>
        <v>9556018</v>
      </c>
      <c r="V66" s="80">
        <f t="shared" si="9"/>
        <v>0</v>
      </c>
    </row>
    <row r="67" spans="1:22" ht="13.5">
      <c r="A67" s="9" t="s">
        <v>82</v>
      </c>
      <c r="B67" s="33">
        <f t="shared" si="3"/>
        <v>4517389</v>
      </c>
      <c r="C67" s="10">
        <f t="shared" si="10"/>
        <v>2821430</v>
      </c>
      <c r="D67" s="10">
        <f t="shared" si="5"/>
        <v>1560237</v>
      </c>
      <c r="E67" s="10">
        <v>893132</v>
      </c>
      <c r="F67" s="10">
        <v>247196</v>
      </c>
      <c r="G67" s="10">
        <v>419909</v>
      </c>
      <c r="H67" s="10">
        <v>631914</v>
      </c>
      <c r="I67" s="10">
        <v>58329</v>
      </c>
      <c r="J67" s="11">
        <v>570950</v>
      </c>
      <c r="K67" s="12">
        <v>99445</v>
      </c>
      <c r="L67" s="10">
        <v>86351</v>
      </c>
      <c r="M67" s="10">
        <v>444550</v>
      </c>
      <c r="N67" s="10">
        <v>0</v>
      </c>
      <c r="O67" s="10">
        <f t="shared" si="6"/>
        <v>1065613</v>
      </c>
      <c r="P67" s="10">
        <v>1065349</v>
      </c>
      <c r="Q67" s="10">
        <f t="shared" si="7"/>
        <v>199149</v>
      </c>
      <c r="R67" s="10">
        <v>866200</v>
      </c>
      <c r="S67" s="10">
        <v>264</v>
      </c>
      <c r="T67" s="75">
        <v>0</v>
      </c>
      <c r="U67" s="80">
        <f t="shared" si="8"/>
        <v>4517389</v>
      </c>
      <c r="V67" s="80">
        <f t="shared" si="9"/>
        <v>0</v>
      </c>
    </row>
    <row r="68" spans="1:22" ht="13.5">
      <c r="A68" s="9" t="s">
        <v>83</v>
      </c>
      <c r="B68" s="33">
        <f t="shared" si="3"/>
        <v>2040992</v>
      </c>
      <c r="C68" s="10">
        <f t="shared" si="10"/>
        <v>1073738</v>
      </c>
      <c r="D68" s="10">
        <f t="shared" si="5"/>
        <v>632072</v>
      </c>
      <c r="E68" s="10">
        <v>347195</v>
      </c>
      <c r="F68" s="10">
        <v>32642</v>
      </c>
      <c r="G68" s="10">
        <v>252235</v>
      </c>
      <c r="H68" s="10">
        <v>253369</v>
      </c>
      <c r="I68" s="10">
        <v>2078</v>
      </c>
      <c r="J68" s="11">
        <v>186219</v>
      </c>
      <c r="K68" s="12">
        <v>16543</v>
      </c>
      <c r="L68" s="10">
        <v>0</v>
      </c>
      <c r="M68" s="10">
        <v>84331</v>
      </c>
      <c r="N68" s="10">
        <v>0</v>
      </c>
      <c r="O68" s="10">
        <f t="shared" si="6"/>
        <v>866380</v>
      </c>
      <c r="P68" s="10">
        <v>854496</v>
      </c>
      <c r="Q68" s="10">
        <f t="shared" si="7"/>
        <v>265638</v>
      </c>
      <c r="R68" s="10">
        <v>588858</v>
      </c>
      <c r="S68" s="10">
        <v>11884</v>
      </c>
      <c r="T68" s="75">
        <v>0</v>
      </c>
      <c r="U68" s="80">
        <f t="shared" si="8"/>
        <v>2040992</v>
      </c>
      <c r="V68" s="80">
        <f t="shared" si="9"/>
        <v>0</v>
      </c>
    </row>
    <row r="69" spans="1:22" ht="13.5">
      <c r="A69" s="9" t="s">
        <v>84</v>
      </c>
      <c r="B69" s="33">
        <f t="shared" si="3"/>
        <v>4493910</v>
      </c>
      <c r="C69" s="10">
        <f t="shared" si="10"/>
        <v>2984765</v>
      </c>
      <c r="D69" s="10">
        <f t="shared" si="5"/>
        <v>1563243</v>
      </c>
      <c r="E69" s="10">
        <v>887483</v>
      </c>
      <c r="F69" s="10">
        <v>106656</v>
      </c>
      <c r="G69" s="10">
        <v>569104</v>
      </c>
      <c r="H69" s="10">
        <v>590842</v>
      </c>
      <c r="I69" s="10">
        <v>22128</v>
      </c>
      <c r="J69" s="11">
        <v>808552</v>
      </c>
      <c r="K69" s="12">
        <v>32743</v>
      </c>
      <c r="L69" s="10">
        <v>30000</v>
      </c>
      <c r="M69" s="10">
        <v>442735</v>
      </c>
      <c r="N69" s="10">
        <v>0</v>
      </c>
      <c r="O69" s="10">
        <f t="shared" si="6"/>
        <v>1003667</v>
      </c>
      <c r="P69" s="10">
        <v>980099</v>
      </c>
      <c r="Q69" s="10">
        <f t="shared" si="7"/>
        <v>37158</v>
      </c>
      <c r="R69" s="10">
        <v>942941</v>
      </c>
      <c r="S69" s="10">
        <v>23568</v>
      </c>
      <c r="T69" s="75">
        <v>0</v>
      </c>
      <c r="U69" s="80">
        <f t="shared" si="8"/>
        <v>4493910</v>
      </c>
      <c r="V69" s="80">
        <f t="shared" si="9"/>
        <v>0</v>
      </c>
    </row>
    <row r="70" spans="1:22" ht="13.5">
      <c r="A70" s="9" t="s">
        <v>85</v>
      </c>
      <c r="B70" s="33">
        <f t="shared" si="3"/>
        <v>3286652</v>
      </c>
      <c r="C70" s="10">
        <f t="shared" si="10"/>
        <v>1977021</v>
      </c>
      <c r="D70" s="10">
        <f t="shared" si="5"/>
        <v>1169067</v>
      </c>
      <c r="E70" s="10">
        <v>615121</v>
      </c>
      <c r="F70" s="10">
        <v>59044</v>
      </c>
      <c r="G70" s="10">
        <v>494902</v>
      </c>
      <c r="H70" s="10">
        <v>452217</v>
      </c>
      <c r="I70" s="10">
        <v>27998</v>
      </c>
      <c r="J70" s="11">
        <v>327739</v>
      </c>
      <c r="K70" s="12">
        <v>27668</v>
      </c>
      <c r="L70" s="10">
        <v>3000</v>
      </c>
      <c r="M70" s="10">
        <v>210627</v>
      </c>
      <c r="N70" s="10">
        <v>0</v>
      </c>
      <c r="O70" s="10">
        <f t="shared" si="6"/>
        <v>1068336</v>
      </c>
      <c r="P70" s="10">
        <v>892786</v>
      </c>
      <c r="Q70" s="10">
        <f t="shared" si="7"/>
        <v>223856</v>
      </c>
      <c r="R70" s="10">
        <v>668930</v>
      </c>
      <c r="S70" s="10">
        <v>175550</v>
      </c>
      <c r="T70" s="75">
        <v>0</v>
      </c>
      <c r="U70" s="80">
        <f t="shared" si="8"/>
        <v>3286652</v>
      </c>
      <c r="V70" s="80">
        <f t="shared" si="9"/>
        <v>0</v>
      </c>
    </row>
    <row r="71" spans="1:22" ht="13.5">
      <c r="A71" s="9" t="s">
        <v>86</v>
      </c>
      <c r="B71" s="33">
        <f t="shared" si="3"/>
        <v>4719847</v>
      </c>
      <c r="C71" s="10">
        <f t="shared" si="10"/>
        <v>3276702</v>
      </c>
      <c r="D71" s="10">
        <f t="shared" si="5"/>
        <v>1523634</v>
      </c>
      <c r="E71" s="10">
        <v>1017690</v>
      </c>
      <c r="F71" s="10">
        <v>172432</v>
      </c>
      <c r="G71" s="10">
        <v>333512</v>
      </c>
      <c r="H71" s="10">
        <v>942481</v>
      </c>
      <c r="I71" s="10">
        <v>43893</v>
      </c>
      <c r="J71" s="11">
        <v>766694</v>
      </c>
      <c r="K71" s="12">
        <v>403000</v>
      </c>
      <c r="L71" s="10">
        <v>69548</v>
      </c>
      <c r="M71" s="10">
        <v>369115</v>
      </c>
      <c r="N71" s="10">
        <v>0</v>
      </c>
      <c r="O71" s="10">
        <f t="shared" si="6"/>
        <v>601482</v>
      </c>
      <c r="P71" s="10">
        <v>601482</v>
      </c>
      <c r="Q71" s="10">
        <f t="shared" si="7"/>
        <v>71133</v>
      </c>
      <c r="R71" s="10">
        <v>530349</v>
      </c>
      <c r="S71" s="10">
        <v>0</v>
      </c>
      <c r="T71" s="75">
        <v>0</v>
      </c>
      <c r="U71" s="80">
        <f t="shared" si="8"/>
        <v>4719847</v>
      </c>
      <c r="V71" s="80">
        <f t="shared" si="9"/>
        <v>0</v>
      </c>
    </row>
    <row r="72" spans="1:22" ht="13.5">
      <c r="A72" s="9" t="s">
        <v>87</v>
      </c>
      <c r="B72" s="33">
        <f t="shared" si="3"/>
        <v>5108468</v>
      </c>
      <c r="C72" s="10">
        <f t="shared" si="10"/>
        <v>3794909</v>
      </c>
      <c r="D72" s="10">
        <f t="shared" si="5"/>
        <v>1921513</v>
      </c>
      <c r="E72" s="10">
        <v>1235798</v>
      </c>
      <c r="F72" s="10">
        <v>234624</v>
      </c>
      <c r="G72" s="10">
        <v>451091</v>
      </c>
      <c r="H72" s="10">
        <v>977018</v>
      </c>
      <c r="I72" s="10">
        <v>44179</v>
      </c>
      <c r="J72" s="11">
        <v>852199</v>
      </c>
      <c r="K72" s="12">
        <v>212325</v>
      </c>
      <c r="L72" s="10">
        <v>139000</v>
      </c>
      <c r="M72" s="10">
        <v>454987</v>
      </c>
      <c r="N72" s="10">
        <v>0</v>
      </c>
      <c r="O72" s="10">
        <f t="shared" si="6"/>
        <v>507247</v>
      </c>
      <c r="P72" s="10">
        <v>505716</v>
      </c>
      <c r="Q72" s="10">
        <f t="shared" si="7"/>
        <v>128313</v>
      </c>
      <c r="R72" s="10">
        <v>377403</v>
      </c>
      <c r="S72" s="10">
        <v>1531</v>
      </c>
      <c r="T72" s="75">
        <v>0</v>
      </c>
      <c r="U72" s="80">
        <f t="shared" si="8"/>
        <v>5108468</v>
      </c>
      <c r="V72" s="80">
        <f t="shared" si="9"/>
        <v>0</v>
      </c>
    </row>
    <row r="73" spans="1:22" ht="13.5">
      <c r="A73" s="9" t="s">
        <v>88</v>
      </c>
      <c r="B73" s="33">
        <f>C73+K73+L73+M73+N73+O73</f>
        <v>5800022</v>
      </c>
      <c r="C73" s="10">
        <f t="shared" si="10"/>
        <v>3255588</v>
      </c>
      <c r="D73" s="10">
        <f>SUM(E73:G73)</f>
        <v>1598248</v>
      </c>
      <c r="E73" s="10">
        <v>1047345</v>
      </c>
      <c r="F73" s="10">
        <v>197249</v>
      </c>
      <c r="G73" s="10">
        <v>353654</v>
      </c>
      <c r="H73" s="10">
        <v>1086598</v>
      </c>
      <c r="I73" s="10">
        <v>31246</v>
      </c>
      <c r="J73" s="11">
        <v>539496</v>
      </c>
      <c r="K73" s="12">
        <v>801970</v>
      </c>
      <c r="L73" s="10">
        <v>81282</v>
      </c>
      <c r="M73" s="10">
        <v>571748</v>
      </c>
      <c r="N73" s="10">
        <v>0</v>
      </c>
      <c r="O73" s="10">
        <f>P73+S73+T73</f>
        <v>1089434</v>
      </c>
      <c r="P73" s="10">
        <v>1084274</v>
      </c>
      <c r="Q73" s="10">
        <f>P73-R73</f>
        <v>120025</v>
      </c>
      <c r="R73" s="10">
        <v>964249</v>
      </c>
      <c r="S73" s="10">
        <v>5160</v>
      </c>
      <c r="T73" s="75">
        <v>0</v>
      </c>
      <c r="U73" s="80">
        <f t="shared" si="8"/>
        <v>5800022</v>
      </c>
      <c r="V73" s="80">
        <f t="shared" si="9"/>
        <v>0</v>
      </c>
    </row>
    <row r="74" spans="1:22" ht="13.5">
      <c r="A74" s="9" t="s">
        <v>89</v>
      </c>
      <c r="B74" s="33">
        <f>C74+K74+L74+M74+N74+O74</f>
        <v>7534472</v>
      </c>
      <c r="C74" s="10">
        <f t="shared" si="10"/>
        <v>4458181</v>
      </c>
      <c r="D74" s="10">
        <f>SUM(E74:G74)</f>
        <v>2178153</v>
      </c>
      <c r="E74" s="10">
        <v>1191305</v>
      </c>
      <c r="F74" s="10">
        <v>474871</v>
      </c>
      <c r="G74" s="10">
        <v>511977</v>
      </c>
      <c r="H74" s="10">
        <v>961680</v>
      </c>
      <c r="I74" s="10">
        <v>77389</v>
      </c>
      <c r="J74" s="11">
        <v>1240959</v>
      </c>
      <c r="K74" s="12">
        <v>98289</v>
      </c>
      <c r="L74" s="10">
        <v>0</v>
      </c>
      <c r="M74" s="10">
        <v>734687</v>
      </c>
      <c r="N74" s="10">
        <v>0</v>
      </c>
      <c r="O74" s="10">
        <f>P74+S74+T74</f>
        <v>2243315</v>
      </c>
      <c r="P74" s="10">
        <v>2241137</v>
      </c>
      <c r="Q74" s="10">
        <f>P74-R74</f>
        <v>202664</v>
      </c>
      <c r="R74" s="10">
        <v>2038473</v>
      </c>
      <c r="S74" s="10">
        <v>2178</v>
      </c>
      <c r="T74" s="75">
        <v>0</v>
      </c>
      <c r="U74" s="80">
        <f>E74+F74+G74+H74+I74+J74+K74+L74+M74+Q74+R74+S74</f>
        <v>7534472</v>
      </c>
      <c r="V74" s="80">
        <f>B74-U74</f>
        <v>0</v>
      </c>
    </row>
    <row r="75" spans="1:22" ht="13.5">
      <c r="A75" s="9" t="s">
        <v>90</v>
      </c>
      <c r="B75" s="33">
        <f>C75+K75+L75+M75+N75+O75</f>
        <v>7482396</v>
      </c>
      <c r="C75" s="10">
        <f t="shared" si="10"/>
        <v>3876695</v>
      </c>
      <c r="D75" s="10">
        <f>SUM(E75:G75)</f>
        <v>1970377</v>
      </c>
      <c r="E75" s="10">
        <v>1144559</v>
      </c>
      <c r="F75" s="10">
        <v>216425</v>
      </c>
      <c r="G75" s="10">
        <v>609393</v>
      </c>
      <c r="H75" s="10">
        <v>859460</v>
      </c>
      <c r="I75" s="10">
        <v>41025</v>
      </c>
      <c r="J75" s="11">
        <v>1005833</v>
      </c>
      <c r="K75" s="12">
        <v>200009</v>
      </c>
      <c r="L75" s="10">
        <v>0</v>
      </c>
      <c r="M75" s="10">
        <v>517505</v>
      </c>
      <c r="N75" s="10">
        <v>0</v>
      </c>
      <c r="O75" s="10">
        <f>P75+S75+T75</f>
        <v>2888187</v>
      </c>
      <c r="P75" s="10">
        <v>2856271</v>
      </c>
      <c r="Q75" s="10">
        <f>P75-R75</f>
        <v>1346620</v>
      </c>
      <c r="R75" s="10">
        <v>1509651</v>
      </c>
      <c r="S75" s="10">
        <v>31916</v>
      </c>
      <c r="T75" s="75">
        <v>0</v>
      </c>
      <c r="U75" s="80">
        <f>E75+F75+G75+H75+I75+J75+K75+L75+M75+Q75+R75+S75</f>
        <v>7482396</v>
      </c>
      <c r="V75" s="80">
        <f>B75-U75</f>
        <v>0</v>
      </c>
    </row>
    <row r="76" spans="1:22" ht="14.25" thickBot="1">
      <c r="A76" s="17" t="s">
        <v>91</v>
      </c>
      <c r="B76" s="35">
        <f>C76+K76+L76+M76+N76+O76</f>
        <v>5428001</v>
      </c>
      <c r="C76" s="18">
        <f t="shared" si="10"/>
        <v>3897761</v>
      </c>
      <c r="D76" s="18">
        <f>SUM(E76:G76)</f>
        <v>1961913</v>
      </c>
      <c r="E76" s="18">
        <v>1040791</v>
      </c>
      <c r="F76" s="18">
        <v>205428</v>
      </c>
      <c r="G76" s="18">
        <v>715694</v>
      </c>
      <c r="H76" s="18">
        <v>872079</v>
      </c>
      <c r="I76" s="18">
        <v>33347</v>
      </c>
      <c r="J76" s="19">
        <v>1030422</v>
      </c>
      <c r="K76" s="20">
        <v>26446</v>
      </c>
      <c r="L76" s="18">
        <v>0</v>
      </c>
      <c r="M76" s="18">
        <v>371641</v>
      </c>
      <c r="N76" s="18">
        <v>0</v>
      </c>
      <c r="O76" s="18">
        <f>P76+S76+T76</f>
        <v>1132153</v>
      </c>
      <c r="P76" s="18">
        <v>1082383</v>
      </c>
      <c r="Q76" s="18">
        <f>P76-R76</f>
        <v>608938</v>
      </c>
      <c r="R76" s="18">
        <v>473445</v>
      </c>
      <c r="S76" s="18">
        <v>49770</v>
      </c>
      <c r="T76" s="79">
        <v>0</v>
      </c>
      <c r="U76" s="80">
        <f>E76+F76+G76+H76+I76+J76+K76+L76+M76+Q76+R76+S76</f>
        <v>5428001</v>
      </c>
      <c r="V76" s="80">
        <f>B76-U76</f>
        <v>0</v>
      </c>
    </row>
  </sheetData>
  <mergeCells count="21">
    <mergeCell ref="P3:T3"/>
    <mergeCell ref="I4:I5"/>
    <mergeCell ref="S4:S5"/>
    <mergeCell ref="T4:T5"/>
    <mergeCell ref="I2:J2"/>
    <mergeCell ref="S2:T2"/>
    <mergeCell ref="K3:K5"/>
    <mergeCell ref="L3:L5"/>
    <mergeCell ref="M3:M5"/>
    <mergeCell ref="N3:N5"/>
    <mergeCell ref="O3:O5"/>
    <mergeCell ref="J4:J5"/>
    <mergeCell ref="P4:P5"/>
    <mergeCell ref="Q4:R4"/>
    <mergeCell ref="A3:A5"/>
    <mergeCell ref="B3:B5"/>
    <mergeCell ref="C3:C5"/>
    <mergeCell ref="D3:J3"/>
    <mergeCell ref="D4:D5"/>
    <mergeCell ref="E4:G4"/>
    <mergeCell ref="H4:H5"/>
  </mergeCells>
  <printOptions/>
  <pageMargins left="0.5905511811023623" right="0.1968503937007874" top="0.5905511811023623" bottom="0.5905511811023623" header="0.5118110236220472" footer="0.5118110236220472"/>
  <pageSetup horizontalDpi="300" verticalDpi="300" orientation="portrait" paperSize="9" scale="73" r:id="rId1"/>
  <colBreaks count="1" manualBreakCount="1">
    <brk id="10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2004-11-12T10:54:52Z</cp:lastPrinted>
  <dcterms:created xsi:type="dcterms:W3CDTF">2002-08-12T02:30:58Z</dcterms:created>
  <dcterms:modified xsi:type="dcterms:W3CDTF">2005-11-16T09:59:56Z</dcterms:modified>
  <cp:category/>
  <cp:version/>
  <cp:contentType/>
  <cp:contentStatus/>
</cp:coreProperties>
</file>