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210" tabRatio="698" activeTab="0"/>
  </bookViews>
  <sheets>
    <sheet name="積立金と負債" sheetId="1" r:id="rId1"/>
  </sheets>
  <definedNames>
    <definedName name="_xlnm.Print_Area" localSheetId="0">'積立金と負債'!$A$1:$N$85</definedName>
  </definedNames>
  <calcPr fullCalcOnLoad="1"/>
</workbook>
</file>

<file path=xl/sharedStrings.xml><?xml version="1.0" encoding="utf-8"?>
<sst xmlns="http://schemas.openxmlformats.org/spreadsheetml/2006/main" count="123" uniqueCount="110">
  <si>
    <t>伊豆長岡町</t>
  </si>
  <si>
    <t>天城湯ケ島町</t>
  </si>
  <si>
    <t>平成１４年度  積立金と負債の状況</t>
  </si>
  <si>
    <t>住民基本</t>
  </si>
  <si>
    <t>地方債現在高</t>
  </si>
  <si>
    <t>対標</t>
  </si>
  <si>
    <t>財政調整</t>
  </si>
  <si>
    <t>対標</t>
  </si>
  <si>
    <t>減債基金</t>
  </si>
  <si>
    <t>特定目的基金</t>
  </si>
  <si>
    <t>積立金</t>
  </si>
  <si>
    <t>対標</t>
  </si>
  <si>
    <t>債務負担行為</t>
  </si>
  <si>
    <t>市町村名</t>
  </si>
  <si>
    <t>台帳登録</t>
  </si>
  <si>
    <t>準財</t>
  </si>
  <si>
    <t>住民一人</t>
  </si>
  <si>
    <t>基金現在高</t>
  </si>
  <si>
    <t>準財</t>
  </si>
  <si>
    <t>現在高</t>
  </si>
  <si>
    <t>準財</t>
  </si>
  <si>
    <t>住民一人</t>
  </si>
  <si>
    <t>今後支出</t>
  </si>
  <si>
    <t>人口(人)</t>
  </si>
  <si>
    <t>政規</t>
  </si>
  <si>
    <t>当たり</t>
  </si>
  <si>
    <t>政規</t>
  </si>
  <si>
    <t>合計</t>
  </si>
  <si>
    <t>政規</t>
  </si>
  <si>
    <t>予定額</t>
  </si>
  <si>
    <t>当たり</t>
  </si>
  <si>
    <t>(15.3.31)</t>
  </si>
  <si>
    <t>(千円)</t>
  </si>
  <si>
    <t>模(％)</t>
  </si>
  <si>
    <t>(円)</t>
  </si>
  <si>
    <t>県      計</t>
  </si>
  <si>
    <t>市      計</t>
  </si>
  <si>
    <t>町  村  計</t>
  </si>
  <si>
    <t>静  岡  市</t>
  </si>
  <si>
    <t>浜  松  市</t>
  </si>
  <si>
    <t>沼  津  市</t>
  </si>
  <si>
    <t>清  水  市</t>
  </si>
  <si>
    <t>熱  海  市</t>
  </si>
  <si>
    <t>三  島  市</t>
  </si>
  <si>
    <t>富 士 宮 市</t>
  </si>
  <si>
    <t>伊  東  市</t>
  </si>
  <si>
    <t>島  田  市</t>
  </si>
  <si>
    <t>富  士  市</t>
  </si>
  <si>
    <t>磐  田  市</t>
  </si>
  <si>
    <t>焼  津  市</t>
  </si>
  <si>
    <t>掛  川  市</t>
  </si>
  <si>
    <t>藤  枝  市</t>
  </si>
  <si>
    <t>御 殿 場 市</t>
  </si>
  <si>
    <t>袋  井  市</t>
  </si>
  <si>
    <t>天  竜  市</t>
  </si>
  <si>
    <t>浜  北  市</t>
  </si>
  <si>
    <t>下  田  市</t>
  </si>
  <si>
    <t>裾  野  市</t>
  </si>
  <si>
    <t>湖  西  市</t>
  </si>
  <si>
    <t>東 伊 豆 町</t>
  </si>
  <si>
    <t>河  津  町</t>
  </si>
  <si>
    <t>南 伊 豆 町</t>
  </si>
  <si>
    <t>松  崎  町</t>
  </si>
  <si>
    <t>西 伊 豆 町</t>
  </si>
  <si>
    <t>賀  茂  村</t>
  </si>
  <si>
    <t>修 善 寺 町</t>
  </si>
  <si>
    <t>戸  田  村</t>
  </si>
  <si>
    <t>土  肥  町</t>
  </si>
  <si>
    <t>函  南  町</t>
  </si>
  <si>
    <t>韮  山  町</t>
  </si>
  <si>
    <t>大  仁  町</t>
  </si>
  <si>
    <t>中 伊 豆 町</t>
  </si>
  <si>
    <t>清  水  町</t>
  </si>
  <si>
    <t>長  泉  町</t>
  </si>
  <si>
    <t>小  山  町</t>
  </si>
  <si>
    <t>芝  川  町</t>
  </si>
  <si>
    <t>富 士 川 町</t>
  </si>
  <si>
    <t>蒲  原  町</t>
  </si>
  <si>
    <t>由  比  町</t>
  </si>
  <si>
    <t>岡  部  町</t>
  </si>
  <si>
    <t>大 井 川 町</t>
  </si>
  <si>
    <t>御 前 崎 町</t>
  </si>
  <si>
    <t>相  良  町</t>
  </si>
  <si>
    <t>榛  原  町</t>
  </si>
  <si>
    <t>吉  田  町</t>
  </si>
  <si>
    <t>金  谷  町</t>
  </si>
  <si>
    <t>川  根  町</t>
  </si>
  <si>
    <t>中 川 根 町</t>
  </si>
  <si>
    <t>本 川 根 町</t>
  </si>
  <si>
    <t>大 須 賀 町</t>
  </si>
  <si>
    <t>浜  岡  町</t>
  </si>
  <si>
    <t>小  笠  町</t>
  </si>
  <si>
    <t>菊  川  町</t>
  </si>
  <si>
    <t>大  東  町</t>
  </si>
  <si>
    <t>森    町</t>
  </si>
  <si>
    <t>春  野  町</t>
  </si>
  <si>
    <t>浅  羽  町</t>
  </si>
  <si>
    <t>福  田  町</t>
  </si>
  <si>
    <t>竜  洋  町</t>
  </si>
  <si>
    <t>豊  田  町</t>
  </si>
  <si>
    <t>豊  岡  村</t>
  </si>
  <si>
    <t>龍  山  村</t>
  </si>
  <si>
    <t>佐 久 間 町</t>
  </si>
  <si>
    <t>水  窪  町</t>
  </si>
  <si>
    <t>舞  阪  町</t>
  </si>
  <si>
    <t>新  居  町</t>
  </si>
  <si>
    <t>雄  踏  町</t>
  </si>
  <si>
    <t>細  江  町</t>
  </si>
  <si>
    <t>引  佐  町</t>
  </si>
  <si>
    <t>三 ケ 日 町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</si>
</sst>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.0;&quot;△ &quot;#,##0.0"/>
    <numFmt numFmtId="179" formatCode="0.0_);[Red]\(0.0\)"/>
    <numFmt numFmtId="180" formatCode="0.000_ "/>
    <numFmt numFmtId="181" formatCode="#,##0.0_ "/>
    <numFmt numFmtId="182" formatCode="#,##0.00_ "/>
    <numFmt numFmtId="183" formatCode="0.0_ "/>
    <numFmt numFmtId="184" formatCode="0.00_ "/>
    <numFmt numFmtId="185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38" fontId="2" fillId="0" borderId="0" xfId="16" applyFont="1" applyAlignment="1">
      <alignment/>
    </xf>
    <xf numFmtId="38" fontId="0" fillId="0" borderId="0" xfId="16" applyFont="1" applyAlignment="1">
      <alignment vertical="center"/>
    </xf>
    <xf numFmtId="38" fontId="0" fillId="0" borderId="1" xfId="16" applyFont="1" applyBorder="1" applyAlignment="1">
      <alignment horizontal="center" vertical="center"/>
    </xf>
    <xf numFmtId="38" fontId="0" fillId="0" borderId="2" xfId="16" applyFont="1" applyBorder="1" applyAlignment="1">
      <alignment horizontal="center" vertical="center"/>
    </xf>
    <xf numFmtId="38" fontId="0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vertical="center"/>
    </xf>
    <xf numFmtId="38" fontId="0" fillId="0" borderId="5" xfId="16" applyFont="1" applyBorder="1" applyAlignment="1">
      <alignment vertical="center"/>
    </xf>
    <xf numFmtId="38" fontId="0" fillId="0" borderId="3" xfId="16" applyFont="1" applyBorder="1" applyAlignment="1">
      <alignment vertical="center"/>
    </xf>
    <xf numFmtId="38" fontId="0" fillId="0" borderId="6" xfId="16" applyFont="1" applyBorder="1" applyAlignment="1">
      <alignment vertical="center"/>
    </xf>
    <xf numFmtId="38" fontId="0" fillId="0" borderId="7" xfId="16" applyFont="1" applyBorder="1" applyAlignment="1">
      <alignment vertical="center"/>
    </xf>
    <xf numFmtId="38" fontId="0" fillId="0" borderId="8" xfId="16" applyFont="1" applyBorder="1" applyAlignment="1">
      <alignment horizontal="center" vertical="center"/>
    </xf>
    <xf numFmtId="38" fontId="0" fillId="0" borderId="9" xfId="16" applyFont="1" applyBorder="1" applyAlignment="1">
      <alignment horizontal="center" vertical="center"/>
    </xf>
    <xf numFmtId="38" fontId="0" fillId="0" borderId="10" xfId="16" applyFont="1" applyBorder="1" applyAlignment="1">
      <alignment horizontal="center" vertical="center"/>
    </xf>
    <xf numFmtId="38" fontId="0" fillId="0" borderId="11" xfId="16" applyFont="1" applyBorder="1" applyAlignment="1">
      <alignment horizontal="center" vertical="center"/>
    </xf>
    <xf numFmtId="38" fontId="0" fillId="0" borderId="12" xfId="16" applyFont="1" applyBorder="1" applyAlignment="1">
      <alignment horizontal="center" vertical="center"/>
    </xf>
    <xf numFmtId="38" fontId="0" fillId="0" borderId="13" xfId="16" applyFont="1" applyBorder="1" applyAlignment="1">
      <alignment horizontal="center" vertical="center"/>
    </xf>
    <xf numFmtId="38" fontId="0" fillId="0" borderId="14" xfId="16" applyFont="1" applyBorder="1" applyAlignment="1">
      <alignment horizontal="center" vertical="center"/>
    </xf>
    <xf numFmtId="38" fontId="0" fillId="0" borderId="11" xfId="16" applyFont="1" applyBorder="1" applyAlignment="1">
      <alignment vertical="center"/>
    </xf>
    <xf numFmtId="38" fontId="0" fillId="0" borderId="15" xfId="16" applyFont="1" applyBorder="1" applyAlignment="1">
      <alignment horizontal="center" vertical="center"/>
    </xf>
    <xf numFmtId="38" fontId="0" fillId="0" borderId="16" xfId="16" applyFont="1" applyBorder="1" applyAlignment="1">
      <alignment horizontal="center" vertical="center"/>
    </xf>
    <xf numFmtId="38" fontId="0" fillId="0" borderId="17" xfId="16" applyFont="1" applyBorder="1" applyAlignment="1">
      <alignment horizontal="center" vertical="center"/>
    </xf>
    <xf numFmtId="38" fontId="0" fillId="0" borderId="13" xfId="16" applyFont="1" applyBorder="1" applyAlignment="1">
      <alignment vertical="center"/>
    </xf>
    <xf numFmtId="38" fontId="0" fillId="0" borderId="18" xfId="16" applyFont="1" applyBorder="1" applyAlignment="1">
      <alignment horizontal="justify" vertical="center"/>
    </xf>
    <xf numFmtId="38" fontId="0" fillId="0" borderId="19" xfId="16" applyFont="1" applyBorder="1" applyAlignment="1">
      <alignment horizontal="right" vertical="center"/>
    </xf>
    <xf numFmtId="38" fontId="0" fillId="0" borderId="20" xfId="16" applyFont="1" applyBorder="1" applyAlignment="1">
      <alignment horizontal="right" vertical="center"/>
    </xf>
    <xf numFmtId="38" fontId="0" fillId="0" borderId="21" xfId="16" applyFont="1" applyBorder="1" applyAlignment="1">
      <alignment horizontal="center" vertical="center"/>
    </xf>
    <xf numFmtId="38" fontId="0" fillId="0" borderId="22" xfId="16" applyFont="1" applyBorder="1" applyAlignment="1">
      <alignment horizontal="right" vertical="center"/>
    </xf>
    <xf numFmtId="38" fontId="0" fillId="0" borderId="21" xfId="16" applyFont="1" applyBorder="1" applyAlignment="1">
      <alignment horizontal="right" vertical="center"/>
    </xf>
    <xf numFmtId="38" fontId="0" fillId="0" borderId="20" xfId="16" applyFont="1" applyBorder="1" applyAlignment="1">
      <alignment horizontal="center" vertical="center"/>
    </xf>
    <xf numFmtId="38" fontId="0" fillId="0" borderId="23" xfId="16" applyFont="1" applyBorder="1" applyAlignment="1">
      <alignment horizontal="right" vertical="center"/>
    </xf>
    <xf numFmtId="0" fontId="0" fillId="0" borderId="24" xfId="0" applyFont="1" applyFill="1" applyBorder="1" applyAlignment="1">
      <alignment/>
    </xf>
    <xf numFmtId="176" fontId="0" fillId="0" borderId="25" xfId="0" applyNumberFormat="1" applyFont="1" applyFill="1" applyBorder="1" applyAlignment="1">
      <alignment horizontal="right"/>
    </xf>
    <xf numFmtId="176" fontId="0" fillId="0" borderId="26" xfId="0" applyNumberFormat="1" applyFont="1" applyFill="1" applyBorder="1" applyAlignment="1">
      <alignment horizontal="right"/>
    </xf>
    <xf numFmtId="178" fontId="0" fillId="0" borderId="26" xfId="0" applyNumberFormat="1" applyFont="1" applyFill="1" applyBorder="1" applyAlignment="1">
      <alignment horizontal="right"/>
    </xf>
    <xf numFmtId="176" fontId="0" fillId="0" borderId="27" xfId="0" applyNumberFormat="1" applyFont="1" applyFill="1" applyBorder="1" applyAlignment="1">
      <alignment horizontal="right"/>
    </xf>
    <xf numFmtId="185" fontId="0" fillId="0" borderId="28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29" xfId="0" applyFont="1" applyFill="1" applyBorder="1" applyAlignment="1">
      <alignment/>
    </xf>
    <xf numFmtId="176" fontId="0" fillId="0" borderId="30" xfId="0" applyNumberFormat="1" applyFont="1" applyFill="1" applyBorder="1" applyAlignment="1">
      <alignment horizontal="right"/>
    </xf>
    <xf numFmtId="176" fontId="0" fillId="0" borderId="31" xfId="0" applyNumberFormat="1" applyFont="1" applyFill="1" applyBorder="1" applyAlignment="1">
      <alignment horizontal="right"/>
    </xf>
    <xf numFmtId="178" fontId="0" fillId="0" borderId="31" xfId="0" applyNumberFormat="1" applyFont="1" applyFill="1" applyBorder="1" applyAlignment="1">
      <alignment horizontal="right"/>
    </xf>
    <xf numFmtId="176" fontId="0" fillId="0" borderId="32" xfId="0" applyNumberFormat="1" applyFont="1" applyFill="1" applyBorder="1" applyAlignment="1">
      <alignment horizontal="right"/>
    </xf>
    <xf numFmtId="0" fontId="0" fillId="0" borderId="33" xfId="0" applyFont="1" applyFill="1" applyBorder="1" applyAlignment="1">
      <alignment/>
    </xf>
    <xf numFmtId="176" fontId="0" fillId="0" borderId="34" xfId="0" applyNumberFormat="1" applyFont="1" applyFill="1" applyBorder="1" applyAlignment="1">
      <alignment horizontal="right"/>
    </xf>
    <xf numFmtId="176" fontId="0" fillId="0" borderId="35" xfId="0" applyNumberFormat="1" applyFont="1" applyFill="1" applyBorder="1" applyAlignment="1">
      <alignment horizontal="right"/>
    </xf>
    <xf numFmtId="178" fontId="0" fillId="0" borderId="35" xfId="0" applyNumberFormat="1" applyFont="1" applyFill="1" applyBorder="1" applyAlignment="1">
      <alignment horizontal="right"/>
    </xf>
    <xf numFmtId="176" fontId="0" fillId="0" borderId="36" xfId="0" applyNumberFormat="1" applyFont="1" applyFill="1" applyBorder="1" applyAlignment="1">
      <alignment horizontal="right"/>
    </xf>
    <xf numFmtId="38" fontId="0" fillId="0" borderId="31" xfId="16" applyFont="1" applyAlignment="1">
      <alignment/>
    </xf>
    <xf numFmtId="176" fontId="0" fillId="0" borderId="31" xfId="16" applyNumberFormat="1" applyFont="1" applyFill="1" applyBorder="1" applyAlignment="1">
      <alignment/>
    </xf>
    <xf numFmtId="176" fontId="0" fillId="0" borderId="31" xfId="0" applyNumberFormat="1" applyFont="1" applyFill="1" applyBorder="1" applyAlignment="1">
      <alignment/>
    </xf>
    <xf numFmtId="177" fontId="0" fillId="0" borderId="28" xfId="16" applyNumberFormat="1" applyFont="1" applyFill="1" applyBorder="1" applyAlignment="1">
      <alignment/>
    </xf>
    <xf numFmtId="38" fontId="0" fillId="0" borderId="35" xfId="16" applyFont="1" applyAlignment="1">
      <alignment/>
    </xf>
    <xf numFmtId="38" fontId="0" fillId="0" borderId="26" xfId="16" applyFont="1" applyAlignment="1">
      <alignment/>
    </xf>
    <xf numFmtId="176" fontId="0" fillId="0" borderId="26" xfId="16" applyNumberFormat="1" applyFont="1" applyFill="1" applyBorder="1" applyAlignment="1">
      <alignment/>
    </xf>
    <xf numFmtId="176" fontId="0" fillId="0" borderId="26" xfId="0" applyNumberFormat="1" applyFont="1" applyFill="1" applyBorder="1" applyAlignment="1">
      <alignment/>
    </xf>
    <xf numFmtId="176" fontId="0" fillId="0" borderId="37" xfId="0" applyNumberFormat="1" applyFont="1" applyFill="1" applyBorder="1" applyAlignment="1">
      <alignment horizontal="right"/>
    </xf>
    <xf numFmtId="0" fontId="0" fillId="0" borderId="38" xfId="0" applyFont="1" applyFill="1" applyBorder="1" applyAlignment="1">
      <alignment/>
    </xf>
    <xf numFmtId="176" fontId="0" fillId="0" borderId="39" xfId="0" applyNumberFormat="1" applyFont="1" applyFill="1" applyBorder="1" applyAlignment="1">
      <alignment horizontal="right"/>
    </xf>
    <xf numFmtId="38" fontId="0" fillId="0" borderId="40" xfId="16" applyFont="1" applyAlignment="1">
      <alignment/>
    </xf>
    <xf numFmtId="178" fontId="0" fillId="0" borderId="40" xfId="0" applyNumberFormat="1" applyFont="1" applyFill="1" applyBorder="1" applyAlignment="1">
      <alignment horizontal="right"/>
    </xf>
    <xf numFmtId="176" fontId="0" fillId="0" borderId="40" xfId="0" applyNumberFormat="1" applyFont="1" applyFill="1" applyBorder="1" applyAlignment="1">
      <alignment horizontal="right"/>
    </xf>
    <xf numFmtId="176" fontId="0" fillId="0" borderId="40" xfId="16" applyNumberFormat="1" applyFont="1" applyFill="1" applyBorder="1" applyAlignment="1">
      <alignment/>
    </xf>
    <xf numFmtId="176" fontId="0" fillId="0" borderId="40" xfId="0" applyNumberFormat="1" applyFont="1" applyFill="1" applyBorder="1" applyAlignment="1">
      <alignment/>
    </xf>
    <xf numFmtId="176" fontId="0" fillId="0" borderId="41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2.375" style="2" customWidth="1"/>
    <col min="2" max="2" width="12.125" style="2" customWidth="1"/>
    <col min="3" max="3" width="15.625" style="2" customWidth="1"/>
    <col min="4" max="4" width="7.125" style="2" customWidth="1"/>
    <col min="5" max="5" width="11.125" style="2" customWidth="1"/>
    <col min="6" max="6" width="13.125" style="2" customWidth="1"/>
    <col min="7" max="7" width="6.125" style="2" customWidth="1"/>
    <col min="8" max="8" width="12.125" style="2" customWidth="1"/>
    <col min="9" max="9" width="13.125" style="2" customWidth="1"/>
    <col min="10" max="10" width="13.75390625" style="2" customWidth="1"/>
    <col min="11" max="11" width="7.125" style="2" customWidth="1"/>
    <col min="12" max="12" width="12.125" style="2" customWidth="1"/>
    <col min="13" max="13" width="13.125" style="2" customWidth="1"/>
    <col min="14" max="14" width="10.125" style="2" customWidth="1"/>
    <col min="15" max="15" width="13.125" style="2" customWidth="1"/>
    <col min="16" max="16384" width="9.00390625" style="2" customWidth="1"/>
  </cols>
  <sheetData>
    <row r="1" ht="27" customHeight="1">
      <c r="A1" s="1" t="s">
        <v>2</v>
      </c>
    </row>
    <row r="2" ht="9" customHeight="1"/>
    <row r="3" ht="14.25" thickBot="1"/>
    <row r="4" spans="1:14" ht="15.75" customHeight="1">
      <c r="A4" s="3"/>
      <c r="B4" s="4"/>
      <c r="C4" s="5"/>
      <c r="D4" s="6"/>
      <c r="E4" s="7"/>
      <c r="F4" s="8"/>
      <c r="G4" s="7"/>
      <c r="H4" s="9"/>
      <c r="I4" s="9"/>
      <c r="J4" s="8"/>
      <c r="K4" s="6"/>
      <c r="L4" s="7"/>
      <c r="M4" s="8"/>
      <c r="N4" s="10"/>
    </row>
    <row r="5" spans="1:14" ht="15.75" customHeight="1">
      <c r="A5" s="11"/>
      <c r="B5" s="12" t="s">
        <v>3</v>
      </c>
      <c r="C5" s="13" t="s">
        <v>4</v>
      </c>
      <c r="D5" s="14" t="s">
        <v>5</v>
      </c>
      <c r="E5" s="15"/>
      <c r="F5" s="13" t="s">
        <v>6</v>
      </c>
      <c r="G5" s="14" t="s">
        <v>7</v>
      </c>
      <c r="H5" s="16" t="s">
        <v>8</v>
      </c>
      <c r="I5" s="16" t="s">
        <v>9</v>
      </c>
      <c r="J5" s="13" t="s">
        <v>10</v>
      </c>
      <c r="K5" s="17" t="s">
        <v>11</v>
      </c>
      <c r="L5" s="18"/>
      <c r="M5" s="13" t="s">
        <v>12</v>
      </c>
      <c r="N5" s="19"/>
    </row>
    <row r="6" spans="1:14" ht="15.75" customHeight="1">
      <c r="A6" s="11" t="s">
        <v>13</v>
      </c>
      <c r="B6" s="12" t="s">
        <v>14</v>
      </c>
      <c r="C6" s="13"/>
      <c r="D6" s="16" t="s">
        <v>15</v>
      </c>
      <c r="E6" s="20" t="s">
        <v>16</v>
      </c>
      <c r="F6" s="13" t="s">
        <v>17</v>
      </c>
      <c r="G6" s="16" t="s">
        <v>18</v>
      </c>
      <c r="H6" s="16" t="s">
        <v>19</v>
      </c>
      <c r="I6" s="16" t="s">
        <v>19</v>
      </c>
      <c r="J6" s="13" t="s">
        <v>19</v>
      </c>
      <c r="K6" s="13" t="s">
        <v>20</v>
      </c>
      <c r="L6" s="16" t="s">
        <v>21</v>
      </c>
      <c r="M6" s="13" t="s">
        <v>22</v>
      </c>
      <c r="N6" s="21" t="s">
        <v>21</v>
      </c>
    </row>
    <row r="7" spans="1:14" ht="15.75" customHeight="1">
      <c r="A7" s="11"/>
      <c r="B7" s="12" t="s">
        <v>23</v>
      </c>
      <c r="C7" s="13"/>
      <c r="D7" s="16" t="s">
        <v>24</v>
      </c>
      <c r="E7" s="20" t="s">
        <v>25</v>
      </c>
      <c r="F7" s="13"/>
      <c r="G7" s="16" t="s">
        <v>26</v>
      </c>
      <c r="H7" s="22"/>
      <c r="I7" s="22"/>
      <c r="J7" s="13" t="s">
        <v>27</v>
      </c>
      <c r="K7" s="13" t="s">
        <v>28</v>
      </c>
      <c r="L7" s="16" t="s">
        <v>25</v>
      </c>
      <c r="M7" s="13" t="s">
        <v>29</v>
      </c>
      <c r="N7" s="21" t="s">
        <v>30</v>
      </c>
    </row>
    <row r="8" spans="1:14" ht="15.75" customHeight="1" thickBot="1">
      <c r="A8" s="23"/>
      <c r="B8" s="24" t="s">
        <v>31</v>
      </c>
      <c r="C8" s="25" t="s">
        <v>32</v>
      </c>
      <c r="D8" s="26" t="s">
        <v>33</v>
      </c>
      <c r="E8" s="27" t="s">
        <v>34</v>
      </c>
      <c r="F8" s="25" t="s">
        <v>32</v>
      </c>
      <c r="G8" s="26" t="s">
        <v>33</v>
      </c>
      <c r="H8" s="28" t="s">
        <v>32</v>
      </c>
      <c r="I8" s="28" t="s">
        <v>32</v>
      </c>
      <c r="J8" s="25" t="s">
        <v>32</v>
      </c>
      <c r="K8" s="29" t="s">
        <v>33</v>
      </c>
      <c r="L8" s="28" t="s">
        <v>34</v>
      </c>
      <c r="M8" s="25" t="s">
        <v>32</v>
      </c>
      <c r="N8" s="30" t="s">
        <v>34</v>
      </c>
    </row>
    <row r="9" spans="1:15" s="37" customFormat="1" ht="15.75" customHeight="1">
      <c r="A9" s="31" t="s">
        <v>35</v>
      </c>
      <c r="B9" s="32">
        <f>SUM(B10:B11)</f>
        <v>3769776</v>
      </c>
      <c r="C9" s="33">
        <f>SUM(C10:C11)</f>
        <v>1375362935</v>
      </c>
      <c r="D9" s="34">
        <f aca="true" t="shared" si="0" ref="D9:D72">C9/O9*100</f>
        <v>176.95073770858065</v>
      </c>
      <c r="E9" s="33">
        <f>C9/B9*1000</f>
        <v>364839.4321041887</v>
      </c>
      <c r="F9" s="33">
        <f>SUM(F10:F11)</f>
        <v>86739464</v>
      </c>
      <c r="G9" s="34">
        <f aca="true" t="shared" si="1" ref="G9:G72">F9/O9*100</f>
        <v>11.159681384933407</v>
      </c>
      <c r="H9" s="33">
        <f>SUM(H10:H11)</f>
        <v>18107726</v>
      </c>
      <c r="I9" s="33">
        <f>SUM(I10:I11)</f>
        <v>139943520</v>
      </c>
      <c r="J9" s="33">
        <f>SUM(J10:J11)</f>
        <v>244790710</v>
      </c>
      <c r="K9" s="34">
        <f aca="true" t="shared" si="2" ref="K9:K72">J9/O9*100</f>
        <v>31.494157372146454</v>
      </c>
      <c r="L9" s="33">
        <f>J9/B9*1000</f>
        <v>64935.081023381754</v>
      </c>
      <c r="M9" s="33">
        <f>SUM(M10:M11)</f>
        <v>141409720</v>
      </c>
      <c r="N9" s="35">
        <f>M9/B9*1000</f>
        <v>37511.43834540832</v>
      </c>
      <c r="O9" s="36">
        <f>SUM(O10:O11)</f>
        <v>777257531</v>
      </c>
    </row>
    <row r="10" spans="1:15" s="37" customFormat="1" ht="15.75" customHeight="1">
      <c r="A10" s="38" t="s">
        <v>36</v>
      </c>
      <c r="B10" s="39">
        <f>SUM(B12:B32)</f>
        <v>2942964</v>
      </c>
      <c r="C10" s="40">
        <f>SUM(C12:C32)</f>
        <v>1086535408</v>
      </c>
      <c r="D10" s="41">
        <f t="shared" si="0"/>
        <v>187.324881274506</v>
      </c>
      <c r="E10" s="40">
        <f>C10/B10*1000</f>
        <v>369197.65515310416</v>
      </c>
      <c r="F10" s="40">
        <f>SUM(F12:F32)</f>
        <v>37336905</v>
      </c>
      <c r="G10" s="41">
        <f t="shared" si="1"/>
        <v>6.4370946816696</v>
      </c>
      <c r="H10" s="40">
        <f>SUM(H12:H32)</f>
        <v>10210922</v>
      </c>
      <c r="I10" s="40">
        <f>SUM(I12:I32)</f>
        <v>104074693</v>
      </c>
      <c r="J10" s="40">
        <f>SUM(J12:J32)</f>
        <v>151622520</v>
      </c>
      <c r="K10" s="41">
        <f t="shared" si="2"/>
        <v>26.14058441944619</v>
      </c>
      <c r="L10" s="40">
        <f>J10/B10*1000</f>
        <v>51520.34479524724</v>
      </c>
      <c r="M10" s="40">
        <f>SUM(M12:M32)</f>
        <v>103642177</v>
      </c>
      <c r="N10" s="42">
        <f>M10/B10*1000</f>
        <v>35216.93673453022</v>
      </c>
      <c r="O10" s="36">
        <f>SUM(O12:O32)</f>
        <v>580027277</v>
      </c>
    </row>
    <row r="11" spans="1:15" s="37" customFormat="1" ht="15.75" customHeight="1" thickBot="1">
      <c r="A11" s="43" t="s">
        <v>37</v>
      </c>
      <c r="B11" s="44">
        <f>SUM(B33:B85)</f>
        <v>826812</v>
      </c>
      <c r="C11" s="45">
        <f>SUM(C33:C85)</f>
        <v>288827527</v>
      </c>
      <c r="D11" s="46">
        <f t="shared" si="0"/>
        <v>146.44179639904536</v>
      </c>
      <c r="E11" s="45">
        <f>C11/B11*1000</f>
        <v>349326.7236082689</v>
      </c>
      <c r="F11" s="45">
        <f>SUM(F33:F85)</f>
        <v>49402559</v>
      </c>
      <c r="G11" s="46">
        <f t="shared" si="1"/>
        <v>25.048164770907817</v>
      </c>
      <c r="H11" s="45">
        <f>SUM(H33:H85)</f>
        <v>7896804</v>
      </c>
      <c r="I11" s="45">
        <f>SUM(I33:I85)</f>
        <v>35868827</v>
      </c>
      <c r="J11" s="45">
        <f>SUM(J33:J85)</f>
        <v>93168190</v>
      </c>
      <c r="K11" s="46">
        <f t="shared" si="2"/>
        <v>47.238285258203845</v>
      </c>
      <c r="L11" s="45">
        <f>J11/B11*1000</f>
        <v>112683.64513335559</v>
      </c>
      <c r="M11" s="45">
        <f>SUM(M33:M85)</f>
        <v>37767543</v>
      </c>
      <c r="N11" s="47">
        <f>M11/B11*1000</f>
        <v>45678.513374261616</v>
      </c>
      <c r="O11" s="36">
        <f>SUM(O33:O85)</f>
        <v>197230254</v>
      </c>
    </row>
    <row r="12" spans="1:15" s="37" customFormat="1" ht="15.75" customHeight="1" thickTop="1">
      <c r="A12" s="31" t="s">
        <v>38</v>
      </c>
      <c r="B12" s="32">
        <v>468789</v>
      </c>
      <c r="C12" s="48">
        <v>197833307</v>
      </c>
      <c r="D12" s="41">
        <f t="shared" si="0"/>
        <v>203.70443759656504</v>
      </c>
      <c r="E12" s="40">
        <f aca="true" t="shared" si="3" ref="E12:E75">C12/B12*1000</f>
        <v>422009.27709481237</v>
      </c>
      <c r="F12" s="40">
        <v>3116858</v>
      </c>
      <c r="G12" s="41">
        <f t="shared" si="1"/>
        <v>3.209357491852242</v>
      </c>
      <c r="H12" s="40">
        <v>2533512</v>
      </c>
      <c r="I12" s="40">
        <v>17644986</v>
      </c>
      <c r="J12" s="40">
        <f>F12+H12+I12</f>
        <v>23295356</v>
      </c>
      <c r="K12" s="41">
        <f t="shared" si="2"/>
        <v>23.986695994480684</v>
      </c>
      <c r="L12" s="40">
        <f>J12/B12*1000</f>
        <v>49692.625040263316</v>
      </c>
      <c r="M12" s="40">
        <v>25569581</v>
      </c>
      <c r="N12" s="42">
        <f>M12/B12*1000</f>
        <v>54543.90141406902</v>
      </c>
      <c r="O12" s="36">
        <v>97117819</v>
      </c>
    </row>
    <row r="13" spans="1:15" s="37" customFormat="1" ht="15.75" customHeight="1">
      <c r="A13" s="38" t="s">
        <v>39</v>
      </c>
      <c r="B13" s="39">
        <v>575943</v>
      </c>
      <c r="C13" s="48">
        <v>219413522</v>
      </c>
      <c r="D13" s="41">
        <f t="shared" si="0"/>
        <v>185.36602447802656</v>
      </c>
      <c r="E13" s="40">
        <f t="shared" si="3"/>
        <v>380963.95303007413</v>
      </c>
      <c r="F13" s="40">
        <v>5713938</v>
      </c>
      <c r="G13" s="41">
        <f t="shared" si="1"/>
        <v>4.827277560286035</v>
      </c>
      <c r="H13" s="40">
        <v>131796</v>
      </c>
      <c r="I13" s="49">
        <v>8122404</v>
      </c>
      <c r="J13" s="40">
        <f aca="true" t="shared" si="4" ref="J13:J76">F13+H13+I13</f>
        <v>13968138</v>
      </c>
      <c r="K13" s="41">
        <f t="shared" si="2"/>
        <v>11.800631915568328</v>
      </c>
      <c r="L13" s="40">
        <f aca="true" t="shared" si="5" ref="L13:L76">J13/B13*1000</f>
        <v>24252.63958412551</v>
      </c>
      <c r="M13" s="50">
        <v>19660407</v>
      </c>
      <c r="N13" s="42">
        <f>M13/B13*1000</f>
        <v>34136.02908621166</v>
      </c>
      <c r="O13" s="51">
        <v>118367712</v>
      </c>
    </row>
    <row r="14" spans="1:15" s="37" customFormat="1" ht="15.75" customHeight="1">
      <c r="A14" s="38" t="s">
        <v>40</v>
      </c>
      <c r="B14" s="39">
        <v>208254</v>
      </c>
      <c r="C14" s="48">
        <v>71209329</v>
      </c>
      <c r="D14" s="41">
        <f t="shared" si="0"/>
        <v>187.58747952284628</v>
      </c>
      <c r="E14" s="40">
        <f t="shared" si="3"/>
        <v>341934.9880434469</v>
      </c>
      <c r="F14" s="40">
        <v>3655183</v>
      </c>
      <c r="G14" s="41">
        <f t="shared" si="1"/>
        <v>9.628886773596138</v>
      </c>
      <c r="H14" s="40">
        <v>516944</v>
      </c>
      <c r="I14" s="40">
        <v>28760010</v>
      </c>
      <c r="J14" s="40">
        <f t="shared" si="4"/>
        <v>32932137</v>
      </c>
      <c r="K14" s="41">
        <f t="shared" si="2"/>
        <v>86.75347264023607</v>
      </c>
      <c r="L14" s="40">
        <f t="shared" si="5"/>
        <v>158134.47520815927</v>
      </c>
      <c r="M14" s="40">
        <v>412393</v>
      </c>
      <c r="N14" s="42">
        <f aca="true" t="shared" si="6" ref="N14:N77">M14/B14*1000</f>
        <v>1980.2404755730981</v>
      </c>
      <c r="O14" s="36">
        <v>37960598</v>
      </c>
    </row>
    <row r="15" spans="1:15" s="37" customFormat="1" ht="15.75" customHeight="1">
      <c r="A15" s="38" t="s">
        <v>41</v>
      </c>
      <c r="B15" s="39">
        <v>234466</v>
      </c>
      <c r="C15" s="48">
        <v>96220004</v>
      </c>
      <c r="D15" s="41">
        <f t="shared" si="0"/>
        <v>220.77633740331657</v>
      </c>
      <c r="E15" s="40">
        <f t="shared" si="3"/>
        <v>410379.3471121613</v>
      </c>
      <c r="F15" s="40">
        <v>420687</v>
      </c>
      <c r="G15" s="41">
        <f t="shared" si="1"/>
        <v>0.9652643025580112</v>
      </c>
      <c r="H15" s="40">
        <v>10959</v>
      </c>
      <c r="I15" s="49">
        <v>4569616</v>
      </c>
      <c r="J15" s="40">
        <f t="shared" si="4"/>
        <v>5001262</v>
      </c>
      <c r="K15" s="41">
        <f t="shared" si="2"/>
        <v>11.475371657170019</v>
      </c>
      <c r="L15" s="40">
        <f t="shared" si="5"/>
        <v>21330.435969394282</v>
      </c>
      <c r="M15" s="50">
        <v>6963884</v>
      </c>
      <c r="N15" s="42">
        <f t="shared" si="6"/>
        <v>29701.039809609923</v>
      </c>
      <c r="O15" s="51">
        <v>43582571</v>
      </c>
    </row>
    <row r="16" spans="1:15" s="37" customFormat="1" ht="15.75" customHeight="1">
      <c r="A16" s="38" t="s">
        <v>42</v>
      </c>
      <c r="B16" s="39">
        <v>42582</v>
      </c>
      <c r="C16" s="48">
        <v>21422166</v>
      </c>
      <c r="D16" s="41">
        <f t="shared" si="0"/>
        <v>201.80452657742757</v>
      </c>
      <c r="E16" s="40">
        <f t="shared" si="3"/>
        <v>503080.31562632095</v>
      </c>
      <c r="F16" s="40">
        <v>741533</v>
      </c>
      <c r="G16" s="41">
        <f t="shared" si="1"/>
        <v>6.985508188412862</v>
      </c>
      <c r="H16" s="40">
        <v>21140</v>
      </c>
      <c r="I16" s="40">
        <v>4736445</v>
      </c>
      <c r="J16" s="40">
        <f t="shared" si="4"/>
        <v>5499118</v>
      </c>
      <c r="K16" s="41">
        <f t="shared" si="2"/>
        <v>51.80367403480164</v>
      </c>
      <c r="L16" s="40">
        <f t="shared" si="5"/>
        <v>129141.8439716312</v>
      </c>
      <c r="M16" s="40">
        <v>2332069</v>
      </c>
      <c r="N16" s="42">
        <f t="shared" si="6"/>
        <v>54766.5445493401</v>
      </c>
      <c r="O16" s="36">
        <v>10615305</v>
      </c>
    </row>
    <row r="17" spans="1:15" s="37" customFormat="1" ht="15.75" customHeight="1">
      <c r="A17" s="38" t="s">
        <v>43</v>
      </c>
      <c r="B17" s="39">
        <v>111373</v>
      </c>
      <c r="C17" s="48">
        <v>33212076</v>
      </c>
      <c r="D17" s="41">
        <f t="shared" si="0"/>
        <v>166.85980532732322</v>
      </c>
      <c r="E17" s="40">
        <f t="shared" si="3"/>
        <v>298205.81289899704</v>
      </c>
      <c r="F17" s="40">
        <v>1060653</v>
      </c>
      <c r="G17" s="41">
        <f t="shared" si="1"/>
        <v>5.328795258081468</v>
      </c>
      <c r="H17" s="40">
        <v>0</v>
      </c>
      <c r="I17" s="49">
        <v>1878652</v>
      </c>
      <c r="J17" s="40">
        <f t="shared" si="4"/>
        <v>2939305</v>
      </c>
      <c r="K17" s="41">
        <f t="shared" si="2"/>
        <v>14.767275014594924</v>
      </c>
      <c r="L17" s="40">
        <f t="shared" si="5"/>
        <v>26391.54013989028</v>
      </c>
      <c r="M17" s="50">
        <v>1310878</v>
      </c>
      <c r="N17" s="42">
        <f t="shared" si="6"/>
        <v>11770.15973350812</v>
      </c>
      <c r="O17" s="51">
        <v>19904180</v>
      </c>
    </row>
    <row r="18" spans="1:15" s="37" customFormat="1" ht="15.75" customHeight="1">
      <c r="A18" s="38" t="s">
        <v>44</v>
      </c>
      <c r="B18" s="39">
        <v>123258</v>
      </c>
      <c r="C18" s="48">
        <v>40207343</v>
      </c>
      <c r="D18" s="41">
        <f t="shared" si="0"/>
        <v>181.42078329775293</v>
      </c>
      <c r="E18" s="40">
        <f t="shared" si="3"/>
        <v>326204.7331613364</v>
      </c>
      <c r="F18" s="40">
        <v>968229</v>
      </c>
      <c r="G18" s="41">
        <f t="shared" si="1"/>
        <v>4.368775713222334</v>
      </c>
      <c r="H18" s="40">
        <v>96797</v>
      </c>
      <c r="I18" s="40">
        <v>1518352</v>
      </c>
      <c r="J18" s="40">
        <f t="shared" si="4"/>
        <v>2583378</v>
      </c>
      <c r="K18" s="41">
        <f t="shared" si="2"/>
        <v>11.65653896389479</v>
      </c>
      <c r="L18" s="40">
        <f t="shared" si="5"/>
        <v>20959.110159178308</v>
      </c>
      <c r="M18" s="40">
        <v>6236901</v>
      </c>
      <c r="N18" s="42">
        <f t="shared" si="6"/>
        <v>50600.37482354087</v>
      </c>
      <c r="O18" s="36">
        <v>22162479</v>
      </c>
    </row>
    <row r="19" spans="1:15" s="37" customFormat="1" ht="15.75" customHeight="1">
      <c r="A19" s="38" t="s">
        <v>45</v>
      </c>
      <c r="B19" s="39">
        <v>74720</v>
      </c>
      <c r="C19" s="48">
        <v>23851428</v>
      </c>
      <c r="D19" s="41">
        <f t="shared" si="0"/>
        <v>170.97877516992014</v>
      </c>
      <c r="E19" s="40">
        <f t="shared" si="3"/>
        <v>319210.7601713062</v>
      </c>
      <c r="F19" s="40">
        <v>119925</v>
      </c>
      <c r="G19" s="41">
        <f t="shared" si="1"/>
        <v>0.859681425038898</v>
      </c>
      <c r="H19" s="40">
        <v>9716</v>
      </c>
      <c r="I19" s="49">
        <v>1802750</v>
      </c>
      <c r="J19" s="40">
        <f t="shared" si="4"/>
        <v>1932391</v>
      </c>
      <c r="K19" s="41">
        <f t="shared" si="2"/>
        <v>13.852329777880684</v>
      </c>
      <c r="L19" s="40">
        <f t="shared" si="5"/>
        <v>25861.76391862955</v>
      </c>
      <c r="M19" s="50">
        <v>358745</v>
      </c>
      <c r="N19" s="42">
        <f t="shared" si="6"/>
        <v>4801.191113490364</v>
      </c>
      <c r="O19" s="51">
        <v>13949935</v>
      </c>
    </row>
    <row r="20" spans="1:15" s="37" customFormat="1" ht="15.75" customHeight="1">
      <c r="A20" s="38" t="s">
        <v>46</v>
      </c>
      <c r="B20" s="39">
        <v>76148</v>
      </c>
      <c r="C20" s="48">
        <v>23176989</v>
      </c>
      <c r="D20" s="41">
        <f t="shared" si="0"/>
        <v>161.5258397211582</v>
      </c>
      <c r="E20" s="40">
        <f t="shared" si="3"/>
        <v>304367.6655985712</v>
      </c>
      <c r="F20" s="40">
        <v>2128426</v>
      </c>
      <c r="G20" s="41">
        <f t="shared" si="1"/>
        <v>14.833497005773522</v>
      </c>
      <c r="H20" s="40">
        <v>1290733</v>
      </c>
      <c r="I20" s="40">
        <v>5219774</v>
      </c>
      <c r="J20" s="40">
        <f t="shared" si="4"/>
        <v>8638933</v>
      </c>
      <c r="K20" s="41">
        <f t="shared" si="2"/>
        <v>60.20673811942632</v>
      </c>
      <c r="L20" s="40">
        <f t="shared" si="5"/>
        <v>113449.2435782949</v>
      </c>
      <c r="M20" s="40">
        <v>5343763</v>
      </c>
      <c r="N20" s="42">
        <f t="shared" si="6"/>
        <v>70176.01250196985</v>
      </c>
      <c r="O20" s="36">
        <v>14348781</v>
      </c>
    </row>
    <row r="21" spans="1:15" s="37" customFormat="1" ht="15.75" customHeight="1">
      <c r="A21" s="38" t="s">
        <v>47</v>
      </c>
      <c r="B21" s="39">
        <v>237620</v>
      </c>
      <c r="C21" s="48">
        <v>72935838</v>
      </c>
      <c r="D21" s="41">
        <f t="shared" si="0"/>
        <v>160.35614639245358</v>
      </c>
      <c r="E21" s="40">
        <f t="shared" si="3"/>
        <v>306943.1781836546</v>
      </c>
      <c r="F21" s="40">
        <v>3136399</v>
      </c>
      <c r="G21" s="41">
        <f t="shared" si="1"/>
        <v>6.895661597651692</v>
      </c>
      <c r="H21" s="40">
        <v>0</v>
      </c>
      <c r="I21" s="49">
        <v>4341593</v>
      </c>
      <c r="J21" s="40">
        <f t="shared" si="4"/>
        <v>7477992</v>
      </c>
      <c r="K21" s="41">
        <f t="shared" si="2"/>
        <v>16.441053023530035</v>
      </c>
      <c r="L21" s="40">
        <f t="shared" si="5"/>
        <v>31470.38128103695</v>
      </c>
      <c r="M21" s="50">
        <v>9745295</v>
      </c>
      <c r="N21" s="42">
        <f t="shared" si="6"/>
        <v>41012.09914990321</v>
      </c>
      <c r="O21" s="51">
        <v>45483656</v>
      </c>
    </row>
    <row r="22" spans="1:15" s="37" customFormat="1" ht="15.75" customHeight="1">
      <c r="A22" s="38" t="s">
        <v>48</v>
      </c>
      <c r="B22" s="39">
        <v>86066</v>
      </c>
      <c r="C22" s="48">
        <v>28541038</v>
      </c>
      <c r="D22" s="41">
        <f t="shared" si="0"/>
        <v>159.71486281893198</v>
      </c>
      <c r="E22" s="40">
        <f t="shared" si="3"/>
        <v>331618.03732019616</v>
      </c>
      <c r="F22" s="40">
        <v>2036487</v>
      </c>
      <c r="G22" s="41">
        <f t="shared" si="1"/>
        <v>11.396125180784885</v>
      </c>
      <c r="H22" s="40">
        <v>126703</v>
      </c>
      <c r="I22" s="40">
        <v>933596</v>
      </c>
      <c r="J22" s="40">
        <f t="shared" si="4"/>
        <v>3096786</v>
      </c>
      <c r="K22" s="41">
        <f t="shared" si="2"/>
        <v>17.329529191250472</v>
      </c>
      <c r="L22" s="40">
        <f t="shared" si="5"/>
        <v>35981.52580577696</v>
      </c>
      <c r="M22" s="40">
        <v>1406962</v>
      </c>
      <c r="N22" s="42">
        <f t="shared" si="6"/>
        <v>16347.477517254201</v>
      </c>
      <c r="O22" s="36">
        <v>17869995</v>
      </c>
    </row>
    <row r="23" spans="1:15" s="37" customFormat="1" ht="15.75" customHeight="1">
      <c r="A23" s="38" t="s">
        <v>49</v>
      </c>
      <c r="B23" s="39">
        <v>119444</v>
      </c>
      <c r="C23" s="48">
        <v>39114420</v>
      </c>
      <c r="D23" s="41">
        <f t="shared" si="0"/>
        <v>187.18081226335562</v>
      </c>
      <c r="E23" s="40">
        <f t="shared" si="3"/>
        <v>327470.78128662804</v>
      </c>
      <c r="F23" s="40">
        <v>2429035</v>
      </c>
      <c r="G23" s="41">
        <f t="shared" si="1"/>
        <v>11.624069699004101</v>
      </c>
      <c r="H23" s="40">
        <v>17461</v>
      </c>
      <c r="I23" s="49">
        <v>4677757</v>
      </c>
      <c r="J23" s="40">
        <f t="shared" si="4"/>
        <v>7124253</v>
      </c>
      <c r="K23" s="41">
        <f t="shared" si="2"/>
        <v>34.092886033070364</v>
      </c>
      <c r="L23" s="40">
        <f t="shared" si="5"/>
        <v>59645.13077257962</v>
      </c>
      <c r="M23" s="50">
        <v>702157</v>
      </c>
      <c r="N23" s="42">
        <f t="shared" si="6"/>
        <v>5878.545594588259</v>
      </c>
      <c r="O23" s="51">
        <v>20896597</v>
      </c>
    </row>
    <row r="24" spans="1:15" s="37" customFormat="1" ht="15.75" customHeight="1">
      <c r="A24" s="38" t="s">
        <v>50</v>
      </c>
      <c r="B24" s="39">
        <v>80563</v>
      </c>
      <c r="C24" s="48">
        <v>32246720</v>
      </c>
      <c r="D24" s="41">
        <f t="shared" si="0"/>
        <v>205.308160056313</v>
      </c>
      <c r="E24" s="40">
        <f t="shared" si="3"/>
        <v>400267.12014200067</v>
      </c>
      <c r="F24" s="40">
        <v>348957</v>
      </c>
      <c r="G24" s="41">
        <f t="shared" si="1"/>
        <v>2.22173664821634</v>
      </c>
      <c r="H24" s="40">
        <v>603093</v>
      </c>
      <c r="I24" s="40">
        <v>4291327</v>
      </c>
      <c r="J24" s="40">
        <f t="shared" si="4"/>
        <v>5243377</v>
      </c>
      <c r="K24" s="41">
        <f t="shared" si="2"/>
        <v>33.38349092098639</v>
      </c>
      <c r="L24" s="40">
        <f t="shared" si="5"/>
        <v>65084.18256519742</v>
      </c>
      <c r="M24" s="40">
        <v>7214145</v>
      </c>
      <c r="N24" s="42">
        <f t="shared" si="6"/>
        <v>89546.62810471308</v>
      </c>
      <c r="O24" s="36">
        <v>15706497</v>
      </c>
    </row>
    <row r="25" spans="1:15" s="37" customFormat="1" ht="15.75" customHeight="1">
      <c r="A25" s="38" t="s">
        <v>51</v>
      </c>
      <c r="B25" s="39">
        <v>130280</v>
      </c>
      <c r="C25" s="48">
        <v>52172090</v>
      </c>
      <c r="D25" s="41">
        <f t="shared" si="0"/>
        <v>218.03773978854656</v>
      </c>
      <c r="E25" s="40">
        <f t="shared" si="3"/>
        <v>400461.2373349708</v>
      </c>
      <c r="F25" s="40">
        <v>1855124</v>
      </c>
      <c r="G25" s="41">
        <f t="shared" si="1"/>
        <v>7.7529392437122535</v>
      </c>
      <c r="H25" s="40">
        <v>1433957</v>
      </c>
      <c r="I25" s="49">
        <v>5620080</v>
      </c>
      <c r="J25" s="40">
        <f t="shared" si="4"/>
        <v>8909161</v>
      </c>
      <c r="K25" s="41">
        <f t="shared" si="2"/>
        <v>37.23318977354113</v>
      </c>
      <c r="L25" s="40">
        <f t="shared" si="5"/>
        <v>68384.71753147068</v>
      </c>
      <c r="M25" s="50">
        <v>3999630</v>
      </c>
      <c r="N25" s="42">
        <f t="shared" si="6"/>
        <v>30700.260976358615</v>
      </c>
      <c r="O25" s="51">
        <v>23928009</v>
      </c>
    </row>
    <row r="26" spans="1:15" s="37" customFormat="1" ht="15.75" customHeight="1">
      <c r="A26" s="38" t="s">
        <v>52</v>
      </c>
      <c r="B26" s="39">
        <v>83228</v>
      </c>
      <c r="C26" s="48">
        <v>22895184</v>
      </c>
      <c r="D26" s="41">
        <f t="shared" si="0"/>
        <v>137.0602322049267</v>
      </c>
      <c r="E26" s="40">
        <f t="shared" si="3"/>
        <v>275089.9216609795</v>
      </c>
      <c r="F26" s="40">
        <v>1139715</v>
      </c>
      <c r="G26" s="41">
        <f t="shared" si="1"/>
        <v>6.822814900611328</v>
      </c>
      <c r="H26" s="40">
        <v>207896</v>
      </c>
      <c r="I26" s="40">
        <v>1946665</v>
      </c>
      <c r="J26" s="40">
        <f t="shared" si="4"/>
        <v>3294276</v>
      </c>
      <c r="K26" s="41">
        <f t="shared" si="2"/>
        <v>19.720926178497503</v>
      </c>
      <c r="L26" s="40">
        <f t="shared" si="5"/>
        <v>39581.34281732109</v>
      </c>
      <c r="M26" s="40">
        <v>2775453</v>
      </c>
      <c r="N26" s="42">
        <f t="shared" si="6"/>
        <v>33347.58735041092</v>
      </c>
      <c r="O26" s="36">
        <v>16704469</v>
      </c>
    </row>
    <row r="27" spans="1:15" s="37" customFormat="1" ht="15.75" customHeight="1">
      <c r="A27" s="38" t="s">
        <v>53</v>
      </c>
      <c r="B27" s="39">
        <v>60263</v>
      </c>
      <c r="C27" s="48">
        <v>19012631</v>
      </c>
      <c r="D27" s="41">
        <f t="shared" si="0"/>
        <v>156.47760132703615</v>
      </c>
      <c r="E27" s="40">
        <f t="shared" si="3"/>
        <v>315494.26679720555</v>
      </c>
      <c r="F27" s="40">
        <v>1535596</v>
      </c>
      <c r="G27" s="41">
        <f t="shared" si="1"/>
        <v>12.638249734473433</v>
      </c>
      <c r="H27" s="40">
        <v>1702305</v>
      </c>
      <c r="I27" s="49">
        <v>2435249</v>
      </c>
      <c r="J27" s="40">
        <f t="shared" si="4"/>
        <v>5673150</v>
      </c>
      <c r="K27" s="41">
        <f t="shared" si="2"/>
        <v>46.691113079955905</v>
      </c>
      <c r="L27" s="40">
        <f t="shared" si="5"/>
        <v>94139.85364153792</v>
      </c>
      <c r="M27" s="50">
        <v>670007</v>
      </c>
      <c r="N27" s="42">
        <f t="shared" si="6"/>
        <v>11118.049217596203</v>
      </c>
      <c r="O27" s="51">
        <v>12150385</v>
      </c>
    </row>
    <row r="28" spans="1:15" s="37" customFormat="1" ht="15.75" customHeight="1">
      <c r="A28" s="38" t="s">
        <v>54</v>
      </c>
      <c r="B28" s="39">
        <v>22695</v>
      </c>
      <c r="C28" s="48">
        <v>12563342</v>
      </c>
      <c r="D28" s="41">
        <f t="shared" si="0"/>
        <v>208.15540035314046</v>
      </c>
      <c r="E28" s="40">
        <f t="shared" si="3"/>
        <v>553573.1218330029</v>
      </c>
      <c r="F28" s="40">
        <v>1006495</v>
      </c>
      <c r="G28" s="41">
        <f t="shared" si="1"/>
        <v>16.67608584391272</v>
      </c>
      <c r="H28" s="40">
        <v>450889</v>
      </c>
      <c r="I28" s="40">
        <v>903863</v>
      </c>
      <c r="J28" s="40">
        <f t="shared" si="4"/>
        <v>2361247</v>
      </c>
      <c r="K28" s="41">
        <f t="shared" si="2"/>
        <v>39.122258601067436</v>
      </c>
      <c r="L28" s="40">
        <f t="shared" si="5"/>
        <v>104042.60850407579</v>
      </c>
      <c r="M28" s="40">
        <v>1116172</v>
      </c>
      <c r="N28" s="42">
        <f t="shared" si="6"/>
        <v>49181.40559594624</v>
      </c>
      <c r="O28" s="36">
        <v>6035559</v>
      </c>
    </row>
    <row r="29" spans="1:15" s="37" customFormat="1" ht="15.75" customHeight="1">
      <c r="A29" s="38" t="s">
        <v>55</v>
      </c>
      <c r="B29" s="39">
        <v>85465</v>
      </c>
      <c r="C29" s="48">
        <v>34783895</v>
      </c>
      <c r="D29" s="41">
        <f t="shared" si="0"/>
        <v>231.5357287253608</v>
      </c>
      <c r="E29" s="40">
        <f t="shared" si="3"/>
        <v>406995.7877493711</v>
      </c>
      <c r="F29" s="40">
        <v>968613</v>
      </c>
      <c r="G29" s="41">
        <f t="shared" si="1"/>
        <v>6.447481422303566</v>
      </c>
      <c r="H29" s="40">
        <v>46499</v>
      </c>
      <c r="I29" s="49">
        <v>1286513</v>
      </c>
      <c r="J29" s="40">
        <f t="shared" si="4"/>
        <v>2301625</v>
      </c>
      <c r="K29" s="41">
        <f t="shared" si="2"/>
        <v>15.320550548680895</v>
      </c>
      <c r="L29" s="40">
        <f t="shared" si="5"/>
        <v>26930.614871584858</v>
      </c>
      <c r="M29" s="50">
        <v>5108561</v>
      </c>
      <c r="N29" s="42">
        <f t="shared" si="6"/>
        <v>59773.720236354064</v>
      </c>
      <c r="O29" s="51">
        <v>15023122</v>
      </c>
    </row>
    <row r="30" spans="1:15" s="37" customFormat="1" ht="15.75" customHeight="1">
      <c r="A30" s="38" t="s">
        <v>56</v>
      </c>
      <c r="B30" s="39">
        <v>27373</v>
      </c>
      <c r="C30" s="48">
        <v>11467486</v>
      </c>
      <c r="D30" s="41">
        <f t="shared" si="0"/>
        <v>186.344441647672</v>
      </c>
      <c r="E30" s="40">
        <f t="shared" si="3"/>
        <v>418934.2052387389</v>
      </c>
      <c r="F30" s="40">
        <v>185807</v>
      </c>
      <c r="G30" s="41">
        <f t="shared" si="1"/>
        <v>3.019328008704697</v>
      </c>
      <c r="H30" s="40">
        <v>410787</v>
      </c>
      <c r="I30" s="40">
        <v>427105</v>
      </c>
      <c r="J30" s="40">
        <f t="shared" si="4"/>
        <v>1023699</v>
      </c>
      <c r="K30" s="41">
        <f t="shared" si="2"/>
        <v>16.63491183423116</v>
      </c>
      <c r="L30" s="40">
        <f t="shared" si="5"/>
        <v>37398.12954371096</v>
      </c>
      <c r="M30" s="40">
        <v>937637</v>
      </c>
      <c r="N30" s="42">
        <f t="shared" si="6"/>
        <v>34254.08249004494</v>
      </c>
      <c r="O30" s="36">
        <v>6153919</v>
      </c>
    </row>
    <row r="31" spans="1:15" s="37" customFormat="1" ht="15.75" customHeight="1">
      <c r="A31" s="38" t="s">
        <v>57</v>
      </c>
      <c r="B31" s="39">
        <v>52430</v>
      </c>
      <c r="C31" s="48">
        <v>15622058</v>
      </c>
      <c r="D31" s="41">
        <f t="shared" si="0"/>
        <v>124.12258994941281</v>
      </c>
      <c r="E31" s="40">
        <f t="shared" si="3"/>
        <v>297960.2899103567</v>
      </c>
      <c r="F31" s="40">
        <v>2797210</v>
      </c>
      <c r="G31" s="41">
        <f t="shared" si="1"/>
        <v>22.224789450429448</v>
      </c>
      <c r="H31" s="40">
        <v>132630</v>
      </c>
      <c r="I31" s="49">
        <v>1177068</v>
      </c>
      <c r="J31" s="40">
        <f t="shared" si="4"/>
        <v>4106908</v>
      </c>
      <c r="K31" s="41">
        <f t="shared" si="2"/>
        <v>32.63078767496338</v>
      </c>
      <c r="L31" s="40">
        <f t="shared" si="5"/>
        <v>78331.26072859051</v>
      </c>
      <c r="M31" s="50">
        <v>1181502</v>
      </c>
      <c r="N31" s="42">
        <f t="shared" si="6"/>
        <v>22534.846461949266</v>
      </c>
      <c r="O31" s="51">
        <v>12585991</v>
      </c>
    </row>
    <row r="32" spans="1:15" s="37" customFormat="1" ht="15.75" customHeight="1" thickBot="1">
      <c r="A32" s="43" t="s">
        <v>58</v>
      </c>
      <c r="B32" s="44">
        <v>42004</v>
      </c>
      <c r="C32" s="52">
        <v>18634542</v>
      </c>
      <c r="D32" s="46">
        <f t="shared" si="0"/>
        <v>196.57316087495613</v>
      </c>
      <c r="E32" s="45">
        <f t="shared" si="3"/>
        <v>443637.3202552138</v>
      </c>
      <c r="F32" s="45">
        <v>1972035</v>
      </c>
      <c r="G32" s="46">
        <f t="shared" si="1"/>
        <v>20.80271966469818</v>
      </c>
      <c r="H32" s="45">
        <v>467105</v>
      </c>
      <c r="I32" s="45">
        <v>1780888</v>
      </c>
      <c r="J32" s="45">
        <f t="shared" si="4"/>
        <v>4220028</v>
      </c>
      <c r="K32" s="46">
        <f t="shared" si="2"/>
        <v>44.5164814322144</v>
      </c>
      <c r="L32" s="45">
        <f t="shared" si="5"/>
        <v>100467.28882963528</v>
      </c>
      <c r="M32" s="45">
        <v>596035</v>
      </c>
      <c r="N32" s="47">
        <f t="shared" si="6"/>
        <v>14189.958099228646</v>
      </c>
      <c r="O32" s="36">
        <v>9479698</v>
      </c>
    </row>
    <row r="33" spans="1:15" s="37" customFormat="1" ht="15.75" customHeight="1" thickTop="1">
      <c r="A33" s="31" t="s">
        <v>59</v>
      </c>
      <c r="B33" s="32">
        <v>15445</v>
      </c>
      <c r="C33" s="53">
        <v>4788494</v>
      </c>
      <c r="D33" s="34">
        <f t="shared" si="0"/>
        <v>135.69313392165407</v>
      </c>
      <c r="E33" s="33">
        <f t="shared" si="3"/>
        <v>310035.22175461316</v>
      </c>
      <c r="F33" s="33">
        <v>145650</v>
      </c>
      <c r="G33" s="34">
        <f t="shared" si="1"/>
        <v>4.127332091402624</v>
      </c>
      <c r="H33" s="33">
        <v>0</v>
      </c>
      <c r="I33" s="54">
        <v>454609</v>
      </c>
      <c r="J33" s="33">
        <f t="shared" si="4"/>
        <v>600259</v>
      </c>
      <c r="K33" s="34">
        <f t="shared" si="2"/>
        <v>17.00973727328011</v>
      </c>
      <c r="L33" s="33">
        <f t="shared" si="5"/>
        <v>38864.29265134348</v>
      </c>
      <c r="M33" s="55">
        <v>11402</v>
      </c>
      <c r="N33" s="56">
        <f t="shared" si="6"/>
        <v>738.2324376820978</v>
      </c>
      <c r="O33" s="51">
        <v>3528914</v>
      </c>
    </row>
    <row r="34" spans="1:15" s="37" customFormat="1" ht="15.75" customHeight="1">
      <c r="A34" s="38" t="s">
        <v>60</v>
      </c>
      <c r="B34" s="39">
        <v>8663</v>
      </c>
      <c r="C34" s="48">
        <v>4401879</v>
      </c>
      <c r="D34" s="41">
        <f t="shared" si="0"/>
        <v>177.23862523146946</v>
      </c>
      <c r="E34" s="40">
        <f t="shared" si="3"/>
        <v>508124.09096156067</v>
      </c>
      <c r="F34" s="40">
        <v>567134</v>
      </c>
      <c r="G34" s="41">
        <f t="shared" si="1"/>
        <v>22.835259779295207</v>
      </c>
      <c r="H34" s="40">
        <v>306799</v>
      </c>
      <c r="I34" s="40">
        <v>580744</v>
      </c>
      <c r="J34" s="40">
        <f t="shared" si="4"/>
        <v>1454677</v>
      </c>
      <c r="K34" s="41">
        <f t="shared" si="2"/>
        <v>58.571567195699444</v>
      </c>
      <c r="L34" s="40">
        <f t="shared" si="5"/>
        <v>167918.38854900148</v>
      </c>
      <c r="M34" s="40">
        <v>17475</v>
      </c>
      <c r="N34" s="42">
        <f t="shared" si="6"/>
        <v>2017.1995844395708</v>
      </c>
      <c r="O34" s="36">
        <v>2483589</v>
      </c>
    </row>
    <row r="35" spans="1:15" s="37" customFormat="1" ht="15.75" customHeight="1">
      <c r="A35" s="38" t="s">
        <v>61</v>
      </c>
      <c r="B35" s="39">
        <v>10355</v>
      </c>
      <c r="C35" s="48">
        <v>5254321</v>
      </c>
      <c r="D35" s="41">
        <f t="shared" si="0"/>
        <v>172.10195910420737</v>
      </c>
      <c r="E35" s="40">
        <f t="shared" si="3"/>
        <v>507418.73491067113</v>
      </c>
      <c r="F35" s="40">
        <v>684974</v>
      </c>
      <c r="G35" s="41">
        <f t="shared" si="1"/>
        <v>22.435889877197326</v>
      </c>
      <c r="H35" s="40">
        <v>32808</v>
      </c>
      <c r="I35" s="49">
        <v>1184445</v>
      </c>
      <c r="J35" s="40">
        <f t="shared" si="4"/>
        <v>1902227</v>
      </c>
      <c r="K35" s="41">
        <f t="shared" si="2"/>
        <v>62.30624154118468</v>
      </c>
      <c r="L35" s="40">
        <f t="shared" si="5"/>
        <v>183701.30371801063</v>
      </c>
      <c r="M35" s="50">
        <v>39084</v>
      </c>
      <c r="N35" s="42">
        <f t="shared" si="6"/>
        <v>3774.408498309995</v>
      </c>
      <c r="O35" s="51">
        <v>3053028</v>
      </c>
    </row>
    <row r="36" spans="1:15" s="37" customFormat="1" ht="15.75" customHeight="1">
      <c r="A36" s="38" t="s">
        <v>62</v>
      </c>
      <c r="B36" s="39">
        <v>8848</v>
      </c>
      <c r="C36" s="48">
        <v>3896329</v>
      </c>
      <c r="D36" s="41">
        <f t="shared" si="0"/>
        <v>162.5568076805778</v>
      </c>
      <c r="E36" s="40">
        <f t="shared" si="3"/>
        <v>440362.6808318264</v>
      </c>
      <c r="F36" s="40">
        <v>556000</v>
      </c>
      <c r="G36" s="41">
        <f t="shared" si="1"/>
        <v>23.196599945846785</v>
      </c>
      <c r="H36" s="40">
        <v>66403</v>
      </c>
      <c r="I36" s="40">
        <v>877913</v>
      </c>
      <c r="J36" s="40">
        <f t="shared" si="4"/>
        <v>1500316</v>
      </c>
      <c r="K36" s="41">
        <f t="shared" si="2"/>
        <v>62.59393892869257</v>
      </c>
      <c r="L36" s="40">
        <f t="shared" si="5"/>
        <v>169565.5515370705</v>
      </c>
      <c r="M36" s="40">
        <v>76146</v>
      </c>
      <c r="N36" s="42">
        <f t="shared" si="6"/>
        <v>8606.012658227848</v>
      </c>
      <c r="O36" s="36">
        <v>2396903</v>
      </c>
    </row>
    <row r="37" spans="1:15" s="37" customFormat="1" ht="15.75" customHeight="1">
      <c r="A37" s="38" t="s">
        <v>63</v>
      </c>
      <c r="B37" s="39">
        <v>7701</v>
      </c>
      <c r="C37" s="48">
        <v>5261572</v>
      </c>
      <c r="D37" s="41">
        <f t="shared" si="0"/>
        <v>246.75732992666087</v>
      </c>
      <c r="E37" s="40">
        <f t="shared" si="3"/>
        <v>683232.3074925335</v>
      </c>
      <c r="F37" s="40">
        <v>781547</v>
      </c>
      <c r="G37" s="41">
        <f t="shared" si="1"/>
        <v>36.65300996207826</v>
      </c>
      <c r="H37" s="40">
        <v>162712</v>
      </c>
      <c r="I37" s="49">
        <v>268549</v>
      </c>
      <c r="J37" s="40">
        <f t="shared" si="4"/>
        <v>1212808</v>
      </c>
      <c r="K37" s="41">
        <f t="shared" si="2"/>
        <v>56.87829868976301</v>
      </c>
      <c r="L37" s="40">
        <f t="shared" si="5"/>
        <v>157487.07960005195</v>
      </c>
      <c r="M37" s="50">
        <v>186126</v>
      </c>
      <c r="N37" s="42">
        <f t="shared" si="6"/>
        <v>24169.068952084144</v>
      </c>
      <c r="O37" s="51">
        <v>2132286</v>
      </c>
    </row>
    <row r="38" spans="1:15" s="37" customFormat="1" ht="15.75" customHeight="1">
      <c r="A38" s="38" t="s">
        <v>64</v>
      </c>
      <c r="B38" s="39">
        <v>3576</v>
      </c>
      <c r="C38" s="48">
        <v>1989915</v>
      </c>
      <c r="D38" s="41">
        <f t="shared" si="0"/>
        <v>143.1882992173238</v>
      </c>
      <c r="E38" s="40">
        <f t="shared" si="3"/>
        <v>556463.9261744966</v>
      </c>
      <c r="F38" s="40">
        <v>911554</v>
      </c>
      <c r="G38" s="41">
        <f t="shared" si="1"/>
        <v>65.59268456428961</v>
      </c>
      <c r="H38" s="40">
        <v>6709</v>
      </c>
      <c r="I38" s="40">
        <v>394533</v>
      </c>
      <c r="J38" s="40">
        <f t="shared" si="4"/>
        <v>1312796</v>
      </c>
      <c r="K38" s="41">
        <f t="shared" si="2"/>
        <v>94.46485224710895</v>
      </c>
      <c r="L38" s="40">
        <f t="shared" si="5"/>
        <v>367112.9753914989</v>
      </c>
      <c r="M38" s="40">
        <v>395487</v>
      </c>
      <c r="N38" s="42">
        <f t="shared" si="6"/>
        <v>110594.79865771811</v>
      </c>
      <c r="O38" s="36">
        <v>1389719</v>
      </c>
    </row>
    <row r="39" spans="1:15" s="37" customFormat="1" ht="15.75" customHeight="1">
      <c r="A39" s="38" t="s">
        <v>0</v>
      </c>
      <c r="B39" s="39">
        <v>15400</v>
      </c>
      <c r="C39" s="48">
        <v>2796041</v>
      </c>
      <c r="D39" s="41">
        <f t="shared" si="0"/>
        <v>84.40687380663078</v>
      </c>
      <c r="E39" s="40">
        <f t="shared" si="3"/>
        <v>181561.10389610392</v>
      </c>
      <c r="F39" s="40">
        <v>1168087</v>
      </c>
      <c r="G39" s="41">
        <f t="shared" si="1"/>
        <v>35.26220538402904</v>
      </c>
      <c r="H39" s="40">
        <v>1379</v>
      </c>
      <c r="I39" s="49">
        <v>672132</v>
      </c>
      <c r="J39" s="40">
        <f t="shared" si="4"/>
        <v>1841598</v>
      </c>
      <c r="K39" s="41">
        <f t="shared" si="2"/>
        <v>55.594152585224485</v>
      </c>
      <c r="L39" s="40">
        <f t="shared" si="5"/>
        <v>119584.28571428571</v>
      </c>
      <c r="M39" s="50">
        <v>95363</v>
      </c>
      <c r="N39" s="42">
        <f t="shared" si="6"/>
        <v>6192.402597402597</v>
      </c>
      <c r="O39" s="51">
        <v>3312575</v>
      </c>
    </row>
    <row r="40" spans="1:15" s="37" customFormat="1" ht="15.75" customHeight="1">
      <c r="A40" s="38" t="s">
        <v>65</v>
      </c>
      <c r="B40" s="39">
        <v>16807</v>
      </c>
      <c r="C40" s="48">
        <v>4594837</v>
      </c>
      <c r="D40" s="41">
        <f t="shared" si="0"/>
        <v>112.6529296317136</v>
      </c>
      <c r="E40" s="40">
        <f t="shared" si="3"/>
        <v>273388.29059320525</v>
      </c>
      <c r="F40" s="40">
        <v>914521</v>
      </c>
      <c r="G40" s="41">
        <f t="shared" si="1"/>
        <v>22.421572268988943</v>
      </c>
      <c r="H40" s="40">
        <v>340936</v>
      </c>
      <c r="I40" s="40">
        <v>301978</v>
      </c>
      <c r="J40" s="40">
        <f t="shared" si="4"/>
        <v>1557435</v>
      </c>
      <c r="K40" s="41">
        <f t="shared" si="2"/>
        <v>38.18407822975393</v>
      </c>
      <c r="L40" s="40">
        <f t="shared" si="5"/>
        <v>92665.85351341704</v>
      </c>
      <c r="M40" s="40">
        <v>240317</v>
      </c>
      <c r="N40" s="42">
        <f t="shared" si="6"/>
        <v>14298.625572678051</v>
      </c>
      <c r="O40" s="36">
        <v>4078755</v>
      </c>
    </row>
    <row r="41" spans="1:15" s="37" customFormat="1" ht="15.75" customHeight="1">
      <c r="A41" s="38" t="s">
        <v>66</v>
      </c>
      <c r="B41" s="39">
        <v>4131</v>
      </c>
      <c r="C41" s="48">
        <v>2057476</v>
      </c>
      <c r="D41" s="41">
        <f t="shared" si="0"/>
        <v>148.17570711064442</v>
      </c>
      <c r="E41" s="40">
        <f t="shared" si="3"/>
        <v>498057.6131687243</v>
      </c>
      <c r="F41" s="40">
        <v>337614</v>
      </c>
      <c r="G41" s="41">
        <f t="shared" si="1"/>
        <v>24.314350777580447</v>
      </c>
      <c r="H41" s="40">
        <v>523</v>
      </c>
      <c r="I41" s="49">
        <v>164227</v>
      </c>
      <c r="J41" s="40">
        <f t="shared" si="4"/>
        <v>502364</v>
      </c>
      <c r="K41" s="41">
        <f t="shared" si="2"/>
        <v>36.17934835056729</v>
      </c>
      <c r="L41" s="40">
        <f t="shared" si="5"/>
        <v>121608.3272815299</v>
      </c>
      <c r="M41" s="50">
        <v>177990</v>
      </c>
      <c r="N41" s="42">
        <f t="shared" si="6"/>
        <v>43086.41975308642</v>
      </c>
      <c r="O41" s="51">
        <v>1388538</v>
      </c>
    </row>
    <row r="42" spans="1:15" s="37" customFormat="1" ht="15.75" customHeight="1">
      <c r="A42" s="38" t="s">
        <v>67</v>
      </c>
      <c r="B42" s="39">
        <v>5248</v>
      </c>
      <c r="C42" s="48">
        <v>3999295</v>
      </c>
      <c r="D42" s="41">
        <f t="shared" si="0"/>
        <v>198.27593472597152</v>
      </c>
      <c r="E42" s="40">
        <f t="shared" si="3"/>
        <v>762060.7850609756</v>
      </c>
      <c r="F42" s="40">
        <v>445373</v>
      </c>
      <c r="G42" s="41">
        <f t="shared" si="1"/>
        <v>22.080578671168325</v>
      </c>
      <c r="H42" s="40">
        <v>47687</v>
      </c>
      <c r="I42" s="40">
        <v>449554</v>
      </c>
      <c r="J42" s="40">
        <f t="shared" si="4"/>
        <v>942614</v>
      </c>
      <c r="K42" s="41">
        <f t="shared" si="2"/>
        <v>46.73265461432251</v>
      </c>
      <c r="L42" s="40">
        <f t="shared" si="5"/>
        <v>179613.94817073172</v>
      </c>
      <c r="M42" s="40">
        <v>158909</v>
      </c>
      <c r="N42" s="42">
        <f t="shared" si="6"/>
        <v>30279.916158536587</v>
      </c>
      <c r="O42" s="36">
        <v>2017035</v>
      </c>
    </row>
    <row r="43" spans="1:15" s="37" customFormat="1" ht="15.75" customHeight="1">
      <c r="A43" s="38" t="s">
        <v>68</v>
      </c>
      <c r="B43" s="39">
        <v>38692</v>
      </c>
      <c r="C43" s="48">
        <v>11508498</v>
      </c>
      <c r="D43" s="41">
        <f t="shared" si="0"/>
        <v>160.13019685783829</v>
      </c>
      <c r="E43" s="40">
        <f t="shared" si="3"/>
        <v>297438.69533753744</v>
      </c>
      <c r="F43" s="40">
        <v>2084870</v>
      </c>
      <c r="G43" s="41">
        <f t="shared" si="1"/>
        <v>29.00905431125776</v>
      </c>
      <c r="H43" s="40">
        <v>537546</v>
      </c>
      <c r="I43" s="49">
        <v>4440232</v>
      </c>
      <c r="J43" s="40">
        <f t="shared" si="4"/>
        <v>7062648</v>
      </c>
      <c r="K43" s="41">
        <f t="shared" si="2"/>
        <v>98.27027076666458</v>
      </c>
      <c r="L43" s="40">
        <f t="shared" si="5"/>
        <v>182535.09769461388</v>
      </c>
      <c r="M43" s="50">
        <v>461837</v>
      </c>
      <c r="N43" s="42">
        <f t="shared" si="6"/>
        <v>11936.240049622662</v>
      </c>
      <c r="O43" s="51">
        <v>7186963</v>
      </c>
    </row>
    <row r="44" spans="1:15" s="37" customFormat="1" ht="15.75" customHeight="1">
      <c r="A44" s="38" t="s">
        <v>69</v>
      </c>
      <c r="B44" s="39">
        <v>19655</v>
      </c>
      <c r="C44" s="48">
        <v>7800048</v>
      </c>
      <c r="D44" s="41">
        <f t="shared" si="0"/>
        <v>191.28219590609575</v>
      </c>
      <c r="E44" s="40">
        <f t="shared" si="3"/>
        <v>396848.02849147795</v>
      </c>
      <c r="F44" s="40">
        <v>671930</v>
      </c>
      <c r="G44" s="41">
        <f t="shared" si="1"/>
        <v>16.47787884064084</v>
      </c>
      <c r="H44" s="40">
        <v>1073062</v>
      </c>
      <c r="I44" s="40">
        <v>107084</v>
      </c>
      <c r="J44" s="40">
        <f t="shared" si="4"/>
        <v>1852076</v>
      </c>
      <c r="K44" s="41">
        <f t="shared" si="2"/>
        <v>45.41884412313593</v>
      </c>
      <c r="L44" s="40">
        <f t="shared" si="5"/>
        <v>94229.25464258458</v>
      </c>
      <c r="M44" s="40">
        <v>236982</v>
      </c>
      <c r="N44" s="42">
        <f t="shared" si="6"/>
        <v>12057.084711269397</v>
      </c>
      <c r="O44" s="36">
        <v>4077770</v>
      </c>
    </row>
    <row r="45" spans="1:15" s="37" customFormat="1" ht="15.75" customHeight="1">
      <c r="A45" s="38" t="s">
        <v>70</v>
      </c>
      <c r="B45" s="39">
        <v>15597</v>
      </c>
      <c r="C45" s="48">
        <v>5634347</v>
      </c>
      <c r="D45" s="41">
        <f t="shared" si="0"/>
        <v>149.1804845604795</v>
      </c>
      <c r="E45" s="40">
        <f t="shared" si="3"/>
        <v>361245.5600435981</v>
      </c>
      <c r="F45" s="40">
        <v>870018</v>
      </c>
      <c r="G45" s="41">
        <f t="shared" si="1"/>
        <v>23.035447908398126</v>
      </c>
      <c r="H45" s="40">
        <v>335397</v>
      </c>
      <c r="I45" s="49">
        <v>530034</v>
      </c>
      <c r="J45" s="40">
        <f t="shared" si="4"/>
        <v>1735449</v>
      </c>
      <c r="K45" s="41">
        <f t="shared" si="2"/>
        <v>45.94944591627026</v>
      </c>
      <c r="L45" s="40">
        <f t="shared" si="5"/>
        <v>111268.12848624735</v>
      </c>
      <c r="M45" s="50">
        <v>386312</v>
      </c>
      <c r="N45" s="42">
        <f t="shared" si="6"/>
        <v>24768.352888375968</v>
      </c>
      <c r="O45" s="51">
        <v>3776866</v>
      </c>
    </row>
    <row r="46" spans="1:15" s="37" customFormat="1" ht="15.75" customHeight="1">
      <c r="A46" s="38" t="s">
        <v>1</v>
      </c>
      <c r="B46" s="39">
        <v>7696</v>
      </c>
      <c r="C46" s="48">
        <v>4797709</v>
      </c>
      <c r="D46" s="41">
        <f t="shared" si="0"/>
        <v>176.70442826499465</v>
      </c>
      <c r="E46" s="40">
        <f t="shared" si="3"/>
        <v>623402.9365904366</v>
      </c>
      <c r="F46" s="40">
        <v>471250</v>
      </c>
      <c r="G46" s="41">
        <f t="shared" si="1"/>
        <v>17.356609544238452</v>
      </c>
      <c r="H46" s="40">
        <v>918926</v>
      </c>
      <c r="I46" s="40">
        <v>716170</v>
      </c>
      <c r="J46" s="40">
        <f t="shared" si="4"/>
        <v>2106346</v>
      </c>
      <c r="K46" s="41">
        <f t="shared" si="2"/>
        <v>77.5788330760074</v>
      </c>
      <c r="L46" s="40">
        <f t="shared" si="5"/>
        <v>273693.6070686071</v>
      </c>
      <c r="M46" s="40">
        <v>71339</v>
      </c>
      <c r="N46" s="42">
        <f t="shared" si="6"/>
        <v>9269.620582120582</v>
      </c>
      <c r="O46" s="36">
        <v>2715104</v>
      </c>
    </row>
    <row r="47" spans="1:15" s="37" customFormat="1" ht="15.75" customHeight="1">
      <c r="A47" s="38" t="s">
        <v>71</v>
      </c>
      <c r="B47" s="39">
        <v>8278</v>
      </c>
      <c r="C47" s="48">
        <v>3741934</v>
      </c>
      <c r="D47" s="41">
        <f t="shared" si="0"/>
        <v>163.00759989510175</v>
      </c>
      <c r="E47" s="40">
        <f t="shared" si="3"/>
        <v>452033.5829910606</v>
      </c>
      <c r="F47" s="40">
        <v>672900</v>
      </c>
      <c r="G47" s="41">
        <f t="shared" si="1"/>
        <v>29.313134322896655</v>
      </c>
      <c r="H47" s="40">
        <v>170400</v>
      </c>
      <c r="I47" s="49">
        <v>644334</v>
      </c>
      <c r="J47" s="40">
        <f t="shared" si="4"/>
        <v>1487634</v>
      </c>
      <c r="K47" s="41">
        <f t="shared" si="2"/>
        <v>64.80489710998371</v>
      </c>
      <c r="L47" s="40">
        <f t="shared" si="5"/>
        <v>179709.3500845615</v>
      </c>
      <c r="M47" s="50">
        <v>109500</v>
      </c>
      <c r="N47" s="42">
        <f t="shared" si="6"/>
        <v>13227.832809857453</v>
      </c>
      <c r="O47" s="51">
        <v>2295558</v>
      </c>
    </row>
    <row r="48" spans="1:15" s="37" customFormat="1" ht="15.75" customHeight="1">
      <c r="A48" s="38" t="s">
        <v>72</v>
      </c>
      <c r="B48" s="39">
        <v>31144</v>
      </c>
      <c r="C48" s="48">
        <v>7003475</v>
      </c>
      <c r="D48" s="41">
        <f t="shared" si="0"/>
        <v>126.63025623213477</v>
      </c>
      <c r="E48" s="40">
        <f t="shared" si="3"/>
        <v>224873.97251477008</v>
      </c>
      <c r="F48" s="40">
        <v>1021226</v>
      </c>
      <c r="G48" s="41">
        <f t="shared" si="1"/>
        <v>18.464849242828464</v>
      </c>
      <c r="H48" s="40">
        <v>76368</v>
      </c>
      <c r="I48" s="40">
        <v>118967</v>
      </c>
      <c r="J48" s="40">
        <f t="shared" si="4"/>
        <v>1216561</v>
      </c>
      <c r="K48" s="41">
        <f t="shared" si="2"/>
        <v>21.996713224795137</v>
      </c>
      <c r="L48" s="40">
        <f t="shared" si="5"/>
        <v>39062.45183662985</v>
      </c>
      <c r="M48" s="40">
        <v>151614</v>
      </c>
      <c r="N48" s="42">
        <f t="shared" si="6"/>
        <v>4868.160801438479</v>
      </c>
      <c r="O48" s="36">
        <v>5530649</v>
      </c>
    </row>
    <row r="49" spans="1:15" s="37" customFormat="1" ht="15.75" customHeight="1">
      <c r="A49" s="38" t="s">
        <v>73</v>
      </c>
      <c r="B49" s="39">
        <v>37301</v>
      </c>
      <c r="C49" s="48">
        <v>8124127</v>
      </c>
      <c r="D49" s="41">
        <f t="shared" si="0"/>
        <v>99.9033569413425</v>
      </c>
      <c r="E49" s="40">
        <f t="shared" si="3"/>
        <v>217799.17428487173</v>
      </c>
      <c r="F49" s="40">
        <v>2408685</v>
      </c>
      <c r="G49" s="41">
        <f t="shared" si="1"/>
        <v>29.619886212297956</v>
      </c>
      <c r="H49" s="40">
        <v>51836</v>
      </c>
      <c r="I49" s="49">
        <v>700353</v>
      </c>
      <c r="J49" s="40">
        <f t="shared" si="4"/>
        <v>3160874</v>
      </c>
      <c r="K49" s="41">
        <f t="shared" si="2"/>
        <v>38.86964389756697</v>
      </c>
      <c r="L49" s="40">
        <f t="shared" si="5"/>
        <v>84739.65845419694</v>
      </c>
      <c r="M49" s="50">
        <v>3621518</v>
      </c>
      <c r="N49" s="42">
        <f t="shared" si="6"/>
        <v>97089.03246561755</v>
      </c>
      <c r="O49" s="51">
        <v>8131986</v>
      </c>
    </row>
    <row r="50" spans="1:15" s="37" customFormat="1" ht="15.75" customHeight="1">
      <c r="A50" s="38" t="s">
        <v>74</v>
      </c>
      <c r="B50" s="39">
        <v>21617</v>
      </c>
      <c r="C50" s="48">
        <v>7735264</v>
      </c>
      <c r="D50" s="41">
        <f t="shared" si="0"/>
        <v>152.57442557245508</v>
      </c>
      <c r="E50" s="40">
        <f t="shared" si="3"/>
        <v>357832.446685479</v>
      </c>
      <c r="F50" s="40">
        <v>413428</v>
      </c>
      <c r="G50" s="41">
        <f t="shared" si="1"/>
        <v>8.154671852902366</v>
      </c>
      <c r="H50" s="40">
        <v>65054</v>
      </c>
      <c r="I50" s="40">
        <v>161296</v>
      </c>
      <c r="J50" s="40">
        <f t="shared" si="4"/>
        <v>639778</v>
      </c>
      <c r="K50" s="41">
        <f t="shared" si="2"/>
        <v>12.619318596481538</v>
      </c>
      <c r="L50" s="40">
        <f t="shared" si="5"/>
        <v>29596.058657538048</v>
      </c>
      <c r="M50" s="40">
        <v>196307</v>
      </c>
      <c r="N50" s="42">
        <f t="shared" si="6"/>
        <v>9081.139843641578</v>
      </c>
      <c r="O50" s="36">
        <v>5069830</v>
      </c>
    </row>
    <row r="51" spans="1:15" s="37" customFormat="1" ht="15.75" customHeight="1">
      <c r="A51" s="38" t="s">
        <v>75</v>
      </c>
      <c r="B51" s="39">
        <v>10259</v>
      </c>
      <c r="C51" s="48">
        <v>2894318</v>
      </c>
      <c r="D51" s="41">
        <f t="shared" si="0"/>
        <v>111.62138668357386</v>
      </c>
      <c r="E51" s="40">
        <f t="shared" si="3"/>
        <v>282124.76849595475</v>
      </c>
      <c r="F51" s="40">
        <v>797247</v>
      </c>
      <c r="G51" s="41">
        <f t="shared" si="1"/>
        <v>30.74638504453181</v>
      </c>
      <c r="H51" s="40">
        <v>56405</v>
      </c>
      <c r="I51" s="49">
        <v>776168</v>
      </c>
      <c r="J51" s="40">
        <f t="shared" si="4"/>
        <v>1629820</v>
      </c>
      <c r="K51" s="41">
        <f t="shared" si="2"/>
        <v>62.85514184848464</v>
      </c>
      <c r="L51" s="40">
        <f t="shared" si="5"/>
        <v>158867.33599766062</v>
      </c>
      <c r="M51" s="50">
        <v>315045</v>
      </c>
      <c r="N51" s="42">
        <f t="shared" si="6"/>
        <v>30709.133443805436</v>
      </c>
      <c r="O51" s="51">
        <v>2592978</v>
      </c>
    </row>
    <row r="52" spans="1:15" s="37" customFormat="1" ht="15.75" customHeight="1">
      <c r="A52" s="38" t="s">
        <v>76</v>
      </c>
      <c r="B52" s="39">
        <v>17457</v>
      </c>
      <c r="C52" s="48">
        <v>4625856</v>
      </c>
      <c r="D52" s="41">
        <f t="shared" si="0"/>
        <v>127.77358236238776</v>
      </c>
      <c r="E52" s="40">
        <f t="shared" si="3"/>
        <v>264985.73638082144</v>
      </c>
      <c r="F52" s="40">
        <v>774238</v>
      </c>
      <c r="G52" s="41">
        <f t="shared" si="1"/>
        <v>21.38569874658666</v>
      </c>
      <c r="H52" s="40">
        <v>71090</v>
      </c>
      <c r="I52" s="40">
        <v>691153</v>
      </c>
      <c r="J52" s="40">
        <f t="shared" si="4"/>
        <v>1536481</v>
      </c>
      <c r="K52" s="41">
        <f t="shared" si="2"/>
        <v>42.440076301930695</v>
      </c>
      <c r="L52" s="40">
        <f t="shared" si="5"/>
        <v>88015.1801569571</v>
      </c>
      <c r="M52" s="40">
        <v>293444</v>
      </c>
      <c r="N52" s="42">
        <f t="shared" si="6"/>
        <v>16809.531992896835</v>
      </c>
      <c r="O52" s="36">
        <v>3620354</v>
      </c>
    </row>
    <row r="53" spans="1:15" s="37" customFormat="1" ht="15.75" customHeight="1">
      <c r="A53" s="38" t="s">
        <v>77</v>
      </c>
      <c r="B53" s="39">
        <v>13395</v>
      </c>
      <c r="C53" s="48">
        <v>3451709</v>
      </c>
      <c r="D53" s="41">
        <f t="shared" si="0"/>
        <v>116.91707841183955</v>
      </c>
      <c r="E53" s="40">
        <f t="shared" si="3"/>
        <v>257686.37551325123</v>
      </c>
      <c r="F53" s="40">
        <v>831034</v>
      </c>
      <c r="G53" s="41">
        <f t="shared" si="1"/>
        <v>28.148974128730053</v>
      </c>
      <c r="H53" s="40">
        <v>93482</v>
      </c>
      <c r="I53" s="49">
        <v>961904</v>
      </c>
      <c r="J53" s="40">
        <f t="shared" si="4"/>
        <v>1886420</v>
      </c>
      <c r="K53" s="41">
        <f t="shared" si="2"/>
        <v>63.89725062502731</v>
      </c>
      <c r="L53" s="40">
        <f t="shared" si="5"/>
        <v>140830.1605076521</v>
      </c>
      <c r="M53" s="50">
        <v>707974</v>
      </c>
      <c r="N53" s="42">
        <f t="shared" si="6"/>
        <v>52853.60209033221</v>
      </c>
      <c r="O53" s="51">
        <v>2952271</v>
      </c>
    </row>
    <row r="54" spans="1:15" s="37" customFormat="1" ht="15.75" customHeight="1">
      <c r="A54" s="38" t="s">
        <v>78</v>
      </c>
      <c r="B54" s="39">
        <v>10136</v>
      </c>
      <c r="C54" s="48">
        <v>2591633</v>
      </c>
      <c r="D54" s="41">
        <f t="shared" si="0"/>
        <v>104.50933740891439</v>
      </c>
      <c r="E54" s="40">
        <f t="shared" si="3"/>
        <v>255685.97079715863</v>
      </c>
      <c r="F54" s="40">
        <v>641563</v>
      </c>
      <c r="G54" s="41">
        <f t="shared" si="1"/>
        <v>25.871457893951554</v>
      </c>
      <c r="H54" s="40">
        <v>27263</v>
      </c>
      <c r="I54" s="40">
        <v>264578</v>
      </c>
      <c r="J54" s="40">
        <f t="shared" si="4"/>
        <v>933404</v>
      </c>
      <c r="K54" s="41">
        <f t="shared" si="2"/>
        <v>37.640141785056116</v>
      </c>
      <c r="L54" s="40">
        <f t="shared" si="5"/>
        <v>92088.00315706394</v>
      </c>
      <c r="M54" s="40">
        <v>1848</v>
      </c>
      <c r="N54" s="42">
        <f t="shared" si="6"/>
        <v>182.32044198895028</v>
      </c>
      <c r="O54" s="36">
        <v>2479810</v>
      </c>
    </row>
    <row r="55" spans="1:15" s="37" customFormat="1" ht="15.75" customHeight="1">
      <c r="A55" s="38" t="s">
        <v>79</v>
      </c>
      <c r="B55" s="39">
        <v>13110</v>
      </c>
      <c r="C55" s="48">
        <v>4895993</v>
      </c>
      <c r="D55" s="41">
        <f t="shared" si="0"/>
        <v>171.8083982704035</v>
      </c>
      <c r="E55" s="40">
        <f t="shared" si="3"/>
        <v>373454.8436308162</v>
      </c>
      <c r="F55" s="40">
        <v>721037</v>
      </c>
      <c r="G55" s="41">
        <f t="shared" si="1"/>
        <v>25.30236707113285</v>
      </c>
      <c r="H55" s="40">
        <v>106845</v>
      </c>
      <c r="I55" s="49">
        <v>423187</v>
      </c>
      <c r="J55" s="40">
        <f t="shared" si="4"/>
        <v>1251069</v>
      </c>
      <c r="K55" s="41">
        <f t="shared" si="2"/>
        <v>43.90205643998172</v>
      </c>
      <c r="L55" s="40">
        <f t="shared" si="5"/>
        <v>95428.60411899314</v>
      </c>
      <c r="M55" s="50">
        <v>442267</v>
      </c>
      <c r="N55" s="42">
        <f t="shared" si="6"/>
        <v>33735.087719298244</v>
      </c>
      <c r="O55" s="51">
        <v>2849682</v>
      </c>
    </row>
    <row r="56" spans="1:15" s="37" customFormat="1" ht="15.75" customHeight="1">
      <c r="A56" s="38" t="s">
        <v>80</v>
      </c>
      <c r="B56" s="39">
        <v>23565</v>
      </c>
      <c r="C56" s="48">
        <v>8432046</v>
      </c>
      <c r="D56" s="41">
        <f t="shared" si="0"/>
        <v>152.2908797730387</v>
      </c>
      <c r="E56" s="40">
        <f t="shared" si="3"/>
        <v>357820.75111394015</v>
      </c>
      <c r="F56" s="40">
        <v>1755669</v>
      </c>
      <c r="G56" s="41">
        <f t="shared" si="1"/>
        <v>31.709074713331866</v>
      </c>
      <c r="H56" s="40">
        <v>647865</v>
      </c>
      <c r="I56" s="40">
        <v>1824695</v>
      </c>
      <c r="J56" s="40">
        <f t="shared" si="4"/>
        <v>4228229</v>
      </c>
      <c r="K56" s="41">
        <f t="shared" si="2"/>
        <v>76.36589201385709</v>
      </c>
      <c r="L56" s="40">
        <f t="shared" si="5"/>
        <v>179428.34712497346</v>
      </c>
      <c r="M56" s="40">
        <v>76735</v>
      </c>
      <c r="N56" s="42">
        <f t="shared" si="6"/>
        <v>3256.312327604498</v>
      </c>
      <c r="O56" s="36">
        <v>5536803</v>
      </c>
    </row>
    <row r="57" spans="1:15" s="37" customFormat="1" ht="15.75" customHeight="1">
      <c r="A57" s="38" t="s">
        <v>81</v>
      </c>
      <c r="B57" s="39">
        <v>11493</v>
      </c>
      <c r="C57" s="48">
        <v>3856974</v>
      </c>
      <c r="D57" s="41">
        <f t="shared" si="0"/>
        <v>159.62102889834676</v>
      </c>
      <c r="E57" s="40">
        <f t="shared" si="3"/>
        <v>335593.3176716262</v>
      </c>
      <c r="F57" s="40">
        <v>198594</v>
      </c>
      <c r="G57" s="41">
        <f t="shared" si="1"/>
        <v>8.218820923614802</v>
      </c>
      <c r="H57" s="40">
        <v>63825</v>
      </c>
      <c r="I57" s="49">
        <v>401708</v>
      </c>
      <c r="J57" s="40">
        <f t="shared" si="4"/>
        <v>664127</v>
      </c>
      <c r="K57" s="41">
        <f t="shared" si="2"/>
        <v>27.48492342939629</v>
      </c>
      <c r="L57" s="40">
        <f t="shared" si="5"/>
        <v>57785.347602888716</v>
      </c>
      <c r="M57" s="50">
        <v>552828</v>
      </c>
      <c r="N57" s="42">
        <f t="shared" si="6"/>
        <v>48101.2790394153</v>
      </c>
      <c r="O57" s="51">
        <v>2416332</v>
      </c>
    </row>
    <row r="58" spans="1:15" s="37" customFormat="1" ht="15.75" customHeight="1">
      <c r="A58" s="38" t="s">
        <v>82</v>
      </c>
      <c r="B58" s="39">
        <v>26545</v>
      </c>
      <c r="C58" s="48">
        <v>8099910</v>
      </c>
      <c r="D58" s="41">
        <f t="shared" si="0"/>
        <v>142.70283583635714</v>
      </c>
      <c r="E58" s="40">
        <f t="shared" si="3"/>
        <v>305138.8208702204</v>
      </c>
      <c r="F58" s="40">
        <v>1587669</v>
      </c>
      <c r="G58" s="41">
        <f t="shared" si="1"/>
        <v>27.971282232700524</v>
      </c>
      <c r="H58" s="40">
        <v>239730</v>
      </c>
      <c r="I58" s="40">
        <v>1797589</v>
      </c>
      <c r="J58" s="40">
        <f t="shared" si="4"/>
        <v>3624988</v>
      </c>
      <c r="K58" s="41">
        <f t="shared" si="2"/>
        <v>63.86442163835952</v>
      </c>
      <c r="L58" s="40">
        <f t="shared" si="5"/>
        <v>136560.10548125824</v>
      </c>
      <c r="M58" s="40">
        <v>3744819</v>
      </c>
      <c r="N58" s="42">
        <f t="shared" si="6"/>
        <v>141074.36428705973</v>
      </c>
      <c r="O58" s="36">
        <v>5676068</v>
      </c>
    </row>
    <row r="59" spans="1:15" s="37" customFormat="1" ht="15.75" customHeight="1">
      <c r="A59" s="38" t="s">
        <v>83</v>
      </c>
      <c r="B59" s="39">
        <v>25095</v>
      </c>
      <c r="C59" s="48">
        <v>10252337</v>
      </c>
      <c r="D59" s="41">
        <f t="shared" si="0"/>
        <v>191.05804324754453</v>
      </c>
      <c r="E59" s="40">
        <f t="shared" si="3"/>
        <v>408541.0241083881</v>
      </c>
      <c r="F59" s="40">
        <v>1061974</v>
      </c>
      <c r="G59" s="41">
        <f t="shared" si="1"/>
        <v>19.79048039678835</v>
      </c>
      <c r="H59" s="40">
        <v>142382</v>
      </c>
      <c r="I59" s="49">
        <v>55536</v>
      </c>
      <c r="J59" s="40">
        <f t="shared" si="4"/>
        <v>1259892</v>
      </c>
      <c r="K59" s="41">
        <f t="shared" si="2"/>
        <v>23.47879319839324</v>
      </c>
      <c r="L59" s="40">
        <f t="shared" si="5"/>
        <v>50204.90137477585</v>
      </c>
      <c r="M59" s="50">
        <v>996692</v>
      </c>
      <c r="N59" s="42">
        <f t="shared" si="6"/>
        <v>39716.756325961345</v>
      </c>
      <c r="O59" s="51">
        <v>5366085</v>
      </c>
    </row>
    <row r="60" spans="1:15" s="37" customFormat="1" ht="15.75" customHeight="1">
      <c r="A60" s="38" t="s">
        <v>84</v>
      </c>
      <c r="B60" s="39">
        <v>27813</v>
      </c>
      <c r="C60" s="48">
        <v>10653836</v>
      </c>
      <c r="D60" s="41">
        <f t="shared" si="0"/>
        <v>187.18742609637403</v>
      </c>
      <c r="E60" s="40">
        <f t="shared" si="3"/>
        <v>383052.38557509077</v>
      </c>
      <c r="F60" s="40">
        <v>819550</v>
      </c>
      <c r="G60" s="41">
        <f t="shared" si="1"/>
        <v>14.399457158650023</v>
      </c>
      <c r="H60" s="40">
        <v>16316</v>
      </c>
      <c r="I60" s="40">
        <v>359797</v>
      </c>
      <c r="J60" s="40">
        <f t="shared" si="4"/>
        <v>1195663</v>
      </c>
      <c r="K60" s="41">
        <f t="shared" si="2"/>
        <v>21.007745890650924</v>
      </c>
      <c r="L60" s="40">
        <f t="shared" si="5"/>
        <v>42989.35749469673</v>
      </c>
      <c r="M60" s="40">
        <v>366206</v>
      </c>
      <c r="N60" s="42">
        <f t="shared" si="6"/>
        <v>13166.72059828138</v>
      </c>
      <c r="O60" s="36">
        <v>5691534</v>
      </c>
    </row>
    <row r="61" spans="1:15" s="37" customFormat="1" ht="15.75" customHeight="1">
      <c r="A61" s="38" t="s">
        <v>85</v>
      </c>
      <c r="B61" s="39">
        <v>21036</v>
      </c>
      <c r="C61" s="48">
        <v>8146324</v>
      </c>
      <c r="D61" s="41">
        <f t="shared" si="0"/>
        <v>190.4374557296111</v>
      </c>
      <c r="E61" s="40">
        <f t="shared" si="3"/>
        <v>387256.32249477087</v>
      </c>
      <c r="F61" s="40">
        <v>870400</v>
      </c>
      <c r="G61" s="41">
        <f t="shared" si="1"/>
        <v>20.347430505716872</v>
      </c>
      <c r="H61" s="40">
        <v>213612</v>
      </c>
      <c r="I61" s="49">
        <v>562208</v>
      </c>
      <c r="J61" s="40">
        <f t="shared" si="4"/>
        <v>1646220</v>
      </c>
      <c r="K61" s="41">
        <f t="shared" si="2"/>
        <v>38.48385460376979</v>
      </c>
      <c r="L61" s="40">
        <f t="shared" si="5"/>
        <v>78257.27324586423</v>
      </c>
      <c r="M61" s="50">
        <v>202368</v>
      </c>
      <c r="N61" s="42">
        <f t="shared" si="6"/>
        <v>9620.079863091842</v>
      </c>
      <c r="O61" s="51">
        <v>4277690</v>
      </c>
    </row>
    <row r="62" spans="1:15" s="37" customFormat="1" ht="15.75" customHeight="1">
      <c r="A62" s="38" t="s">
        <v>86</v>
      </c>
      <c r="B62" s="39">
        <v>6537</v>
      </c>
      <c r="C62" s="48">
        <v>3907709</v>
      </c>
      <c r="D62" s="41">
        <f t="shared" si="0"/>
        <v>179.85017199338353</v>
      </c>
      <c r="E62" s="40">
        <f t="shared" si="3"/>
        <v>597783.2338993422</v>
      </c>
      <c r="F62" s="40">
        <v>739614</v>
      </c>
      <c r="G62" s="41">
        <f t="shared" si="1"/>
        <v>34.0403303082994</v>
      </c>
      <c r="H62" s="40">
        <v>284747</v>
      </c>
      <c r="I62" s="40">
        <v>477172</v>
      </c>
      <c r="J62" s="40">
        <f t="shared" si="4"/>
        <v>1501533</v>
      </c>
      <c r="K62" s="41">
        <f t="shared" si="2"/>
        <v>69.10723605666162</v>
      </c>
      <c r="L62" s="40">
        <f t="shared" si="5"/>
        <v>229697.56769160164</v>
      </c>
      <c r="M62" s="40">
        <v>81846</v>
      </c>
      <c r="N62" s="42">
        <f t="shared" si="6"/>
        <v>12520.422212023863</v>
      </c>
      <c r="O62" s="36">
        <v>2172758</v>
      </c>
    </row>
    <row r="63" spans="1:15" s="37" customFormat="1" ht="15.75" customHeight="1">
      <c r="A63" s="38" t="s">
        <v>87</v>
      </c>
      <c r="B63" s="39">
        <v>6494</v>
      </c>
      <c r="C63" s="48">
        <v>2704447</v>
      </c>
      <c r="D63" s="41">
        <f t="shared" si="0"/>
        <v>131.85195044278163</v>
      </c>
      <c r="E63" s="40">
        <f t="shared" si="3"/>
        <v>416453.1875577456</v>
      </c>
      <c r="F63" s="40">
        <v>600741</v>
      </c>
      <c r="G63" s="41">
        <f t="shared" si="1"/>
        <v>29.28838041971134</v>
      </c>
      <c r="H63" s="40">
        <v>155841</v>
      </c>
      <c r="I63" s="49">
        <v>637078</v>
      </c>
      <c r="J63" s="40">
        <f t="shared" si="4"/>
        <v>1393660</v>
      </c>
      <c r="K63" s="41">
        <f t="shared" si="2"/>
        <v>67.9461602516474</v>
      </c>
      <c r="L63" s="40">
        <f t="shared" si="5"/>
        <v>214607.32984293194</v>
      </c>
      <c r="M63" s="50">
        <v>284710</v>
      </c>
      <c r="N63" s="42">
        <f t="shared" si="6"/>
        <v>43842.008007391436</v>
      </c>
      <c r="O63" s="51">
        <v>2051124</v>
      </c>
    </row>
    <row r="64" spans="1:15" s="37" customFormat="1" ht="15.75" customHeight="1">
      <c r="A64" s="38" t="s">
        <v>88</v>
      </c>
      <c r="B64" s="39">
        <v>3223</v>
      </c>
      <c r="C64" s="48">
        <v>3367417</v>
      </c>
      <c r="D64" s="41">
        <f t="shared" si="0"/>
        <v>191.9742796582631</v>
      </c>
      <c r="E64" s="40">
        <f t="shared" si="3"/>
        <v>1044808.2531802668</v>
      </c>
      <c r="F64" s="40">
        <v>923752</v>
      </c>
      <c r="G64" s="41">
        <f t="shared" si="1"/>
        <v>52.662508024067066</v>
      </c>
      <c r="H64" s="40">
        <v>37220</v>
      </c>
      <c r="I64" s="40">
        <v>782334</v>
      </c>
      <c r="J64" s="40">
        <f t="shared" si="4"/>
        <v>1743306</v>
      </c>
      <c r="K64" s="41">
        <f t="shared" si="2"/>
        <v>99.38475501368794</v>
      </c>
      <c r="L64" s="40">
        <f t="shared" si="5"/>
        <v>540895.4390319579</v>
      </c>
      <c r="M64" s="40">
        <v>3282</v>
      </c>
      <c r="N64" s="42">
        <f t="shared" si="6"/>
        <v>1018.3059261557554</v>
      </c>
      <c r="O64" s="36">
        <v>1754098</v>
      </c>
    </row>
    <row r="65" spans="1:15" s="37" customFormat="1" ht="15.75" customHeight="1">
      <c r="A65" s="38" t="s">
        <v>89</v>
      </c>
      <c r="B65" s="39">
        <v>12295</v>
      </c>
      <c r="C65" s="48">
        <v>6609394</v>
      </c>
      <c r="D65" s="41">
        <f t="shared" si="0"/>
        <v>215.20775965112958</v>
      </c>
      <c r="E65" s="40">
        <f t="shared" si="3"/>
        <v>537567.6291175274</v>
      </c>
      <c r="F65" s="40">
        <v>921881</v>
      </c>
      <c r="G65" s="41">
        <f t="shared" si="1"/>
        <v>30.017267040661068</v>
      </c>
      <c r="H65" s="40">
        <v>71765</v>
      </c>
      <c r="I65" s="49">
        <v>873393</v>
      </c>
      <c r="J65" s="40">
        <f t="shared" si="4"/>
        <v>1867039</v>
      </c>
      <c r="K65" s="41">
        <f t="shared" si="2"/>
        <v>60.7924539483174</v>
      </c>
      <c r="L65" s="40">
        <f t="shared" si="5"/>
        <v>151853.51769011794</v>
      </c>
      <c r="M65" s="50">
        <v>2014480</v>
      </c>
      <c r="N65" s="42">
        <f t="shared" si="6"/>
        <v>163845.46563643758</v>
      </c>
      <c r="O65" s="51">
        <v>3071169</v>
      </c>
    </row>
    <row r="66" spans="1:15" s="37" customFormat="1" ht="15.75" customHeight="1">
      <c r="A66" s="38" t="s">
        <v>90</v>
      </c>
      <c r="B66" s="39">
        <v>24037</v>
      </c>
      <c r="C66" s="48">
        <v>1942896</v>
      </c>
      <c r="D66" s="41">
        <f t="shared" si="0"/>
        <v>23.35521724940632</v>
      </c>
      <c r="E66" s="40">
        <f t="shared" si="3"/>
        <v>80829.38802679203</v>
      </c>
      <c r="F66" s="40">
        <v>4176360</v>
      </c>
      <c r="G66" s="41">
        <f t="shared" si="1"/>
        <v>50.203302241463554</v>
      </c>
      <c r="H66" s="40">
        <v>3090</v>
      </c>
      <c r="I66" s="40">
        <v>1655686</v>
      </c>
      <c r="J66" s="40">
        <f t="shared" si="4"/>
        <v>5835136</v>
      </c>
      <c r="K66" s="41">
        <f t="shared" si="2"/>
        <v>70.14316204255493</v>
      </c>
      <c r="L66" s="40">
        <f t="shared" si="5"/>
        <v>242756.41719016517</v>
      </c>
      <c r="M66" s="40">
        <v>419224</v>
      </c>
      <c r="N66" s="42">
        <f t="shared" si="6"/>
        <v>17440.778799351003</v>
      </c>
      <c r="O66" s="36">
        <v>8318895</v>
      </c>
    </row>
    <row r="67" spans="1:15" s="37" customFormat="1" ht="15.75" customHeight="1">
      <c r="A67" s="38" t="s">
        <v>91</v>
      </c>
      <c r="B67" s="39">
        <v>14374</v>
      </c>
      <c r="C67" s="48">
        <v>5709599</v>
      </c>
      <c r="D67" s="41">
        <f t="shared" si="0"/>
        <v>160.9738899492798</v>
      </c>
      <c r="E67" s="40">
        <f t="shared" si="3"/>
        <v>397217.1281480451</v>
      </c>
      <c r="F67" s="40">
        <v>742013</v>
      </c>
      <c r="G67" s="41">
        <f t="shared" si="1"/>
        <v>20.919983873286892</v>
      </c>
      <c r="H67" s="40">
        <v>48244</v>
      </c>
      <c r="I67" s="49">
        <v>574867</v>
      </c>
      <c r="J67" s="40">
        <f t="shared" si="4"/>
        <v>1365124</v>
      </c>
      <c r="K67" s="41">
        <f t="shared" si="2"/>
        <v>38.487697742542096</v>
      </c>
      <c r="L67" s="40">
        <f t="shared" si="5"/>
        <v>94971.75455683873</v>
      </c>
      <c r="M67" s="50">
        <v>2210760</v>
      </c>
      <c r="N67" s="42">
        <f t="shared" si="6"/>
        <v>153802.69931821342</v>
      </c>
      <c r="O67" s="51">
        <v>3546910</v>
      </c>
    </row>
    <row r="68" spans="1:15" s="37" customFormat="1" ht="15.75" customHeight="1">
      <c r="A68" s="38" t="s">
        <v>92</v>
      </c>
      <c r="B68" s="39">
        <v>31240</v>
      </c>
      <c r="C68" s="48">
        <v>13244313</v>
      </c>
      <c r="D68" s="41">
        <f t="shared" si="0"/>
        <v>196.52214182705183</v>
      </c>
      <c r="E68" s="40">
        <f t="shared" si="3"/>
        <v>423953.68117797695</v>
      </c>
      <c r="F68" s="40">
        <v>928764</v>
      </c>
      <c r="G68" s="41">
        <f t="shared" si="1"/>
        <v>13.781212399001744</v>
      </c>
      <c r="H68" s="40">
        <v>150611</v>
      </c>
      <c r="I68" s="40">
        <v>377021</v>
      </c>
      <c r="J68" s="40">
        <f t="shared" si="4"/>
        <v>1456396</v>
      </c>
      <c r="K68" s="41">
        <f t="shared" si="2"/>
        <v>21.610336547343074</v>
      </c>
      <c r="L68" s="40">
        <f t="shared" si="5"/>
        <v>46619.590268886044</v>
      </c>
      <c r="M68" s="40">
        <v>2950109</v>
      </c>
      <c r="N68" s="42">
        <f t="shared" si="6"/>
        <v>94433.70678617156</v>
      </c>
      <c r="O68" s="36">
        <v>6739349</v>
      </c>
    </row>
    <row r="69" spans="1:15" s="37" customFormat="1" ht="15.75" customHeight="1">
      <c r="A69" s="38" t="s">
        <v>93</v>
      </c>
      <c r="B69" s="39">
        <v>20937</v>
      </c>
      <c r="C69" s="48">
        <v>8586611</v>
      </c>
      <c r="D69" s="41">
        <f t="shared" si="0"/>
        <v>160.0244771945937</v>
      </c>
      <c r="E69" s="40">
        <f t="shared" si="3"/>
        <v>410116.5878588145</v>
      </c>
      <c r="F69" s="40">
        <v>1266074</v>
      </c>
      <c r="G69" s="41">
        <f t="shared" si="1"/>
        <v>23.595203036409593</v>
      </c>
      <c r="H69" s="40">
        <v>17884</v>
      </c>
      <c r="I69" s="49">
        <v>1173761</v>
      </c>
      <c r="J69" s="40">
        <f t="shared" si="4"/>
        <v>2457719</v>
      </c>
      <c r="K69" s="41">
        <f t="shared" si="2"/>
        <v>45.80330913630763</v>
      </c>
      <c r="L69" s="40">
        <f t="shared" si="5"/>
        <v>117386.3972870994</v>
      </c>
      <c r="M69" s="50">
        <v>502089</v>
      </c>
      <c r="N69" s="42">
        <f t="shared" si="6"/>
        <v>23980.94282848546</v>
      </c>
      <c r="O69" s="51">
        <v>5365811</v>
      </c>
    </row>
    <row r="70" spans="1:15" s="37" customFormat="1" ht="15.75" customHeight="1">
      <c r="A70" s="38" t="s">
        <v>94</v>
      </c>
      <c r="B70" s="39">
        <v>20984</v>
      </c>
      <c r="C70" s="48">
        <v>5583934</v>
      </c>
      <c r="D70" s="41">
        <f t="shared" si="0"/>
        <v>114.14344795782203</v>
      </c>
      <c r="E70" s="40">
        <f t="shared" si="3"/>
        <v>266104.3652306519</v>
      </c>
      <c r="F70" s="40">
        <v>1669845</v>
      </c>
      <c r="G70" s="41">
        <f t="shared" si="1"/>
        <v>34.13397541144457</v>
      </c>
      <c r="H70" s="40">
        <v>22441</v>
      </c>
      <c r="I70" s="40">
        <v>400548</v>
      </c>
      <c r="J70" s="40">
        <f t="shared" si="4"/>
        <v>2092834</v>
      </c>
      <c r="K70" s="41">
        <f t="shared" si="2"/>
        <v>42.78046423244983</v>
      </c>
      <c r="L70" s="40">
        <f t="shared" si="5"/>
        <v>99734.75028593214</v>
      </c>
      <c r="M70" s="40">
        <v>240038</v>
      </c>
      <c r="N70" s="42">
        <f t="shared" si="6"/>
        <v>11439.09645444148</v>
      </c>
      <c r="O70" s="36">
        <v>4892032</v>
      </c>
    </row>
    <row r="71" spans="1:15" s="37" customFormat="1" ht="15.75" customHeight="1">
      <c r="A71" s="38" t="s">
        <v>95</v>
      </c>
      <c r="B71" s="39">
        <v>6451</v>
      </c>
      <c r="C71" s="48">
        <v>5359889</v>
      </c>
      <c r="D71" s="41">
        <f t="shared" si="0"/>
        <v>192.4754543825522</v>
      </c>
      <c r="E71" s="40">
        <f t="shared" si="3"/>
        <v>830861.7268640521</v>
      </c>
      <c r="F71" s="40">
        <v>479856</v>
      </c>
      <c r="G71" s="41">
        <f t="shared" si="1"/>
        <v>17.231793725242063</v>
      </c>
      <c r="H71" s="40">
        <v>12812</v>
      </c>
      <c r="I71" s="49">
        <v>855804</v>
      </c>
      <c r="J71" s="40">
        <f t="shared" si="4"/>
        <v>1348472</v>
      </c>
      <c r="K71" s="41">
        <f t="shared" si="2"/>
        <v>48.42409253664561</v>
      </c>
      <c r="L71" s="40">
        <f t="shared" si="5"/>
        <v>209033.018136723</v>
      </c>
      <c r="M71" s="50">
        <v>90332</v>
      </c>
      <c r="N71" s="42">
        <f t="shared" si="6"/>
        <v>14002.790265075182</v>
      </c>
      <c r="O71" s="51">
        <v>2784713</v>
      </c>
    </row>
    <row r="72" spans="1:15" s="37" customFormat="1" ht="15.75" customHeight="1">
      <c r="A72" s="38" t="s">
        <v>96</v>
      </c>
      <c r="B72" s="39">
        <v>18921</v>
      </c>
      <c r="C72" s="48">
        <v>4372513</v>
      </c>
      <c r="D72" s="41">
        <f t="shared" si="0"/>
        <v>106.81104333742906</v>
      </c>
      <c r="E72" s="40">
        <f t="shared" si="3"/>
        <v>231093.12404206966</v>
      </c>
      <c r="F72" s="40">
        <v>1004249</v>
      </c>
      <c r="G72" s="41">
        <f t="shared" si="1"/>
        <v>24.531632830038426</v>
      </c>
      <c r="H72" s="40">
        <v>3642</v>
      </c>
      <c r="I72" s="40">
        <v>275642</v>
      </c>
      <c r="J72" s="40">
        <f t="shared" si="4"/>
        <v>1283533</v>
      </c>
      <c r="K72" s="41">
        <f t="shared" si="2"/>
        <v>31.353937401219927</v>
      </c>
      <c r="L72" s="40">
        <f t="shared" si="5"/>
        <v>67836.42513609218</v>
      </c>
      <c r="M72" s="40">
        <v>178965</v>
      </c>
      <c r="N72" s="42">
        <f t="shared" si="6"/>
        <v>9458.538132234025</v>
      </c>
      <c r="O72" s="36">
        <v>4093690</v>
      </c>
    </row>
    <row r="73" spans="1:15" s="37" customFormat="1" ht="15.75" customHeight="1">
      <c r="A73" s="38" t="s">
        <v>97</v>
      </c>
      <c r="B73" s="39">
        <v>19559</v>
      </c>
      <c r="C73" s="48">
        <v>5708266</v>
      </c>
      <c r="D73" s="41">
        <f aca="true" t="shared" si="7" ref="D73:D85">C73/O73*100</f>
        <v>142.60921225572628</v>
      </c>
      <c r="E73" s="40">
        <f t="shared" si="3"/>
        <v>291848.5607648653</v>
      </c>
      <c r="F73" s="40">
        <v>809622</v>
      </c>
      <c r="G73" s="41">
        <f aca="true" t="shared" si="8" ref="G73:G85">F73/O73*100</f>
        <v>20.226730086668283</v>
      </c>
      <c r="H73" s="40">
        <v>115282</v>
      </c>
      <c r="I73" s="49">
        <v>441579</v>
      </c>
      <c r="J73" s="40">
        <f t="shared" si="4"/>
        <v>1366483</v>
      </c>
      <c r="K73" s="41">
        <f aca="true" t="shared" si="9" ref="K73:K85">J73/O73*100</f>
        <v>34.138749699267976</v>
      </c>
      <c r="L73" s="40">
        <f t="shared" si="5"/>
        <v>69864.66588271383</v>
      </c>
      <c r="M73" s="50">
        <v>1921688</v>
      </c>
      <c r="N73" s="42">
        <f t="shared" si="6"/>
        <v>98250.83081957155</v>
      </c>
      <c r="O73" s="51">
        <v>4002733</v>
      </c>
    </row>
    <row r="74" spans="1:15" s="37" customFormat="1" ht="15.75" customHeight="1">
      <c r="A74" s="38" t="s">
        <v>98</v>
      </c>
      <c r="B74" s="39">
        <v>19229</v>
      </c>
      <c r="C74" s="48">
        <v>6396536</v>
      </c>
      <c r="D74" s="41">
        <f t="shared" si="7"/>
        <v>144.4114451154935</v>
      </c>
      <c r="E74" s="40">
        <f t="shared" si="3"/>
        <v>332650.47584377765</v>
      </c>
      <c r="F74" s="40">
        <v>921638</v>
      </c>
      <c r="G74" s="41">
        <f t="shared" si="8"/>
        <v>20.80736752726057</v>
      </c>
      <c r="H74" s="40">
        <v>2674</v>
      </c>
      <c r="I74" s="40">
        <v>162801</v>
      </c>
      <c r="J74" s="40">
        <f t="shared" si="4"/>
        <v>1087113</v>
      </c>
      <c r="K74" s="41">
        <f t="shared" si="9"/>
        <v>24.543215161118376</v>
      </c>
      <c r="L74" s="40">
        <f t="shared" si="5"/>
        <v>56535.07722710489</v>
      </c>
      <c r="M74" s="40">
        <v>805120</v>
      </c>
      <c r="N74" s="42">
        <f t="shared" si="6"/>
        <v>41870.092048468454</v>
      </c>
      <c r="O74" s="36">
        <v>4429383</v>
      </c>
    </row>
    <row r="75" spans="1:15" s="37" customFormat="1" ht="15.75" customHeight="1">
      <c r="A75" s="38" t="s">
        <v>99</v>
      </c>
      <c r="B75" s="39">
        <v>28994</v>
      </c>
      <c r="C75" s="48">
        <v>8838849</v>
      </c>
      <c r="D75" s="41">
        <f t="shared" si="7"/>
        <v>147.59297773376872</v>
      </c>
      <c r="E75" s="40">
        <f t="shared" si="3"/>
        <v>304850.96916603437</v>
      </c>
      <c r="F75" s="40">
        <v>1387913</v>
      </c>
      <c r="G75" s="41">
        <f t="shared" si="8"/>
        <v>23.17566602907326</v>
      </c>
      <c r="H75" s="40">
        <v>3105</v>
      </c>
      <c r="I75" s="49">
        <v>587033</v>
      </c>
      <c r="J75" s="40">
        <f t="shared" si="4"/>
        <v>1978051</v>
      </c>
      <c r="K75" s="41">
        <f t="shared" si="9"/>
        <v>33.02991568237662</v>
      </c>
      <c r="L75" s="40">
        <f t="shared" si="5"/>
        <v>68222.7702283231</v>
      </c>
      <c r="M75" s="50">
        <v>2950911</v>
      </c>
      <c r="N75" s="42">
        <f t="shared" si="6"/>
        <v>101776.6089535766</v>
      </c>
      <c r="O75" s="51">
        <v>5988665</v>
      </c>
    </row>
    <row r="76" spans="1:15" s="37" customFormat="1" ht="15.75" customHeight="1">
      <c r="A76" s="38" t="s">
        <v>100</v>
      </c>
      <c r="B76" s="39">
        <v>11498</v>
      </c>
      <c r="C76" s="48">
        <v>3919920</v>
      </c>
      <c r="D76" s="41">
        <f t="shared" si="7"/>
        <v>137.11239598308447</v>
      </c>
      <c r="E76" s="40">
        <f aca="true" t="shared" si="10" ref="E76:E85">C76/B76*1000</f>
        <v>340921.8994607758</v>
      </c>
      <c r="F76" s="40">
        <v>731592</v>
      </c>
      <c r="G76" s="41">
        <f t="shared" si="8"/>
        <v>25.589892651395115</v>
      </c>
      <c r="H76" s="40">
        <v>93897</v>
      </c>
      <c r="I76" s="40">
        <v>461942</v>
      </c>
      <c r="J76" s="40">
        <f t="shared" si="4"/>
        <v>1287431</v>
      </c>
      <c r="K76" s="41">
        <f t="shared" si="9"/>
        <v>45.03223256415907</v>
      </c>
      <c r="L76" s="40">
        <f t="shared" si="5"/>
        <v>111969.99478170116</v>
      </c>
      <c r="M76" s="40">
        <v>75393</v>
      </c>
      <c r="N76" s="42">
        <f t="shared" si="6"/>
        <v>6557.053400591407</v>
      </c>
      <c r="O76" s="36">
        <v>2858910</v>
      </c>
    </row>
    <row r="77" spans="1:15" s="37" customFormat="1" ht="15.75" customHeight="1">
      <c r="A77" s="38" t="s">
        <v>101</v>
      </c>
      <c r="B77" s="39">
        <v>1248</v>
      </c>
      <c r="C77" s="48">
        <v>2269437</v>
      </c>
      <c r="D77" s="41">
        <f t="shared" si="7"/>
        <v>287.90973883787547</v>
      </c>
      <c r="E77" s="40">
        <f t="shared" si="10"/>
        <v>1818459.1346153845</v>
      </c>
      <c r="F77" s="40">
        <v>705465</v>
      </c>
      <c r="G77" s="41">
        <f t="shared" si="8"/>
        <v>89.49807547390029</v>
      </c>
      <c r="H77" s="40">
        <v>34018</v>
      </c>
      <c r="I77" s="49">
        <v>59584</v>
      </c>
      <c r="J77" s="40">
        <f aca="true" t="shared" si="11" ref="J77:J85">F77+H77+I77</f>
        <v>799067</v>
      </c>
      <c r="K77" s="41">
        <f t="shared" si="9"/>
        <v>101.37279478741408</v>
      </c>
      <c r="L77" s="40">
        <f aca="true" t="shared" si="12" ref="L77:L85">J77/B77*1000</f>
        <v>640278.0448717949</v>
      </c>
      <c r="M77" s="50">
        <v>18911</v>
      </c>
      <c r="N77" s="42">
        <f t="shared" si="6"/>
        <v>15153.044871794873</v>
      </c>
      <c r="O77" s="51">
        <v>788246</v>
      </c>
    </row>
    <row r="78" spans="1:15" s="37" customFormat="1" ht="15.75" customHeight="1">
      <c r="A78" s="38" t="s">
        <v>102</v>
      </c>
      <c r="B78" s="39">
        <v>5866</v>
      </c>
      <c r="C78" s="48">
        <v>4072445</v>
      </c>
      <c r="D78" s="41">
        <f t="shared" si="7"/>
        <v>161.47424307306784</v>
      </c>
      <c r="E78" s="40">
        <f t="shared" si="10"/>
        <v>694245.652915104</v>
      </c>
      <c r="F78" s="40">
        <v>517601</v>
      </c>
      <c r="G78" s="41">
        <f t="shared" si="8"/>
        <v>20.52310827742621</v>
      </c>
      <c r="H78" s="40">
        <v>114945</v>
      </c>
      <c r="I78" s="40">
        <v>291487</v>
      </c>
      <c r="J78" s="40">
        <f t="shared" si="11"/>
        <v>924033</v>
      </c>
      <c r="K78" s="41">
        <f t="shared" si="9"/>
        <v>36.638316600846935</v>
      </c>
      <c r="L78" s="40">
        <f t="shared" si="12"/>
        <v>157523.5254006137</v>
      </c>
      <c r="M78" s="40">
        <v>454882</v>
      </c>
      <c r="N78" s="42">
        <f aca="true" t="shared" si="13" ref="N78:N85">M78/B78*1000</f>
        <v>77545.51653596999</v>
      </c>
      <c r="O78" s="36">
        <v>2522040</v>
      </c>
    </row>
    <row r="79" spans="1:15" s="37" customFormat="1" ht="15.75" customHeight="1">
      <c r="A79" s="38" t="s">
        <v>103</v>
      </c>
      <c r="B79" s="39">
        <v>3613</v>
      </c>
      <c r="C79" s="48">
        <v>3829684</v>
      </c>
      <c r="D79" s="41">
        <f t="shared" si="7"/>
        <v>208.70883586992716</v>
      </c>
      <c r="E79" s="40">
        <f t="shared" si="10"/>
        <v>1059973.4292831442</v>
      </c>
      <c r="F79" s="40">
        <v>509611</v>
      </c>
      <c r="G79" s="41">
        <f t="shared" si="8"/>
        <v>27.772609582542433</v>
      </c>
      <c r="H79" s="40">
        <v>58535</v>
      </c>
      <c r="I79" s="49">
        <v>89932</v>
      </c>
      <c r="J79" s="40">
        <f t="shared" si="11"/>
        <v>658078</v>
      </c>
      <c r="K79" s="41">
        <f t="shared" si="9"/>
        <v>35.86371441915571</v>
      </c>
      <c r="L79" s="40">
        <f t="shared" si="12"/>
        <v>182141.7104898976</v>
      </c>
      <c r="M79" s="50">
        <v>124521</v>
      </c>
      <c r="N79" s="42">
        <f t="shared" si="13"/>
        <v>34464.71076667589</v>
      </c>
      <c r="O79" s="51">
        <v>1834941</v>
      </c>
    </row>
    <row r="80" spans="1:15" s="37" customFormat="1" ht="15.75" customHeight="1">
      <c r="A80" s="38" t="s">
        <v>104</v>
      </c>
      <c r="B80" s="39">
        <v>11673</v>
      </c>
      <c r="C80" s="48">
        <v>3757833</v>
      </c>
      <c r="D80" s="41">
        <f t="shared" si="7"/>
        <v>146.4751439188091</v>
      </c>
      <c r="E80" s="40">
        <f t="shared" si="10"/>
        <v>321925.2120277563</v>
      </c>
      <c r="F80" s="40">
        <v>1049000</v>
      </c>
      <c r="G80" s="41">
        <f t="shared" si="8"/>
        <v>40.888572209257504</v>
      </c>
      <c r="H80" s="40">
        <v>0</v>
      </c>
      <c r="I80" s="40">
        <v>1197997</v>
      </c>
      <c r="J80" s="40">
        <f t="shared" si="11"/>
        <v>2246997</v>
      </c>
      <c r="K80" s="41">
        <f t="shared" si="9"/>
        <v>87.58484183840322</v>
      </c>
      <c r="L80" s="40">
        <f t="shared" si="12"/>
        <v>192495.2454381907</v>
      </c>
      <c r="M80" s="40">
        <v>2011</v>
      </c>
      <c r="N80" s="42">
        <f t="shared" si="13"/>
        <v>172.2779062794483</v>
      </c>
      <c r="O80" s="36">
        <v>2565509</v>
      </c>
    </row>
    <row r="81" spans="1:15" s="37" customFormat="1" ht="15.75" customHeight="1">
      <c r="A81" s="38" t="s">
        <v>105</v>
      </c>
      <c r="B81" s="39">
        <v>17011</v>
      </c>
      <c r="C81" s="48">
        <v>4142860</v>
      </c>
      <c r="D81" s="41">
        <f t="shared" si="7"/>
        <v>115.8025671414835</v>
      </c>
      <c r="E81" s="40">
        <f t="shared" si="10"/>
        <v>243540.06231262124</v>
      </c>
      <c r="F81" s="40">
        <v>982700</v>
      </c>
      <c r="G81" s="41">
        <f t="shared" si="8"/>
        <v>27.468749301191885</v>
      </c>
      <c r="H81" s="40">
        <v>306</v>
      </c>
      <c r="I81" s="49">
        <v>385024</v>
      </c>
      <c r="J81" s="40">
        <f t="shared" si="11"/>
        <v>1368030</v>
      </c>
      <c r="K81" s="41">
        <f t="shared" si="9"/>
        <v>38.239618506675015</v>
      </c>
      <c r="L81" s="40">
        <f t="shared" si="12"/>
        <v>80420.31626594556</v>
      </c>
      <c r="M81" s="50">
        <v>38926</v>
      </c>
      <c r="N81" s="42">
        <f t="shared" si="13"/>
        <v>2288.284051496091</v>
      </c>
      <c r="O81" s="51">
        <v>3577520</v>
      </c>
    </row>
    <row r="82" spans="1:15" s="37" customFormat="1" ht="15.75" customHeight="1">
      <c r="A82" s="38" t="s">
        <v>106</v>
      </c>
      <c r="B82" s="39">
        <v>13896</v>
      </c>
      <c r="C82" s="48">
        <v>3180102</v>
      </c>
      <c r="D82" s="41">
        <f t="shared" si="7"/>
        <v>106.9225777601447</v>
      </c>
      <c r="E82" s="40">
        <f t="shared" si="10"/>
        <v>228850.17271157168</v>
      </c>
      <c r="F82" s="40">
        <v>1098098</v>
      </c>
      <c r="G82" s="41">
        <f t="shared" si="8"/>
        <v>36.92066128484539</v>
      </c>
      <c r="H82" s="40">
        <v>139906</v>
      </c>
      <c r="I82" s="40">
        <v>1708365</v>
      </c>
      <c r="J82" s="40">
        <f t="shared" si="11"/>
        <v>2946369</v>
      </c>
      <c r="K82" s="41">
        <f t="shared" si="9"/>
        <v>99.06391949458848</v>
      </c>
      <c r="L82" s="40">
        <f t="shared" si="12"/>
        <v>212030.0086355786</v>
      </c>
      <c r="M82" s="40">
        <v>80136</v>
      </c>
      <c r="N82" s="42">
        <f t="shared" si="13"/>
        <v>5766.839378238342</v>
      </c>
      <c r="O82" s="36">
        <v>2974210</v>
      </c>
    </row>
    <row r="83" spans="1:15" s="37" customFormat="1" ht="15.75" customHeight="1">
      <c r="A83" s="38" t="s">
        <v>107</v>
      </c>
      <c r="B83" s="39">
        <v>21633</v>
      </c>
      <c r="C83" s="48">
        <v>6036561</v>
      </c>
      <c r="D83" s="41">
        <f t="shared" si="7"/>
        <v>129.43205705802288</v>
      </c>
      <c r="E83" s="40">
        <f t="shared" si="10"/>
        <v>279044.0992927472</v>
      </c>
      <c r="F83" s="40">
        <v>676243</v>
      </c>
      <c r="G83" s="41">
        <f t="shared" si="8"/>
        <v>14.499567313423748</v>
      </c>
      <c r="H83" s="40">
        <v>284710</v>
      </c>
      <c r="I83" s="49">
        <v>855340</v>
      </c>
      <c r="J83" s="40">
        <f t="shared" si="11"/>
        <v>1816293</v>
      </c>
      <c r="K83" s="41">
        <f t="shared" si="9"/>
        <v>38.94378590891197</v>
      </c>
      <c r="L83" s="40">
        <f t="shared" si="12"/>
        <v>83959.36763278324</v>
      </c>
      <c r="M83" s="50">
        <v>2240781</v>
      </c>
      <c r="N83" s="42">
        <f t="shared" si="13"/>
        <v>103581.61142698655</v>
      </c>
      <c r="O83" s="51">
        <v>4663884</v>
      </c>
    </row>
    <row r="84" spans="1:15" s="37" customFormat="1" ht="15.75" customHeight="1">
      <c r="A84" s="38" t="s">
        <v>108</v>
      </c>
      <c r="B84" s="39">
        <v>15026</v>
      </c>
      <c r="C84" s="48">
        <v>6727965</v>
      </c>
      <c r="D84" s="41">
        <f t="shared" si="7"/>
        <v>162.1769280425326</v>
      </c>
      <c r="E84" s="40">
        <f t="shared" si="10"/>
        <v>447754.891521363</v>
      </c>
      <c r="F84" s="40">
        <v>927935</v>
      </c>
      <c r="G84" s="41">
        <f t="shared" si="8"/>
        <v>22.367781004084815</v>
      </c>
      <c r="H84" s="40">
        <v>157802</v>
      </c>
      <c r="I84" s="40">
        <v>499086</v>
      </c>
      <c r="J84" s="40">
        <f t="shared" si="11"/>
        <v>1584823</v>
      </c>
      <c r="K84" s="41">
        <f t="shared" si="9"/>
        <v>38.2020009960145</v>
      </c>
      <c r="L84" s="40">
        <f t="shared" si="12"/>
        <v>105472.04844935445</v>
      </c>
      <c r="M84" s="40">
        <v>1315333</v>
      </c>
      <c r="N84" s="42">
        <f t="shared" si="13"/>
        <v>87537.13563157195</v>
      </c>
      <c r="O84" s="36">
        <v>4148534</v>
      </c>
    </row>
    <row r="85" spans="1:15" s="37" customFormat="1" ht="15.75" customHeight="1" thickBot="1">
      <c r="A85" s="57" t="s">
        <v>109</v>
      </c>
      <c r="B85" s="58">
        <v>16015</v>
      </c>
      <c r="C85" s="59">
        <v>5271850</v>
      </c>
      <c r="D85" s="60">
        <f t="shared" si="7"/>
        <v>129.86595491266687</v>
      </c>
      <c r="E85" s="61">
        <f t="shared" si="10"/>
        <v>329182.0168591945</v>
      </c>
      <c r="F85" s="61">
        <v>446256</v>
      </c>
      <c r="G85" s="60">
        <f t="shared" si="8"/>
        <v>10.993002755295969</v>
      </c>
      <c r="H85" s="61">
        <v>209967</v>
      </c>
      <c r="I85" s="62">
        <v>159674</v>
      </c>
      <c r="J85" s="61">
        <f t="shared" si="11"/>
        <v>815897</v>
      </c>
      <c r="K85" s="60">
        <f t="shared" si="9"/>
        <v>20.098683197621355</v>
      </c>
      <c r="L85" s="61">
        <f t="shared" si="12"/>
        <v>50945.800811739</v>
      </c>
      <c r="M85" s="63">
        <v>4429161</v>
      </c>
      <c r="N85" s="64">
        <f t="shared" si="13"/>
        <v>276563.28442085546</v>
      </c>
      <c r="O85" s="51">
        <v>4059455</v>
      </c>
    </row>
  </sheetData>
  <printOptions/>
  <pageMargins left="0.5905511811023623" right="0" top="0.5905511811023623" bottom="0.1968503937007874" header="0.5118110236220472" footer="0.5118110236220472"/>
  <pageSetup horizontalDpi="300" verticalDpi="300" orientation="portrait" paperSize="9" scale="61" r:id="rId1"/>
  <colBreaks count="1" manualBreakCount="1">
    <brk id="14" max="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2003-11-17T04:34:05Z</cp:lastPrinted>
  <dcterms:created xsi:type="dcterms:W3CDTF">2002-08-12T02:30:58Z</dcterms:created>
  <dcterms:modified xsi:type="dcterms:W3CDTF">2003-11-17T04:52:55Z</dcterms:modified>
  <cp:category/>
  <cp:version/>
  <cp:contentType/>
  <cp:contentStatus/>
</cp:coreProperties>
</file>