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<sst xmlns="http://schemas.openxmlformats.org/spreadsheetml/2006/main" count="79" uniqueCount="69">
  <si>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</si>
  <si>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</si>
  <si>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</si>
  <si>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</si>
  <si>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</si>
  <si>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</si>
  <si>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</si>
  <si>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</si>
  <si>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静　　　岡　　　市</t>
  </si>
  <si>
    <t>浜　　　松　　　市</t>
  </si>
  <si>
    <t>沼　　　津　　　市</t>
  </si>
  <si>
    <t>熱　　　海　　　市</t>
  </si>
  <si>
    <t>三　　　島　　　市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</si>
  <si>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</si>
  <si>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</si>
  <si>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</si>
  <si>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</si>
  <si>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</si>
  <si>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</si>
  <si>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</si>
  <si>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</si>
  <si>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</si>
  <si>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</si>
  <si>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</si>
  <si>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</si>
  <si>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</si>
  <si>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</si>
  <si>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</si>
  <si>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</si>
  <si>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</si>
  <si>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</si>
  <si>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</si>
  <si>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</si>
  <si>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</si>
  <si>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</si>
  <si>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</si>
  <si>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</si>
  <si>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</si>
  <si>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</si>
  <si>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</si>
  <si>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</si>
  <si>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</si>
  <si>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</si>
  <si>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</si>
  <si>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</si>
  <si>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</si>
  <si>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</si>
  <si>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</si>
  <si>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</si>
  <si>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</si>
  <si>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</si>
  <si>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</si>
  <si>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</si>
  <si>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</si>
  <si>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</si>
  <si>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</si>
  <si>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</si>
  <si>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</si>
  <si>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</si>
  <si>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</si>
  <si>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</si>
  <si>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</si>
  <si>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</si>
  <si>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</si>
  <si>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</si>
  <si>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</si>
  <si>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>平成21年1月末県計</t>
  </si>
  <si>
    <t xml:space="preserve"> （平成21年2月末日現在）</t>
  </si>
  <si>
    <t>平成21年2月末県計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</si>
</sst>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177" fontId="5" fillId="2" borderId="8" xfId="0" applyNumberFormat="1" applyFont="1" applyFill="1" applyBorder="1" applyAlignment="1" applyProtection="1">
      <alignment vertical="center"/>
      <protection/>
    </xf>
    <xf numFmtId="177" fontId="5" fillId="2" borderId="12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L36" sqref="L36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65</v>
      </c>
      <c r="F1" s="6" t="s">
        <v>67</v>
      </c>
    </row>
    <row r="2" spans="1:14" s="9" customFormat="1" ht="16.5" customHeight="1">
      <c r="A2" s="47"/>
      <c r="B2" s="48"/>
      <c r="C2" s="51" t="s">
        <v>44</v>
      </c>
      <c r="D2" s="51"/>
      <c r="E2" s="51"/>
      <c r="F2" s="54" t="s">
        <v>0</v>
      </c>
      <c r="G2" s="8"/>
      <c r="H2" s="47"/>
      <c r="I2" s="48"/>
      <c r="J2" s="51" t="s">
        <v>44</v>
      </c>
      <c r="K2" s="51"/>
      <c r="L2" s="51"/>
      <c r="M2" s="54" t="s">
        <v>0</v>
      </c>
      <c r="N2" s="8"/>
    </row>
    <row r="3" spans="1:14" s="9" customFormat="1" ht="16.5" customHeight="1">
      <c r="A3" s="49"/>
      <c r="B3" s="50"/>
      <c r="C3" s="10" t="s">
        <v>1</v>
      </c>
      <c r="D3" s="10" t="s">
        <v>2</v>
      </c>
      <c r="E3" s="10" t="s">
        <v>3</v>
      </c>
      <c r="F3" s="55"/>
      <c r="G3" s="8"/>
      <c r="H3" s="49"/>
      <c r="I3" s="50"/>
      <c r="J3" s="10" t="s">
        <v>1</v>
      </c>
      <c r="K3" s="10" t="s">
        <v>2</v>
      </c>
      <c r="L3" s="10" t="s">
        <v>3</v>
      </c>
      <c r="M3" s="55"/>
      <c r="N3" s="8"/>
    </row>
    <row r="4" spans="1:14" s="9" customFormat="1" ht="16.5" customHeight="1">
      <c r="A4" s="56" t="s">
        <v>4</v>
      </c>
      <c r="B4" s="57"/>
      <c r="C4" s="12">
        <f>SUM(C5,C6)</f>
        <v>1866694</v>
      </c>
      <c r="D4" s="12">
        <f>SUM(D5,D6)</f>
        <v>1911040</v>
      </c>
      <c r="E4" s="12">
        <f>SUM(E5,E6)</f>
        <v>3777734</v>
      </c>
      <c r="F4" s="13">
        <f>SUM(F5,F6)</f>
        <v>1427192</v>
      </c>
      <c r="G4" s="8"/>
      <c r="H4" s="14">
        <v>24</v>
      </c>
      <c r="I4" s="11" t="s">
        <v>28</v>
      </c>
      <c r="J4" s="15">
        <v>6849</v>
      </c>
      <c r="K4" s="15">
        <v>7560</v>
      </c>
      <c r="L4" s="37">
        <f aca="true" t="shared" si="0" ref="L4:L9">J4+K4</f>
        <v>14409</v>
      </c>
      <c r="M4" s="16">
        <v>6347</v>
      </c>
      <c r="N4" s="8"/>
    </row>
    <row r="5" spans="1:14" s="9" customFormat="1" ht="16.5" customHeight="1">
      <c r="A5" s="64" t="s">
        <v>6</v>
      </c>
      <c r="B5" s="65"/>
      <c r="C5" s="18">
        <f>C40</f>
        <v>1734486</v>
      </c>
      <c r="D5" s="18">
        <f>D40</f>
        <v>1776314</v>
      </c>
      <c r="E5" s="18">
        <f>E40</f>
        <v>3510800</v>
      </c>
      <c r="F5" s="43">
        <f>F40</f>
        <v>1327505</v>
      </c>
      <c r="G5" s="8"/>
      <c r="H5" s="19">
        <v>25</v>
      </c>
      <c r="I5" s="17" t="s">
        <v>30</v>
      </c>
      <c r="J5" s="15">
        <v>3956</v>
      </c>
      <c r="K5" s="15">
        <v>4313</v>
      </c>
      <c r="L5" s="39">
        <f t="shared" si="0"/>
        <v>8269</v>
      </c>
      <c r="M5" s="16">
        <v>3317</v>
      </c>
      <c r="N5" s="8"/>
    </row>
    <row r="6" spans="1:14" s="9" customFormat="1" ht="16.5" customHeight="1">
      <c r="A6" s="58" t="s">
        <v>45</v>
      </c>
      <c r="B6" s="59"/>
      <c r="C6" s="22">
        <f>J25</f>
        <v>132208</v>
      </c>
      <c r="D6" s="22">
        <f>K25</f>
        <v>134726</v>
      </c>
      <c r="E6" s="22">
        <f>L25</f>
        <v>266934</v>
      </c>
      <c r="F6" s="44">
        <f>M25</f>
        <v>99687</v>
      </c>
      <c r="G6" s="8"/>
      <c r="H6" s="19">
        <v>26</v>
      </c>
      <c r="I6" s="17" t="s">
        <v>31</v>
      </c>
      <c r="J6" s="15">
        <v>4692</v>
      </c>
      <c r="K6" s="15">
        <v>5083</v>
      </c>
      <c r="L6" s="39">
        <f t="shared" si="0"/>
        <v>9775</v>
      </c>
      <c r="M6" s="16">
        <v>4024</v>
      </c>
      <c r="N6" s="8"/>
    </row>
    <row r="7" spans="1:14" s="9" customFormat="1" ht="16.5" customHeight="1">
      <c r="A7" s="23">
        <v>1</v>
      </c>
      <c r="B7" s="11" t="s">
        <v>8</v>
      </c>
      <c r="C7" s="37">
        <f>SUM(C8:C10)</f>
        <v>351127</v>
      </c>
      <c r="D7" s="37">
        <f>SUM(D8:D10)</f>
        <v>368651</v>
      </c>
      <c r="E7" s="37">
        <f>SUM(E8:E10)</f>
        <v>719778</v>
      </c>
      <c r="F7" s="38">
        <f>SUM(F8:F10)</f>
        <v>288128</v>
      </c>
      <c r="G7" s="8"/>
      <c r="H7" s="19">
        <v>27</v>
      </c>
      <c r="I7" s="17" t="s">
        <v>32</v>
      </c>
      <c r="J7" s="15">
        <v>3877</v>
      </c>
      <c r="K7" s="15">
        <v>4290</v>
      </c>
      <c r="L7" s="39">
        <f t="shared" si="0"/>
        <v>8167</v>
      </c>
      <c r="M7" s="16">
        <v>3142</v>
      </c>
      <c r="N7" s="8"/>
    </row>
    <row r="8" spans="1:14" s="9" customFormat="1" ht="16.5" customHeight="1">
      <c r="A8" s="25"/>
      <c r="B8" s="11" t="s">
        <v>46</v>
      </c>
      <c r="C8" s="31">
        <v>124872</v>
      </c>
      <c r="D8" s="31">
        <v>133780</v>
      </c>
      <c r="E8" s="37">
        <f aca="true" t="shared" si="1" ref="E8:E39">D8+C8</f>
        <v>258652</v>
      </c>
      <c r="F8" s="32">
        <v>104468</v>
      </c>
      <c r="G8" s="8"/>
      <c r="H8" s="19">
        <v>28</v>
      </c>
      <c r="I8" s="17" t="s">
        <v>33</v>
      </c>
      <c r="J8" s="15">
        <v>4798</v>
      </c>
      <c r="K8" s="15">
        <v>5328</v>
      </c>
      <c r="L8" s="39">
        <f t="shared" si="0"/>
        <v>10126</v>
      </c>
      <c r="M8" s="16">
        <v>4263</v>
      </c>
      <c r="N8" s="8"/>
    </row>
    <row r="9" spans="1:14" s="9" customFormat="1" ht="16.5" customHeight="1">
      <c r="A9" s="25"/>
      <c r="B9" s="11" t="s">
        <v>47</v>
      </c>
      <c r="C9" s="31">
        <v>103706</v>
      </c>
      <c r="D9" s="31">
        <v>105898</v>
      </c>
      <c r="E9" s="37">
        <f t="shared" si="1"/>
        <v>209604</v>
      </c>
      <c r="F9" s="45">
        <v>86892</v>
      </c>
      <c r="G9" s="46"/>
      <c r="H9" s="58" t="s">
        <v>34</v>
      </c>
      <c r="I9" s="59"/>
      <c r="J9" s="26">
        <f>SUM(J4:J8)</f>
        <v>24172</v>
      </c>
      <c r="K9" s="26">
        <f>SUM(K4:K8)</f>
        <v>26574</v>
      </c>
      <c r="L9" s="26">
        <f t="shared" si="0"/>
        <v>50746</v>
      </c>
      <c r="M9" s="27">
        <f>SUM(M4:M8)</f>
        <v>21093</v>
      </c>
      <c r="N9" s="8"/>
    </row>
    <row r="10" spans="1:14" s="9" customFormat="1" ht="16.5" customHeight="1">
      <c r="A10" s="14"/>
      <c r="B10" s="11" t="s">
        <v>48</v>
      </c>
      <c r="C10" s="31">
        <v>122549</v>
      </c>
      <c r="D10" s="31">
        <v>128973</v>
      </c>
      <c r="E10" s="37">
        <f t="shared" si="1"/>
        <v>251522</v>
      </c>
      <c r="F10" s="32">
        <v>96768</v>
      </c>
      <c r="G10" s="8"/>
      <c r="H10" s="14">
        <v>29</v>
      </c>
      <c r="I10" s="7" t="s">
        <v>35</v>
      </c>
      <c r="J10" s="28">
        <v>19122</v>
      </c>
      <c r="K10" s="28">
        <v>19740</v>
      </c>
      <c r="L10" s="41">
        <f>SUM(J10,K10)</f>
        <v>38862</v>
      </c>
      <c r="M10" s="16">
        <v>14910</v>
      </c>
      <c r="N10" s="8"/>
    </row>
    <row r="11" spans="1:14" s="9" customFormat="1" ht="16.5" customHeight="1">
      <c r="A11" s="19">
        <v>2</v>
      </c>
      <c r="B11" s="17" t="s">
        <v>9</v>
      </c>
      <c r="C11" s="39">
        <f>SUM(C12:C18)</f>
        <v>394563</v>
      </c>
      <c r="D11" s="39">
        <f>SUM(D12:D18)</f>
        <v>398197</v>
      </c>
      <c r="E11" s="37">
        <f>D11+C11</f>
        <v>792760</v>
      </c>
      <c r="F11" s="40">
        <f>SUM(F12:F18)</f>
        <v>298190</v>
      </c>
      <c r="G11" s="8"/>
      <c r="H11" s="58" t="s">
        <v>38</v>
      </c>
      <c r="I11" s="59"/>
      <c r="J11" s="29">
        <f>SUM(J10:J10)</f>
        <v>19122</v>
      </c>
      <c r="K11" s="29">
        <f>SUM(K10:K10)</f>
        <v>19740</v>
      </c>
      <c r="L11" s="26">
        <f>J11+K11</f>
        <v>38862</v>
      </c>
      <c r="M11" s="27">
        <f>SUM(M10:M10)</f>
        <v>14910</v>
      </c>
      <c r="N11" s="8"/>
    </row>
    <row r="12" spans="1:14" s="9" customFormat="1" ht="16.5" customHeight="1">
      <c r="A12" s="61"/>
      <c r="B12" s="17" t="s">
        <v>49</v>
      </c>
      <c r="C12" s="33">
        <v>117136</v>
      </c>
      <c r="D12" s="33">
        <v>117917</v>
      </c>
      <c r="E12" s="37">
        <f t="shared" si="1"/>
        <v>235053</v>
      </c>
      <c r="F12" s="34">
        <v>99488</v>
      </c>
      <c r="G12" s="8"/>
      <c r="H12" s="14">
        <v>30</v>
      </c>
      <c r="I12" s="11" t="s">
        <v>39</v>
      </c>
      <c r="J12" s="15">
        <v>15657</v>
      </c>
      <c r="K12" s="15">
        <v>16136</v>
      </c>
      <c r="L12" s="37">
        <f>SUM(J12,K12)</f>
        <v>31793</v>
      </c>
      <c r="M12" s="16">
        <v>12419</v>
      </c>
      <c r="N12" s="8"/>
    </row>
    <row r="13" spans="1:14" s="9" customFormat="1" ht="16.5" customHeight="1">
      <c r="A13" s="62"/>
      <c r="B13" s="17" t="s">
        <v>50</v>
      </c>
      <c r="C13" s="33">
        <v>62834</v>
      </c>
      <c r="D13" s="33">
        <v>62161</v>
      </c>
      <c r="E13" s="37">
        <f t="shared" si="1"/>
        <v>124995</v>
      </c>
      <c r="F13" s="34">
        <v>47000</v>
      </c>
      <c r="G13" s="8"/>
      <c r="H13" s="19">
        <v>31</v>
      </c>
      <c r="I13" s="17" t="s">
        <v>40</v>
      </c>
      <c r="J13" s="15">
        <v>20225</v>
      </c>
      <c r="K13" s="15">
        <v>19672</v>
      </c>
      <c r="L13" s="39">
        <f>SUM(J13,K13)</f>
        <v>39897</v>
      </c>
      <c r="M13" s="16">
        <v>16083</v>
      </c>
      <c r="N13" s="8"/>
    </row>
    <row r="14" spans="1:14" s="9" customFormat="1" ht="16.5" customHeight="1">
      <c r="A14" s="62"/>
      <c r="B14" s="17" t="s">
        <v>51</v>
      </c>
      <c r="C14" s="33">
        <v>55843</v>
      </c>
      <c r="D14" s="33">
        <v>56623</v>
      </c>
      <c r="E14" s="37">
        <f t="shared" si="1"/>
        <v>112466</v>
      </c>
      <c r="F14" s="34">
        <v>39522</v>
      </c>
      <c r="G14" s="8"/>
      <c r="H14" s="19">
        <v>32</v>
      </c>
      <c r="I14" s="17" t="s">
        <v>41</v>
      </c>
      <c r="J14" s="15">
        <v>10774</v>
      </c>
      <c r="K14" s="15">
        <v>10037</v>
      </c>
      <c r="L14" s="39">
        <f>SUM(J14,K14)</f>
        <v>20811</v>
      </c>
      <c r="M14" s="16">
        <v>7596</v>
      </c>
      <c r="N14" s="8"/>
    </row>
    <row r="15" spans="1:14" s="9" customFormat="1" ht="16.5" customHeight="1">
      <c r="A15" s="62"/>
      <c r="B15" s="17" t="s">
        <v>52</v>
      </c>
      <c r="C15" s="33">
        <v>50504</v>
      </c>
      <c r="D15" s="33">
        <v>50202</v>
      </c>
      <c r="E15" s="37">
        <f t="shared" si="1"/>
        <v>100706</v>
      </c>
      <c r="F15" s="34">
        <v>37617</v>
      </c>
      <c r="G15" s="8"/>
      <c r="H15" s="58" t="s">
        <v>42</v>
      </c>
      <c r="I15" s="59"/>
      <c r="J15" s="26">
        <f>SUM(J12:J14)</f>
        <v>46656</v>
      </c>
      <c r="K15" s="26">
        <f>SUM(K12:K14)</f>
        <v>45845</v>
      </c>
      <c r="L15" s="26">
        <f>J15+K15</f>
        <v>92501</v>
      </c>
      <c r="M15" s="27">
        <f>SUM(M12:M14)</f>
        <v>36098</v>
      </c>
      <c r="N15" s="8"/>
    </row>
    <row r="16" spans="1:14" s="9" customFormat="1" ht="16.5" customHeight="1">
      <c r="A16" s="62"/>
      <c r="B16" s="17" t="s">
        <v>53</v>
      </c>
      <c r="C16" s="33">
        <v>46470</v>
      </c>
      <c r="D16" s="33">
        <v>47569</v>
      </c>
      <c r="E16" s="37">
        <f t="shared" si="1"/>
        <v>94039</v>
      </c>
      <c r="F16" s="34">
        <v>32172</v>
      </c>
      <c r="G16" s="8"/>
      <c r="H16" s="19">
        <v>33</v>
      </c>
      <c r="I16" s="17" t="s">
        <v>5</v>
      </c>
      <c r="J16" s="20">
        <v>4770</v>
      </c>
      <c r="K16" s="20">
        <v>4963</v>
      </c>
      <c r="L16" s="39">
        <f>SUM(J16,K16)</f>
        <v>9733</v>
      </c>
      <c r="M16" s="21">
        <v>3105</v>
      </c>
      <c r="N16" s="8"/>
    </row>
    <row r="17" spans="1:14" s="9" customFormat="1" ht="16.5" customHeight="1">
      <c r="A17" s="62"/>
      <c r="B17" s="17" t="s">
        <v>54</v>
      </c>
      <c r="C17" s="33">
        <v>44411</v>
      </c>
      <c r="D17" s="33">
        <v>45112</v>
      </c>
      <c r="E17" s="37">
        <f t="shared" si="1"/>
        <v>89523</v>
      </c>
      <c r="F17" s="34">
        <v>29142</v>
      </c>
      <c r="G17" s="8"/>
      <c r="H17" s="58" t="s">
        <v>7</v>
      </c>
      <c r="I17" s="59"/>
      <c r="J17" s="26">
        <f>J16</f>
        <v>4770</v>
      </c>
      <c r="K17" s="26">
        <f>K16</f>
        <v>4963</v>
      </c>
      <c r="L17" s="26">
        <f>J17+K17</f>
        <v>9733</v>
      </c>
      <c r="M17" s="27">
        <f>M16</f>
        <v>3105</v>
      </c>
      <c r="N17" s="8"/>
    </row>
    <row r="18" spans="1:14" s="9" customFormat="1" ht="16.5" customHeight="1">
      <c r="A18" s="63"/>
      <c r="B18" s="17" t="s">
        <v>55</v>
      </c>
      <c r="C18" s="33">
        <v>17365</v>
      </c>
      <c r="D18" s="33">
        <v>18613</v>
      </c>
      <c r="E18" s="37">
        <f t="shared" si="1"/>
        <v>35978</v>
      </c>
      <c r="F18" s="34">
        <v>13249</v>
      </c>
      <c r="G18" s="8"/>
      <c r="H18" s="19">
        <v>38</v>
      </c>
      <c r="I18" s="17" t="s">
        <v>17</v>
      </c>
      <c r="J18" s="20">
        <v>14676</v>
      </c>
      <c r="K18" s="20">
        <v>14607</v>
      </c>
      <c r="L18" s="39">
        <f>SUM(J18,K18)</f>
        <v>29283</v>
      </c>
      <c r="M18" s="21">
        <v>9477</v>
      </c>
      <c r="N18" s="8"/>
    </row>
    <row r="19" spans="1:14" s="9" customFormat="1" ht="16.5" customHeight="1">
      <c r="A19" s="19">
        <v>3</v>
      </c>
      <c r="B19" s="17" t="s">
        <v>10</v>
      </c>
      <c r="C19" s="33">
        <v>103466</v>
      </c>
      <c r="D19" s="33">
        <v>105553</v>
      </c>
      <c r="E19" s="37">
        <f t="shared" si="1"/>
        <v>209019</v>
      </c>
      <c r="F19" s="34">
        <v>86204</v>
      </c>
      <c r="G19" s="8"/>
      <c r="H19" s="19">
        <v>40</v>
      </c>
      <c r="I19" s="17" t="s">
        <v>56</v>
      </c>
      <c r="J19" s="20">
        <v>4280</v>
      </c>
      <c r="K19" s="20">
        <v>4432</v>
      </c>
      <c r="L19" s="39">
        <f>SUM(J19,K19)</f>
        <v>8712</v>
      </c>
      <c r="M19" s="21">
        <v>3037</v>
      </c>
      <c r="N19" s="8"/>
    </row>
    <row r="20" spans="1:14" s="9" customFormat="1" ht="16.5" customHeight="1">
      <c r="A20" s="19">
        <v>4</v>
      </c>
      <c r="B20" s="17" t="s">
        <v>11</v>
      </c>
      <c r="C20" s="33">
        <v>18443</v>
      </c>
      <c r="D20" s="33">
        <v>22258</v>
      </c>
      <c r="E20" s="37">
        <f t="shared" si="1"/>
        <v>40701</v>
      </c>
      <c r="F20" s="34">
        <v>21395</v>
      </c>
      <c r="G20" s="8"/>
      <c r="H20" s="52" t="s">
        <v>23</v>
      </c>
      <c r="I20" s="60"/>
      <c r="J20" s="26">
        <f>SUM(J18:J19)</f>
        <v>18956</v>
      </c>
      <c r="K20" s="26">
        <f>SUM(K18:K19)</f>
        <v>19039</v>
      </c>
      <c r="L20" s="26">
        <f>J20+K20</f>
        <v>37995</v>
      </c>
      <c r="M20" s="27">
        <f>SUM(M18:M19)</f>
        <v>12514</v>
      </c>
      <c r="N20" s="8"/>
    </row>
    <row r="21" spans="1:14" s="9" customFormat="1" ht="16.5" customHeight="1">
      <c r="A21" s="19">
        <v>5</v>
      </c>
      <c r="B21" s="17" t="s">
        <v>12</v>
      </c>
      <c r="C21" s="33">
        <v>55261</v>
      </c>
      <c r="D21" s="33">
        <v>57129</v>
      </c>
      <c r="E21" s="37">
        <f t="shared" si="1"/>
        <v>112390</v>
      </c>
      <c r="F21" s="34">
        <v>45467</v>
      </c>
      <c r="G21" s="8"/>
      <c r="H21" s="14">
        <v>41</v>
      </c>
      <c r="I21" s="11" t="s">
        <v>29</v>
      </c>
      <c r="J21" s="15">
        <v>10010</v>
      </c>
      <c r="K21" s="15">
        <v>10212</v>
      </c>
      <c r="L21" s="37">
        <f>SUM(J21,K21)</f>
        <v>20222</v>
      </c>
      <c r="M21" s="16">
        <v>6056</v>
      </c>
      <c r="N21" s="8"/>
    </row>
    <row r="22" spans="1:14" s="9" customFormat="1" ht="16.5" customHeight="1">
      <c r="A22" s="19">
        <v>6</v>
      </c>
      <c r="B22" s="17" t="s">
        <v>13</v>
      </c>
      <c r="C22" s="33">
        <v>61442</v>
      </c>
      <c r="D22" s="33">
        <v>62956</v>
      </c>
      <c r="E22" s="37">
        <f t="shared" si="1"/>
        <v>124398</v>
      </c>
      <c r="F22" s="34">
        <v>46006</v>
      </c>
      <c r="G22" s="8"/>
      <c r="H22" s="52" t="s">
        <v>57</v>
      </c>
      <c r="I22" s="60"/>
      <c r="J22" s="26">
        <f>SUM(J21)</f>
        <v>10010</v>
      </c>
      <c r="K22" s="26">
        <f>SUM(K21)</f>
        <v>10212</v>
      </c>
      <c r="L22" s="26">
        <f>J22+K22</f>
        <v>20222</v>
      </c>
      <c r="M22" s="27">
        <f>SUM(M21)</f>
        <v>6056</v>
      </c>
      <c r="N22" s="8"/>
    </row>
    <row r="23" spans="1:14" s="9" customFormat="1" ht="16.5" customHeight="1">
      <c r="A23" s="19">
        <v>7</v>
      </c>
      <c r="B23" s="17" t="s">
        <v>14</v>
      </c>
      <c r="C23" s="33">
        <v>35006</v>
      </c>
      <c r="D23" s="33">
        <v>39457</v>
      </c>
      <c r="E23" s="37">
        <f t="shared" si="1"/>
        <v>74463</v>
      </c>
      <c r="F23" s="34">
        <v>34376</v>
      </c>
      <c r="G23" s="8"/>
      <c r="H23" s="30">
        <v>42</v>
      </c>
      <c r="I23" s="7" t="s">
        <v>36</v>
      </c>
      <c r="J23" s="28">
        <v>8522</v>
      </c>
      <c r="K23" s="28">
        <v>8353</v>
      </c>
      <c r="L23" s="42">
        <f>SUM(J23,K23)</f>
        <v>16875</v>
      </c>
      <c r="M23" s="24">
        <v>5911</v>
      </c>
      <c r="N23" s="8"/>
    </row>
    <row r="24" spans="1:14" s="9" customFormat="1" ht="16.5" customHeight="1">
      <c r="A24" s="19">
        <v>8</v>
      </c>
      <c r="B24" s="17" t="s">
        <v>15</v>
      </c>
      <c r="C24" s="33">
        <v>50470</v>
      </c>
      <c r="D24" s="33">
        <v>52374</v>
      </c>
      <c r="E24" s="37">
        <f t="shared" si="1"/>
        <v>102844</v>
      </c>
      <c r="F24" s="34">
        <v>34512</v>
      </c>
      <c r="G24" s="8"/>
      <c r="H24" s="52" t="s">
        <v>37</v>
      </c>
      <c r="I24" s="53"/>
      <c r="J24" s="26">
        <f>SUM(J23)</f>
        <v>8522</v>
      </c>
      <c r="K24" s="26">
        <f>SUM(K23)</f>
        <v>8353</v>
      </c>
      <c r="L24" s="26">
        <f>J24+K24</f>
        <v>16875</v>
      </c>
      <c r="M24" s="27">
        <f>SUM(M23)</f>
        <v>5911</v>
      </c>
      <c r="N24" s="8"/>
    </row>
    <row r="25" spans="1:14" s="9" customFormat="1" ht="16.5" customHeight="1">
      <c r="A25" s="19">
        <v>9</v>
      </c>
      <c r="B25" s="17" t="s">
        <v>16</v>
      </c>
      <c r="C25" s="33">
        <v>127139</v>
      </c>
      <c r="D25" s="33">
        <v>129205</v>
      </c>
      <c r="E25" s="37">
        <f t="shared" si="1"/>
        <v>256344</v>
      </c>
      <c r="F25" s="34">
        <v>93541</v>
      </c>
      <c r="G25" s="8"/>
      <c r="H25" s="52" t="s">
        <v>58</v>
      </c>
      <c r="I25" s="53"/>
      <c r="J25" s="26">
        <f>J24+J22+J20+J17+J15+J11+J9</f>
        <v>132208</v>
      </c>
      <c r="K25" s="26">
        <f>K24+K22+K20+K17+K15+K11+K9</f>
        <v>134726</v>
      </c>
      <c r="L25" s="26">
        <f>L24+L22+L20+L17+L15+L11+L9</f>
        <v>266934</v>
      </c>
      <c r="M25" s="26">
        <f>M24+M22+M20+M17+M15+M11+M9</f>
        <v>99687</v>
      </c>
      <c r="N25" s="8"/>
    </row>
    <row r="26" spans="1:14" s="9" customFormat="1" ht="16.5" customHeight="1">
      <c r="A26" s="19">
        <v>10</v>
      </c>
      <c r="B26" s="17" t="s">
        <v>18</v>
      </c>
      <c r="C26" s="33">
        <v>84057</v>
      </c>
      <c r="D26" s="33">
        <v>82942</v>
      </c>
      <c r="E26" s="37">
        <f t="shared" si="1"/>
        <v>166999</v>
      </c>
      <c r="F26" s="34">
        <v>58067</v>
      </c>
      <c r="G26" s="8"/>
      <c r="N26" s="8"/>
    </row>
    <row r="27" spans="1:14" s="9" customFormat="1" ht="16.5" customHeight="1">
      <c r="A27" s="19">
        <v>11</v>
      </c>
      <c r="B27" s="17" t="s">
        <v>19</v>
      </c>
      <c r="C27" s="33">
        <v>70614</v>
      </c>
      <c r="D27" s="33">
        <v>72695</v>
      </c>
      <c r="E27" s="37">
        <f t="shared" si="1"/>
        <v>143309</v>
      </c>
      <c r="F27" s="34">
        <v>50813</v>
      </c>
      <c r="G27" s="8"/>
      <c r="N27" s="8"/>
    </row>
    <row r="28" spans="1:14" s="9" customFormat="1" ht="16.5" customHeight="1">
      <c r="A28" s="19">
        <v>12</v>
      </c>
      <c r="B28" s="17" t="s">
        <v>20</v>
      </c>
      <c r="C28" s="33">
        <v>57708</v>
      </c>
      <c r="D28" s="33">
        <v>57810</v>
      </c>
      <c r="E28" s="37">
        <f t="shared" si="1"/>
        <v>115518</v>
      </c>
      <c r="F28" s="34">
        <v>38184</v>
      </c>
      <c r="G28" s="8"/>
      <c r="N28" s="8"/>
    </row>
    <row r="29" spans="1:14" s="9" customFormat="1" ht="16.5" customHeight="1">
      <c r="A29" s="19">
        <v>13</v>
      </c>
      <c r="B29" s="17" t="s">
        <v>21</v>
      </c>
      <c r="C29" s="33">
        <v>70252</v>
      </c>
      <c r="D29" s="33">
        <v>73078</v>
      </c>
      <c r="E29" s="37">
        <f t="shared" si="1"/>
        <v>143330</v>
      </c>
      <c r="F29" s="34">
        <v>50354</v>
      </c>
      <c r="G29" s="8"/>
      <c r="H29" s="47"/>
      <c r="I29" s="48"/>
      <c r="J29" s="51" t="s">
        <v>44</v>
      </c>
      <c r="K29" s="51"/>
      <c r="L29" s="51"/>
      <c r="M29" s="54" t="s">
        <v>0</v>
      </c>
      <c r="N29" s="8"/>
    </row>
    <row r="30" spans="1:14" s="9" customFormat="1" ht="16.5" customHeight="1">
      <c r="A30" s="19">
        <v>14</v>
      </c>
      <c r="B30" s="17" t="s">
        <v>22</v>
      </c>
      <c r="C30" s="33">
        <v>45021</v>
      </c>
      <c r="D30" s="33">
        <v>42615</v>
      </c>
      <c r="E30" s="37">
        <f t="shared" si="1"/>
        <v>87636</v>
      </c>
      <c r="F30" s="34">
        <v>32904</v>
      </c>
      <c r="G30" s="8"/>
      <c r="H30" s="49"/>
      <c r="I30" s="50"/>
      <c r="J30" s="10" t="s">
        <v>1</v>
      </c>
      <c r="K30" s="10" t="s">
        <v>2</v>
      </c>
      <c r="L30" s="10" t="s">
        <v>3</v>
      </c>
      <c r="M30" s="55"/>
      <c r="N30" s="8"/>
    </row>
    <row r="31" spans="1:14" s="9" customFormat="1" ht="16.5" customHeight="1">
      <c r="A31" s="19">
        <v>15</v>
      </c>
      <c r="B31" s="17" t="s">
        <v>24</v>
      </c>
      <c r="C31" s="33">
        <v>41882</v>
      </c>
      <c r="D31" s="33">
        <v>41115</v>
      </c>
      <c r="E31" s="37">
        <f t="shared" si="1"/>
        <v>82997</v>
      </c>
      <c r="F31" s="34">
        <v>28723</v>
      </c>
      <c r="G31" s="8"/>
      <c r="H31" s="56" t="s">
        <v>68</v>
      </c>
      <c r="I31" s="57"/>
      <c r="J31" s="12">
        <f>C4</f>
        <v>1866694</v>
      </c>
      <c r="K31" s="12">
        <f>D4</f>
        <v>1911040</v>
      </c>
      <c r="L31" s="12">
        <f>E4</f>
        <v>3777734</v>
      </c>
      <c r="M31" s="13">
        <f>F4</f>
        <v>1427192</v>
      </c>
      <c r="N31" s="8"/>
    </row>
    <row r="32" spans="1:14" s="9" customFormat="1" ht="16.5" customHeight="1">
      <c r="A32" s="19">
        <v>16</v>
      </c>
      <c r="B32" s="17" t="s">
        <v>25</v>
      </c>
      <c r="C32" s="33">
        <v>12354</v>
      </c>
      <c r="D32" s="33">
        <v>13331</v>
      </c>
      <c r="E32" s="37">
        <f t="shared" si="1"/>
        <v>25685</v>
      </c>
      <c r="F32" s="34">
        <v>11534</v>
      </c>
      <c r="G32" s="8"/>
      <c r="H32" s="56" t="s">
        <v>66</v>
      </c>
      <c r="I32" s="57"/>
      <c r="J32" s="12">
        <v>1867050</v>
      </c>
      <c r="K32" s="12">
        <v>1911430</v>
      </c>
      <c r="L32" s="12">
        <v>3778480</v>
      </c>
      <c r="M32" s="13">
        <v>1426968</v>
      </c>
      <c r="N32" s="8"/>
    </row>
    <row r="33" spans="1:14" s="9" customFormat="1" ht="16.5" customHeight="1">
      <c r="A33" s="19">
        <v>17</v>
      </c>
      <c r="B33" s="17" t="s">
        <v>26</v>
      </c>
      <c r="C33" s="33">
        <v>27286</v>
      </c>
      <c r="D33" s="33">
        <v>26085</v>
      </c>
      <c r="E33" s="37">
        <f t="shared" si="1"/>
        <v>53371</v>
      </c>
      <c r="F33" s="34">
        <v>20329</v>
      </c>
      <c r="G33" s="8"/>
      <c r="H33" s="58" t="s">
        <v>43</v>
      </c>
      <c r="I33" s="59"/>
      <c r="J33" s="36">
        <f>J31-J32</f>
        <v>-356</v>
      </c>
      <c r="K33" s="36">
        <f>K31-K32</f>
        <v>-390</v>
      </c>
      <c r="L33" s="36">
        <f>L31-L32</f>
        <v>-746</v>
      </c>
      <c r="M33" s="35">
        <f>M31-M32</f>
        <v>224</v>
      </c>
      <c r="N33" s="8"/>
    </row>
    <row r="34" spans="1:14" s="9" customFormat="1" ht="16.5" customHeight="1">
      <c r="A34" s="19">
        <v>18</v>
      </c>
      <c r="B34" s="17" t="s">
        <v>27</v>
      </c>
      <c r="C34" s="33">
        <v>21626</v>
      </c>
      <c r="D34" s="33">
        <v>20712</v>
      </c>
      <c r="E34" s="37">
        <f t="shared" si="1"/>
        <v>42338</v>
      </c>
      <c r="F34" s="34">
        <v>14605</v>
      </c>
      <c r="G34" s="8"/>
      <c r="H34"/>
      <c r="I34" s="2"/>
      <c r="J34"/>
      <c r="K34"/>
      <c r="L34"/>
      <c r="M34"/>
      <c r="N34" s="8"/>
    </row>
    <row r="35" spans="1:14" s="5" customFormat="1" ht="16.5" customHeight="1">
      <c r="A35" s="19">
        <v>19</v>
      </c>
      <c r="B35" s="17" t="s">
        <v>59</v>
      </c>
      <c r="C35" s="33">
        <v>17366</v>
      </c>
      <c r="D35" s="33">
        <v>18792</v>
      </c>
      <c r="E35" s="37">
        <f t="shared" si="1"/>
        <v>36158</v>
      </c>
      <c r="F35" s="34">
        <v>13632</v>
      </c>
      <c r="G35" s="4"/>
      <c r="H35"/>
      <c r="I35" s="2"/>
      <c r="J35"/>
      <c r="K35"/>
      <c r="L35"/>
      <c r="M35"/>
      <c r="N35" s="4"/>
    </row>
    <row r="36" spans="1:14" ht="16.5" customHeight="1">
      <c r="A36" s="19">
        <v>20</v>
      </c>
      <c r="B36" s="17" t="s">
        <v>60</v>
      </c>
      <c r="C36" s="33">
        <v>17669</v>
      </c>
      <c r="D36" s="33">
        <v>17261</v>
      </c>
      <c r="E36" s="37">
        <f t="shared" si="1"/>
        <v>34930</v>
      </c>
      <c r="F36" s="34">
        <v>11152</v>
      </c>
      <c r="G36" s="3"/>
      <c r="N36" s="3"/>
    </row>
    <row r="37" spans="1:14" ht="16.5" customHeight="1">
      <c r="A37" s="19">
        <v>21</v>
      </c>
      <c r="B37" s="17" t="s">
        <v>61</v>
      </c>
      <c r="C37" s="33">
        <v>22814</v>
      </c>
      <c r="D37" s="33">
        <v>22798</v>
      </c>
      <c r="E37" s="37">
        <f t="shared" si="1"/>
        <v>45612</v>
      </c>
      <c r="F37" s="34">
        <v>14411</v>
      </c>
      <c r="G37" s="2"/>
      <c r="N37" s="2"/>
    </row>
    <row r="38" spans="1:14" ht="16.5" customHeight="1">
      <c r="A38" s="19">
        <v>22</v>
      </c>
      <c r="B38" s="17" t="s">
        <v>62</v>
      </c>
      <c r="C38" s="33">
        <v>24305</v>
      </c>
      <c r="D38" s="33">
        <v>25935</v>
      </c>
      <c r="E38" s="37">
        <f t="shared" si="1"/>
        <v>50240</v>
      </c>
      <c r="F38" s="34">
        <v>19597</v>
      </c>
      <c r="G38" s="2"/>
      <c r="N38" s="2"/>
    </row>
    <row r="39" spans="1:14" ht="16.5" customHeight="1">
      <c r="A39" s="19">
        <v>23</v>
      </c>
      <c r="B39" s="17" t="s">
        <v>63</v>
      </c>
      <c r="C39" s="33">
        <v>24615</v>
      </c>
      <c r="D39" s="33">
        <v>25365</v>
      </c>
      <c r="E39" s="37">
        <f t="shared" si="1"/>
        <v>49980</v>
      </c>
      <c r="F39" s="34">
        <v>15381</v>
      </c>
      <c r="G39" s="2"/>
      <c r="N39" s="2"/>
    </row>
    <row r="40" spans="1:14" ht="16.5" customHeight="1">
      <c r="A40" s="52" t="s">
        <v>64</v>
      </c>
      <c r="B40" s="53"/>
      <c r="C40" s="26">
        <f>SUM(C19:C39)+C11+C7</f>
        <v>1734486</v>
      </c>
      <c r="D40" s="26">
        <f>SUM(D19:D39)+D11+D7</f>
        <v>1776314</v>
      </c>
      <c r="E40" s="26">
        <f>C40+D40</f>
        <v>3510800</v>
      </c>
      <c r="F40" s="27">
        <f>SUM(F19:F39)+F11+F7</f>
        <v>1327505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5">
    <mergeCell ref="J2:L2"/>
    <mergeCell ref="M2:M3"/>
    <mergeCell ref="A4:B4"/>
    <mergeCell ref="A5:B5"/>
    <mergeCell ref="A2:B3"/>
    <mergeCell ref="C2:E2"/>
    <mergeCell ref="F2:F3"/>
    <mergeCell ref="H2:I3"/>
    <mergeCell ref="A6:B6"/>
    <mergeCell ref="H9:I9"/>
    <mergeCell ref="H11:I11"/>
    <mergeCell ref="A12:A18"/>
    <mergeCell ref="H15:I15"/>
    <mergeCell ref="H17:I17"/>
    <mergeCell ref="H20:I20"/>
    <mergeCell ref="H22:I22"/>
    <mergeCell ref="H24:I24"/>
    <mergeCell ref="H25:I25"/>
    <mergeCell ref="H29:I30"/>
    <mergeCell ref="J29:L29"/>
    <mergeCell ref="A40:B40"/>
    <mergeCell ref="M29:M30"/>
    <mergeCell ref="H31:I31"/>
    <mergeCell ref="H32:I32"/>
    <mergeCell ref="H33:I3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2009-02-13T02:59:42Z</cp:lastPrinted>
  <dcterms:created xsi:type="dcterms:W3CDTF">1998-01-09T00:03:06Z</dcterms:created>
  <dcterms:modified xsi:type="dcterms:W3CDTF">2009-03-30T01:39:15Z</dcterms:modified>
  <cp:category/>
  <cp:version/>
  <cp:contentType/>
  <cp:contentStatus/>
</cp:coreProperties>
</file>