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度" sheetId="1" r:id="rId1"/>
  </sheets>
  <definedNames>
    <definedName name="_xlnm.Print_Area" localSheetId="0">'20年度'!#REF!</definedName>
  </definedNames>
  <calcPr fullCalcOnLoad="1"/>
</workbook>
</file>

<file path=xl/sharedStrings.xml><?xml version="1.0" encoding="utf-8"?>
<sst xmlns="http://schemas.openxmlformats.org/spreadsheetml/2006/main" count="81" uniqueCount="71">
  <si>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</si>
  <si>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</si>
  <si>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</si>
  <si>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</si>
  <si>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</si>
  <si>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</si>
  <si>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</si>
  <si>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</si>
  <si>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静　　　岡　　　市</t>
  </si>
  <si>
    <t>浜　　　松　　　市</t>
  </si>
  <si>
    <t>沼　　　津　　　市</t>
  </si>
  <si>
    <t>岡　　　部　　　町</t>
  </si>
  <si>
    <t>熱　　　海　　　市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</si>
  <si>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</si>
  <si>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</si>
  <si>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</si>
  <si>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</si>
  <si>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</si>
  <si>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</si>
  <si>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</si>
  <si>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</si>
  <si>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</si>
  <si>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</si>
  <si>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</si>
  <si>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</si>
  <si>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</si>
  <si>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</si>
  <si>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</si>
  <si>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</si>
  <si>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</si>
  <si>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</si>
  <si>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</si>
  <si>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</si>
  <si>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</si>
  <si>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</si>
  <si>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</si>
  <si>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</si>
  <si>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</si>
  <si>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</si>
  <si>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</si>
  <si>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</si>
  <si>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</si>
  <si>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</si>
  <si>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</si>
  <si>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</si>
  <si>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増　減</t>
  </si>
  <si>
    <t>人　　　　　口　　　　　（人）</t>
  </si>
  <si>
    <t>町　　　　　　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</si>
  <si>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</si>
  <si>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</si>
  <si>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</si>
  <si>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</si>
  <si>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</si>
  <si>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</si>
  <si>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</si>
  <si>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</si>
  <si>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</si>
  <si>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</si>
  <si>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川　 根　 本　町</t>
  </si>
  <si>
    <t>周　智　郡　計</t>
  </si>
  <si>
    <t>町　　　部　　　計</t>
  </si>
  <si>
    <t>伊　　　豆　　　市</t>
  </si>
  <si>
    <t>御　 前　 崎　 市</t>
  </si>
  <si>
    <t>菊　　　川　　　市</t>
  </si>
  <si>
    <t>伊  豆  の  国  市</t>
  </si>
  <si>
    <t>牧 　之 　原　 市</t>
  </si>
  <si>
    <t>市　　　部　　　計</t>
  </si>
  <si>
    <t>住民基本台帳人口、世帯数</t>
  </si>
  <si>
    <t>平成20年11月末県計</t>
  </si>
  <si>
    <t>平成20年12月末県計</t>
  </si>
  <si>
    <t xml:space="preserve"> （平成20年12月末日現在）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</si>
</sst>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9" fontId="5" fillId="2" borderId="12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0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8" xfId="0" applyNumberFormat="1" applyFont="1" applyFill="1" applyBorder="1" applyAlignment="1" applyProtection="1">
      <alignment vertical="center"/>
      <protection/>
    </xf>
    <xf numFmtId="176" fontId="5" fillId="3" borderId="15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177" fontId="5" fillId="2" borderId="8" xfId="0" applyNumberFormat="1" applyFont="1" applyFill="1" applyBorder="1" applyAlignment="1" applyProtection="1">
      <alignment vertical="center"/>
      <protection/>
    </xf>
    <xf numFmtId="177" fontId="5" fillId="2" borderId="12" xfId="0" applyNumberFormat="1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E1">
      <selection activeCell="F2" sqref="F2:F3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67</v>
      </c>
      <c r="F1" s="6" t="s">
        <v>70</v>
      </c>
    </row>
    <row r="2" spans="1:14" s="9" customFormat="1" ht="16.5" customHeight="1">
      <c r="A2" s="53"/>
      <c r="B2" s="54"/>
      <c r="C2" s="57" t="s">
        <v>46</v>
      </c>
      <c r="D2" s="57"/>
      <c r="E2" s="57"/>
      <c r="F2" s="45" t="s">
        <v>0</v>
      </c>
      <c r="G2" s="8"/>
      <c r="H2" s="53"/>
      <c r="I2" s="54"/>
      <c r="J2" s="57" t="s">
        <v>46</v>
      </c>
      <c r="K2" s="57"/>
      <c r="L2" s="57"/>
      <c r="M2" s="45" t="s">
        <v>0</v>
      </c>
      <c r="N2" s="8"/>
    </row>
    <row r="3" spans="1:14" s="9" customFormat="1" ht="16.5" customHeight="1">
      <c r="A3" s="55"/>
      <c r="B3" s="56"/>
      <c r="C3" s="10" t="s">
        <v>1</v>
      </c>
      <c r="D3" s="10" t="s">
        <v>2</v>
      </c>
      <c r="E3" s="10" t="s">
        <v>3</v>
      </c>
      <c r="F3" s="46"/>
      <c r="G3" s="8"/>
      <c r="H3" s="55"/>
      <c r="I3" s="56"/>
      <c r="J3" s="10" t="s">
        <v>1</v>
      </c>
      <c r="K3" s="10" t="s">
        <v>2</v>
      </c>
      <c r="L3" s="10" t="s">
        <v>3</v>
      </c>
      <c r="M3" s="46"/>
      <c r="N3" s="8"/>
    </row>
    <row r="4" spans="1:14" s="9" customFormat="1" ht="16.5" customHeight="1">
      <c r="A4" s="47" t="s">
        <v>4</v>
      </c>
      <c r="B4" s="48"/>
      <c r="C4" s="12">
        <f>SUM(C5,C6)</f>
        <v>1867422</v>
      </c>
      <c r="D4" s="12">
        <f>SUM(D5,D6)</f>
        <v>1911657</v>
      </c>
      <c r="E4" s="12">
        <f>SUM(E5,E6)</f>
        <v>3779079</v>
      </c>
      <c r="F4" s="13">
        <f>SUM(F5,F6)</f>
        <v>1426693</v>
      </c>
      <c r="G4" s="8"/>
      <c r="H4" s="14">
        <v>24</v>
      </c>
      <c r="I4" s="11" t="s">
        <v>30</v>
      </c>
      <c r="J4" s="15">
        <v>6862</v>
      </c>
      <c r="K4" s="15">
        <v>7580</v>
      </c>
      <c r="L4" s="37">
        <f aca="true" t="shared" si="0" ref="L4:L9">J4+K4</f>
        <v>14442</v>
      </c>
      <c r="M4" s="16">
        <v>6347</v>
      </c>
      <c r="N4" s="8"/>
    </row>
    <row r="5" spans="1:14" s="9" customFormat="1" ht="16.5" customHeight="1">
      <c r="A5" s="62" t="s">
        <v>6</v>
      </c>
      <c r="B5" s="63"/>
      <c r="C5" s="18">
        <f>C40</f>
        <v>1729106</v>
      </c>
      <c r="D5" s="18">
        <f>D40</f>
        <v>1770627</v>
      </c>
      <c r="E5" s="18">
        <f>E40</f>
        <v>3499733</v>
      </c>
      <c r="F5" s="43">
        <f>F40</f>
        <v>1323092</v>
      </c>
      <c r="G5" s="8"/>
      <c r="H5" s="19">
        <v>25</v>
      </c>
      <c r="I5" s="17" t="s">
        <v>32</v>
      </c>
      <c r="J5" s="15">
        <v>3969</v>
      </c>
      <c r="K5" s="15">
        <v>4314</v>
      </c>
      <c r="L5" s="39">
        <f t="shared" si="0"/>
        <v>8283</v>
      </c>
      <c r="M5" s="16">
        <v>3312</v>
      </c>
      <c r="N5" s="8"/>
    </row>
    <row r="6" spans="1:14" s="9" customFormat="1" ht="16.5" customHeight="1">
      <c r="A6" s="49" t="s">
        <v>47</v>
      </c>
      <c r="B6" s="50"/>
      <c r="C6" s="22">
        <f>J27</f>
        <v>138316</v>
      </c>
      <c r="D6" s="22">
        <f>K27</f>
        <v>141030</v>
      </c>
      <c r="E6" s="22">
        <f>L27</f>
        <v>279346</v>
      </c>
      <c r="F6" s="44">
        <f>M27</f>
        <v>103601</v>
      </c>
      <c r="G6" s="8"/>
      <c r="H6" s="19">
        <v>26</v>
      </c>
      <c r="I6" s="17" t="s">
        <v>33</v>
      </c>
      <c r="J6" s="15">
        <v>4701</v>
      </c>
      <c r="K6" s="15">
        <v>5092</v>
      </c>
      <c r="L6" s="39">
        <f t="shared" si="0"/>
        <v>9793</v>
      </c>
      <c r="M6" s="16">
        <v>4034</v>
      </c>
      <c r="N6" s="8"/>
    </row>
    <row r="7" spans="1:14" s="9" customFormat="1" ht="16.5" customHeight="1">
      <c r="A7" s="23">
        <v>1</v>
      </c>
      <c r="B7" s="11" t="s">
        <v>8</v>
      </c>
      <c r="C7" s="37">
        <f>SUM(C8:C10)</f>
        <v>351319</v>
      </c>
      <c r="D7" s="37">
        <f>SUM(D8:D10)</f>
        <v>368855</v>
      </c>
      <c r="E7" s="37">
        <f>SUM(E8:E10)</f>
        <v>720174</v>
      </c>
      <c r="F7" s="38">
        <f>SUM(F8:F10)</f>
        <v>287985</v>
      </c>
      <c r="G7" s="8"/>
      <c r="H7" s="19">
        <v>27</v>
      </c>
      <c r="I7" s="17" t="s">
        <v>34</v>
      </c>
      <c r="J7" s="15">
        <v>3890</v>
      </c>
      <c r="K7" s="15">
        <v>4290</v>
      </c>
      <c r="L7" s="39">
        <f t="shared" si="0"/>
        <v>8180</v>
      </c>
      <c r="M7" s="16">
        <v>3146</v>
      </c>
      <c r="N7" s="8"/>
    </row>
    <row r="8" spans="1:14" s="9" customFormat="1" ht="16.5" customHeight="1">
      <c r="A8" s="25"/>
      <c r="B8" s="11" t="s">
        <v>48</v>
      </c>
      <c r="C8" s="31">
        <v>124977</v>
      </c>
      <c r="D8" s="31">
        <v>133908</v>
      </c>
      <c r="E8" s="37">
        <f aca="true" t="shared" si="1" ref="E8:E39">D8+C8</f>
        <v>258885</v>
      </c>
      <c r="F8" s="32">
        <v>104444</v>
      </c>
      <c r="G8" s="8"/>
      <c r="H8" s="19">
        <v>28</v>
      </c>
      <c r="I8" s="17" t="s">
        <v>35</v>
      </c>
      <c r="J8" s="15">
        <v>4806</v>
      </c>
      <c r="K8" s="15">
        <v>5341</v>
      </c>
      <c r="L8" s="39">
        <f t="shared" si="0"/>
        <v>10147</v>
      </c>
      <c r="M8" s="16">
        <v>4266</v>
      </c>
      <c r="N8" s="8"/>
    </row>
    <row r="9" spans="1:14" s="9" customFormat="1" ht="16.5" customHeight="1">
      <c r="A9" s="25"/>
      <c r="B9" s="11" t="s">
        <v>49</v>
      </c>
      <c r="C9" s="31">
        <v>103643</v>
      </c>
      <c r="D9" s="31">
        <v>105865</v>
      </c>
      <c r="E9" s="37">
        <f t="shared" si="1"/>
        <v>209508</v>
      </c>
      <c r="F9" s="31">
        <v>86810</v>
      </c>
      <c r="G9" s="8"/>
      <c r="H9" s="49" t="s">
        <v>36</v>
      </c>
      <c r="I9" s="50"/>
      <c r="J9" s="26">
        <f>SUM(J4:J8)</f>
        <v>24228</v>
      </c>
      <c r="K9" s="26">
        <f>SUM(K4:K8)</f>
        <v>26617</v>
      </c>
      <c r="L9" s="26">
        <f t="shared" si="0"/>
        <v>50845</v>
      </c>
      <c r="M9" s="27">
        <f>SUM(M4:M8)</f>
        <v>21105</v>
      </c>
      <c r="N9" s="8"/>
    </row>
    <row r="10" spans="1:14" s="9" customFormat="1" ht="16.5" customHeight="1">
      <c r="A10" s="14"/>
      <c r="B10" s="11" t="s">
        <v>50</v>
      </c>
      <c r="C10" s="31">
        <v>122699</v>
      </c>
      <c r="D10" s="31">
        <v>129082</v>
      </c>
      <c r="E10" s="37">
        <f t="shared" si="1"/>
        <v>251781</v>
      </c>
      <c r="F10" s="32">
        <v>96731</v>
      </c>
      <c r="G10" s="8"/>
      <c r="H10" s="14">
        <v>29</v>
      </c>
      <c r="I10" s="7" t="s">
        <v>37</v>
      </c>
      <c r="J10" s="28">
        <v>19119</v>
      </c>
      <c r="K10" s="28">
        <v>19765</v>
      </c>
      <c r="L10" s="41">
        <f>SUM(J10,K10)</f>
        <v>38884</v>
      </c>
      <c r="M10" s="16">
        <v>14890</v>
      </c>
      <c r="N10" s="8"/>
    </row>
    <row r="11" spans="1:14" s="9" customFormat="1" ht="16.5" customHeight="1">
      <c r="A11" s="19">
        <v>2</v>
      </c>
      <c r="B11" s="17" t="s">
        <v>9</v>
      </c>
      <c r="C11" s="39">
        <f>SUM(C12:C18)</f>
        <v>394439</v>
      </c>
      <c r="D11" s="39">
        <f>SUM(D12:D18)</f>
        <v>398174</v>
      </c>
      <c r="E11" s="37">
        <f>D11+C11</f>
        <v>792613</v>
      </c>
      <c r="F11" s="40">
        <f>SUM(F12:F18)</f>
        <v>297934</v>
      </c>
      <c r="G11" s="8"/>
      <c r="H11" s="49" t="s">
        <v>40</v>
      </c>
      <c r="I11" s="50"/>
      <c r="J11" s="29">
        <f>SUM(J10:J10)</f>
        <v>19119</v>
      </c>
      <c r="K11" s="29">
        <f>SUM(K10:K10)</f>
        <v>19765</v>
      </c>
      <c r="L11" s="26">
        <f>J11+K11</f>
        <v>38884</v>
      </c>
      <c r="M11" s="27">
        <f>SUM(M10:M10)</f>
        <v>14890</v>
      </c>
      <c r="N11" s="8"/>
    </row>
    <row r="12" spans="1:14" s="9" customFormat="1" ht="16.5" customHeight="1">
      <c r="A12" s="59"/>
      <c r="B12" s="17" t="s">
        <v>51</v>
      </c>
      <c r="C12" s="33">
        <v>117090</v>
      </c>
      <c r="D12" s="33">
        <v>117972</v>
      </c>
      <c r="E12" s="37">
        <f t="shared" si="1"/>
        <v>235062</v>
      </c>
      <c r="F12" s="34">
        <v>99444</v>
      </c>
      <c r="G12" s="8"/>
      <c r="H12" s="14">
        <v>30</v>
      </c>
      <c r="I12" s="11" t="s">
        <v>41</v>
      </c>
      <c r="J12" s="15">
        <v>15624</v>
      </c>
      <c r="K12" s="15">
        <v>16125</v>
      </c>
      <c r="L12" s="37">
        <f>SUM(J12,K12)</f>
        <v>31749</v>
      </c>
      <c r="M12" s="16">
        <v>12392</v>
      </c>
      <c r="N12" s="8"/>
    </row>
    <row r="13" spans="1:14" s="9" customFormat="1" ht="16.5" customHeight="1">
      <c r="A13" s="60"/>
      <c r="B13" s="17" t="s">
        <v>52</v>
      </c>
      <c r="C13" s="33">
        <v>62813</v>
      </c>
      <c r="D13" s="33">
        <v>62118</v>
      </c>
      <c r="E13" s="37">
        <f t="shared" si="1"/>
        <v>124931</v>
      </c>
      <c r="F13" s="34">
        <v>46953</v>
      </c>
      <c r="G13" s="8"/>
      <c r="H13" s="19">
        <v>31</v>
      </c>
      <c r="I13" s="17" t="s">
        <v>42</v>
      </c>
      <c r="J13" s="15">
        <v>20244</v>
      </c>
      <c r="K13" s="15">
        <v>19627</v>
      </c>
      <c r="L13" s="39">
        <f>SUM(J13,K13)</f>
        <v>39871</v>
      </c>
      <c r="M13" s="16">
        <v>16093</v>
      </c>
      <c r="N13" s="8"/>
    </row>
    <row r="14" spans="1:14" s="9" customFormat="1" ht="16.5" customHeight="1">
      <c r="A14" s="60"/>
      <c r="B14" s="17" t="s">
        <v>53</v>
      </c>
      <c r="C14" s="33">
        <v>55846</v>
      </c>
      <c r="D14" s="33">
        <v>56613</v>
      </c>
      <c r="E14" s="37">
        <f t="shared" si="1"/>
        <v>112459</v>
      </c>
      <c r="F14" s="34">
        <v>39465</v>
      </c>
      <c r="G14" s="8"/>
      <c r="H14" s="19">
        <v>32</v>
      </c>
      <c r="I14" s="17" t="s">
        <v>43</v>
      </c>
      <c r="J14" s="15">
        <v>10795</v>
      </c>
      <c r="K14" s="15">
        <v>10030</v>
      </c>
      <c r="L14" s="39">
        <f>SUM(J14,K14)</f>
        <v>20825</v>
      </c>
      <c r="M14" s="16">
        <v>7622</v>
      </c>
      <c r="N14" s="8"/>
    </row>
    <row r="15" spans="1:14" s="9" customFormat="1" ht="16.5" customHeight="1">
      <c r="A15" s="60"/>
      <c r="B15" s="17" t="s">
        <v>54</v>
      </c>
      <c r="C15" s="33">
        <v>50533</v>
      </c>
      <c r="D15" s="33">
        <v>50201</v>
      </c>
      <c r="E15" s="37">
        <f t="shared" si="1"/>
        <v>100734</v>
      </c>
      <c r="F15" s="34">
        <v>37606</v>
      </c>
      <c r="G15" s="8"/>
      <c r="H15" s="49" t="s">
        <v>44</v>
      </c>
      <c r="I15" s="50"/>
      <c r="J15" s="26">
        <f>SUM(J12:J14)</f>
        <v>46663</v>
      </c>
      <c r="K15" s="26">
        <f>SUM(K12:K14)</f>
        <v>45782</v>
      </c>
      <c r="L15" s="26">
        <f>J15+K15</f>
        <v>92445</v>
      </c>
      <c r="M15" s="27">
        <f>SUM(M12:M14)</f>
        <v>36107</v>
      </c>
      <c r="N15" s="8"/>
    </row>
    <row r="16" spans="1:14" s="9" customFormat="1" ht="16.5" customHeight="1">
      <c r="A16" s="60"/>
      <c r="B16" s="17" t="s">
        <v>55</v>
      </c>
      <c r="C16" s="33">
        <v>46446</v>
      </c>
      <c r="D16" s="33">
        <v>47569</v>
      </c>
      <c r="E16" s="37">
        <f t="shared" si="1"/>
        <v>94015</v>
      </c>
      <c r="F16" s="34">
        <v>32129</v>
      </c>
      <c r="G16" s="8"/>
      <c r="H16" s="19">
        <v>33</v>
      </c>
      <c r="I16" s="17" t="s">
        <v>5</v>
      </c>
      <c r="J16" s="20">
        <v>4775</v>
      </c>
      <c r="K16" s="20">
        <v>4979</v>
      </c>
      <c r="L16" s="39">
        <f>SUM(J16,K16)</f>
        <v>9754</v>
      </c>
      <c r="M16" s="21">
        <v>3102</v>
      </c>
      <c r="N16" s="8"/>
    </row>
    <row r="17" spans="1:14" s="9" customFormat="1" ht="16.5" customHeight="1">
      <c r="A17" s="60"/>
      <c r="B17" s="17" t="s">
        <v>56</v>
      </c>
      <c r="C17" s="33">
        <v>44300</v>
      </c>
      <c r="D17" s="33">
        <v>45045</v>
      </c>
      <c r="E17" s="37">
        <f t="shared" si="1"/>
        <v>89345</v>
      </c>
      <c r="F17" s="34">
        <v>29079</v>
      </c>
      <c r="G17" s="8"/>
      <c r="H17" s="49" t="s">
        <v>7</v>
      </c>
      <c r="I17" s="50"/>
      <c r="J17" s="26">
        <f>J16</f>
        <v>4775</v>
      </c>
      <c r="K17" s="26">
        <f>K16</f>
        <v>4979</v>
      </c>
      <c r="L17" s="26">
        <f>J17+K17</f>
        <v>9754</v>
      </c>
      <c r="M17" s="27">
        <f>M16</f>
        <v>3102</v>
      </c>
      <c r="N17" s="8"/>
    </row>
    <row r="18" spans="1:14" s="9" customFormat="1" ht="16.5" customHeight="1">
      <c r="A18" s="61"/>
      <c r="B18" s="17" t="s">
        <v>57</v>
      </c>
      <c r="C18" s="33">
        <v>17411</v>
      </c>
      <c r="D18" s="33">
        <v>18656</v>
      </c>
      <c r="E18" s="37">
        <f t="shared" si="1"/>
        <v>36067</v>
      </c>
      <c r="F18" s="34">
        <v>13258</v>
      </c>
      <c r="G18" s="8"/>
      <c r="H18" s="14">
        <v>36</v>
      </c>
      <c r="I18" s="11" t="s">
        <v>11</v>
      </c>
      <c r="J18" s="15">
        <v>6061</v>
      </c>
      <c r="K18" s="15">
        <v>6280</v>
      </c>
      <c r="L18" s="37">
        <f>SUM(J18,K18)</f>
        <v>12341</v>
      </c>
      <c r="M18" s="16">
        <v>3955</v>
      </c>
      <c r="N18" s="8"/>
    </row>
    <row r="19" spans="1:14" s="9" customFormat="1" ht="16.5" customHeight="1">
      <c r="A19" s="19">
        <v>3</v>
      </c>
      <c r="B19" s="17" t="s">
        <v>10</v>
      </c>
      <c r="C19" s="33">
        <v>103549</v>
      </c>
      <c r="D19" s="33">
        <v>105576</v>
      </c>
      <c r="E19" s="37">
        <f t="shared" si="1"/>
        <v>209125</v>
      </c>
      <c r="F19" s="34">
        <v>86182</v>
      </c>
      <c r="G19" s="8"/>
      <c r="H19" s="51" t="s">
        <v>14</v>
      </c>
      <c r="I19" s="58"/>
      <c r="J19" s="26">
        <f>SUM(J18:J18)</f>
        <v>6061</v>
      </c>
      <c r="K19" s="26">
        <f>SUM(K18:K18)</f>
        <v>6280</v>
      </c>
      <c r="L19" s="26">
        <f>J19+K19</f>
        <v>12341</v>
      </c>
      <c r="M19" s="27">
        <f>SUM(M18:M18)</f>
        <v>3955</v>
      </c>
      <c r="N19" s="8"/>
    </row>
    <row r="20" spans="1:14" s="9" customFormat="1" ht="16.5" customHeight="1">
      <c r="A20" s="19">
        <v>4</v>
      </c>
      <c r="B20" s="17" t="s">
        <v>12</v>
      </c>
      <c r="C20" s="33">
        <v>18487</v>
      </c>
      <c r="D20" s="33">
        <v>22325</v>
      </c>
      <c r="E20" s="37">
        <f t="shared" si="1"/>
        <v>40812</v>
      </c>
      <c r="F20" s="34">
        <v>21432</v>
      </c>
      <c r="G20" s="8"/>
      <c r="H20" s="19">
        <v>38</v>
      </c>
      <c r="I20" s="17" t="s">
        <v>19</v>
      </c>
      <c r="J20" s="20">
        <v>14650</v>
      </c>
      <c r="K20" s="20">
        <v>14592</v>
      </c>
      <c r="L20" s="39">
        <f>SUM(J20,K20)</f>
        <v>29242</v>
      </c>
      <c r="M20" s="21">
        <v>9445</v>
      </c>
      <c r="N20" s="8"/>
    </row>
    <row r="21" spans="1:14" s="9" customFormat="1" ht="16.5" customHeight="1">
      <c r="A21" s="19">
        <v>5</v>
      </c>
      <c r="B21" s="17" t="s">
        <v>13</v>
      </c>
      <c r="C21" s="33">
        <v>55301</v>
      </c>
      <c r="D21" s="33">
        <v>57180</v>
      </c>
      <c r="E21" s="37">
        <f t="shared" si="1"/>
        <v>112481</v>
      </c>
      <c r="F21" s="34">
        <v>45461</v>
      </c>
      <c r="G21" s="8"/>
      <c r="H21" s="19">
        <v>40</v>
      </c>
      <c r="I21" s="17" t="s">
        <v>58</v>
      </c>
      <c r="J21" s="20">
        <v>4300</v>
      </c>
      <c r="K21" s="20">
        <v>4455</v>
      </c>
      <c r="L21" s="39">
        <f>SUM(J21,K21)</f>
        <v>8755</v>
      </c>
      <c r="M21" s="21">
        <v>3043</v>
      </c>
      <c r="N21" s="8"/>
    </row>
    <row r="22" spans="1:14" s="9" customFormat="1" ht="16.5" customHeight="1">
      <c r="A22" s="19">
        <v>6</v>
      </c>
      <c r="B22" s="17" t="s">
        <v>15</v>
      </c>
      <c r="C22" s="33">
        <v>61417</v>
      </c>
      <c r="D22" s="33">
        <v>62919</v>
      </c>
      <c r="E22" s="37">
        <f t="shared" si="1"/>
        <v>124336</v>
      </c>
      <c r="F22" s="34">
        <v>45919</v>
      </c>
      <c r="G22" s="8"/>
      <c r="H22" s="51" t="s">
        <v>25</v>
      </c>
      <c r="I22" s="58"/>
      <c r="J22" s="26">
        <f>SUM(J20:J21)</f>
        <v>18950</v>
      </c>
      <c r="K22" s="26">
        <f>SUM(K20:K21)</f>
        <v>19047</v>
      </c>
      <c r="L22" s="26">
        <f>J22+K22</f>
        <v>37997</v>
      </c>
      <c r="M22" s="27">
        <f>SUM(M20:M21)</f>
        <v>12488</v>
      </c>
      <c r="N22" s="8"/>
    </row>
    <row r="23" spans="1:14" s="9" customFormat="1" ht="16.5" customHeight="1">
      <c r="A23" s="19">
        <v>7</v>
      </c>
      <c r="B23" s="17" t="s">
        <v>16</v>
      </c>
      <c r="C23" s="33">
        <v>35016</v>
      </c>
      <c r="D23" s="33">
        <v>39476</v>
      </c>
      <c r="E23" s="37">
        <f t="shared" si="1"/>
        <v>74492</v>
      </c>
      <c r="F23" s="34">
        <v>34369</v>
      </c>
      <c r="G23" s="8"/>
      <c r="H23" s="14">
        <v>41</v>
      </c>
      <c r="I23" s="11" t="s">
        <v>31</v>
      </c>
      <c r="J23" s="15">
        <v>10011</v>
      </c>
      <c r="K23" s="15">
        <v>10216</v>
      </c>
      <c r="L23" s="37">
        <f>SUM(J23,K23)</f>
        <v>20227</v>
      </c>
      <c r="M23" s="16">
        <v>6056</v>
      </c>
      <c r="N23" s="8"/>
    </row>
    <row r="24" spans="1:14" s="9" customFormat="1" ht="16.5" customHeight="1">
      <c r="A24" s="19">
        <v>8</v>
      </c>
      <c r="B24" s="17" t="s">
        <v>17</v>
      </c>
      <c r="C24" s="33">
        <v>50474</v>
      </c>
      <c r="D24" s="33">
        <v>52402</v>
      </c>
      <c r="E24" s="37">
        <f t="shared" si="1"/>
        <v>102876</v>
      </c>
      <c r="F24" s="34">
        <v>34484</v>
      </c>
      <c r="G24" s="8"/>
      <c r="H24" s="51" t="s">
        <v>59</v>
      </c>
      <c r="I24" s="58"/>
      <c r="J24" s="26">
        <f>SUM(J23)</f>
        <v>10011</v>
      </c>
      <c r="K24" s="26">
        <f>SUM(K23)</f>
        <v>10216</v>
      </c>
      <c r="L24" s="26">
        <f>J24+K24</f>
        <v>20227</v>
      </c>
      <c r="M24" s="27">
        <f>SUM(M23)</f>
        <v>6056</v>
      </c>
      <c r="N24" s="8"/>
    </row>
    <row r="25" spans="1:14" s="9" customFormat="1" ht="16.5" customHeight="1">
      <c r="A25" s="19">
        <v>9</v>
      </c>
      <c r="B25" s="17" t="s">
        <v>18</v>
      </c>
      <c r="C25" s="33">
        <v>127159</v>
      </c>
      <c r="D25" s="33">
        <v>129160</v>
      </c>
      <c r="E25" s="37">
        <f t="shared" si="1"/>
        <v>256319</v>
      </c>
      <c r="F25" s="34">
        <v>93440</v>
      </c>
      <c r="G25" s="8"/>
      <c r="H25" s="30">
        <v>42</v>
      </c>
      <c r="I25" s="7" t="s">
        <v>38</v>
      </c>
      <c r="J25" s="28">
        <v>8509</v>
      </c>
      <c r="K25" s="28">
        <v>8344</v>
      </c>
      <c r="L25" s="42">
        <f>SUM(J25,K25)</f>
        <v>16853</v>
      </c>
      <c r="M25" s="24">
        <v>5898</v>
      </c>
      <c r="N25" s="8"/>
    </row>
    <row r="26" spans="1:14" s="9" customFormat="1" ht="16.5" customHeight="1">
      <c r="A26" s="19">
        <v>10</v>
      </c>
      <c r="B26" s="17" t="s">
        <v>20</v>
      </c>
      <c r="C26" s="33">
        <v>84169</v>
      </c>
      <c r="D26" s="33">
        <v>83011</v>
      </c>
      <c r="E26" s="37">
        <f t="shared" si="1"/>
        <v>167180</v>
      </c>
      <c r="F26" s="34">
        <v>58153</v>
      </c>
      <c r="G26" s="8"/>
      <c r="H26" s="51" t="s">
        <v>39</v>
      </c>
      <c r="I26" s="52"/>
      <c r="J26" s="26">
        <f>SUM(J25)</f>
        <v>8509</v>
      </c>
      <c r="K26" s="26">
        <f>SUM(K25)</f>
        <v>8344</v>
      </c>
      <c r="L26" s="26">
        <f>J26+K26</f>
        <v>16853</v>
      </c>
      <c r="M26" s="27">
        <f>SUM(M25)</f>
        <v>5898</v>
      </c>
      <c r="N26" s="8"/>
    </row>
    <row r="27" spans="1:14" s="9" customFormat="1" ht="16.5" customHeight="1">
      <c r="A27" s="19">
        <v>11</v>
      </c>
      <c r="B27" s="17" t="s">
        <v>21</v>
      </c>
      <c r="C27" s="33">
        <v>70587</v>
      </c>
      <c r="D27" s="33">
        <v>72721</v>
      </c>
      <c r="E27" s="37">
        <f t="shared" si="1"/>
        <v>143308</v>
      </c>
      <c r="F27" s="34">
        <v>50737</v>
      </c>
      <c r="G27" s="8"/>
      <c r="H27" s="51" t="s">
        <v>60</v>
      </c>
      <c r="I27" s="52"/>
      <c r="J27" s="26">
        <f>J26+J24+J22+J19+J17+J15+J11+J9</f>
        <v>138316</v>
      </c>
      <c r="K27" s="26">
        <f>K26+K24+K22+K19+K17+K15+K11+K9</f>
        <v>141030</v>
      </c>
      <c r="L27" s="26">
        <f>SUM(J27:K27)</f>
        <v>279346</v>
      </c>
      <c r="M27" s="27">
        <f>M26+M24+M22+M19+M17+M15+M11+M9</f>
        <v>103601</v>
      </c>
      <c r="N27" s="8"/>
    </row>
    <row r="28" spans="1:14" s="9" customFormat="1" ht="16.5" customHeight="1">
      <c r="A28" s="19">
        <v>12</v>
      </c>
      <c r="B28" s="17" t="s">
        <v>22</v>
      </c>
      <c r="C28" s="33">
        <v>57732</v>
      </c>
      <c r="D28" s="33">
        <v>57841</v>
      </c>
      <c r="E28" s="37">
        <f t="shared" si="1"/>
        <v>115573</v>
      </c>
      <c r="F28" s="34">
        <v>38171</v>
      </c>
      <c r="G28" s="8"/>
      <c r="N28" s="8"/>
    </row>
    <row r="29" spans="1:14" s="9" customFormat="1" ht="16.5" customHeight="1">
      <c r="A29" s="19">
        <v>13</v>
      </c>
      <c r="B29" s="17" t="s">
        <v>23</v>
      </c>
      <c r="C29" s="33">
        <v>64338</v>
      </c>
      <c r="D29" s="33">
        <v>66871</v>
      </c>
      <c r="E29" s="37">
        <f t="shared" si="1"/>
        <v>131209</v>
      </c>
      <c r="F29" s="34">
        <v>46508</v>
      </c>
      <c r="G29" s="8"/>
      <c r="N29" s="8"/>
    </row>
    <row r="30" spans="1:14" s="9" customFormat="1" ht="16.5" customHeight="1">
      <c r="A30" s="19">
        <v>14</v>
      </c>
      <c r="B30" s="17" t="s">
        <v>24</v>
      </c>
      <c r="C30" s="33">
        <v>45035</v>
      </c>
      <c r="D30" s="33">
        <v>42587</v>
      </c>
      <c r="E30" s="37">
        <f t="shared" si="1"/>
        <v>87622</v>
      </c>
      <c r="F30" s="34">
        <v>32915</v>
      </c>
      <c r="G30" s="8"/>
      <c r="N30" s="8"/>
    </row>
    <row r="31" spans="1:14" s="9" customFormat="1" ht="16.5" customHeight="1">
      <c r="A31" s="19">
        <v>15</v>
      </c>
      <c r="B31" s="17" t="s">
        <v>26</v>
      </c>
      <c r="C31" s="33">
        <v>41834</v>
      </c>
      <c r="D31" s="33">
        <v>41059</v>
      </c>
      <c r="E31" s="37">
        <f t="shared" si="1"/>
        <v>82893</v>
      </c>
      <c r="F31" s="34">
        <v>28672</v>
      </c>
      <c r="G31" s="8"/>
      <c r="H31" s="53"/>
      <c r="I31" s="54"/>
      <c r="J31" s="57" t="s">
        <v>46</v>
      </c>
      <c r="K31" s="57"/>
      <c r="L31" s="57"/>
      <c r="M31" s="45" t="s">
        <v>0</v>
      </c>
      <c r="N31" s="8"/>
    </row>
    <row r="32" spans="1:14" s="9" customFormat="1" ht="16.5" customHeight="1">
      <c r="A32" s="19">
        <v>16</v>
      </c>
      <c r="B32" s="17" t="s">
        <v>27</v>
      </c>
      <c r="C32" s="33">
        <v>12398</v>
      </c>
      <c r="D32" s="33">
        <v>13360</v>
      </c>
      <c r="E32" s="37">
        <f t="shared" si="1"/>
        <v>25758</v>
      </c>
      <c r="F32" s="34">
        <v>11541</v>
      </c>
      <c r="G32" s="8"/>
      <c r="H32" s="55"/>
      <c r="I32" s="56"/>
      <c r="J32" s="10" t="s">
        <v>1</v>
      </c>
      <c r="K32" s="10" t="s">
        <v>2</v>
      </c>
      <c r="L32" s="10" t="s">
        <v>3</v>
      </c>
      <c r="M32" s="46"/>
      <c r="N32" s="8"/>
    </row>
    <row r="33" spans="1:14" s="9" customFormat="1" ht="16.5" customHeight="1">
      <c r="A33" s="19">
        <v>17</v>
      </c>
      <c r="B33" s="17" t="s">
        <v>28</v>
      </c>
      <c r="C33" s="33">
        <v>27314</v>
      </c>
      <c r="D33" s="33">
        <v>26094</v>
      </c>
      <c r="E33" s="37">
        <f t="shared" si="1"/>
        <v>53408</v>
      </c>
      <c r="F33" s="34">
        <v>20361</v>
      </c>
      <c r="G33" s="8"/>
      <c r="H33" s="47" t="s">
        <v>69</v>
      </c>
      <c r="I33" s="48"/>
      <c r="J33" s="12">
        <f>C4</f>
        <v>1867422</v>
      </c>
      <c r="K33" s="12">
        <f>D4</f>
        <v>1911657</v>
      </c>
      <c r="L33" s="12">
        <f>E4</f>
        <v>3779079</v>
      </c>
      <c r="M33" s="13">
        <f>F4</f>
        <v>1426693</v>
      </c>
      <c r="N33" s="8"/>
    </row>
    <row r="34" spans="1:14" s="9" customFormat="1" ht="16.5" customHeight="1">
      <c r="A34" s="19">
        <v>18</v>
      </c>
      <c r="B34" s="17" t="s">
        <v>29</v>
      </c>
      <c r="C34" s="33">
        <v>21664</v>
      </c>
      <c r="D34" s="33">
        <v>20716</v>
      </c>
      <c r="E34" s="37">
        <f t="shared" si="1"/>
        <v>42380</v>
      </c>
      <c r="F34" s="34">
        <v>14607</v>
      </c>
      <c r="G34" s="8"/>
      <c r="H34" s="47" t="s">
        <v>68</v>
      </c>
      <c r="I34" s="48"/>
      <c r="J34" s="12">
        <v>1867766</v>
      </c>
      <c r="K34" s="12">
        <v>1911717</v>
      </c>
      <c r="L34" s="12">
        <v>3779483</v>
      </c>
      <c r="M34" s="13">
        <v>1426480</v>
      </c>
      <c r="N34" s="8"/>
    </row>
    <row r="35" spans="1:14" s="5" customFormat="1" ht="16.5" customHeight="1">
      <c r="A35" s="19">
        <v>19</v>
      </c>
      <c r="B35" s="17" t="s">
        <v>61</v>
      </c>
      <c r="C35" s="33">
        <v>17391</v>
      </c>
      <c r="D35" s="33">
        <v>18825</v>
      </c>
      <c r="E35" s="37">
        <f t="shared" si="1"/>
        <v>36216</v>
      </c>
      <c r="F35" s="34">
        <v>13637</v>
      </c>
      <c r="G35" s="4"/>
      <c r="H35" s="49" t="s">
        <v>45</v>
      </c>
      <c r="I35" s="50"/>
      <c r="J35" s="36">
        <f>J33-J34</f>
        <v>-344</v>
      </c>
      <c r="K35" s="36">
        <f>K33-K34</f>
        <v>-60</v>
      </c>
      <c r="L35" s="36">
        <f>L33-L34</f>
        <v>-404</v>
      </c>
      <c r="M35" s="35">
        <f>M33-M34</f>
        <v>213</v>
      </c>
      <c r="N35" s="4"/>
    </row>
    <row r="36" spans="1:14" ht="16.5" customHeight="1">
      <c r="A36" s="19">
        <v>20</v>
      </c>
      <c r="B36" s="17" t="s">
        <v>62</v>
      </c>
      <c r="C36" s="33">
        <v>17669</v>
      </c>
      <c r="D36" s="33">
        <v>17288</v>
      </c>
      <c r="E36" s="37">
        <f t="shared" si="1"/>
        <v>34957</v>
      </c>
      <c r="F36" s="34">
        <v>11149</v>
      </c>
      <c r="G36" s="3"/>
      <c r="N36" s="3"/>
    </row>
    <row r="37" spans="1:14" ht="16.5" customHeight="1">
      <c r="A37" s="19">
        <v>21</v>
      </c>
      <c r="B37" s="17" t="s">
        <v>63</v>
      </c>
      <c r="C37" s="33">
        <v>22879</v>
      </c>
      <c r="D37" s="33">
        <v>22816</v>
      </c>
      <c r="E37" s="37">
        <f t="shared" si="1"/>
        <v>45695</v>
      </c>
      <c r="F37" s="34">
        <v>14451</v>
      </c>
      <c r="G37" s="2"/>
      <c r="N37" s="2"/>
    </row>
    <row r="38" spans="1:14" ht="16.5" customHeight="1">
      <c r="A38" s="19">
        <v>22</v>
      </c>
      <c r="B38" s="17" t="s">
        <v>64</v>
      </c>
      <c r="C38" s="33">
        <v>24296</v>
      </c>
      <c r="D38" s="33">
        <v>25981</v>
      </c>
      <c r="E38" s="37">
        <f t="shared" si="1"/>
        <v>50277</v>
      </c>
      <c r="F38" s="34">
        <v>19596</v>
      </c>
      <c r="G38" s="2"/>
      <c r="N38" s="2"/>
    </row>
    <row r="39" spans="1:14" ht="16.5" customHeight="1">
      <c r="A39" s="19">
        <v>23</v>
      </c>
      <c r="B39" s="17" t="s">
        <v>65</v>
      </c>
      <c r="C39" s="33">
        <v>24639</v>
      </c>
      <c r="D39" s="33">
        <v>25390</v>
      </c>
      <c r="E39" s="37">
        <f t="shared" si="1"/>
        <v>50029</v>
      </c>
      <c r="F39" s="34">
        <v>15388</v>
      </c>
      <c r="G39" s="2"/>
      <c r="N39" s="2"/>
    </row>
    <row r="40" spans="1:14" ht="16.5" customHeight="1">
      <c r="A40" s="51" t="s">
        <v>66</v>
      </c>
      <c r="B40" s="52"/>
      <c r="C40" s="26">
        <f>SUM(C19:C39)+C11+C7</f>
        <v>1729106</v>
      </c>
      <c r="D40" s="26">
        <f>SUM(D19:D39)+D11+D7</f>
        <v>1770627</v>
      </c>
      <c r="E40" s="26">
        <f>C40+D40</f>
        <v>3499733</v>
      </c>
      <c r="F40" s="27">
        <f>SUM(F19:F39)+F11+F7</f>
        <v>1323092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6">
    <mergeCell ref="J2:L2"/>
    <mergeCell ref="M2:M3"/>
    <mergeCell ref="A4:B4"/>
    <mergeCell ref="A5:B5"/>
    <mergeCell ref="A2:B3"/>
    <mergeCell ref="C2:E2"/>
    <mergeCell ref="F2:F3"/>
    <mergeCell ref="H2:I3"/>
    <mergeCell ref="A6:B6"/>
    <mergeCell ref="H9:I9"/>
    <mergeCell ref="H11:I11"/>
    <mergeCell ref="A12:A18"/>
    <mergeCell ref="H15:I15"/>
    <mergeCell ref="H17:I17"/>
    <mergeCell ref="H19:I19"/>
    <mergeCell ref="H22:I22"/>
    <mergeCell ref="H24:I24"/>
    <mergeCell ref="H26:I26"/>
    <mergeCell ref="H27:I27"/>
    <mergeCell ref="H31:I32"/>
    <mergeCell ref="J31:L31"/>
    <mergeCell ref="A40:B40"/>
    <mergeCell ref="M31:M32"/>
    <mergeCell ref="H33:I33"/>
    <mergeCell ref="H34:I34"/>
    <mergeCell ref="H35:I35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52080038</cp:lastModifiedBy>
  <cp:lastPrinted>2008-11-26T00:27:46Z</cp:lastPrinted>
  <dcterms:created xsi:type="dcterms:W3CDTF">1998-01-09T00:03:06Z</dcterms:created>
  <dcterms:modified xsi:type="dcterms:W3CDTF">2009-01-21T04:49:56Z</dcterms:modified>
  <cp:category/>
  <cp:version/>
  <cp:contentType/>
  <cp:contentStatus/>
</cp:coreProperties>
</file>