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20年度" sheetId="1" r:id="rId1"/>
  </sheets>
  <definedNames>
    <definedName name="_xlnm.Print_Area" localSheetId="0">'20年度'!#REF!</definedName>
  </definedNames>
  <calcPr fullCalcOnLoad="1"/>
</workbook>
</file>

<file path=xl/sharedStrings.xml><?xml version="1.0" encoding="utf-8"?>
<sst xmlns="http://schemas.openxmlformats.org/spreadsheetml/2006/main" count="85" uniqueCount="75">
  <si>
    <t>世　 帯　 数</t>
  </si>
  <si>
    <t>男</t>
  </si>
  <si>
    <t>女</t>
  </si>
  <si>
    <t>計</t>
  </si>
  <si>
    <t>県　　　　　　 計</t>
  </si>
  <si>
    <t>芝　　　川　　　町</t>
  </si>
  <si>
    <t>市　　　　　　 計</t>
  </si>
  <si>
    <t xml:space="preserve">  富　士　郡　計</t>
  </si>
  <si>
    <t>富　 士　 川 　町</t>
  </si>
  <si>
    <t>静　　　岡　　　市</t>
  </si>
  <si>
    <t>浜　　　松　　　市</t>
  </si>
  <si>
    <t>由　　　比　　　町</t>
  </si>
  <si>
    <t>沼　　　津　　　市</t>
  </si>
  <si>
    <t xml:space="preserve"> 庵　原　郡　計</t>
  </si>
  <si>
    <t>岡　　　部　　　町</t>
  </si>
  <si>
    <t>熱　　　海　　　市</t>
  </si>
  <si>
    <t>大　 井　 川　 町</t>
  </si>
  <si>
    <t>三　　　島　　　市</t>
  </si>
  <si>
    <t>志　太　郡　計</t>
  </si>
  <si>
    <t>富　 士　 宮　 市</t>
  </si>
  <si>
    <t>伊　　　東　　　市</t>
  </si>
  <si>
    <t>島　　　田　　　市</t>
  </si>
  <si>
    <t>富　　　士　　　市</t>
  </si>
  <si>
    <t>吉　　　田　　　町</t>
  </si>
  <si>
    <t>磐　　　田　　　市</t>
  </si>
  <si>
    <t>焼　　　津　　　市</t>
  </si>
  <si>
    <t>掛　　　川　　　市</t>
  </si>
  <si>
    <t>藤　　　枝　　　市</t>
  </si>
  <si>
    <t>御　 殿　 場　 市</t>
  </si>
  <si>
    <t>榛　原　郡　計</t>
  </si>
  <si>
    <t>袋　　　井　　　市</t>
  </si>
  <si>
    <t>下　　　田　　　市</t>
  </si>
  <si>
    <t>裾　　　野　　　市</t>
  </si>
  <si>
    <t>湖　　　西　　　市</t>
  </si>
  <si>
    <t>東　 伊　 豆　 町</t>
  </si>
  <si>
    <t>森　　　　　　 　町</t>
  </si>
  <si>
    <t>河　　　津　　　町</t>
  </si>
  <si>
    <t>南　 伊　 豆　 町</t>
  </si>
  <si>
    <t>松　　　崎　　　町</t>
  </si>
  <si>
    <t>西　 伊　 豆　 町</t>
  </si>
  <si>
    <t>賀  茂　郡　計</t>
  </si>
  <si>
    <t>函　　  南　　　町</t>
  </si>
  <si>
    <t>新　　　居　　　町</t>
  </si>
  <si>
    <t>浜　名　郡　計</t>
  </si>
  <si>
    <t>田　方　郡　計</t>
  </si>
  <si>
    <t>清　　　水　　　町</t>
  </si>
  <si>
    <t>長　　　泉　　　町</t>
  </si>
  <si>
    <t>小　　　山　　　町</t>
  </si>
  <si>
    <t>駿　東　郡　計</t>
  </si>
  <si>
    <t>増　減</t>
  </si>
  <si>
    <t>人　　　　　口　　　　　（人）</t>
  </si>
  <si>
    <t>町　　　　　　計</t>
  </si>
  <si>
    <t>（葵区）</t>
  </si>
  <si>
    <t>（駿河区）</t>
  </si>
  <si>
    <t>（清水区）</t>
  </si>
  <si>
    <t>（中区）</t>
  </si>
  <si>
    <t>（東区）</t>
  </si>
  <si>
    <t>（西区）</t>
  </si>
  <si>
    <t>（南区）</t>
  </si>
  <si>
    <t>（北区）</t>
  </si>
  <si>
    <t>（浜北区）</t>
  </si>
  <si>
    <t>（天竜区）</t>
  </si>
  <si>
    <t>川　 根　 本　町</t>
  </si>
  <si>
    <t>周　智　郡　計</t>
  </si>
  <si>
    <t>町　　　部　　　計</t>
  </si>
  <si>
    <t>伊　　　豆　　　市</t>
  </si>
  <si>
    <t>御　 前　 崎　 市</t>
  </si>
  <si>
    <t>菊　　　川　　　市</t>
  </si>
  <si>
    <t>伊  豆  の  国  市</t>
  </si>
  <si>
    <t>牧 　之 　原　 市</t>
  </si>
  <si>
    <t>市　　　部　　　計</t>
  </si>
  <si>
    <t>住民基本台帳人口、世帯数</t>
  </si>
  <si>
    <t>平成２０年3月末県計</t>
  </si>
  <si>
    <t xml:space="preserve"> （平成20年４月末日現在）</t>
  </si>
  <si>
    <t>平成２０年4月末県計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</si>
</sst>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);[Red]\(#,##0\)"/>
    <numFmt numFmtId="178" formatCode="#,##0_ "/>
    <numFmt numFmtId="179" formatCode="#,##0;&quot;△ &quot;#,##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7" fontId="5" fillId="2" borderId="3" xfId="0" applyNumberFormat="1" applyFont="1" applyFill="1" applyBorder="1" applyAlignment="1" applyProtection="1">
      <alignment vertical="center"/>
      <protection/>
    </xf>
    <xf numFmtId="177" fontId="5" fillId="2" borderId="4" xfId="0" applyNumberFormat="1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>
      <alignment vertical="center"/>
    </xf>
    <xf numFmtId="176" fontId="5" fillId="0" borderId="3" xfId="0" applyNumberFormat="1" applyFont="1" applyBorder="1" applyAlignment="1" applyProtection="1">
      <alignment vertical="center"/>
      <protection/>
    </xf>
    <xf numFmtId="176" fontId="5" fillId="0" borderId="4" xfId="0" applyNumberFormat="1" applyFont="1" applyBorder="1" applyAlignment="1" applyProtection="1">
      <alignment vertical="center"/>
      <protection/>
    </xf>
    <xf numFmtId="0" fontId="6" fillId="2" borderId="6" xfId="0" applyFont="1" applyFill="1" applyBorder="1" applyAlignment="1">
      <alignment horizontal="center" vertical="center"/>
    </xf>
    <xf numFmtId="177" fontId="5" fillId="2" borderId="6" xfId="0" applyNumberFormat="1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>
      <alignment vertical="center"/>
    </xf>
    <xf numFmtId="176" fontId="5" fillId="0" borderId="6" xfId="0" applyNumberFormat="1" applyFont="1" applyBorder="1" applyAlignment="1" applyProtection="1">
      <alignment vertical="center"/>
      <protection/>
    </xf>
    <xf numFmtId="176" fontId="5" fillId="0" borderId="8" xfId="0" applyNumberFormat="1" applyFont="1" applyBorder="1" applyAlignment="1" applyProtection="1">
      <alignment vertical="center"/>
      <protection/>
    </xf>
    <xf numFmtId="177" fontId="5" fillId="2" borderId="2" xfId="0" applyNumberFormat="1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>
      <alignment vertical="center"/>
    </xf>
    <xf numFmtId="176" fontId="5" fillId="0" borderId="10" xfId="0" applyNumberFormat="1" applyFont="1" applyBorder="1" applyAlignment="1" applyProtection="1">
      <alignment vertical="center"/>
      <protection/>
    </xf>
    <xf numFmtId="0" fontId="6" fillId="2" borderId="11" xfId="0" applyFont="1" applyFill="1" applyBorder="1" applyAlignment="1">
      <alignment vertical="center"/>
    </xf>
    <xf numFmtId="176" fontId="5" fillId="2" borderId="2" xfId="0" applyNumberFormat="1" applyFont="1" applyFill="1" applyBorder="1" applyAlignment="1" applyProtection="1">
      <alignment vertical="center"/>
      <protection/>
    </xf>
    <xf numFmtId="176" fontId="5" fillId="2" borderId="12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Border="1" applyAlignment="1" applyProtection="1">
      <alignment vertical="center"/>
      <protection/>
    </xf>
    <xf numFmtId="176" fontId="5" fillId="2" borderId="13" xfId="0" applyNumberFormat="1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>
      <alignment vertical="center"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4" xfId="0" applyNumberFormat="1" applyFont="1" applyFill="1" applyBorder="1" applyAlignment="1" applyProtection="1">
      <alignment vertical="center"/>
      <protection/>
    </xf>
    <xf numFmtId="176" fontId="5" fillId="0" borderId="6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9" fontId="5" fillId="2" borderId="12" xfId="0" applyNumberFormat="1" applyFont="1" applyFill="1" applyBorder="1" applyAlignment="1" applyProtection="1">
      <alignment vertical="center"/>
      <protection/>
    </xf>
    <xf numFmtId="179" fontId="5" fillId="2" borderId="2" xfId="0" applyNumberFormat="1" applyFont="1" applyFill="1" applyBorder="1" applyAlignment="1" applyProtection="1">
      <alignment vertical="center"/>
      <protection/>
    </xf>
    <xf numFmtId="176" fontId="5" fillId="3" borderId="3" xfId="0" applyNumberFormat="1" applyFont="1" applyFill="1" applyBorder="1" applyAlignment="1" applyProtection="1">
      <alignment vertical="center"/>
      <protection/>
    </xf>
    <xf numFmtId="176" fontId="5" fillId="3" borderId="10" xfId="0" applyNumberFormat="1" applyFont="1" applyFill="1" applyBorder="1" applyAlignment="1" applyProtection="1">
      <alignment vertical="center"/>
      <protection/>
    </xf>
    <xf numFmtId="176" fontId="5" fillId="3" borderId="6" xfId="0" applyNumberFormat="1" applyFont="1" applyFill="1" applyBorder="1" applyAlignment="1" applyProtection="1">
      <alignment vertical="center"/>
      <protection/>
    </xf>
    <xf numFmtId="176" fontId="5" fillId="3" borderId="8" xfId="0" applyNumberFormat="1" applyFont="1" applyFill="1" applyBorder="1" applyAlignment="1" applyProtection="1">
      <alignment vertical="center"/>
      <protection/>
    </xf>
    <xf numFmtId="176" fontId="5" fillId="3" borderId="15" xfId="0" applyNumberFormat="1" applyFont="1" applyFill="1" applyBorder="1" applyAlignment="1" applyProtection="1">
      <alignment vertical="center"/>
      <protection/>
    </xf>
    <xf numFmtId="176" fontId="5" fillId="3" borderId="1" xfId="0" applyNumberFormat="1" applyFont="1" applyFill="1" applyBorder="1" applyAlignment="1" applyProtection="1">
      <alignment vertical="center"/>
      <protection/>
    </xf>
    <xf numFmtId="0" fontId="6" fillId="2" borderId="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SheetLayoutView="100" workbookViewId="0" topLeftCell="E22">
      <selection activeCell="M37" sqref="M37"/>
    </sheetView>
  </sheetViews>
  <sheetFormatPr defaultColWidth="9.00390625" defaultRowHeight="13.5"/>
  <cols>
    <col min="1" max="1" width="4.625" style="0" customWidth="1"/>
    <col min="2" max="2" width="13.00390625" style="0" customWidth="1"/>
    <col min="3" max="6" width="13.625" style="0" customWidth="1"/>
    <col min="7" max="8" width="4.625" style="0" customWidth="1"/>
    <col min="9" max="9" width="13.00390625" style="2" customWidth="1"/>
    <col min="10" max="13" width="13.625" style="0" customWidth="1"/>
  </cols>
  <sheetData>
    <row r="1" spans="1:6" ht="14.25">
      <c r="A1" s="1" t="s">
        <v>71</v>
      </c>
      <c r="F1" s="6" t="s">
        <v>73</v>
      </c>
    </row>
    <row r="2" spans="1:14" s="9" customFormat="1" ht="16.5" customHeight="1">
      <c r="A2" s="50"/>
      <c r="B2" s="51"/>
      <c r="C2" s="43" t="s">
        <v>50</v>
      </c>
      <c r="D2" s="43"/>
      <c r="E2" s="43"/>
      <c r="F2" s="44" t="s">
        <v>0</v>
      </c>
      <c r="G2" s="8"/>
      <c r="H2" s="50"/>
      <c r="I2" s="51"/>
      <c r="J2" s="43" t="s">
        <v>50</v>
      </c>
      <c r="K2" s="43"/>
      <c r="L2" s="43"/>
      <c r="M2" s="44" t="s">
        <v>0</v>
      </c>
      <c r="N2" s="8"/>
    </row>
    <row r="3" spans="1:14" s="9" customFormat="1" ht="16.5" customHeight="1">
      <c r="A3" s="52"/>
      <c r="B3" s="53"/>
      <c r="C3" s="10" t="s">
        <v>1</v>
      </c>
      <c r="D3" s="10" t="s">
        <v>2</v>
      </c>
      <c r="E3" s="10" t="s">
        <v>3</v>
      </c>
      <c r="F3" s="45"/>
      <c r="G3" s="8"/>
      <c r="H3" s="52"/>
      <c r="I3" s="53"/>
      <c r="J3" s="10" t="s">
        <v>1</v>
      </c>
      <c r="K3" s="10" t="s">
        <v>2</v>
      </c>
      <c r="L3" s="10" t="s">
        <v>3</v>
      </c>
      <c r="M3" s="45"/>
      <c r="N3" s="8"/>
    </row>
    <row r="4" spans="1:14" s="9" customFormat="1" ht="16.5" customHeight="1">
      <c r="A4" s="46" t="s">
        <v>4</v>
      </c>
      <c r="B4" s="47"/>
      <c r="C4" s="12">
        <f>C5+C6</f>
        <v>1866368</v>
      </c>
      <c r="D4" s="12">
        <f>D5+D6</f>
        <v>1910749</v>
      </c>
      <c r="E4" s="12">
        <f>E5+E6</f>
        <v>3777117</v>
      </c>
      <c r="F4" s="12">
        <f>F5+F6</f>
        <v>1419392</v>
      </c>
      <c r="G4" s="8"/>
      <c r="H4" s="14">
        <v>24</v>
      </c>
      <c r="I4" s="11" t="s">
        <v>34</v>
      </c>
      <c r="J4" s="15">
        <v>6906</v>
      </c>
      <c r="K4" s="15">
        <v>7627</v>
      </c>
      <c r="L4" s="37">
        <v>14533</v>
      </c>
      <c r="M4" s="16">
        <v>6345</v>
      </c>
      <c r="N4" s="8"/>
    </row>
    <row r="5" spans="1:14" s="9" customFormat="1" ht="16.5" customHeight="1">
      <c r="A5" s="48" t="s">
        <v>6</v>
      </c>
      <c r="B5" s="49"/>
      <c r="C5" s="18">
        <f>C40</f>
        <v>1703653</v>
      </c>
      <c r="D5" s="18">
        <f>D40</f>
        <v>1744566</v>
      </c>
      <c r="E5" s="18">
        <f>E40</f>
        <v>3448219</v>
      </c>
      <c r="F5" s="18">
        <f>F40</f>
        <v>1300451</v>
      </c>
      <c r="G5" s="8"/>
      <c r="H5" s="19">
        <v>25</v>
      </c>
      <c r="I5" s="17" t="s">
        <v>36</v>
      </c>
      <c r="J5" s="15">
        <v>3978</v>
      </c>
      <c r="K5" s="15">
        <v>4320</v>
      </c>
      <c r="L5" s="39">
        <v>8298</v>
      </c>
      <c r="M5" s="16">
        <v>3315</v>
      </c>
      <c r="N5" s="8"/>
    </row>
    <row r="6" spans="1:14" s="9" customFormat="1" ht="16.5" customHeight="1">
      <c r="A6" s="54" t="s">
        <v>51</v>
      </c>
      <c r="B6" s="55"/>
      <c r="C6" s="22">
        <f>J31</f>
        <v>162715</v>
      </c>
      <c r="D6" s="22">
        <f>K31</f>
        <v>166183</v>
      </c>
      <c r="E6" s="22">
        <f>L31</f>
        <v>328898</v>
      </c>
      <c r="F6" s="22">
        <f>M31</f>
        <v>118941</v>
      </c>
      <c r="G6" s="8"/>
      <c r="H6" s="19">
        <v>26</v>
      </c>
      <c r="I6" s="17" t="s">
        <v>37</v>
      </c>
      <c r="J6" s="15">
        <v>4725</v>
      </c>
      <c r="K6" s="15">
        <v>5129</v>
      </c>
      <c r="L6" s="39">
        <v>9854</v>
      </c>
      <c r="M6" s="16">
        <v>4029</v>
      </c>
      <c r="N6" s="8"/>
    </row>
    <row r="7" spans="1:14" s="9" customFormat="1" ht="16.5" customHeight="1">
      <c r="A7" s="23">
        <v>1</v>
      </c>
      <c r="B7" s="11" t="s">
        <v>9</v>
      </c>
      <c r="C7" s="37">
        <v>347027</v>
      </c>
      <c r="D7" s="37">
        <v>364111</v>
      </c>
      <c r="E7" s="37">
        <v>711138</v>
      </c>
      <c r="F7" s="38">
        <v>283558</v>
      </c>
      <c r="G7" s="8"/>
      <c r="H7" s="19">
        <v>27</v>
      </c>
      <c r="I7" s="17" t="s">
        <v>38</v>
      </c>
      <c r="J7" s="15">
        <v>3902</v>
      </c>
      <c r="K7" s="15">
        <v>4331</v>
      </c>
      <c r="L7" s="39">
        <v>8233</v>
      </c>
      <c r="M7" s="16">
        <v>3150</v>
      </c>
      <c r="N7" s="8"/>
    </row>
    <row r="8" spans="1:14" s="9" customFormat="1" ht="16.5" customHeight="1">
      <c r="A8" s="25"/>
      <c r="B8" s="11" t="s">
        <v>52</v>
      </c>
      <c r="C8" s="31">
        <v>125203</v>
      </c>
      <c r="D8" s="31">
        <v>134266</v>
      </c>
      <c r="E8" s="37">
        <v>259469</v>
      </c>
      <c r="F8" s="32">
        <v>104110</v>
      </c>
      <c r="G8" s="8"/>
      <c r="H8" s="19">
        <v>28</v>
      </c>
      <c r="I8" s="17" t="s">
        <v>39</v>
      </c>
      <c r="J8" s="15">
        <v>4865</v>
      </c>
      <c r="K8" s="15">
        <v>5390</v>
      </c>
      <c r="L8" s="39">
        <v>10255</v>
      </c>
      <c r="M8" s="16">
        <v>4291</v>
      </c>
      <c r="N8" s="8"/>
    </row>
    <row r="9" spans="1:14" s="9" customFormat="1" ht="16.5" customHeight="1">
      <c r="A9" s="25"/>
      <c r="B9" s="11" t="s">
        <v>53</v>
      </c>
      <c r="C9" s="31">
        <v>103406</v>
      </c>
      <c r="D9" s="31">
        <v>105513</v>
      </c>
      <c r="E9" s="37">
        <v>208919</v>
      </c>
      <c r="F9" s="32">
        <v>86194</v>
      </c>
      <c r="G9" s="8"/>
      <c r="H9" s="54" t="s">
        <v>40</v>
      </c>
      <c r="I9" s="55"/>
      <c r="J9" s="26">
        <f>SUM(J4:J8)</f>
        <v>24376</v>
      </c>
      <c r="K9" s="26">
        <f>SUM(K4:K8)</f>
        <v>26797</v>
      </c>
      <c r="L9" s="26">
        <f>SUM(L4:L8)</f>
        <v>51173</v>
      </c>
      <c r="M9" s="26">
        <f>SUM(M4:M8)</f>
        <v>21130</v>
      </c>
      <c r="N9" s="8"/>
    </row>
    <row r="10" spans="1:14" s="9" customFormat="1" ht="16.5" customHeight="1">
      <c r="A10" s="14"/>
      <c r="B10" s="11" t="s">
        <v>54</v>
      </c>
      <c r="C10" s="31">
        <v>118418</v>
      </c>
      <c r="D10" s="31">
        <v>124332</v>
      </c>
      <c r="E10" s="37">
        <v>242750</v>
      </c>
      <c r="F10" s="32">
        <v>93254</v>
      </c>
      <c r="G10" s="8"/>
      <c r="H10" s="14">
        <v>29</v>
      </c>
      <c r="I10" s="7" t="s">
        <v>41</v>
      </c>
      <c r="J10" s="28">
        <v>19145</v>
      </c>
      <c r="K10" s="28">
        <v>19780</v>
      </c>
      <c r="L10" s="41">
        <v>38925</v>
      </c>
      <c r="M10" s="16">
        <v>14813</v>
      </c>
      <c r="N10" s="8"/>
    </row>
    <row r="11" spans="1:14" s="9" customFormat="1" ht="16.5" customHeight="1">
      <c r="A11" s="19">
        <v>2</v>
      </c>
      <c r="B11" s="17" t="s">
        <v>10</v>
      </c>
      <c r="C11" s="39">
        <v>393384</v>
      </c>
      <c r="D11" s="39">
        <v>397376</v>
      </c>
      <c r="E11" s="37">
        <v>790760</v>
      </c>
      <c r="F11" s="40">
        <v>296180</v>
      </c>
      <c r="G11" s="8"/>
      <c r="H11" s="54" t="s">
        <v>44</v>
      </c>
      <c r="I11" s="55"/>
      <c r="J11" s="29">
        <v>19145</v>
      </c>
      <c r="K11" s="29">
        <v>19780</v>
      </c>
      <c r="L11" s="26">
        <v>38925</v>
      </c>
      <c r="M11" s="27">
        <v>14813</v>
      </c>
      <c r="N11" s="8"/>
    </row>
    <row r="12" spans="1:14" s="9" customFormat="1" ht="16.5" customHeight="1">
      <c r="A12" s="56"/>
      <c r="B12" s="17" t="s">
        <v>55</v>
      </c>
      <c r="C12" s="33">
        <v>117065</v>
      </c>
      <c r="D12" s="33">
        <v>117970</v>
      </c>
      <c r="E12" s="37">
        <v>235035</v>
      </c>
      <c r="F12" s="34">
        <v>99185</v>
      </c>
      <c r="G12" s="8"/>
      <c r="H12" s="14">
        <v>30</v>
      </c>
      <c r="I12" s="11" t="s">
        <v>45</v>
      </c>
      <c r="J12" s="15">
        <v>15542</v>
      </c>
      <c r="K12" s="15">
        <v>16048</v>
      </c>
      <c r="L12" s="37">
        <v>31590</v>
      </c>
      <c r="M12" s="16">
        <v>12284</v>
      </c>
      <c r="N12" s="8"/>
    </row>
    <row r="13" spans="1:14" s="9" customFormat="1" ht="16.5" customHeight="1">
      <c r="A13" s="57"/>
      <c r="B13" s="17" t="s">
        <v>56</v>
      </c>
      <c r="C13" s="33">
        <v>62494</v>
      </c>
      <c r="D13" s="33">
        <v>61886</v>
      </c>
      <c r="E13" s="37">
        <v>124380</v>
      </c>
      <c r="F13" s="34">
        <v>46570</v>
      </c>
      <c r="G13" s="8"/>
      <c r="H13" s="19">
        <v>31</v>
      </c>
      <c r="I13" s="17" t="s">
        <v>46</v>
      </c>
      <c r="J13" s="15">
        <v>20178</v>
      </c>
      <c r="K13" s="15">
        <v>19542</v>
      </c>
      <c r="L13" s="39">
        <v>39720</v>
      </c>
      <c r="M13" s="16">
        <v>16037</v>
      </c>
      <c r="N13" s="8"/>
    </row>
    <row r="14" spans="1:14" s="9" customFormat="1" ht="16.5" customHeight="1">
      <c r="A14" s="57"/>
      <c r="B14" s="17" t="s">
        <v>57</v>
      </c>
      <c r="C14" s="33">
        <v>55541</v>
      </c>
      <c r="D14" s="33">
        <v>56301</v>
      </c>
      <c r="E14" s="37">
        <v>111842</v>
      </c>
      <c r="F14" s="34">
        <v>39125</v>
      </c>
      <c r="G14" s="8"/>
      <c r="H14" s="19">
        <v>32</v>
      </c>
      <c r="I14" s="17" t="s">
        <v>47</v>
      </c>
      <c r="J14" s="15">
        <v>10765</v>
      </c>
      <c r="K14" s="15">
        <v>10025</v>
      </c>
      <c r="L14" s="39">
        <v>20790</v>
      </c>
      <c r="M14" s="16">
        <v>7559</v>
      </c>
      <c r="N14" s="8"/>
    </row>
    <row r="15" spans="1:14" s="9" customFormat="1" ht="16.5" customHeight="1">
      <c r="A15" s="57"/>
      <c r="B15" s="17" t="s">
        <v>58</v>
      </c>
      <c r="C15" s="33">
        <v>50452</v>
      </c>
      <c r="D15" s="33">
        <v>50190</v>
      </c>
      <c r="E15" s="37">
        <v>100642</v>
      </c>
      <c r="F15" s="34">
        <v>37492</v>
      </c>
      <c r="G15" s="8"/>
      <c r="H15" s="54" t="s">
        <v>48</v>
      </c>
      <c r="I15" s="55"/>
      <c r="J15" s="26">
        <f>SUM(J12:J14)</f>
        <v>46485</v>
      </c>
      <c r="K15" s="26">
        <f>SUM(K12:K14)</f>
        <v>45615</v>
      </c>
      <c r="L15" s="26">
        <f>SUM(L12:L14)</f>
        <v>92100</v>
      </c>
      <c r="M15" s="26">
        <f>SUM(M12:M14)</f>
        <v>35880</v>
      </c>
      <c r="N15" s="8"/>
    </row>
    <row r="16" spans="1:14" s="9" customFormat="1" ht="16.5" customHeight="1">
      <c r="A16" s="57"/>
      <c r="B16" s="17" t="s">
        <v>59</v>
      </c>
      <c r="C16" s="33">
        <v>46430</v>
      </c>
      <c r="D16" s="33">
        <v>47509</v>
      </c>
      <c r="E16" s="37">
        <v>93939</v>
      </c>
      <c r="F16" s="34">
        <v>31928</v>
      </c>
      <c r="G16" s="8"/>
      <c r="H16" s="19">
        <v>33</v>
      </c>
      <c r="I16" s="17" t="s">
        <v>5</v>
      </c>
      <c r="J16" s="20">
        <v>4814</v>
      </c>
      <c r="K16" s="20">
        <v>5006</v>
      </c>
      <c r="L16" s="39">
        <v>9820</v>
      </c>
      <c r="M16" s="21">
        <v>3093</v>
      </c>
      <c r="N16" s="8"/>
    </row>
    <row r="17" spans="1:14" s="9" customFormat="1" ht="16.5" customHeight="1">
      <c r="A17" s="57"/>
      <c r="B17" s="17" t="s">
        <v>60</v>
      </c>
      <c r="C17" s="33">
        <v>43847</v>
      </c>
      <c r="D17" s="33">
        <v>44663</v>
      </c>
      <c r="E17" s="37">
        <v>88510</v>
      </c>
      <c r="F17" s="34">
        <v>28627</v>
      </c>
      <c r="G17" s="8"/>
      <c r="H17" s="54" t="s">
        <v>7</v>
      </c>
      <c r="I17" s="55"/>
      <c r="J17" s="26">
        <v>4814</v>
      </c>
      <c r="K17" s="26">
        <v>5006</v>
      </c>
      <c r="L17" s="26">
        <v>9820</v>
      </c>
      <c r="M17" s="27">
        <v>3093</v>
      </c>
      <c r="N17" s="8"/>
    </row>
    <row r="18" spans="1:14" s="9" customFormat="1" ht="16.5" customHeight="1">
      <c r="A18" s="58"/>
      <c r="B18" s="17" t="s">
        <v>61</v>
      </c>
      <c r="C18" s="33">
        <v>17555</v>
      </c>
      <c r="D18" s="33">
        <v>18857</v>
      </c>
      <c r="E18" s="37">
        <v>36412</v>
      </c>
      <c r="F18" s="34">
        <v>13253</v>
      </c>
      <c r="G18" s="8"/>
      <c r="H18" s="14">
        <v>34</v>
      </c>
      <c r="I18" s="11" t="s">
        <v>8</v>
      </c>
      <c r="J18" s="15">
        <v>8165</v>
      </c>
      <c r="K18" s="15">
        <v>8559</v>
      </c>
      <c r="L18" s="37">
        <v>16724</v>
      </c>
      <c r="M18" s="16">
        <v>5581</v>
      </c>
      <c r="N18" s="8"/>
    </row>
    <row r="19" spans="1:14" s="9" customFormat="1" ht="16.5" customHeight="1">
      <c r="A19" s="19">
        <v>3</v>
      </c>
      <c r="B19" s="17" t="s">
        <v>12</v>
      </c>
      <c r="C19" s="33">
        <v>103652</v>
      </c>
      <c r="D19" s="33">
        <v>105736</v>
      </c>
      <c r="E19" s="37">
        <v>209388</v>
      </c>
      <c r="F19" s="34">
        <v>85854</v>
      </c>
      <c r="G19" s="8"/>
      <c r="H19" s="19">
        <v>35</v>
      </c>
      <c r="I19" s="17" t="s">
        <v>11</v>
      </c>
      <c r="J19" s="15">
        <v>4563</v>
      </c>
      <c r="K19" s="15">
        <v>4934</v>
      </c>
      <c r="L19" s="39">
        <v>9497</v>
      </c>
      <c r="M19" s="16">
        <v>2967</v>
      </c>
      <c r="N19" s="8"/>
    </row>
    <row r="20" spans="1:14" s="9" customFormat="1" ht="16.5" customHeight="1">
      <c r="A20" s="19">
        <v>4</v>
      </c>
      <c r="B20" s="17" t="s">
        <v>15</v>
      </c>
      <c r="C20" s="33">
        <v>18640</v>
      </c>
      <c r="D20" s="33">
        <v>22438</v>
      </c>
      <c r="E20" s="37">
        <v>41078</v>
      </c>
      <c r="F20" s="34">
        <v>21519</v>
      </c>
      <c r="G20" s="8"/>
      <c r="H20" s="59" t="s">
        <v>13</v>
      </c>
      <c r="I20" s="60"/>
      <c r="J20" s="26">
        <f>SUM(J18:J19)</f>
        <v>12728</v>
      </c>
      <c r="K20" s="26">
        <f>SUM(K18:K19)</f>
        <v>13493</v>
      </c>
      <c r="L20" s="26">
        <f>SUM(L18:L19)</f>
        <v>26221</v>
      </c>
      <c r="M20" s="26">
        <f>SUM(M18:M19)</f>
        <v>8548</v>
      </c>
      <c r="N20" s="8"/>
    </row>
    <row r="21" spans="1:14" s="9" customFormat="1" ht="16.5" customHeight="1">
      <c r="A21" s="19">
        <v>5</v>
      </c>
      <c r="B21" s="17" t="s">
        <v>17</v>
      </c>
      <c r="C21" s="33">
        <v>55325</v>
      </c>
      <c r="D21" s="33">
        <v>57254</v>
      </c>
      <c r="E21" s="37">
        <v>112579</v>
      </c>
      <c r="F21" s="34">
        <v>45311</v>
      </c>
      <c r="G21" s="8"/>
      <c r="H21" s="14">
        <v>36</v>
      </c>
      <c r="I21" s="11" t="s">
        <v>14</v>
      </c>
      <c r="J21" s="15">
        <v>6088</v>
      </c>
      <c r="K21" s="15">
        <v>6324</v>
      </c>
      <c r="L21" s="37">
        <v>12412</v>
      </c>
      <c r="M21" s="16">
        <v>3942</v>
      </c>
      <c r="N21" s="8"/>
    </row>
    <row r="22" spans="1:14" s="9" customFormat="1" ht="16.5" customHeight="1">
      <c r="A22" s="19">
        <v>6</v>
      </c>
      <c r="B22" s="17" t="s">
        <v>19</v>
      </c>
      <c r="C22" s="33">
        <v>61321</v>
      </c>
      <c r="D22" s="33">
        <v>62650</v>
      </c>
      <c r="E22" s="37">
        <v>123971</v>
      </c>
      <c r="F22" s="34">
        <v>45527</v>
      </c>
      <c r="G22" s="8"/>
      <c r="H22" s="19">
        <v>37</v>
      </c>
      <c r="I22" s="17" t="s">
        <v>16</v>
      </c>
      <c r="J22" s="15">
        <v>11526</v>
      </c>
      <c r="K22" s="15">
        <v>11583</v>
      </c>
      <c r="L22" s="37">
        <v>23109</v>
      </c>
      <c r="M22" s="16">
        <v>7119</v>
      </c>
      <c r="N22" s="8"/>
    </row>
    <row r="23" spans="1:14" s="9" customFormat="1" ht="16.5" customHeight="1">
      <c r="A23" s="19">
        <v>7</v>
      </c>
      <c r="B23" s="17" t="s">
        <v>20</v>
      </c>
      <c r="C23" s="33">
        <v>35048</v>
      </c>
      <c r="D23" s="33">
        <v>39508</v>
      </c>
      <c r="E23" s="37">
        <v>74556</v>
      </c>
      <c r="F23" s="34">
        <v>34182</v>
      </c>
      <c r="G23" s="8"/>
      <c r="H23" s="59" t="s">
        <v>18</v>
      </c>
      <c r="I23" s="60"/>
      <c r="J23" s="26">
        <f>SUM(J21:J22)</f>
        <v>17614</v>
      </c>
      <c r="K23" s="26">
        <f>SUM(K21:K22)</f>
        <v>17907</v>
      </c>
      <c r="L23" s="26">
        <f>SUM(L21:L22)</f>
        <v>35521</v>
      </c>
      <c r="M23" s="26">
        <f>SUM(M21:M22)</f>
        <v>11061</v>
      </c>
      <c r="N23" s="8"/>
    </row>
    <row r="24" spans="1:14" s="9" customFormat="1" ht="16.5" customHeight="1">
      <c r="A24" s="19">
        <v>8</v>
      </c>
      <c r="B24" s="17" t="s">
        <v>21</v>
      </c>
      <c r="C24" s="33">
        <v>50398</v>
      </c>
      <c r="D24" s="33">
        <v>52449</v>
      </c>
      <c r="E24" s="37">
        <v>102847</v>
      </c>
      <c r="F24" s="34">
        <v>34256</v>
      </c>
      <c r="G24" s="8"/>
      <c r="H24" s="19">
        <v>38</v>
      </c>
      <c r="I24" s="17" t="s">
        <v>23</v>
      </c>
      <c r="J24" s="20">
        <v>14511</v>
      </c>
      <c r="K24" s="20">
        <v>14466</v>
      </c>
      <c r="L24" s="39">
        <v>28977</v>
      </c>
      <c r="M24" s="21">
        <v>9316</v>
      </c>
      <c r="N24" s="8"/>
    </row>
    <row r="25" spans="1:14" s="9" customFormat="1" ht="16.5" customHeight="1">
      <c r="A25" s="19">
        <v>9</v>
      </c>
      <c r="B25" s="17" t="s">
        <v>22</v>
      </c>
      <c r="C25" s="33">
        <v>118827</v>
      </c>
      <c r="D25" s="33">
        <v>120522</v>
      </c>
      <c r="E25" s="37">
        <v>239349</v>
      </c>
      <c r="F25" s="34">
        <v>87338</v>
      </c>
      <c r="G25" s="8"/>
      <c r="H25" s="19">
        <v>40</v>
      </c>
      <c r="I25" s="17" t="s">
        <v>62</v>
      </c>
      <c r="J25" s="20">
        <v>4384</v>
      </c>
      <c r="K25" s="20">
        <v>4511</v>
      </c>
      <c r="L25" s="39">
        <v>8895</v>
      </c>
      <c r="M25" s="21">
        <v>3068</v>
      </c>
      <c r="N25" s="8"/>
    </row>
    <row r="26" spans="1:14" s="9" customFormat="1" ht="16.5" customHeight="1">
      <c r="A26" s="19">
        <v>10</v>
      </c>
      <c r="B26" s="17" t="s">
        <v>24</v>
      </c>
      <c r="C26" s="33">
        <v>84345</v>
      </c>
      <c r="D26" s="33">
        <v>82932</v>
      </c>
      <c r="E26" s="37">
        <v>167277</v>
      </c>
      <c r="F26" s="34">
        <v>57937</v>
      </c>
      <c r="G26" s="8"/>
      <c r="H26" s="59" t="s">
        <v>29</v>
      </c>
      <c r="I26" s="60"/>
      <c r="J26" s="26">
        <f>SUM(J24:J25)</f>
        <v>18895</v>
      </c>
      <c r="K26" s="26">
        <f>SUM(K24:K25)</f>
        <v>18977</v>
      </c>
      <c r="L26" s="26">
        <f>SUM(L24:L25)</f>
        <v>37872</v>
      </c>
      <c r="M26" s="26">
        <f>SUM(M24:M25)</f>
        <v>12384</v>
      </c>
      <c r="N26" s="8"/>
    </row>
    <row r="27" spans="1:14" s="9" customFormat="1" ht="16.5" customHeight="1">
      <c r="A27" s="19">
        <v>11</v>
      </c>
      <c r="B27" s="17" t="s">
        <v>25</v>
      </c>
      <c r="C27" s="33">
        <v>59145</v>
      </c>
      <c r="D27" s="33">
        <v>61188</v>
      </c>
      <c r="E27" s="37">
        <v>120333</v>
      </c>
      <c r="F27" s="34">
        <v>43317</v>
      </c>
      <c r="G27" s="8"/>
      <c r="H27" s="14">
        <v>41</v>
      </c>
      <c r="I27" s="11" t="s">
        <v>35</v>
      </c>
      <c r="J27" s="15">
        <v>10081</v>
      </c>
      <c r="K27" s="15">
        <v>10297</v>
      </c>
      <c r="L27" s="37">
        <v>20378</v>
      </c>
      <c r="M27" s="16">
        <v>6092</v>
      </c>
      <c r="N27" s="8"/>
    </row>
    <row r="28" spans="1:14" s="9" customFormat="1" ht="16.5" customHeight="1">
      <c r="A28" s="19">
        <v>12</v>
      </c>
      <c r="B28" s="17" t="s">
        <v>26</v>
      </c>
      <c r="C28" s="33">
        <v>57655</v>
      </c>
      <c r="D28" s="33">
        <v>57704</v>
      </c>
      <c r="E28" s="37">
        <v>115359</v>
      </c>
      <c r="F28" s="34">
        <v>37920</v>
      </c>
      <c r="G28" s="8"/>
      <c r="H28" s="59" t="s">
        <v>63</v>
      </c>
      <c r="I28" s="60"/>
      <c r="J28" s="26">
        <v>10081</v>
      </c>
      <c r="K28" s="26">
        <v>10297</v>
      </c>
      <c r="L28" s="26">
        <v>20378</v>
      </c>
      <c r="M28" s="27">
        <v>6092</v>
      </c>
      <c r="N28" s="8"/>
    </row>
    <row r="29" spans="1:14" s="9" customFormat="1" ht="16.5" customHeight="1">
      <c r="A29" s="19">
        <v>13</v>
      </c>
      <c r="B29" s="17" t="s">
        <v>27</v>
      </c>
      <c r="C29" s="33">
        <v>64272</v>
      </c>
      <c r="D29" s="33">
        <v>66777</v>
      </c>
      <c r="E29" s="37">
        <v>131049</v>
      </c>
      <c r="F29" s="34">
        <v>46244</v>
      </c>
      <c r="G29" s="8"/>
      <c r="H29" s="30">
        <v>42</v>
      </c>
      <c r="I29" s="7" t="s">
        <v>42</v>
      </c>
      <c r="J29" s="28">
        <v>8577</v>
      </c>
      <c r="K29" s="28">
        <v>8311</v>
      </c>
      <c r="L29" s="42">
        <v>16888</v>
      </c>
      <c r="M29" s="24">
        <v>5940</v>
      </c>
      <c r="N29" s="8"/>
    </row>
    <row r="30" spans="1:14" s="9" customFormat="1" ht="16.5" customHeight="1">
      <c r="A30" s="19">
        <v>14</v>
      </c>
      <c r="B30" s="17" t="s">
        <v>28</v>
      </c>
      <c r="C30" s="33">
        <v>44712</v>
      </c>
      <c r="D30" s="33">
        <v>42396</v>
      </c>
      <c r="E30" s="37">
        <v>87108</v>
      </c>
      <c r="F30" s="34">
        <v>32579</v>
      </c>
      <c r="G30" s="8"/>
      <c r="H30" s="59" t="s">
        <v>43</v>
      </c>
      <c r="I30" s="61"/>
      <c r="J30" s="26">
        <v>8577</v>
      </c>
      <c r="K30" s="26">
        <v>8311</v>
      </c>
      <c r="L30" s="26">
        <v>16888</v>
      </c>
      <c r="M30" s="27">
        <v>5940</v>
      </c>
      <c r="N30" s="8"/>
    </row>
    <row r="31" spans="1:14" s="9" customFormat="1" ht="16.5" customHeight="1">
      <c r="A31" s="19">
        <v>15</v>
      </c>
      <c r="B31" s="17" t="s">
        <v>30</v>
      </c>
      <c r="C31" s="33">
        <v>41575</v>
      </c>
      <c r="D31" s="33">
        <v>40836</v>
      </c>
      <c r="E31" s="37">
        <v>82411</v>
      </c>
      <c r="F31" s="34">
        <v>28400</v>
      </c>
      <c r="G31" s="8"/>
      <c r="H31" s="59" t="s">
        <v>64</v>
      </c>
      <c r="I31" s="61"/>
      <c r="J31" s="26">
        <f>J30+J28+J26+J23+J20+J17+J15+J11+J9</f>
        <v>162715</v>
      </c>
      <c r="K31" s="26">
        <f>K30+K28+K26+K23+K20+K17+K15+K11+K9</f>
        <v>166183</v>
      </c>
      <c r="L31" s="26">
        <f>L30+L28+L26+L23+L20+L17+L15+L11+L9</f>
        <v>328898</v>
      </c>
      <c r="M31" s="26">
        <f>M30+M28+M26+M23+M20+M17+M15+M11+M9</f>
        <v>118941</v>
      </c>
      <c r="N31" s="8"/>
    </row>
    <row r="32" spans="1:14" s="9" customFormat="1" ht="16.5" customHeight="1">
      <c r="A32" s="19">
        <v>16</v>
      </c>
      <c r="B32" s="17" t="s">
        <v>31</v>
      </c>
      <c r="C32" s="33">
        <v>12484</v>
      </c>
      <c r="D32" s="33">
        <v>13441</v>
      </c>
      <c r="E32" s="37">
        <v>25925</v>
      </c>
      <c r="F32" s="34">
        <v>11548</v>
      </c>
      <c r="G32" s="8"/>
      <c r="N32" s="8"/>
    </row>
    <row r="33" spans="1:14" s="9" customFormat="1" ht="16.5" customHeight="1">
      <c r="A33" s="19">
        <v>17</v>
      </c>
      <c r="B33" s="17" t="s">
        <v>32</v>
      </c>
      <c r="C33" s="33">
        <v>27239</v>
      </c>
      <c r="D33" s="33">
        <v>25998</v>
      </c>
      <c r="E33" s="37">
        <v>53237</v>
      </c>
      <c r="F33" s="34">
        <v>20226</v>
      </c>
      <c r="G33" s="8"/>
      <c r="N33" s="8"/>
    </row>
    <row r="34" spans="1:14" s="9" customFormat="1" ht="16.5" customHeight="1">
      <c r="A34" s="19">
        <v>18</v>
      </c>
      <c r="B34" s="17" t="s">
        <v>33</v>
      </c>
      <c r="C34" s="33">
        <v>21821</v>
      </c>
      <c r="D34" s="33">
        <v>20740</v>
      </c>
      <c r="E34" s="37">
        <v>42561</v>
      </c>
      <c r="F34" s="34">
        <v>14721</v>
      </c>
      <c r="G34" s="8"/>
      <c r="N34" s="8"/>
    </row>
    <row r="35" spans="1:14" s="5" customFormat="1" ht="16.5" customHeight="1">
      <c r="A35" s="19">
        <v>19</v>
      </c>
      <c r="B35" s="17" t="s">
        <v>65</v>
      </c>
      <c r="C35" s="33">
        <v>17456</v>
      </c>
      <c r="D35" s="33">
        <v>18927</v>
      </c>
      <c r="E35" s="37">
        <v>36383</v>
      </c>
      <c r="F35" s="34">
        <v>13586</v>
      </c>
      <c r="G35" s="4"/>
      <c r="H35" s="50"/>
      <c r="I35" s="51"/>
      <c r="J35" s="43" t="s">
        <v>50</v>
      </c>
      <c r="K35" s="43"/>
      <c r="L35" s="43"/>
      <c r="M35" s="44" t="s">
        <v>0</v>
      </c>
      <c r="N35" s="4"/>
    </row>
    <row r="36" spans="1:14" ht="16.5" customHeight="1">
      <c r="A36" s="19">
        <v>20</v>
      </c>
      <c r="B36" s="17" t="s">
        <v>66</v>
      </c>
      <c r="C36" s="33">
        <v>17578</v>
      </c>
      <c r="D36" s="33">
        <v>17291</v>
      </c>
      <c r="E36" s="37">
        <v>34869</v>
      </c>
      <c r="F36" s="34">
        <v>11052</v>
      </c>
      <c r="G36" s="3"/>
      <c r="H36" s="52"/>
      <c r="I36" s="53"/>
      <c r="J36" s="10" t="s">
        <v>1</v>
      </c>
      <c r="K36" s="10" t="s">
        <v>2</v>
      </c>
      <c r="L36" s="10" t="s">
        <v>3</v>
      </c>
      <c r="M36" s="45"/>
      <c r="N36" s="3"/>
    </row>
    <row r="37" spans="1:14" ht="16.5" customHeight="1">
      <c r="A37" s="19">
        <v>21</v>
      </c>
      <c r="B37" s="17" t="s">
        <v>67</v>
      </c>
      <c r="C37" s="33">
        <v>22799</v>
      </c>
      <c r="D37" s="33">
        <v>22812</v>
      </c>
      <c r="E37" s="37">
        <v>45611</v>
      </c>
      <c r="F37" s="34">
        <v>14352</v>
      </c>
      <c r="G37" s="2"/>
      <c r="H37" s="46" t="s">
        <v>74</v>
      </c>
      <c r="I37" s="47"/>
      <c r="J37" s="12">
        <f>C4</f>
        <v>1866368</v>
      </c>
      <c r="K37" s="12">
        <f>D4</f>
        <v>1910749</v>
      </c>
      <c r="L37" s="12">
        <f>E4</f>
        <v>3777117</v>
      </c>
      <c r="M37" s="13">
        <f>F4</f>
        <v>1419392</v>
      </c>
      <c r="N37" s="2"/>
    </row>
    <row r="38" spans="1:14" ht="16.5" customHeight="1">
      <c r="A38" s="19">
        <v>22</v>
      </c>
      <c r="B38" s="17" t="s">
        <v>68</v>
      </c>
      <c r="C38" s="33">
        <v>24309</v>
      </c>
      <c r="D38" s="33">
        <v>26003</v>
      </c>
      <c r="E38" s="37">
        <v>50312</v>
      </c>
      <c r="F38" s="34">
        <v>19528</v>
      </c>
      <c r="G38" s="2"/>
      <c r="H38" s="46" t="s">
        <v>72</v>
      </c>
      <c r="I38" s="47"/>
      <c r="J38" s="12">
        <v>1864834</v>
      </c>
      <c r="K38" s="12">
        <v>1910566</v>
      </c>
      <c r="L38" s="12">
        <v>3775400</v>
      </c>
      <c r="M38" s="13">
        <v>1413428</v>
      </c>
      <c r="N38" s="2"/>
    </row>
    <row r="39" spans="1:14" ht="16.5" customHeight="1">
      <c r="A39" s="19">
        <v>23</v>
      </c>
      <c r="B39" s="17" t="s">
        <v>69</v>
      </c>
      <c r="C39" s="33">
        <v>24641</v>
      </c>
      <c r="D39" s="33">
        <v>25477</v>
      </c>
      <c r="E39" s="37">
        <v>50118</v>
      </c>
      <c r="F39" s="34">
        <v>15316</v>
      </c>
      <c r="G39" s="2"/>
      <c r="H39" s="54" t="s">
        <v>49</v>
      </c>
      <c r="I39" s="55"/>
      <c r="J39" s="36">
        <f>J37-J38</f>
        <v>1534</v>
      </c>
      <c r="K39" s="36">
        <f>K37-K38</f>
        <v>183</v>
      </c>
      <c r="L39" s="36">
        <f>L37-L38</f>
        <v>1717</v>
      </c>
      <c r="M39" s="35">
        <f>M37-M38</f>
        <v>5964</v>
      </c>
      <c r="N39" s="2"/>
    </row>
    <row r="40" spans="1:14" ht="16.5" customHeight="1">
      <c r="A40" s="59" t="s">
        <v>70</v>
      </c>
      <c r="B40" s="61"/>
      <c r="C40" s="26">
        <f>SUM(C7,C11,C19:C39)</f>
        <v>1703653</v>
      </c>
      <c r="D40" s="26">
        <f>SUM(D7,D11,D19:D39)</f>
        <v>1744566</v>
      </c>
      <c r="E40" s="26">
        <f>SUM(E7,E11,E19:E39)</f>
        <v>3448219</v>
      </c>
      <c r="F40" s="26">
        <f>SUM(F7,F11,F19:F39)</f>
        <v>1300451</v>
      </c>
      <c r="G40" s="2"/>
      <c r="N40" s="2"/>
    </row>
    <row r="41" spans="1:14" ht="12" customHeight="1">
      <c r="A41" s="9"/>
      <c r="B41" s="9"/>
      <c r="C41" s="9"/>
      <c r="D41" s="9"/>
      <c r="E41" s="9"/>
      <c r="F41" s="9"/>
      <c r="G41" s="2"/>
      <c r="N41" s="2"/>
    </row>
    <row r="42" spans="1:14" ht="12" customHeight="1">
      <c r="A42" s="5"/>
      <c r="B42" s="5"/>
      <c r="C42" s="5"/>
      <c r="D42" s="5"/>
      <c r="E42" s="5"/>
      <c r="F42" s="5"/>
      <c r="G42" s="2"/>
      <c r="N42" s="2"/>
    </row>
    <row r="43" spans="7:14" ht="12" customHeight="1">
      <c r="G43" s="2"/>
      <c r="N43" s="2"/>
    </row>
    <row r="44" spans="7:14" ht="12" customHeight="1">
      <c r="G44" s="2"/>
      <c r="N44" s="2"/>
    </row>
    <row r="45" spans="7:14" ht="12" customHeight="1">
      <c r="G45" s="2"/>
      <c r="N45" s="2"/>
    </row>
    <row r="46" spans="7:14" ht="12" customHeight="1">
      <c r="G46" s="2"/>
      <c r="N46" s="2"/>
    </row>
    <row r="47" spans="7:14" ht="12" customHeight="1">
      <c r="G47" s="2"/>
      <c r="N47" s="2"/>
    </row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</sheetData>
  <mergeCells count="27">
    <mergeCell ref="A40:B40"/>
    <mergeCell ref="M35:M36"/>
    <mergeCell ref="H37:I37"/>
    <mergeCell ref="H38:I38"/>
    <mergeCell ref="H39:I39"/>
    <mergeCell ref="H30:I30"/>
    <mergeCell ref="H31:I31"/>
    <mergeCell ref="H35:I36"/>
    <mergeCell ref="J35:L35"/>
    <mergeCell ref="H20:I20"/>
    <mergeCell ref="H23:I23"/>
    <mergeCell ref="H26:I26"/>
    <mergeCell ref="H28:I28"/>
    <mergeCell ref="A6:B6"/>
    <mergeCell ref="H9:I9"/>
    <mergeCell ref="H11:I11"/>
    <mergeCell ref="A12:A18"/>
    <mergeCell ref="H15:I15"/>
    <mergeCell ref="H17:I17"/>
    <mergeCell ref="J2:L2"/>
    <mergeCell ref="M2:M3"/>
    <mergeCell ref="A4:B4"/>
    <mergeCell ref="A5:B5"/>
    <mergeCell ref="A2:B3"/>
    <mergeCell ref="C2:E2"/>
    <mergeCell ref="F2:F3"/>
    <mergeCell ref="H2:I3"/>
  </mergeCells>
  <printOptions/>
  <pageMargins left="0.7874015748031497" right="0.7874015748031497" top="0.5905511811023623" bottom="0.3937007874015748" header="0" footer="0"/>
  <pageSetup horizontalDpi="600" verticalDpi="600" orientation="landscape" pageOrder="overThenDown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52080038</cp:lastModifiedBy>
  <cp:lastPrinted>2008-05-12T07:16:26Z</cp:lastPrinted>
  <dcterms:created xsi:type="dcterms:W3CDTF">1998-01-09T00:03:06Z</dcterms:created>
  <dcterms:modified xsi:type="dcterms:W3CDTF">2008-06-05T05:26:54Z</dcterms:modified>
  <cp:category/>
  <cp:version/>
  <cp:contentType/>
  <cp:contentStatus/>
</cp:coreProperties>
</file>