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19年度" sheetId="1" r:id="rId1"/>
  </sheets>
  <definedNames>
    <definedName name="_xlnm.Print_Area" localSheetId="0">'19年度'!$A$1:$M$40</definedName>
  </definedNames>
  <calcPr fullCalcOnLoad="1"/>
</workbook>
</file>

<file path=xl/sharedStrings.xml><?xml version="1.0" encoding="utf-8"?>
<sst xmlns="http://schemas.openxmlformats.org/spreadsheetml/2006/main" count="86" uniqueCount="76">
  <si>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</si>
  <si>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</si>
  <si>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</si>
  <si>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</si>
  <si>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</si>
  <si>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</si>
  <si>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</si>
  <si>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</si>
  <si>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富　 士　 川 　町</t>
  </si>
  <si>
    <t>静　　　岡　　　市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</si>
  <si>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</si>
  <si>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</si>
  <si>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</si>
  <si>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</si>
  <si>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</si>
  <si>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</si>
  <si>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</si>
  <si>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</si>
  <si>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</si>
  <si>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</si>
  <si>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</si>
  <si>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</si>
  <si>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</si>
  <si>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</si>
  <si>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</si>
  <si>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</si>
  <si>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</si>
  <si>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</si>
  <si>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</si>
  <si>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</si>
  <si>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</si>
  <si>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</si>
  <si>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</si>
  <si>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</si>
  <si>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</si>
  <si>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</si>
  <si>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</si>
  <si>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</si>
  <si>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</si>
  <si>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</si>
  <si>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</si>
  <si>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</si>
  <si>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</si>
  <si>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</si>
  <si>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</si>
  <si>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</si>
  <si>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</si>
  <si>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</si>
  <si>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</si>
  <si>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</si>
  <si>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</si>
  <si>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</si>
  <si>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</si>
  <si>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</si>
  <si>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</si>
  <si>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</si>
  <si>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</si>
  <si>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</si>
  <si>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</si>
  <si>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</si>
  <si>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>川　 根　 本　町</t>
  </si>
  <si>
    <t>牧 　之 　原　 市</t>
  </si>
  <si>
    <t>町　　　　　　計</t>
  </si>
  <si>
    <t>人　　　　　口　　　　　（人）</t>
  </si>
  <si>
    <t xml:space="preserve"> （平成19年4月末日現在）</t>
  </si>
  <si>
    <t>町　　　部　　　計</t>
  </si>
  <si>
    <t>（中区）</t>
  </si>
  <si>
    <t>（東区）</t>
  </si>
  <si>
    <t>（西区）</t>
  </si>
  <si>
    <t>（南区）</t>
  </si>
  <si>
    <t>（北区）</t>
  </si>
  <si>
    <t>（浜北区）</t>
  </si>
  <si>
    <t>（天竜区）</t>
  </si>
  <si>
    <t>増　減</t>
  </si>
  <si>
    <t>平成１９年４月末県計</t>
  </si>
  <si>
    <t>平成１９年３月末県計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</si>
</sst>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  <numFmt numFmtId="179" formatCode="#,##0;&quot;△ 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177" fontId="5" fillId="2" borderId="7" xfId="0" applyNumberFormat="1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177" fontId="5" fillId="2" borderId="9" xfId="0" applyNumberFormat="1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>
      <alignment vertical="center"/>
    </xf>
    <xf numFmtId="176" fontId="5" fillId="0" borderId="11" xfId="0" applyNumberFormat="1" applyFont="1" applyBorder="1" applyAlignment="1" applyProtection="1">
      <alignment vertical="center"/>
      <protection/>
    </xf>
    <xf numFmtId="0" fontId="6" fillId="2" borderId="12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9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2" borderId="13" xfId="0" applyNumberFormat="1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>
      <alignment vertical="center"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4" xfId="0" applyNumberFormat="1" applyFont="1" applyFill="1" applyBorder="1" applyAlignment="1" applyProtection="1">
      <alignment vertical="center"/>
      <protection/>
    </xf>
    <xf numFmtId="176" fontId="5" fillId="0" borderId="6" xfId="0" applyNumberFormat="1" applyFont="1" applyFill="1" applyBorder="1" applyAlignment="1" applyProtection="1">
      <alignment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9" fontId="5" fillId="2" borderId="9" xfId="0" applyNumberFormat="1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E19">
      <selection activeCell="H39" sqref="H39:I39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3.625" style="0" customWidth="1"/>
    <col min="7" max="8" width="4.625" style="0" customWidth="1"/>
    <col min="9" max="9" width="13.00390625" style="2" customWidth="1"/>
    <col min="10" max="13" width="13.625" style="0" customWidth="1"/>
  </cols>
  <sheetData>
    <row r="1" spans="1:6" ht="14.25">
      <c r="A1" s="1" t="s">
        <v>50</v>
      </c>
      <c r="F1" s="6" t="s">
        <v>64</v>
      </c>
    </row>
    <row r="2" spans="1:14" s="9" customFormat="1" ht="16.5" customHeight="1">
      <c r="A2" s="43"/>
      <c r="B2" s="44"/>
      <c r="C2" s="47" t="s">
        <v>63</v>
      </c>
      <c r="D2" s="47"/>
      <c r="E2" s="47"/>
      <c r="F2" s="51" t="s">
        <v>0</v>
      </c>
      <c r="G2" s="8"/>
      <c r="H2" s="43"/>
      <c r="I2" s="44"/>
      <c r="J2" s="47" t="s">
        <v>63</v>
      </c>
      <c r="K2" s="47"/>
      <c r="L2" s="47"/>
      <c r="M2" s="51" t="s">
        <v>0</v>
      </c>
      <c r="N2" s="8"/>
    </row>
    <row r="3" spans="1:14" s="9" customFormat="1" ht="16.5" customHeight="1">
      <c r="A3" s="45"/>
      <c r="B3" s="46"/>
      <c r="C3" s="10" t="s">
        <v>1</v>
      </c>
      <c r="D3" s="10" t="s">
        <v>2</v>
      </c>
      <c r="E3" s="10" t="s">
        <v>3</v>
      </c>
      <c r="F3" s="52"/>
      <c r="G3" s="8"/>
      <c r="H3" s="45"/>
      <c r="I3" s="46"/>
      <c r="J3" s="10" t="s">
        <v>1</v>
      </c>
      <c r="K3" s="10" t="s">
        <v>2</v>
      </c>
      <c r="L3" s="10" t="s">
        <v>3</v>
      </c>
      <c r="M3" s="52"/>
      <c r="N3" s="8"/>
    </row>
    <row r="4" spans="1:14" s="9" customFormat="1" ht="16.5" customHeight="1">
      <c r="A4" s="56" t="s">
        <v>4</v>
      </c>
      <c r="B4" s="57"/>
      <c r="C4" s="12">
        <f>SUM(C5,C6)</f>
        <v>1865976</v>
      </c>
      <c r="D4" s="12">
        <f>SUM(D5,D6)</f>
        <v>1911622</v>
      </c>
      <c r="E4" s="12">
        <f>SUM(E5,E6)</f>
        <v>3777598</v>
      </c>
      <c r="F4" s="13">
        <f>SUM(F5,F6)</f>
        <v>1403174</v>
      </c>
      <c r="G4" s="8"/>
      <c r="H4" s="14">
        <v>24</v>
      </c>
      <c r="I4" s="11" t="s">
        <v>35</v>
      </c>
      <c r="J4" s="15">
        <v>7015</v>
      </c>
      <c r="K4" s="15">
        <v>7715</v>
      </c>
      <c r="L4" s="33">
        <f aca="true" t="shared" si="0" ref="L4:L9">J4+K4</f>
        <v>14730</v>
      </c>
      <c r="M4" s="16">
        <v>6337</v>
      </c>
      <c r="N4" s="8"/>
    </row>
    <row r="5" spans="1:14" s="9" customFormat="1" ht="16.5" customHeight="1">
      <c r="A5" s="58" t="s">
        <v>6</v>
      </c>
      <c r="B5" s="59"/>
      <c r="C5" s="18">
        <f>C40</f>
        <v>1699725</v>
      </c>
      <c r="D5" s="18">
        <f>D40</f>
        <v>1741494</v>
      </c>
      <c r="E5" s="18">
        <f>E40</f>
        <v>3441219</v>
      </c>
      <c r="F5" s="19">
        <f>F40</f>
        <v>1283525</v>
      </c>
      <c r="G5" s="8"/>
      <c r="H5" s="20">
        <v>25</v>
      </c>
      <c r="I5" s="17" t="s">
        <v>37</v>
      </c>
      <c r="J5" s="21">
        <v>4002</v>
      </c>
      <c r="K5" s="21">
        <v>4349</v>
      </c>
      <c r="L5" s="36">
        <f t="shared" si="0"/>
        <v>8351</v>
      </c>
      <c r="M5" s="22">
        <v>3302</v>
      </c>
      <c r="N5" s="8"/>
    </row>
    <row r="6" spans="1:14" s="9" customFormat="1" ht="16.5" customHeight="1">
      <c r="A6" s="41" t="s">
        <v>62</v>
      </c>
      <c r="B6" s="42"/>
      <c r="C6" s="23">
        <f>J32</f>
        <v>166251</v>
      </c>
      <c r="D6" s="23">
        <f>K32</f>
        <v>170128</v>
      </c>
      <c r="E6" s="23">
        <f>L32</f>
        <v>336379</v>
      </c>
      <c r="F6" s="24">
        <f>M32</f>
        <v>119649</v>
      </c>
      <c r="G6" s="8"/>
      <c r="H6" s="20">
        <v>26</v>
      </c>
      <c r="I6" s="17" t="s">
        <v>38</v>
      </c>
      <c r="J6" s="21">
        <v>4788</v>
      </c>
      <c r="K6" s="21">
        <v>5195</v>
      </c>
      <c r="L6" s="36">
        <f t="shared" si="0"/>
        <v>9983</v>
      </c>
      <c r="M6" s="22">
        <v>4034</v>
      </c>
      <c r="N6" s="8"/>
    </row>
    <row r="7" spans="1:14" s="9" customFormat="1" ht="16.5" customHeight="1">
      <c r="A7" s="25">
        <v>1</v>
      </c>
      <c r="B7" s="11" t="s">
        <v>9</v>
      </c>
      <c r="C7" s="33">
        <f>SUM(C8:C10)</f>
        <v>347572</v>
      </c>
      <c r="D7" s="33">
        <f>SUM(D8:D10)</f>
        <v>364637</v>
      </c>
      <c r="E7" s="33">
        <f>SUM(E8:E10)</f>
        <v>712209</v>
      </c>
      <c r="F7" s="34">
        <f>SUM(F8:F10)</f>
        <v>280977</v>
      </c>
      <c r="G7" s="8"/>
      <c r="H7" s="20">
        <v>27</v>
      </c>
      <c r="I7" s="17" t="s">
        <v>39</v>
      </c>
      <c r="J7" s="21">
        <v>3970</v>
      </c>
      <c r="K7" s="21">
        <v>4369</v>
      </c>
      <c r="L7" s="36">
        <f t="shared" si="0"/>
        <v>8339</v>
      </c>
      <c r="M7" s="22">
        <v>3156</v>
      </c>
      <c r="N7" s="8"/>
    </row>
    <row r="8" spans="1:14" s="9" customFormat="1" ht="16.5" customHeight="1">
      <c r="A8" s="27"/>
      <c r="B8" s="11" t="s">
        <v>57</v>
      </c>
      <c r="C8" s="33">
        <v>125637</v>
      </c>
      <c r="D8" s="33">
        <v>134743</v>
      </c>
      <c r="E8" s="33">
        <f aca="true" t="shared" si="1" ref="E8:E39">D8+C8</f>
        <v>260380</v>
      </c>
      <c r="F8" s="35">
        <v>103387</v>
      </c>
      <c r="G8" s="8"/>
      <c r="H8" s="20">
        <v>28</v>
      </c>
      <c r="I8" s="17" t="s">
        <v>40</v>
      </c>
      <c r="J8" s="21">
        <v>4949</v>
      </c>
      <c r="K8" s="21">
        <v>5518</v>
      </c>
      <c r="L8" s="36">
        <f t="shared" si="0"/>
        <v>10467</v>
      </c>
      <c r="M8" s="22">
        <v>4294</v>
      </c>
      <c r="N8" s="8"/>
    </row>
    <row r="9" spans="1:14" s="9" customFormat="1" ht="16.5" customHeight="1">
      <c r="A9" s="27"/>
      <c r="B9" s="11" t="s">
        <v>58</v>
      </c>
      <c r="C9" s="33">
        <v>103129</v>
      </c>
      <c r="D9" s="33">
        <v>105227</v>
      </c>
      <c r="E9" s="33">
        <f t="shared" si="1"/>
        <v>208356</v>
      </c>
      <c r="F9" s="35">
        <v>85242</v>
      </c>
      <c r="G9" s="8"/>
      <c r="H9" s="41" t="s">
        <v>41</v>
      </c>
      <c r="I9" s="42"/>
      <c r="J9" s="28">
        <f>SUM(J4:J8)</f>
        <v>24724</v>
      </c>
      <c r="K9" s="28">
        <f>SUM(K4:K8)</f>
        <v>27146</v>
      </c>
      <c r="L9" s="28">
        <f t="shared" si="0"/>
        <v>51870</v>
      </c>
      <c r="M9" s="29">
        <f>SUM(M4:M8)</f>
        <v>21123</v>
      </c>
      <c r="N9" s="8"/>
    </row>
    <row r="10" spans="1:14" s="9" customFormat="1" ht="16.5" customHeight="1">
      <c r="A10" s="14"/>
      <c r="B10" s="11" t="s">
        <v>59</v>
      </c>
      <c r="C10" s="33">
        <v>118806</v>
      </c>
      <c r="D10" s="33">
        <v>124667</v>
      </c>
      <c r="E10" s="33">
        <f t="shared" si="1"/>
        <v>243473</v>
      </c>
      <c r="F10" s="35">
        <v>92348</v>
      </c>
      <c r="G10" s="8"/>
      <c r="H10" s="14">
        <v>29</v>
      </c>
      <c r="I10" s="7" t="s">
        <v>42</v>
      </c>
      <c r="J10" s="30">
        <v>19182</v>
      </c>
      <c r="K10" s="30">
        <v>19803</v>
      </c>
      <c r="L10" s="38">
        <f>SUM(J10,K10)</f>
        <v>38985</v>
      </c>
      <c r="M10" s="16">
        <v>14662</v>
      </c>
      <c r="N10" s="8"/>
    </row>
    <row r="11" spans="1:14" s="9" customFormat="1" ht="16.5" customHeight="1">
      <c r="A11" s="20">
        <v>2</v>
      </c>
      <c r="B11" s="17" t="s">
        <v>10</v>
      </c>
      <c r="C11" s="36">
        <f>SUM(C12:C18)</f>
        <v>392094</v>
      </c>
      <c r="D11" s="36">
        <f>SUM(D12:D18)</f>
        <v>396591</v>
      </c>
      <c r="E11" s="33">
        <f t="shared" si="1"/>
        <v>788685</v>
      </c>
      <c r="F11" s="37">
        <f>SUM(F12:F18)</f>
        <v>292137</v>
      </c>
      <c r="G11" s="8"/>
      <c r="H11" s="41" t="s">
        <v>45</v>
      </c>
      <c r="I11" s="42"/>
      <c r="J11" s="31">
        <f>SUM(J10:J10)</f>
        <v>19182</v>
      </c>
      <c r="K11" s="31">
        <f>SUM(K10:K10)</f>
        <v>19803</v>
      </c>
      <c r="L11" s="28">
        <f>J11+K11</f>
        <v>38985</v>
      </c>
      <c r="M11" s="29">
        <f>SUM(M10:M10)</f>
        <v>14662</v>
      </c>
      <c r="N11" s="8"/>
    </row>
    <row r="12" spans="1:14" s="9" customFormat="1" ht="16.5" customHeight="1">
      <c r="A12" s="53"/>
      <c r="B12" s="17" t="s">
        <v>66</v>
      </c>
      <c r="C12" s="36">
        <v>117052</v>
      </c>
      <c r="D12" s="36">
        <v>118058</v>
      </c>
      <c r="E12" s="33">
        <f t="shared" si="1"/>
        <v>235110</v>
      </c>
      <c r="F12" s="37">
        <v>98204</v>
      </c>
      <c r="G12" s="8"/>
      <c r="H12" s="14">
        <v>30</v>
      </c>
      <c r="I12" s="11" t="s">
        <v>46</v>
      </c>
      <c r="J12" s="15">
        <v>15479</v>
      </c>
      <c r="K12" s="15">
        <v>16027</v>
      </c>
      <c r="L12" s="33">
        <f>SUM(J12,K12)</f>
        <v>31506</v>
      </c>
      <c r="M12" s="16">
        <v>12148</v>
      </c>
      <c r="N12" s="8"/>
    </row>
    <row r="13" spans="1:14" s="9" customFormat="1" ht="16.5" customHeight="1">
      <c r="A13" s="54"/>
      <c r="B13" s="17" t="s">
        <v>67</v>
      </c>
      <c r="C13" s="36">
        <v>62272</v>
      </c>
      <c r="D13" s="36">
        <v>61731</v>
      </c>
      <c r="E13" s="33">
        <f t="shared" si="1"/>
        <v>124003</v>
      </c>
      <c r="F13" s="37">
        <v>45954</v>
      </c>
      <c r="G13" s="8"/>
      <c r="H13" s="20">
        <v>31</v>
      </c>
      <c r="I13" s="17" t="s">
        <v>47</v>
      </c>
      <c r="J13" s="21">
        <v>20143</v>
      </c>
      <c r="K13" s="21">
        <v>19431</v>
      </c>
      <c r="L13" s="36">
        <f>SUM(J13,K13)</f>
        <v>39574</v>
      </c>
      <c r="M13" s="22">
        <v>15850</v>
      </c>
      <c r="N13" s="8"/>
    </row>
    <row r="14" spans="1:14" s="9" customFormat="1" ht="16.5" customHeight="1">
      <c r="A14" s="54"/>
      <c r="B14" s="17" t="s">
        <v>68</v>
      </c>
      <c r="C14" s="36">
        <v>54929</v>
      </c>
      <c r="D14" s="36">
        <v>55703</v>
      </c>
      <c r="E14" s="33">
        <f t="shared" si="1"/>
        <v>110632</v>
      </c>
      <c r="F14" s="37">
        <v>38234</v>
      </c>
      <c r="G14" s="8"/>
      <c r="H14" s="20">
        <v>32</v>
      </c>
      <c r="I14" s="17" t="s">
        <v>48</v>
      </c>
      <c r="J14" s="21">
        <v>10807</v>
      </c>
      <c r="K14" s="21">
        <v>10111</v>
      </c>
      <c r="L14" s="36">
        <f>SUM(J14,K14)</f>
        <v>20918</v>
      </c>
      <c r="M14" s="22">
        <v>7529</v>
      </c>
      <c r="N14" s="8"/>
    </row>
    <row r="15" spans="1:14" s="9" customFormat="1" ht="16.5" customHeight="1">
      <c r="A15" s="54"/>
      <c r="B15" s="17" t="s">
        <v>69</v>
      </c>
      <c r="C15" s="36">
        <v>50233</v>
      </c>
      <c r="D15" s="36">
        <v>50087</v>
      </c>
      <c r="E15" s="33">
        <f t="shared" si="1"/>
        <v>100320</v>
      </c>
      <c r="F15" s="37">
        <v>36956</v>
      </c>
      <c r="G15" s="8"/>
      <c r="H15" s="41" t="s">
        <v>49</v>
      </c>
      <c r="I15" s="42"/>
      <c r="J15" s="28">
        <f>SUM(J12:J14)</f>
        <v>46429</v>
      </c>
      <c r="K15" s="28">
        <f>SUM(K12:K14)</f>
        <v>45569</v>
      </c>
      <c r="L15" s="28">
        <f>J15+K15</f>
        <v>91998</v>
      </c>
      <c r="M15" s="29">
        <f>SUM(M12:M14)</f>
        <v>35527</v>
      </c>
      <c r="N15" s="8"/>
    </row>
    <row r="16" spans="1:14" s="9" customFormat="1" ht="16.5" customHeight="1">
      <c r="A16" s="54"/>
      <c r="B16" s="17" t="s">
        <v>70</v>
      </c>
      <c r="C16" s="36">
        <v>46498</v>
      </c>
      <c r="D16" s="36">
        <v>47663</v>
      </c>
      <c r="E16" s="33">
        <f t="shared" si="1"/>
        <v>94161</v>
      </c>
      <c r="F16" s="37">
        <v>31593</v>
      </c>
      <c r="G16" s="8"/>
      <c r="H16" s="20">
        <v>33</v>
      </c>
      <c r="I16" s="17" t="s">
        <v>5</v>
      </c>
      <c r="J16" s="21">
        <v>4883</v>
      </c>
      <c r="K16" s="21">
        <v>5050</v>
      </c>
      <c r="L16" s="36">
        <f>SUM(J16,K16)</f>
        <v>9933</v>
      </c>
      <c r="M16" s="22">
        <v>3095</v>
      </c>
      <c r="N16" s="8"/>
    </row>
    <row r="17" spans="1:14" s="9" customFormat="1" ht="16.5" customHeight="1">
      <c r="A17" s="54"/>
      <c r="B17" s="17" t="s">
        <v>71</v>
      </c>
      <c r="C17" s="36">
        <v>43219</v>
      </c>
      <c r="D17" s="36">
        <v>44174</v>
      </c>
      <c r="E17" s="33">
        <f t="shared" si="1"/>
        <v>87393</v>
      </c>
      <c r="F17" s="37">
        <v>27931</v>
      </c>
      <c r="G17" s="8"/>
      <c r="H17" s="41" t="s">
        <v>7</v>
      </c>
      <c r="I17" s="42"/>
      <c r="J17" s="28">
        <f>J16</f>
        <v>4883</v>
      </c>
      <c r="K17" s="28">
        <f>K16</f>
        <v>5050</v>
      </c>
      <c r="L17" s="28">
        <f>J17+K17</f>
        <v>9933</v>
      </c>
      <c r="M17" s="29">
        <f>M16</f>
        <v>3095</v>
      </c>
      <c r="N17" s="8"/>
    </row>
    <row r="18" spans="1:14" s="9" customFormat="1" ht="16.5" customHeight="1">
      <c r="A18" s="55"/>
      <c r="B18" s="17" t="s">
        <v>72</v>
      </c>
      <c r="C18" s="36">
        <v>17891</v>
      </c>
      <c r="D18" s="36">
        <v>19175</v>
      </c>
      <c r="E18" s="33">
        <f t="shared" si="1"/>
        <v>37066</v>
      </c>
      <c r="F18" s="37">
        <v>13265</v>
      </c>
      <c r="G18" s="8"/>
      <c r="H18" s="14">
        <v>34</v>
      </c>
      <c r="I18" s="11" t="s">
        <v>8</v>
      </c>
      <c r="J18" s="15">
        <v>8241</v>
      </c>
      <c r="K18" s="15">
        <v>8680</v>
      </c>
      <c r="L18" s="33">
        <f>SUM(J18,K18)</f>
        <v>16921</v>
      </c>
      <c r="M18" s="16">
        <v>5552</v>
      </c>
      <c r="N18" s="8"/>
    </row>
    <row r="19" spans="1:14" s="9" customFormat="1" ht="16.5" customHeight="1">
      <c r="A19" s="20">
        <v>3</v>
      </c>
      <c r="B19" s="17" t="s">
        <v>12</v>
      </c>
      <c r="C19" s="36">
        <v>103908</v>
      </c>
      <c r="D19" s="36">
        <v>106200</v>
      </c>
      <c r="E19" s="36">
        <f t="shared" si="1"/>
        <v>210108</v>
      </c>
      <c r="F19" s="37">
        <v>85167</v>
      </c>
      <c r="G19" s="8"/>
      <c r="H19" s="20">
        <v>35</v>
      </c>
      <c r="I19" s="17" t="s">
        <v>11</v>
      </c>
      <c r="J19" s="21">
        <v>4648</v>
      </c>
      <c r="K19" s="21">
        <v>5010</v>
      </c>
      <c r="L19" s="36">
        <f>SUM(J19,K19)</f>
        <v>9658</v>
      </c>
      <c r="M19" s="22">
        <v>2968</v>
      </c>
      <c r="N19" s="8"/>
    </row>
    <row r="20" spans="1:14" s="9" customFormat="1" ht="16.5" customHeight="1">
      <c r="A20" s="20">
        <v>4</v>
      </c>
      <c r="B20" s="17" t="s">
        <v>15</v>
      </c>
      <c r="C20" s="36">
        <v>18822</v>
      </c>
      <c r="D20" s="36">
        <v>22659</v>
      </c>
      <c r="E20" s="36">
        <f t="shared" si="1"/>
        <v>41481</v>
      </c>
      <c r="F20" s="37">
        <v>21444</v>
      </c>
      <c r="G20" s="8"/>
      <c r="H20" s="48" t="s">
        <v>13</v>
      </c>
      <c r="I20" s="50"/>
      <c r="J20" s="28">
        <f>SUM(J18:J19)</f>
        <v>12889</v>
      </c>
      <c r="K20" s="28">
        <f>SUM(K18:K19)</f>
        <v>13690</v>
      </c>
      <c r="L20" s="28">
        <f>J20+K20</f>
        <v>26579</v>
      </c>
      <c r="M20" s="29">
        <f>SUM(M18:M19)</f>
        <v>8520</v>
      </c>
      <c r="N20" s="8"/>
    </row>
    <row r="21" spans="1:14" s="9" customFormat="1" ht="16.5" customHeight="1">
      <c r="A21" s="20">
        <v>5</v>
      </c>
      <c r="B21" s="17" t="s">
        <v>17</v>
      </c>
      <c r="C21" s="36">
        <v>55338</v>
      </c>
      <c r="D21" s="36">
        <v>57150</v>
      </c>
      <c r="E21" s="36">
        <f t="shared" si="1"/>
        <v>112488</v>
      </c>
      <c r="F21" s="37">
        <v>44631</v>
      </c>
      <c r="G21" s="8"/>
      <c r="H21" s="14">
        <v>36</v>
      </c>
      <c r="I21" s="11" t="s">
        <v>14</v>
      </c>
      <c r="J21" s="15">
        <v>6180</v>
      </c>
      <c r="K21" s="15">
        <v>6408</v>
      </c>
      <c r="L21" s="33">
        <f>SUM(J21,K21)</f>
        <v>12588</v>
      </c>
      <c r="M21" s="16">
        <v>3913</v>
      </c>
      <c r="N21" s="8"/>
    </row>
    <row r="22" spans="1:14" s="9" customFormat="1" ht="16.5" customHeight="1">
      <c r="A22" s="20">
        <v>6</v>
      </c>
      <c r="B22" s="17" t="s">
        <v>19</v>
      </c>
      <c r="C22" s="36">
        <v>61237</v>
      </c>
      <c r="D22" s="36">
        <v>62602</v>
      </c>
      <c r="E22" s="36">
        <f t="shared" si="1"/>
        <v>123839</v>
      </c>
      <c r="F22" s="37">
        <v>44973</v>
      </c>
      <c r="G22" s="8"/>
      <c r="H22" s="20">
        <v>37</v>
      </c>
      <c r="I22" s="17" t="s">
        <v>16</v>
      </c>
      <c r="J22" s="21">
        <v>11582</v>
      </c>
      <c r="K22" s="21">
        <v>11702</v>
      </c>
      <c r="L22" s="33">
        <f>SUM(J22,K22)</f>
        <v>23284</v>
      </c>
      <c r="M22" s="22">
        <v>7080</v>
      </c>
      <c r="N22" s="8"/>
    </row>
    <row r="23" spans="1:14" s="9" customFormat="1" ht="16.5" customHeight="1">
      <c r="A23" s="20">
        <v>7</v>
      </c>
      <c r="B23" s="17" t="s">
        <v>20</v>
      </c>
      <c r="C23" s="36">
        <v>35274</v>
      </c>
      <c r="D23" s="36">
        <v>39682</v>
      </c>
      <c r="E23" s="36">
        <f t="shared" si="1"/>
        <v>74956</v>
      </c>
      <c r="F23" s="37">
        <v>34044</v>
      </c>
      <c r="G23" s="8"/>
      <c r="H23" s="48" t="s">
        <v>18</v>
      </c>
      <c r="I23" s="50"/>
      <c r="J23" s="28">
        <f>SUM(J21:J22)</f>
        <v>17762</v>
      </c>
      <c r="K23" s="28">
        <f>SUM(K21:K22)</f>
        <v>18110</v>
      </c>
      <c r="L23" s="28">
        <f>J23+K23</f>
        <v>35872</v>
      </c>
      <c r="M23" s="29">
        <f>SUM(M21:M22)</f>
        <v>10993</v>
      </c>
      <c r="N23" s="8"/>
    </row>
    <row r="24" spans="1:14" s="9" customFormat="1" ht="16.5" customHeight="1">
      <c r="A24" s="20">
        <v>8</v>
      </c>
      <c r="B24" s="17" t="s">
        <v>21</v>
      </c>
      <c r="C24" s="36">
        <v>47540</v>
      </c>
      <c r="D24" s="36">
        <v>49430</v>
      </c>
      <c r="E24" s="36">
        <f t="shared" si="1"/>
        <v>96970</v>
      </c>
      <c r="F24" s="37">
        <v>32104</v>
      </c>
      <c r="G24" s="8"/>
      <c r="H24" s="20">
        <v>38</v>
      </c>
      <c r="I24" s="17" t="s">
        <v>23</v>
      </c>
      <c r="J24" s="21">
        <v>14333</v>
      </c>
      <c r="K24" s="21">
        <v>14380</v>
      </c>
      <c r="L24" s="36">
        <f>SUM(J24,K24)</f>
        <v>28713</v>
      </c>
      <c r="M24" s="22">
        <v>9103</v>
      </c>
      <c r="N24" s="8"/>
    </row>
    <row r="25" spans="1:14" s="9" customFormat="1" ht="16.5" customHeight="1">
      <c r="A25" s="20">
        <v>9</v>
      </c>
      <c r="B25" s="17" t="s">
        <v>22</v>
      </c>
      <c r="C25" s="36">
        <v>118738</v>
      </c>
      <c r="D25" s="36">
        <v>120107</v>
      </c>
      <c r="E25" s="36">
        <f t="shared" si="1"/>
        <v>238845</v>
      </c>
      <c r="F25" s="37">
        <v>86356</v>
      </c>
      <c r="G25" s="8"/>
      <c r="H25" s="20">
        <v>39</v>
      </c>
      <c r="I25" s="17" t="s">
        <v>26</v>
      </c>
      <c r="J25" s="21">
        <v>3049</v>
      </c>
      <c r="K25" s="21">
        <v>3072</v>
      </c>
      <c r="L25" s="36">
        <f>SUM(J25,K25)</f>
        <v>6121</v>
      </c>
      <c r="M25" s="22">
        <v>1824</v>
      </c>
      <c r="N25" s="8"/>
    </row>
    <row r="26" spans="1:14" s="9" customFormat="1" ht="16.5" customHeight="1">
      <c r="A26" s="20">
        <v>10</v>
      </c>
      <c r="B26" s="17" t="s">
        <v>24</v>
      </c>
      <c r="C26" s="36">
        <v>84002</v>
      </c>
      <c r="D26" s="36">
        <v>82904</v>
      </c>
      <c r="E26" s="36">
        <f t="shared" si="1"/>
        <v>166906</v>
      </c>
      <c r="F26" s="37">
        <v>57080</v>
      </c>
      <c r="G26" s="8"/>
      <c r="H26" s="20">
        <v>40</v>
      </c>
      <c r="I26" s="17" t="s">
        <v>60</v>
      </c>
      <c r="J26" s="21">
        <v>4468</v>
      </c>
      <c r="K26" s="21">
        <v>4596</v>
      </c>
      <c r="L26" s="36">
        <f>SUM(J26,K26)</f>
        <v>9064</v>
      </c>
      <c r="M26" s="22">
        <v>3072</v>
      </c>
      <c r="N26" s="8"/>
    </row>
    <row r="27" spans="1:14" s="9" customFormat="1" ht="16.5" customHeight="1">
      <c r="A27" s="20">
        <v>11</v>
      </c>
      <c r="B27" s="17" t="s">
        <v>25</v>
      </c>
      <c r="C27" s="36">
        <v>58891</v>
      </c>
      <c r="D27" s="36">
        <v>61001</v>
      </c>
      <c r="E27" s="36">
        <f t="shared" si="1"/>
        <v>119892</v>
      </c>
      <c r="F27" s="37">
        <v>42595</v>
      </c>
      <c r="G27" s="8"/>
      <c r="H27" s="48" t="s">
        <v>30</v>
      </c>
      <c r="I27" s="50"/>
      <c r="J27" s="28">
        <f>SUM(J24:J26)</f>
        <v>21850</v>
      </c>
      <c r="K27" s="28">
        <f>SUM(K24:K26)</f>
        <v>22048</v>
      </c>
      <c r="L27" s="28">
        <f>J27+K27</f>
        <v>43898</v>
      </c>
      <c r="M27" s="29">
        <f>SUM(M24:M26)</f>
        <v>13999</v>
      </c>
      <c r="N27" s="8"/>
    </row>
    <row r="28" spans="1:14" s="9" customFormat="1" ht="16.5" customHeight="1">
      <c r="A28" s="20">
        <v>12</v>
      </c>
      <c r="B28" s="17" t="s">
        <v>27</v>
      </c>
      <c r="C28" s="36">
        <v>57566</v>
      </c>
      <c r="D28" s="36">
        <v>57726</v>
      </c>
      <c r="E28" s="36">
        <f t="shared" si="1"/>
        <v>115292</v>
      </c>
      <c r="F28" s="37">
        <v>37375</v>
      </c>
      <c r="G28" s="8"/>
      <c r="H28" s="14">
        <v>41</v>
      </c>
      <c r="I28" s="11" t="s">
        <v>36</v>
      </c>
      <c r="J28" s="15">
        <v>10137</v>
      </c>
      <c r="K28" s="15">
        <v>10445</v>
      </c>
      <c r="L28" s="33">
        <f>SUM(J28,K28)</f>
        <v>20582</v>
      </c>
      <c r="M28" s="16">
        <v>6042</v>
      </c>
      <c r="N28" s="8"/>
    </row>
    <row r="29" spans="1:14" s="9" customFormat="1" ht="16.5" customHeight="1">
      <c r="A29" s="20">
        <v>13</v>
      </c>
      <c r="B29" s="17" t="s">
        <v>28</v>
      </c>
      <c r="C29" s="36">
        <v>64239</v>
      </c>
      <c r="D29" s="36">
        <v>66810</v>
      </c>
      <c r="E29" s="36">
        <f t="shared" si="1"/>
        <v>131049</v>
      </c>
      <c r="F29" s="37">
        <v>45607</v>
      </c>
      <c r="G29" s="8"/>
      <c r="H29" s="48" t="s">
        <v>53</v>
      </c>
      <c r="I29" s="50"/>
      <c r="J29" s="28">
        <f>SUM(J28)</f>
        <v>10137</v>
      </c>
      <c r="K29" s="28">
        <f>SUM(K28)</f>
        <v>10445</v>
      </c>
      <c r="L29" s="28">
        <f>J29+K29</f>
        <v>20582</v>
      </c>
      <c r="M29" s="29">
        <f>SUM(M28)</f>
        <v>6042</v>
      </c>
      <c r="N29" s="8"/>
    </row>
    <row r="30" spans="1:14" s="9" customFormat="1" ht="16.5" customHeight="1">
      <c r="A30" s="20">
        <v>14</v>
      </c>
      <c r="B30" s="17" t="s">
        <v>29</v>
      </c>
      <c r="C30" s="36">
        <v>44577</v>
      </c>
      <c r="D30" s="36">
        <v>42089</v>
      </c>
      <c r="E30" s="36">
        <f t="shared" si="1"/>
        <v>86666</v>
      </c>
      <c r="F30" s="37">
        <v>32211</v>
      </c>
      <c r="G30" s="8"/>
      <c r="H30" s="32">
        <v>42</v>
      </c>
      <c r="I30" s="7" t="s">
        <v>43</v>
      </c>
      <c r="J30" s="30">
        <v>8395</v>
      </c>
      <c r="K30" s="30">
        <v>8267</v>
      </c>
      <c r="L30" s="39">
        <f>SUM(J30,K30)</f>
        <v>16662</v>
      </c>
      <c r="M30" s="26">
        <v>5688</v>
      </c>
      <c r="N30" s="8"/>
    </row>
    <row r="31" spans="1:14" s="9" customFormat="1" ht="16.5" customHeight="1">
      <c r="A31" s="20">
        <v>15</v>
      </c>
      <c r="B31" s="17" t="s">
        <v>31</v>
      </c>
      <c r="C31" s="36">
        <v>41198</v>
      </c>
      <c r="D31" s="36">
        <v>40383</v>
      </c>
      <c r="E31" s="36">
        <f t="shared" si="1"/>
        <v>81581</v>
      </c>
      <c r="F31" s="37">
        <v>27723</v>
      </c>
      <c r="G31" s="8"/>
      <c r="H31" s="48" t="s">
        <v>44</v>
      </c>
      <c r="I31" s="49"/>
      <c r="J31" s="28">
        <f>SUM(J30)</f>
        <v>8395</v>
      </c>
      <c r="K31" s="28">
        <f>SUM(K30)</f>
        <v>8267</v>
      </c>
      <c r="L31" s="28">
        <f>J31+K31</f>
        <v>16662</v>
      </c>
      <c r="M31" s="29">
        <f>SUM(M30)</f>
        <v>5688</v>
      </c>
      <c r="N31" s="8"/>
    </row>
    <row r="32" spans="1:14" s="9" customFormat="1" ht="16.5" customHeight="1">
      <c r="A32" s="20">
        <v>16</v>
      </c>
      <c r="B32" s="17" t="s">
        <v>32</v>
      </c>
      <c r="C32" s="36">
        <v>12676</v>
      </c>
      <c r="D32" s="36">
        <v>13626</v>
      </c>
      <c r="E32" s="36">
        <f t="shared" si="1"/>
        <v>26302</v>
      </c>
      <c r="F32" s="37">
        <v>11610</v>
      </c>
      <c r="G32" s="8"/>
      <c r="H32" s="48" t="s">
        <v>65</v>
      </c>
      <c r="I32" s="49"/>
      <c r="J32" s="28">
        <f>J31+J29+J27+J23+J20+J17+J15+J11+J9</f>
        <v>166251</v>
      </c>
      <c r="K32" s="28">
        <f>K31+K29+K27+K23+K20+K17+K15+K11+K9</f>
        <v>170128</v>
      </c>
      <c r="L32" s="28">
        <f>SUM(J32:K32)</f>
        <v>336379</v>
      </c>
      <c r="M32" s="29">
        <f>M31+M29+M27+M23+M20+M17+M15+M11+M9</f>
        <v>119649</v>
      </c>
      <c r="N32" s="8"/>
    </row>
    <row r="33" spans="1:14" s="9" customFormat="1" ht="16.5" customHeight="1">
      <c r="A33" s="20">
        <v>17</v>
      </c>
      <c r="B33" s="17" t="s">
        <v>33</v>
      </c>
      <c r="C33" s="36">
        <v>27136</v>
      </c>
      <c r="D33" s="36">
        <v>25958</v>
      </c>
      <c r="E33" s="36">
        <f t="shared" si="1"/>
        <v>53094</v>
      </c>
      <c r="F33" s="37">
        <v>19906</v>
      </c>
      <c r="G33" s="8"/>
      <c r="N33" s="8"/>
    </row>
    <row r="34" spans="1:14" s="9" customFormat="1" ht="16.5" customHeight="1">
      <c r="A34" s="20">
        <v>18</v>
      </c>
      <c r="B34" s="17" t="s">
        <v>34</v>
      </c>
      <c r="C34" s="36">
        <v>21790</v>
      </c>
      <c r="D34" s="36">
        <v>20765</v>
      </c>
      <c r="E34" s="36">
        <f t="shared" si="1"/>
        <v>42555</v>
      </c>
      <c r="F34" s="37">
        <v>14546</v>
      </c>
      <c r="G34" s="8"/>
      <c r="N34" s="8"/>
    </row>
    <row r="35" spans="1:14" s="5" customFormat="1" ht="16.5" customHeight="1">
      <c r="A35" s="20">
        <v>19</v>
      </c>
      <c r="B35" s="17" t="s">
        <v>51</v>
      </c>
      <c r="C35" s="36">
        <v>17691</v>
      </c>
      <c r="D35" s="36">
        <v>19139</v>
      </c>
      <c r="E35" s="36">
        <f t="shared" si="1"/>
        <v>36830</v>
      </c>
      <c r="F35" s="37">
        <v>13507</v>
      </c>
      <c r="G35" s="4"/>
      <c r="H35" s="43"/>
      <c r="I35" s="44"/>
      <c r="J35" s="47" t="s">
        <v>63</v>
      </c>
      <c r="K35" s="47"/>
      <c r="L35" s="47"/>
      <c r="M35" s="51" t="s">
        <v>0</v>
      </c>
      <c r="N35" s="4"/>
    </row>
    <row r="36" spans="1:14" ht="16.5" customHeight="1">
      <c r="A36" s="20">
        <v>20</v>
      </c>
      <c r="B36" s="17" t="s">
        <v>52</v>
      </c>
      <c r="C36" s="36">
        <v>17571</v>
      </c>
      <c r="D36" s="36">
        <v>17369</v>
      </c>
      <c r="E36" s="36">
        <f t="shared" si="1"/>
        <v>34940</v>
      </c>
      <c r="F36" s="37">
        <v>10910</v>
      </c>
      <c r="G36" s="3"/>
      <c r="H36" s="45"/>
      <c r="I36" s="46"/>
      <c r="J36" s="10" t="s">
        <v>1</v>
      </c>
      <c r="K36" s="10" t="s">
        <v>2</v>
      </c>
      <c r="L36" s="10" t="s">
        <v>3</v>
      </c>
      <c r="M36" s="52"/>
      <c r="N36" s="3"/>
    </row>
    <row r="37" spans="1:14" ht="16.5" customHeight="1">
      <c r="A37" s="20">
        <v>21</v>
      </c>
      <c r="B37" s="17" t="s">
        <v>54</v>
      </c>
      <c r="C37" s="36">
        <v>22698</v>
      </c>
      <c r="D37" s="36">
        <v>22831</v>
      </c>
      <c r="E37" s="36">
        <f t="shared" si="1"/>
        <v>45529</v>
      </c>
      <c r="F37" s="37">
        <v>14078</v>
      </c>
      <c r="G37" s="2"/>
      <c r="H37" s="56" t="s">
        <v>74</v>
      </c>
      <c r="I37" s="57"/>
      <c r="J37" s="12">
        <f>C4</f>
        <v>1865976</v>
      </c>
      <c r="K37" s="12">
        <f>D4</f>
        <v>1911622</v>
      </c>
      <c r="L37" s="12">
        <f>E4</f>
        <v>3777598</v>
      </c>
      <c r="M37" s="13">
        <f>F4</f>
        <v>1403174</v>
      </c>
      <c r="N37" s="2"/>
    </row>
    <row r="38" spans="1:14" ht="16.5" customHeight="1">
      <c r="A38" s="20">
        <v>22</v>
      </c>
      <c r="B38" s="17" t="s">
        <v>56</v>
      </c>
      <c r="C38" s="36">
        <v>24385</v>
      </c>
      <c r="D38" s="36">
        <v>26186</v>
      </c>
      <c r="E38" s="36">
        <f t="shared" si="1"/>
        <v>50571</v>
      </c>
      <c r="F38" s="37">
        <v>19369</v>
      </c>
      <c r="G38" s="2"/>
      <c r="H38" s="58" t="s">
        <v>75</v>
      </c>
      <c r="I38" s="59"/>
      <c r="J38" s="18">
        <v>1864019</v>
      </c>
      <c r="K38" s="18">
        <v>1911348</v>
      </c>
      <c r="L38" s="18">
        <v>3775367</v>
      </c>
      <c r="M38" s="19">
        <v>1397457</v>
      </c>
      <c r="N38" s="2"/>
    </row>
    <row r="39" spans="1:14" ht="16.5" customHeight="1">
      <c r="A39" s="20">
        <v>23</v>
      </c>
      <c r="B39" s="17" t="s">
        <v>61</v>
      </c>
      <c r="C39" s="36">
        <v>24782</v>
      </c>
      <c r="D39" s="36">
        <v>25649</v>
      </c>
      <c r="E39" s="36">
        <f t="shared" si="1"/>
        <v>50431</v>
      </c>
      <c r="F39" s="37">
        <v>15175</v>
      </c>
      <c r="G39" s="2"/>
      <c r="H39" s="41" t="s">
        <v>73</v>
      </c>
      <c r="I39" s="42"/>
      <c r="J39" s="60">
        <f>J37-J38</f>
        <v>1957</v>
      </c>
      <c r="K39" s="60">
        <f>K37-K38</f>
        <v>274</v>
      </c>
      <c r="L39" s="60">
        <f>L37-L38</f>
        <v>2231</v>
      </c>
      <c r="M39" s="40">
        <f>M37-M38</f>
        <v>5717</v>
      </c>
      <c r="N39" s="2"/>
    </row>
    <row r="40" spans="1:14" ht="16.5" customHeight="1">
      <c r="A40" s="48" t="s">
        <v>55</v>
      </c>
      <c r="B40" s="49"/>
      <c r="C40" s="28">
        <f>SUM(C19:C39)+C11+C7</f>
        <v>1699725</v>
      </c>
      <c r="D40" s="28">
        <f>SUM(D19:D39)+D11+D7</f>
        <v>1741494</v>
      </c>
      <c r="E40" s="28">
        <f>C40+D40</f>
        <v>3441219</v>
      </c>
      <c r="F40" s="29">
        <f>SUM(F19:F39)+F11+F7</f>
        <v>1283525</v>
      </c>
      <c r="G40" s="2"/>
      <c r="N40" s="2"/>
    </row>
    <row r="41" spans="1:14" ht="12" customHeight="1">
      <c r="A41" s="9"/>
      <c r="B41" s="9"/>
      <c r="C41" s="9"/>
      <c r="D41" s="9"/>
      <c r="E41" s="9"/>
      <c r="F41" s="9"/>
      <c r="G41" s="2"/>
      <c r="N41" s="2"/>
    </row>
    <row r="42" spans="1:14" ht="12" customHeight="1">
      <c r="A42" s="5"/>
      <c r="B42" s="5"/>
      <c r="C42" s="5"/>
      <c r="D42" s="5"/>
      <c r="E42" s="5"/>
      <c r="F42" s="5"/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7">
    <mergeCell ref="J35:L35"/>
    <mergeCell ref="M35:M36"/>
    <mergeCell ref="H37:I37"/>
    <mergeCell ref="H38:I38"/>
    <mergeCell ref="M2:M3"/>
    <mergeCell ref="A2:B3"/>
    <mergeCell ref="J2:L2"/>
    <mergeCell ref="A12:A18"/>
    <mergeCell ref="A4:B4"/>
    <mergeCell ref="A5:B5"/>
    <mergeCell ref="A6:B6"/>
    <mergeCell ref="A40:B40"/>
    <mergeCell ref="H11:I11"/>
    <mergeCell ref="H15:I15"/>
    <mergeCell ref="H17:I17"/>
    <mergeCell ref="H35:I36"/>
    <mergeCell ref="H39:I39"/>
    <mergeCell ref="H9:I9"/>
    <mergeCell ref="H2:I3"/>
    <mergeCell ref="C2:E2"/>
    <mergeCell ref="H32:I32"/>
    <mergeCell ref="H31:I31"/>
    <mergeCell ref="H20:I20"/>
    <mergeCell ref="H23:I23"/>
    <mergeCell ref="H27:I27"/>
    <mergeCell ref="H29:I29"/>
    <mergeCell ref="F2:F3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2007-06-01T01:31:40Z</cp:lastPrinted>
  <dcterms:created xsi:type="dcterms:W3CDTF">1998-01-09T00:03:06Z</dcterms:created>
  <dcterms:modified xsi:type="dcterms:W3CDTF">2007-06-01T01:31:44Z</dcterms:modified>
  <cp:category/>
  <cp:version/>
  <cp:contentType/>
  <cp:contentStatus/>
</cp:coreProperties>
</file>