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<sst xmlns="http://schemas.openxmlformats.org/spreadsheetml/2006/main" count="70" uniqueCount="65">
  <si>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</si>
  <si>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</si>
  <si>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</si>
  <si>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</si>
  <si>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</si>
  <si>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</si>
  <si>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</si>
  <si>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</si>
  <si>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</si>
  <si>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</si>
  <si>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</si>
  <si>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</si>
  <si>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</si>
  <si>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</si>
  <si>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</si>
  <si>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</si>
  <si>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</si>
  <si>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</si>
  <si>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</si>
  <si>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</si>
  <si>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</si>
  <si>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</si>
  <si>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</si>
  <si>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</si>
  <si>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</si>
  <si>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</si>
  <si>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</si>
  <si>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</si>
  <si>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</si>
  <si>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</si>
  <si>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</si>
  <si>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</si>
  <si>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</si>
  <si>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</si>
  <si>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</si>
  <si>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</si>
  <si>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</si>
  <si>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</si>
  <si>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</si>
  <si>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</si>
  <si>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</si>
  <si>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</si>
  <si>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</si>
  <si>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</si>
  <si>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</si>
  <si>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</si>
  <si>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</si>
  <si>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</si>
  <si>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</si>
  <si>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</si>
  <si>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</si>
  <si>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</si>
  <si>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</si>
  <si>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</si>
  <si>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</si>
  <si>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</si>
  <si>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</si>
  <si>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</si>
  <si>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</si>
  <si>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</si>
  <si>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</si>
  <si>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</si>
  <si>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</si>
  <si>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</si>
  <si>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 xml:space="preserve"> （平成19年3月末日現在）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</si>
</sst>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M4" sqref="M4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64</v>
      </c>
    </row>
    <row r="2" spans="1:14" s="9" customFormat="1" ht="16.5" customHeight="1">
      <c r="A2" s="42"/>
      <c r="B2" s="43"/>
      <c r="C2" s="46" t="s">
        <v>50</v>
      </c>
      <c r="D2" s="46"/>
      <c r="E2" s="46"/>
      <c r="F2" s="40" t="s">
        <v>0</v>
      </c>
      <c r="G2" s="8"/>
      <c r="H2" s="42"/>
      <c r="I2" s="43"/>
      <c r="J2" s="46" t="s">
        <v>50</v>
      </c>
      <c r="K2" s="46"/>
      <c r="L2" s="46"/>
      <c r="M2" s="40" t="s">
        <v>0</v>
      </c>
      <c r="N2" s="8"/>
    </row>
    <row r="3" spans="1:14" s="9" customFormat="1" ht="16.5" customHeight="1">
      <c r="A3" s="44"/>
      <c r="B3" s="45"/>
      <c r="C3" s="10" t="s">
        <v>1</v>
      </c>
      <c r="D3" s="10" t="s">
        <v>2</v>
      </c>
      <c r="E3" s="10" t="s">
        <v>3</v>
      </c>
      <c r="F3" s="41"/>
      <c r="G3" s="8"/>
      <c r="H3" s="44"/>
      <c r="I3" s="45"/>
      <c r="J3" s="10" t="s">
        <v>1</v>
      </c>
      <c r="K3" s="10" t="s">
        <v>2</v>
      </c>
      <c r="L3" s="10" t="s">
        <v>3</v>
      </c>
      <c r="M3" s="41"/>
      <c r="N3" s="8"/>
    </row>
    <row r="4" spans="1:14" s="9" customFormat="1" ht="16.5" customHeight="1">
      <c r="A4" s="49" t="s">
        <v>4</v>
      </c>
      <c r="B4" s="50"/>
      <c r="C4" s="12">
        <f>SUM(C5,C6)</f>
        <v>1864019</v>
      </c>
      <c r="D4" s="12">
        <f>SUM(D5,D6)</f>
        <v>1911348</v>
      </c>
      <c r="E4" s="12">
        <f>SUM(E5,E6)</f>
        <v>3775367</v>
      </c>
      <c r="F4" s="13">
        <f>SUM(F5,F6)</f>
        <v>1397457</v>
      </c>
      <c r="G4" s="8"/>
      <c r="H4" s="14">
        <v>24</v>
      </c>
      <c r="I4" s="11" t="s">
        <v>35</v>
      </c>
      <c r="J4" s="15">
        <v>7019</v>
      </c>
      <c r="K4" s="15">
        <v>7710</v>
      </c>
      <c r="L4" s="15">
        <f aca="true" t="shared" si="0" ref="L4:L9">J4+K4</f>
        <v>14729</v>
      </c>
      <c r="M4" s="16">
        <v>6306</v>
      </c>
      <c r="N4" s="8"/>
    </row>
    <row r="5" spans="1:14" s="9" customFormat="1" ht="16.5" customHeight="1">
      <c r="A5" s="51" t="s">
        <v>6</v>
      </c>
      <c r="B5" s="52"/>
      <c r="C5" s="18">
        <f>C33</f>
        <v>1698036</v>
      </c>
      <c r="D5" s="18">
        <f>D33</f>
        <v>1741290</v>
      </c>
      <c r="E5" s="18">
        <f>E33</f>
        <v>3439326</v>
      </c>
      <c r="F5" s="19">
        <f>F33</f>
        <v>1278418</v>
      </c>
      <c r="G5" s="8"/>
      <c r="H5" s="20">
        <v>25</v>
      </c>
      <c r="I5" s="17" t="s">
        <v>37</v>
      </c>
      <c r="J5" s="21">
        <v>4002</v>
      </c>
      <c r="K5" s="21">
        <v>4360</v>
      </c>
      <c r="L5" s="21">
        <f t="shared" si="0"/>
        <v>8362</v>
      </c>
      <c r="M5" s="22">
        <v>3295</v>
      </c>
      <c r="N5" s="8"/>
    </row>
    <row r="6" spans="1:14" s="9" customFormat="1" ht="16.5" customHeight="1">
      <c r="A6" s="47" t="s">
        <v>63</v>
      </c>
      <c r="B6" s="48"/>
      <c r="C6" s="23">
        <f>J9+J11+J15+J17+J20+J23+J27+J29+J31</f>
        <v>165983</v>
      </c>
      <c r="D6" s="23">
        <f>K9+K11+K15+K17+K20+K23+K27+K29+K31</f>
        <v>170058</v>
      </c>
      <c r="E6" s="23">
        <f>L9+L11+L15+L17+L20+L23+L27+L29+L31</f>
        <v>336041</v>
      </c>
      <c r="F6" s="24">
        <f>M9+M11+M15+M17+M20+M23+M27+M29+M31</f>
        <v>119039</v>
      </c>
      <c r="G6" s="8"/>
      <c r="H6" s="20">
        <v>26</v>
      </c>
      <c r="I6" s="17" t="s">
        <v>38</v>
      </c>
      <c r="J6" s="21">
        <v>4787</v>
      </c>
      <c r="K6" s="21">
        <v>5199</v>
      </c>
      <c r="L6" s="21">
        <f t="shared" si="0"/>
        <v>9986</v>
      </c>
      <c r="M6" s="22">
        <v>4024</v>
      </c>
      <c r="N6" s="8"/>
    </row>
    <row r="7" spans="1:14" s="9" customFormat="1" ht="16.5" customHeight="1">
      <c r="A7" s="25">
        <v>1</v>
      </c>
      <c r="B7" s="11" t="s">
        <v>9</v>
      </c>
      <c r="C7" s="15">
        <v>347324</v>
      </c>
      <c r="D7" s="15">
        <v>364558</v>
      </c>
      <c r="E7" s="15">
        <f>E8+E9+E10</f>
        <v>711882</v>
      </c>
      <c r="F7" s="26">
        <v>279941</v>
      </c>
      <c r="G7" s="8"/>
      <c r="H7" s="20">
        <v>27</v>
      </c>
      <c r="I7" s="17" t="s">
        <v>39</v>
      </c>
      <c r="J7" s="21">
        <v>3982</v>
      </c>
      <c r="K7" s="21">
        <v>4372</v>
      </c>
      <c r="L7" s="21">
        <f t="shared" si="0"/>
        <v>8354</v>
      </c>
      <c r="M7" s="22">
        <v>3152</v>
      </c>
      <c r="N7" s="8"/>
    </row>
    <row r="8" spans="1:14" s="9" customFormat="1" ht="16.5" customHeight="1">
      <c r="A8" s="27"/>
      <c r="B8" s="11" t="s">
        <v>58</v>
      </c>
      <c r="C8" s="15">
        <v>125747</v>
      </c>
      <c r="D8" s="15">
        <v>134842</v>
      </c>
      <c r="E8" s="15">
        <f>D8+C8</f>
        <v>260589</v>
      </c>
      <c r="F8" s="16">
        <v>103219</v>
      </c>
      <c r="G8" s="8"/>
      <c r="H8" s="20">
        <v>28</v>
      </c>
      <c r="I8" s="17" t="s">
        <v>40</v>
      </c>
      <c r="J8" s="21">
        <v>4966</v>
      </c>
      <c r="K8" s="21">
        <v>5520</v>
      </c>
      <c r="L8" s="21">
        <f t="shared" si="0"/>
        <v>10486</v>
      </c>
      <c r="M8" s="22">
        <v>4289</v>
      </c>
      <c r="N8" s="8"/>
    </row>
    <row r="9" spans="1:14" s="9" customFormat="1" ht="16.5" customHeight="1">
      <c r="A9" s="27"/>
      <c r="B9" s="11" t="s">
        <v>59</v>
      </c>
      <c r="C9" s="15">
        <v>102921</v>
      </c>
      <c r="D9" s="15">
        <v>105066</v>
      </c>
      <c r="E9" s="15">
        <f aca="true" t="shared" si="1" ref="E9:E29">D9+C9</f>
        <v>207987</v>
      </c>
      <c r="F9" s="16">
        <v>84768</v>
      </c>
      <c r="G9" s="8"/>
      <c r="H9" s="47" t="s">
        <v>41</v>
      </c>
      <c r="I9" s="48"/>
      <c r="J9" s="28">
        <f>SUM(J4:J8)</f>
        <v>24756</v>
      </c>
      <c r="K9" s="28">
        <f>SUM(K4:K8)</f>
        <v>27161</v>
      </c>
      <c r="L9" s="28">
        <f t="shared" si="0"/>
        <v>51917</v>
      </c>
      <c r="M9" s="29">
        <f>SUM(M4:M8)</f>
        <v>21066</v>
      </c>
      <c r="N9" s="8"/>
    </row>
    <row r="10" spans="1:14" s="9" customFormat="1" ht="16.5" customHeight="1">
      <c r="A10" s="14"/>
      <c r="B10" s="11" t="s">
        <v>60</v>
      </c>
      <c r="C10" s="15">
        <v>118656</v>
      </c>
      <c r="D10" s="15">
        <v>124650</v>
      </c>
      <c r="E10" s="15">
        <f t="shared" si="1"/>
        <v>243306</v>
      </c>
      <c r="F10" s="16">
        <v>91954</v>
      </c>
      <c r="G10" s="8"/>
      <c r="H10" s="14">
        <v>29</v>
      </c>
      <c r="I10" s="7" t="s">
        <v>42</v>
      </c>
      <c r="J10" s="30">
        <v>19179</v>
      </c>
      <c r="K10" s="30">
        <v>19793</v>
      </c>
      <c r="L10" s="31">
        <f>SUM(J10,K10)</f>
        <v>38972</v>
      </c>
      <c r="M10" s="16">
        <v>14628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391626</v>
      </c>
      <c r="D11" s="21">
        <v>396452</v>
      </c>
      <c r="E11" s="21">
        <f t="shared" si="1"/>
        <v>788078</v>
      </c>
      <c r="F11" s="22">
        <v>291074</v>
      </c>
      <c r="G11" s="8"/>
      <c r="H11" s="47" t="s">
        <v>45</v>
      </c>
      <c r="I11" s="48"/>
      <c r="J11" s="32">
        <f>SUM(J10:J10)</f>
        <v>19179</v>
      </c>
      <c r="K11" s="32">
        <f>SUM(K10:K10)</f>
        <v>19793</v>
      </c>
      <c r="L11" s="28">
        <f>J11+K11</f>
        <v>38972</v>
      </c>
      <c r="M11" s="29">
        <f>SUM(M10:M10)</f>
        <v>14628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103880</v>
      </c>
      <c r="D12" s="21">
        <v>106240</v>
      </c>
      <c r="E12" s="21">
        <f t="shared" si="1"/>
        <v>210120</v>
      </c>
      <c r="F12" s="22">
        <v>84921</v>
      </c>
      <c r="G12" s="8"/>
      <c r="H12" s="14">
        <v>30</v>
      </c>
      <c r="I12" s="11" t="s">
        <v>46</v>
      </c>
      <c r="J12" s="15">
        <v>15476</v>
      </c>
      <c r="K12" s="15">
        <v>16005</v>
      </c>
      <c r="L12" s="15">
        <f>SUM(J12,K12)</f>
        <v>31481</v>
      </c>
      <c r="M12" s="16">
        <v>12137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18850</v>
      </c>
      <c r="D13" s="21">
        <v>22658</v>
      </c>
      <c r="E13" s="21">
        <f t="shared" si="1"/>
        <v>41508</v>
      </c>
      <c r="F13" s="22">
        <v>21429</v>
      </c>
      <c r="G13" s="8"/>
      <c r="H13" s="20">
        <v>31</v>
      </c>
      <c r="I13" s="17" t="s">
        <v>47</v>
      </c>
      <c r="J13" s="21">
        <v>19896</v>
      </c>
      <c r="K13" s="21">
        <v>19356</v>
      </c>
      <c r="L13" s="21">
        <f>SUM(J13,K13)</f>
        <v>39252</v>
      </c>
      <c r="M13" s="22">
        <v>15541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55291</v>
      </c>
      <c r="D14" s="21">
        <v>57150</v>
      </c>
      <c r="E14" s="21">
        <f t="shared" si="1"/>
        <v>112441</v>
      </c>
      <c r="F14" s="22">
        <v>44475</v>
      </c>
      <c r="G14" s="8"/>
      <c r="H14" s="20">
        <v>32</v>
      </c>
      <c r="I14" s="17" t="s">
        <v>48</v>
      </c>
      <c r="J14" s="21">
        <v>10717</v>
      </c>
      <c r="K14" s="21">
        <v>10095</v>
      </c>
      <c r="L14" s="21">
        <f>SUM(J14,K14)</f>
        <v>20812</v>
      </c>
      <c r="M14" s="22">
        <v>7445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61268</v>
      </c>
      <c r="D15" s="21">
        <v>62640</v>
      </c>
      <c r="E15" s="21">
        <f t="shared" si="1"/>
        <v>123908</v>
      </c>
      <c r="F15" s="22">
        <v>44917</v>
      </c>
      <c r="G15" s="8"/>
      <c r="H15" s="47" t="s">
        <v>49</v>
      </c>
      <c r="I15" s="48"/>
      <c r="J15" s="28">
        <f>SUM(J12:J14)</f>
        <v>46089</v>
      </c>
      <c r="K15" s="28">
        <f>SUM(K12:K14)</f>
        <v>45456</v>
      </c>
      <c r="L15" s="28">
        <f>J15+K15</f>
        <v>91545</v>
      </c>
      <c r="M15" s="29">
        <f>SUM(M12:M14)</f>
        <v>35123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35347</v>
      </c>
      <c r="D16" s="21">
        <v>39696</v>
      </c>
      <c r="E16" s="21">
        <f>D16+C16</f>
        <v>75043</v>
      </c>
      <c r="F16" s="22">
        <v>33956</v>
      </c>
      <c r="G16" s="8"/>
      <c r="H16" s="20">
        <v>33</v>
      </c>
      <c r="I16" s="17" t="s">
        <v>5</v>
      </c>
      <c r="J16" s="21">
        <v>4894</v>
      </c>
      <c r="K16" s="21">
        <v>5064</v>
      </c>
      <c r="L16" s="21">
        <f>SUM(J16,K16)</f>
        <v>9958</v>
      </c>
      <c r="M16" s="22">
        <v>3099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47543</v>
      </c>
      <c r="D17" s="21">
        <v>49456</v>
      </c>
      <c r="E17" s="21">
        <f t="shared" si="1"/>
        <v>96999</v>
      </c>
      <c r="F17" s="22">
        <v>32056</v>
      </c>
      <c r="G17" s="8"/>
      <c r="H17" s="47" t="s">
        <v>7</v>
      </c>
      <c r="I17" s="48"/>
      <c r="J17" s="28">
        <f>J16</f>
        <v>4894</v>
      </c>
      <c r="K17" s="28">
        <f>K16</f>
        <v>5064</v>
      </c>
      <c r="L17" s="28">
        <f>J17+K17</f>
        <v>9958</v>
      </c>
      <c r="M17" s="29">
        <f>M16</f>
        <v>3099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118678</v>
      </c>
      <c r="D18" s="21">
        <v>120067</v>
      </c>
      <c r="E18" s="21">
        <f t="shared" si="1"/>
        <v>238745</v>
      </c>
      <c r="F18" s="22">
        <v>86115</v>
      </c>
      <c r="G18" s="8"/>
      <c r="H18" s="14">
        <v>34</v>
      </c>
      <c r="I18" s="11" t="s">
        <v>8</v>
      </c>
      <c r="J18" s="15">
        <v>8245</v>
      </c>
      <c r="K18" s="15">
        <v>8703</v>
      </c>
      <c r="L18" s="15">
        <f>SUM(J18,K18)</f>
        <v>16948</v>
      </c>
      <c r="M18" s="16">
        <v>5540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83846</v>
      </c>
      <c r="D19" s="21">
        <v>82931</v>
      </c>
      <c r="E19" s="21">
        <f t="shared" si="1"/>
        <v>166777</v>
      </c>
      <c r="F19" s="22">
        <v>56749</v>
      </c>
      <c r="G19" s="8"/>
      <c r="H19" s="20">
        <v>35</v>
      </c>
      <c r="I19" s="17" t="s">
        <v>11</v>
      </c>
      <c r="J19" s="21">
        <v>4657</v>
      </c>
      <c r="K19" s="21">
        <v>5025</v>
      </c>
      <c r="L19" s="21">
        <f>SUM(J19,K19)</f>
        <v>9682</v>
      </c>
      <c r="M19" s="22">
        <v>2968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58904</v>
      </c>
      <c r="D20" s="21">
        <v>61039</v>
      </c>
      <c r="E20" s="21">
        <f t="shared" si="1"/>
        <v>119943</v>
      </c>
      <c r="F20" s="22">
        <v>42537</v>
      </c>
      <c r="G20" s="8"/>
      <c r="H20" s="37" t="s">
        <v>13</v>
      </c>
      <c r="I20" s="39"/>
      <c r="J20" s="28">
        <f>SUM(J18:J19)</f>
        <v>12902</v>
      </c>
      <c r="K20" s="28">
        <f>SUM(K18:K19)</f>
        <v>13728</v>
      </c>
      <c r="L20" s="28">
        <f>SUM(L18:L19)</f>
        <v>26630</v>
      </c>
      <c r="M20" s="29">
        <f>SUM(M18:M19)</f>
        <v>8508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57480</v>
      </c>
      <c r="D21" s="21">
        <v>57717</v>
      </c>
      <c r="E21" s="21">
        <f t="shared" si="1"/>
        <v>115197</v>
      </c>
      <c r="F21" s="22">
        <v>37183</v>
      </c>
      <c r="G21" s="8"/>
      <c r="H21" s="14">
        <v>36</v>
      </c>
      <c r="I21" s="11" t="s">
        <v>14</v>
      </c>
      <c r="J21" s="15">
        <v>6199</v>
      </c>
      <c r="K21" s="15">
        <v>6425</v>
      </c>
      <c r="L21" s="15">
        <f>SUM(J21,K21)</f>
        <v>12624</v>
      </c>
      <c r="M21" s="16">
        <v>3914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64095</v>
      </c>
      <c r="D22" s="21">
        <v>66782</v>
      </c>
      <c r="E22" s="21">
        <f t="shared" si="1"/>
        <v>130877</v>
      </c>
      <c r="F22" s="22">
        <v>45315</v>
      </c>
      <c r="G22" s="8"/>
      <c r="H22" s="20">
        <v>37</v>
      </c>
      <c r="I22" s="17" t="s">
        <v>16</v>
      </c>
      <c r="J22" s="21">
        <v>11574</v>
      </c>
      <c r="K22" s="21">
        <v>11698</v>
      </c>
      <c r="L22" s="15">
        <f>SUM(J22,K22)</f>
        <v>23272</v>
      </c>
      <c r="M22" s="22">
        <v>7072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44125</v>
      </c>
      <c r="D23" s="21">
        <v>42016</v>
      </c>
      <c r="E23" s="21">
        <f t="shared" si="1"/>
        <v>86141</v>
      </c>
      <c r="F23" s="22">
        <v>31711</v>
      </c>
      <c r="G23" s="8"/>
      <c r="H23" s="37" t="s">
        <v>18</v>
      </c>
      <c r="I23" s="39"/>
      <c r="J23" s="28">
        <f>SUM(J21:J22)</f>
        <v>17773</v>
      </c>
      <c r="K23" s="28">
        <f>SUM(K21:K22)</f>
        <v>18123</v>
      </c>
      <c r="L23" s="28">
        <f>J23+K23</f>
        <v>35896</v>
      </c>
      <c r="M23" s="29">
        <f>SUM(M21:M22)</f>
        <v>10986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41101</v>
      </c>
      <c r="D24" s="21">
        <v>40317</v>
      </c>
      <c r="E24" s="21">
        <f t="shared" si="1"/>
        <v>81418</v>
      </c>
      <c r="F24" s="22">
        <v>27573</v>
      </c>
      <c r="G24" s="8"/>
      <c r="H24" s="20">
        <v>38</v>
      </c>
      <c r="I24" s="17" t="s">
        <v>23</v>
      </c>
      <c r="J24" s="21">
        <v>14326</v>
      </c>
      <c r="K24" s="21">
        <v>14362</v>
      </c>
      <c r="L24" s="21">
        <f>SUM(J24,K24)</f>
        <v>28688</v>
      </c>
      <c r="M24" s="22">
        <v>9053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12716</v>
      </c>
      <c r="D25" s="21">
        <v>13649</v>
      </c>
      <c r="E25" s="21">
        <f t="shared" si="1"/>
        <v>26365</v>
      </c>
      <c r="F25" s="22">
        <v>11513</v>
      </c>
      <c r="G25" s="8"/>
      <c r="H25" s="20">
        <v>39</v>
      </c>
      <c r="I25" s="17" t="s">
        <v>26</v>
      </c>
      <c r="J25" s="21">
        <v>3059</v>
      </c>
      <c r="K25" s="21">
        <v>3073</v>
      </c>
      <c r="L25" s="21">
        <f>SUM(J25,K25)</f>
        <v>6132</v>
      </c>
      <c r="M25" s="22">
        <v>1828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27094</v>
      </c>
      <c r="D26" s="21">
        <v>25954</v>
      </c>
      <c r="E26" s="21">
        <f t="shared" si="1"/>
        <v>53048</v>
      </c>
      <c r="F26" s="22">
        <v>19807</v>
      </c>
      <c r="G26" s="8"/>
      <c r="H26" s="20">
        <v>40</v>
      </c>
      <c r="I26" s="17" t="s">
        <v>61</v>
      </c>
      <c r="J26" s="21">
        <v>4473</v>
      </c>
      <c r="K26" s="21">
        <v>4601</v>
      </c>
      <c r="L26" s="21">
        <f>SUM(J26,K26)</f>
        <v>9074</v>
      </c>
      <c r="M26" s="22">
        <v>3063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21539</v>
      </c>
      <c r="D27" s="21">
        <v>20751</v>
      </c>
      <c r="E27" s="21">
        <f t="shared" si="1"/>
        <v>42290</v>
      </c>
      <c r="F27" s="22">
        <v>14246</v>
      </c>
      <c r="G27" s="8"/>
      <c r="H27" s="37" t="s">
        <v>30</v>
      </c>
      <c r="I27" s="39"/>
      <c r="J27" s="28">
        <f>SUM(J24:J26)</f>
        <v>21858</v>
      </c>
      <c r="K27" s="28">
        <f>SUM(K24:K26)</f>
        <v>22036</v>
      </c>
      <c r="L27" s="28">
        <f>J27+K27</f>
        <v>43894</v>
      </c>
      <c r="M27" s="29">
        <f>SUM(M24:M26)</f>
        <v>13944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17793</v>
      </c>
      <c r="D28" s="21">
        <v>19146</v>
      </c>
      <c r="E28" s="21">
        <f t="shared" si="1"/>
        <v>36939</v>
      </c>
      <c r="F28" s="22">
        <v>13551</v>
      </c>
      <c r="G28" s="8"/>
      <c r="H28" s="14">
        <v>41</v>
      </c>
      <c r="I28" s="11" t="s">
        <v>36</v>
      </c>
      <c r="J28" s="15">
        <v>10147</v>
      </c>
      <c r="K28" s="15">
        <v>10434</v>
      </c>
      <c r="L28" s="15">
        <f>SUM(J28,K28)</f>
        <v>20581</v>
      </c>
      <c r="M28" s="16">
        <v>6028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17558</v>
      </c>
      <c r="D29" s="21">
        <v>17371</v>
      </c>
      <c r="E29" s="21">
        <f t="shared" si="1"/>
        <v>34929</v>
      </c>
      <c r="F29" s="22">
        <v>10866</v>
      </c>
      <c r="G29" s="8"/>
      <c r="H29" s="37" t="s">
        <v>54</v>
      </c>
      <c r="I29" s="39"/>
      <c r="J29" s="28">
        <f>SUM(J28)</f>
        <v>10147</v>
      </c>
      <c r="K29" s="28">
        <f>SUM(K28)</f>
        <v>10434</v>
      </c>
      <c r="L29" s="28">
        <f>SUM(L28)</f>
        <v>20581</v>
      </c>
      <c r="M29" s="29">
        <f>SUM(M28)</f>
        <v>6028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22745</v>
      </c>
      <c r="D30" s="21">
        <v>22875</v>
      </c>
      <c r="E30" s="21">
        <f>D30+C30</f>
        <v>45620</v>
      </c>
      <c r="F30" s="22">
        <v>14039</v>
      </c>
      <c r="G30" s="8"/>
      <c r="H30" s="34">
        <v>42</v>
      </c>
      <c r="I30" s="7" t="s">
        <v>43</v>
      </c>
      <c r="J30" s="30">
        <v>8385</v>
      </c>
      <c r="K30" s="30">
        <v>8263</v>
      </c>
      <c r="L30" s="30">
        <f>SUM(J30,K30)</f>
        <v>16648</v>
      </c>
      <c r="M30" s="26">
        <v>5657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24420</v>
      </c>
      <c r="D31" s="21">
        <v>26166</v>
      </c>
      <c r="E31" s="21">
        <f>D31+C31</f>
        <v>50586</v>
      </c>
      <c r="F31" s="22">
        <v>19286</v>
      </c>
      <c r="G31" s="8"/>
      <c r="H31" s="37" t="s">
        <v>44</v>
      </c>
      <c r="I31" s="38"/>
      <c r="J31" s="28">
        <f>SUM(J30)</f>
        <v>8385</v>
      </c>
      <c r="K31" s="28">
        <f>SUM(K30)</f>
        <v>8263</v>
      </c>
      <c r="L31" s="28">
        <f>J31+K31</f>
        <v>16648</v>
      </c>
      <c r="M31" s="29">
        <f>SUM(M30)</f>
        <v>5657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24813</v>
      </c>
      <c r="D32" s="21">
        <v>25659</v>
      </c>
      <c r="E32" s="21">
        <f>D32+C32</f>
        <v>50472</v>
      </c>
      <c r="F32" s="22">
        <v>15158</v>
      </c>
      <c r="G32" s="8"/>
      <c r="H32" s="35"/>
      <c r="I32" s="36"/>
      <c r="J32" s="33"/>
      <c r="K32" s="33"/>
      <c r="L32" s="33"/>
      <c r="M32" s="33"/>
      <c r="N32" s="8"/>
    </row>
    <row r="33" spans="1:14" s="9" customFormat="1" ht="16.5" customHeight="1">
      <c r="A33" s="37" t="s">
        <v>56</v>
      </c>
      <c r="B33" s="38"/>
      <c r="C33" s="28">
        <f>SUM(C11:C32)+C7</f>
        <v>1698036</v>
      </c>
      <c r="D33" s="28">
        <f>SUM(D11:D32)+D7</f>
        <v>1741290</v>
      </c>
      <c r="E33" s="28">
        <f>C33+D33</f>
        <v>3439326</v>
      </c>
      <c r="F33" s="29">
        <f>SUM(F11:F32)+F7</f>
        <v>1278418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A4:B4"/>
    <mergeCell ref="A5:B5"/>
    <mergeCell ref="A6:B6"/>
    <mergeCell ref="F2:F3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H32:I32"/>
    <mergeCell ref="H31:I31"/>
    <mergeCell ref="H20:I20"/>
    <mergeCell ref="H23:I23"/>
    <mergeCell ref="H27:I27"/>
    <mergeCell ref="H29:I2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2007-01-16T02:37:30Z</cp:lastPrinted>
  <dcterms:created xsi:type="dcterms:W3CDTF">1998-01-09T00:03:06Z</dcterms:created>
  <dcterms:modified xsi:type="dcterms:W3CDTF">2007-05-14T12:28:11Z</dcterms:modified>
  <cp:category/>
  <cp:version/>
  <cp:contentType/>
  <cp:contentStatus/>
</cp:coreProperties>
</file>