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05" windowHeight="4575" activeTab="0"/>
  </bookViews>
  <sheets>
    <sheet name="Sheet1" sheetId="1" r:id="rId1"/>
  </sheets>
  <definedNames>
    <definedName name="_xlnm.Print_Area" localSheetId="0">'Sheet1'!$A$1:$M$35</definedName>
  </definedNames>
  <calcPr fullCalcOnLoad="1"/>
</workbook>
</file>

<file path=xl/sharedStrings.xml><?xml version="1.0" encoding="utf-8"?>
<sst xmlns="http://schemas.openxmlformats.org/spreadsheetml/2006/main" count="70" uniqueCount="65">
  <si>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</si>
  <si>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</si>
  <si>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</si>
  <si>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</si>
  <si>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</si>
  <si>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</si>
  <si>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</si>
  <si>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</si>
  <si>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富　 士　 川 　町</t>
  </si>
  <si>
    <t>静　　　岡　　　市</t>
  </si>
  <si>
    <t>浜　　　松　　　市</t>
  </si>
  <si>
    <t>由　　　比　　　町</t>
  </si>
  <si>
    <t>沼　　　津　　　市</t>
  </si>
  <si>
    <t xml:space="preserve"> 庵　原　郡　計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</si>
  <si>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</si>
  <si>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</si>
  <si>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</si>
  <si>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</si>
  <si>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</si>
  <si>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</si>
  <si>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伊　　　東　　　市</t>
  </si>
  <si>
    <t>島　　　田　　　市</t>
  </si>
  <si>
    <t>富　　　士　　　市</t>
  </si>
  <si>
    <t>吉　　　田　　　町</t>
  </si>
  <si>
    <t>磐　　　田　　　市</t>
  </si>
  <si>
    <t>焼　　　津　　　市</t>
  </si>
  <si>
    <t>川　　　根　　　町</t>
  </si>
  <si>
    <t>掛　　　川　　　市</t>
  </si>
  <si>
    <t>藤　　　枝　　　市</t>
  </si>
  <si>
    <t>御　 殿　 場　 市</t>
  </si>
  <si>
    <t>榛　原　郡　計</t>
  </si>
  <si>
    <t>袋　　　井　　　市</t>
  </si>
  <si>
    <t>下　　　田　　　市</t>
  </si>
  <si>
    <t>裾　　　野　　　市</t>
  </si>
  <si>
    <t>湖　　　西　　　市</t>
  </si>
  <si>
    <t>東　 伊　 豆　 町</t>
  </si>
  <si>
    <t>森　　　　　　 　町</t>
  </si>
  <si>
    <t>河　　　津　　　町</t>
  </si>
  <si>
    <t>南　 伊　 豆　 町</t>
  </si>
  <si>
    <t>松　　　崎　　　町</t>
  </si>
  <si>
    <t>西　 伊　 豆　 町</t>
  </si>
  <si>
    <t>賀  茂　郡　計</t>
  </si>
  <si>
    <t>函　　  南　　　町</t>
  </si>
  <si>
    <t>新　　　居　　　町</t>
  </si>
  <si>
    <t>浜　名　郡　計</t>
  </si>
  <si>
    <t>田　方　郡　計</t>
  </si>
  <si>
    <t>清　　　水　　　町</t>
  </si>
  <si>
    <t>長　　　泉　　　町</t>
  </si>
  <si>
    <t>小　　　山　　　町</t>
  </si>
  <si>
    <t>駿　東　郡　計</t>
  </si>
  <si>
    <t>人　　　　　口　　　　　（人）</t>
  </si>
  <si>
    <t>住民基本台帳人口、世帯数</t>
  </si>
  <si>
    <t>伊　　　豆　　　市</t>
  </si>
  <si>
    <t>御　 前　 崎　 市</t>
  </si>
  <si>
    <t>周　智　郡　計</t>
  </si>
  <si>
    <t>菊　　　川　　　市</t>
  </si>
  <si>
    <t>市　　　部　　　計</t>
  </si>
  <si>
    <t>伊  豆  の  国  市</t>
  </si>
  <si>
    <t>（葵区）</t>
  </si>
  <si>
    <t>（駿河区）</t>
  </si>
  <si>
    <t>（清水区）</t>
  </si>
  <si>
    <t>川　 根　 本　町</t>
  </si>
  <si>
    <t>牧 　之 　原　 市</t>
  </si>
  <si>
    <t>町　　　　　　計</t>
  </si>
  <si>
    <t xml:space="preserve"> （平成19年2月末日現在）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</si>
</sst>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);[Red]\(#,##0\)"/>
    <numFmt numFmtId="178" formatCode="#,##0_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 applyProtection="1">
      <alignment vertical="center"/>
      <protection/>
    </xf>
    <xf numFmtId="177" fontId="5" fillId="2" borderId="4" xfId="0" applyNumberFormat="1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>
      <alignment vertical="center"/>
    </xf>
    <xf numFmtId="176" fontId="5" fillId="0" borderId="3" xfId="0" applyNumberFormat="1" applyFont="1" applyBorder="1" applyAlignment="1" applyProtection="1">
      <alignment vertical="center"/>
      <protection/>
    </xf>
    <xf numFmtId="176" fontId="5" fillId="0" borderId="4" xfId="0" applyNumberFormat="1" applyFont="1" applyBorder="1" applyAlignment="1" applyProtection="1">
      <alignment vertical="center"/>
      <protection/>
    </xf>
    <xf numFmtId="0" fontId="6" fillId="2" borderId="6" xfId="0" applyFont="1" applyFill="1" applyBorder="1" applyAlignment="1">
      <alignment horizontal="center" vertical="center"/>
    </xf>
    <xf numFmtId="177" fontId="5" fillId="2" borderId="6" xfId="0" applyNumberFormat="1" applyFont="1" applyFill="1" applyBorder="1" applyAlignment="1" applyProtection="1">
      <alignment vertical="center"/>
      <protection/>
    </xf>
    <xf numFmtId="177" fontId="5" fillId="2" borderId="7" xfId="0" applyNumberFormat="1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>
      <alignment vertical="center"/>
    </xf>
    <xf numFmtId="176" fontId="5" fillId="0" borderId="6" xfId="0" applyNumberFormat="1" applyFont="1" applyBorder="1" applyAlignment="1" applyProtection="1">
      <alignment vertical="center"/>
      <protection/>
    </xf>
    <xf numFmtId="176" fontId="5" fillId="0" borderId="7" xfId="0" applyNumberFormat="1" applyFont="1" applyBorder="1" applyAlignment="1" applyProtection="1">
      <alignment vertical="center"/>
      <protection/>
    </xf>
    <xf numFmtId="177" fontId="5" fillId="2" borderId="2" xfId="0" applyNumberFormat="1" applyFont="1" applyFill="1" applyBorder="1" applyAlignment="1" applyProtection="1">
      <alignment vertical="center"/>
      <protection/>
    </xf>
    <xf numFmtId="177" fontId="5" fillId="2" borderId="9" xfId="0" applyNumberFormat="1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>
      <alignment vertical="center"/>
    </xf>
    <xf numFmtId="176" fontId="5" fillId="0" borderId="11" xfId="0" applyNumberFormat="1" applyFont="1" applyBorder="1" applyAlignment="1" applyProtection="1">
      <alignment vertical="center"/>
      <protection/>
    </xf>
    <xf numFmtId="0" fontId="6" fillId="2" borderId="12" xfId="0" applyFont="1" applyFill="1" applyBorder="1" applyAlignment="1">
      <alignment vertical="center"/>
    </xf>
    <xf numFmtId="176" fontId="5" fillId="2" borderId="2" xfId="0" applyNumberFormat="1" applyFont="1" applyFill="1" applyBorder="1" applyAlignment="1" applyProtection="1">
      <alignment vertical="center"/>
      <protection/>
    </xf>
    <xf numFmtId="176" fontId="5" fillId="2" borderId="9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Border="1" applyAlignment="1" applyProtection="1">
      <alignment vertical="center"/>
      <protection/>
    </xf>
    <xf numFmtId="176" fontId="5" fillId="0" borderId="13" xfId="0" applyNumberFormat="1" applyFont="1" applyBorder="1" applyAlignment="1" applyProtection="1">
      <alignment vertical="center"/>
      <protection/>
    </xf>
    <xf numFmtId="176" fontId="5" fillId="2" borderId="14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SheetLayoutView="100" workbookViewId="0" topLeftCell="D11">
      <selection activeCell="M32" sqref="M32"/>
    </sheetView>
  </sheetViews>
  <sheetFormatPr defaultColWidth="9.00390625" defaultRowHeight="13.5"/>
  <cols>
    <col min="1" max="1" width="4.625" style="0" customWidth="1"/>
    <col min="2" max="2" width="13.00390625" style="0" customWidth="1"/>
    <col min="3" max="6" width="11.00390625" style="0" customWidth="1"/>
    <col min="7" max="8" width="4.625" style="0" customWidth="1"/>
    <col min="9" max="9" width="13.00390625" style="2" customWidth="1"/>
    <col min="10" max="13" width="11.00390625" style="0" customWidth="1"/>
  </cols>
  <sheetData>
    <row r="1" spans="1:6" ht="14.25">
      <c r="A1" s="1" t="s">
        <v>51</v>
      </c>
      <c r="F1" s="6" t="s">
        <v>64</v>
      </c>
    </row>
    <row r="2" spans="1:14" s="9" customFormat="1" ht="16.5" customHeight="1">
      <c r="A2" s="42"/>
      <c r="B2" s="43"/>
      <c r="C2" s="46" t="s">
        <v>50</v>
      </c>
      <c r="D2" s="46"/>
      <c r="E2" s="46"/>
      <c r="F2" s="40" t="s">
        <v>0</v>
      </c>
      <c r="G2" s="8"/>
      <c r="H2" s="42"/>
      <c r="I2" s="43"/>
      <c r="J2" s="46" t="s">
        <v>50</v>
      </c>
      <c r="K2" s="46"/>
      <c r="L2" s="46"/>
      <c r="M2" s="40" t="s">
        <v>0</v>
      </c>
      <c r="N2" s="8"/>
    </row>
    <row r="3" spans="1:14" s="9" customFormat="1" ht="16.5" customHeight="1">
      <c r="A3" s="44"/>
      <c r="B3" s="45"/>
      <c r="C3" s="10" t="s">
        <v>1</v>
      </c>
      <c r="D3" s="10" t="s">
        <v>2</v>
      </c>
      <c r="E3" s="10" t="s">
        <v>3</v>
      </c>
      <c r="F3" s="41"/>
      <c r="G3" s="8"/>
      <c r="H3" s="44"/>
      <c r="I3" s="45"/>
      <c r="J3" s="10" t="s">
        <v>1</v>
      </c>
      <c r="K3" s="10" t="s">
        <v>2</v>
      </c>
      <c r="L3" s="10" t="s">
        <v>3</v>
      </c>
      <c r="M3" s="41"/>
      <c r="N3" s="8"/>
    </row>
    <row r="4" spans="1:14" s="9" customFormat="1" ht="16.5" customHeight="1">
      <c r="A4" s="49" t="s">
        <v>4</v>
      </c>
      <c r="B4" s="50"/>
      <c r="C4" s="12">
        <f>SUM(C5,C6)</f>
        <v>1867013</v>
      </c>
      <c r="D4" s="12">
        <f>SUM(D5,D6)</f>
        <v>1913760</v>
      </c>
      <c r="E4" s="12">
        <f>SUM(E5,E6)</f>
        <v>3780773</v>
      </c>
      <c r="F4" s="13">
        <f>SUM(F5,F6)</f>
        <v>1396882</v>
      </c>
      <c r="G4" s="8"/>
      <c r="H4" s="14">
        <v>24</v>
      </c>
      <c r="I4" s="11" t="s">
        <v>35</v>
      </c>
      <c r="J4" s="15">
        <v>7055</v>
      </c>
      <c r="K4" s="15">
        <v>7709</v>
      </c>
      <c r="L4" s="15">
        <f aca="true" t="shared" si="0" ref="L4:L9">J4+K4</f>
        <v>14764</v>
      </c>
      <c r="M4" s="16">
        <v>6315</v>
      </c>
      <c r="N4" s="8"/>
    </row>
    <row r="5" spans="1:14" s="9" customFormat="1" ht="16.5" customHeight="1">
      <c r="A5" s="51" t="s">
        <v>6</v>
      </c>
      <c r="B5" s="52"/>
      <c r="C5" s="18">
        <f>C33</f>
        <v>1700533</v>
      </c>
      <c r="D5" s="18">
        <f>D33</f>
        <v>1743349</v>
      </c>
      <c r="E5" s="18">
        <f>E33</f>
        <v>3443882</v>
      </c>
      <c r="F5" s="19">
        <f>F33</f>
        <v>1277740</v>
      </c>
      <c r="G5" s="8"/>
      <c r="H5" s="20">
        <v>25</v>
      </c>
      <c r="I5" s="17" t="s">
        <v>37</v>
      </c>
      <c r="J5" s="21">
        <v>4014</v>
      </c>
      <c r="K5" s="21">
        <v>4379</v>
      </c>
      <c r="L5" s="21">
        <f t="shared" si="0"/>
        <v>8393</v>
      </c>
      <c r="M5" s="22">
        <v>3300</v>
      </c>
      <c r="N5" s="8"/>
    </row>
    <row r="6" spans="1:14" s="9" customFormat="1" ht="16.5" customHeight="1">
      <c r="A6" s="47" t="s">
        <v>63</v>
      </c>
      <c r="B6" s="48"/>
      <c r="C6" s="23">
        <f>J9+J11+J15+J17+J20+J23+J27+J29+J31</f>
        <v>166480</v>
      </c>
      <c r="D6" s="23">
        <f>K9+K11+K15+K17+K20+K23+K27+K29+K31</f>
        <v>170411</v>
      </c>
      <c r="E6" s="23">
        <f>L9+L11+L15+L17+L20+L23+L27+L29+L31</f>
        <v>336891</v>
      </c>
      <c r="F6" s="24">
        <f>M9+M11+M15+M17+M20+M23+M27+M29+M31</f>
        <v>119142</v>
      </c>
      <c r="G6" s="8"/>
      <c r="H6" s="20">
        <v>26</v>
      </c>
      <c r="I6" s="17" t="s">
        <v>38</v>
      </c>
      <c r="J6" s="21">
        <v>4794</v>
      </c>
      <c r="K6" s="21">
        <v>5234</v>
      </c>
      <c r="L6" s="21">
        <f t="shared" si="0"/>
        <v>10028</v>
      </c>
      <c r="M6" s="22">
        <v>4035</v>
      </c>
      <c r="N6" s="8"/>
    </row>
    <row r="7" spans="1:14" s="9" customFormat="1" ht="16.5" customHeight="1">
      <c r="A7" s="25">
        <v>1</v>
      </c>
      <c r="B7" s="11" t="s">
        <v>9</v>
      </c>
      <c r="C7" s="15">
        <f>C8+C9+C10</f>
        <v>348293</v>
      </c>
      <c r="D7" s="15">
        <f>D8+D9+D10</f>
        <v>365146</v>
      </c>
      <c r="E7" s="15">
        <f>E8+E9+E10</f>
        <v>713439</v>
      </c>
      <c r="F7" s="26">
        <f>F8+F9+F10</f>
        <v>280247</v>
      </c>
      <c r="G7" s="8"/>
      <c r="H7" s="20">
        <v>27</v>
      </c>
      <c r="I7" s="17" t="s">
        <v>39</v>
      </c>
      <c r="J7" s="21">
        <v>3999</v>
      </c>
      <c r="K7" s="21">
        <v>4382</v>
      </c>
      <c r="L7" s="21">
        <f t="shared" si="0"/>
        <v>8381</v>
      </c>
      <c r="M7" s="22">
        <v>3151</v>
      </c>
      <c r="N7" s="8"/>
    </row>
    <row r="8" spans="1:14" s="9" customFormat="1" ht="16.5" customHeight="1">
      <c r="A8" s="27"/>
      <c r="B8" s="11" t="s">
        <v>58</v>
      </c>
      <c r="C8" s="15">
        <v>125989</v>
      </c>
      <c r="D8" s="15">
        <v>134989</v>
      </c>
      <c r="E8" s="15">
        <f>D8+C8</f>
        <v>260978</v>
      </c>
      <c r="F8" s="16">
        <v>103101</v>
      </c>
      <c r="G8" s="8"/>
      <c r="H8" s="20">
        <v>28</v>
      </c>
      <c r="I8" s="17" t="s">
        <v>40</v>
      </c>
      <c r="J8" s="21">
        <v>4993</v>
      </c>
      <c r="K8" s="21">
        <v>5536</v>
      </c>
      <c r="L8" s="21">
        <f t="shared" si="0"/>
        <v>10529</v>
      </c>
      <c r="M8" s="22">
        <v>4297</v>
      </c>
      <c r="N8" s="8"/>
    </row>
    <row r="9" spans="1:14" s="9" customFormat="1" ht="16.5" customHeight="1">
      <c r="A9" s="27"/>
      <c r="B9" s="11" t="s">
        <v>59</v>
      </c>
      <c r="C9" s="15">
        <v>103297</v>
      </c>
      <c r="D9" s="15">
        <v>105363</v>
      </c>
      <c r="E9" s="15">
        <f aca="true" t="shared" si="1" ref="E9:E29">D9+C9</f>
        <v>208660</v>
      </c>
      <c r="F9" s="16">
        <v>85059</v>
      </c>
      <c r="G9" s="8"/>
      <c r="H9" s="47" t="s">
        <v>41</v>
      </c>
      <c r="I9" s="48"/>
      <c r="J9" s="28">
        <f>SUM(J4:J8)</f>
        <v>24855</v>
      </c>
      <c r="K9" s="28">
        <f>SUM(K4:K8)</f>
        <v>27240</v>
      </c>
      <c r="L9" s="28">
        <f t="shared" si="0"/>
        <v>52095</v>
      </c>
      <c r="M9" s="29">
        <f>SUM(M4:M8)</f>
        <v>21098</v>
      </c>
      <c r="N9" s="8"/>
    </row>
    <row r="10" spans="1:14" s="9" customFormat="1" ht="16.5" customHeight="1">
      <c r="A10" s="14"/>
      <c r="B10" s="11" t="s">
        <v>60</v>
      </c>
      <c r="C10" s="15">
        <v>119007</v>
      </c>
      <c r="D10" s="15">
        <v>124794</v>
      </c>
      <c r="E10" s="15">
        <f t="shared" si="1"/>
        <v>243801</v>
      </c>
      <c r="F10" s="16">
        <v>92087</v>
      </c>
      <c r="G10" s="8"/>
      <c r="H10" s="14">
        <v>29</v>
      </c>
      <c r="I10" s="7" t="s">
        <v>42</v>
      </c>
      <c r="J10" s="30">
        <v>19228</v>
      </c>
      <c r="K10" s="30">
        <v>19842</v>
      </c>
      <c r="L10" s="31">
        <f>SUM(J10,K10)</f>
        <v>39070</v>
      </c>
      <c r="M10" s="16">
        <v>14616</v>
      </c>
      <c r="N10" s="8"/>
    </row>
    <row r="11" spans="1:14" s="9" customFormat="1" ht="16.5" customHeight="1">
      <c r="A11" s="20">
        <v>2</v>
      </c>
      <c r="B11" s="17" t="s">
        <v>10</v>
      </c>
      <c r="C11" s="21">
        <v>391947</v>
      </c>
      <c r="D11" s="21">
        <v>396727</v>
      </c>
      <c r="E11" s="21">
        <f t="shared" si="1"/>
        <v>788674</v>
      </c>
      <c r="F11" s="22">
        <v>290724</v>
      </c>
      <c r="G11" s="8"/>
      <c r="H11" s="47" t="s">
        <v>45</v>
      </c>
      <c r="I11" s="48"/>
      <c r="J11" s="32">
        <f>SUM(J10:J10)</f>
        <v>19228</v>
      </c>
      <c r="K11" s="32">
        <f>SUM(K10:K10)</f>
        <v>19842</v>
      </c>
      <c r="L11" s="28">
        <f>J11+K11</f>
        <v>39070</v>
      </c>
      <c r="M11" s="29">
        <f>SUM(M10:M10)</f>
        <v>14616</v>
      </c>
      <c r="N11" s="8"/>
    </row>
    <row r="12" spans="1:14" s="9" customFormat="1" ht="16.5" customHeight="1">
      <c r="A12" s="20">
        <v>3</v>
      </c>
      <c r="B12" s="17" t="s">
        <v>12</v>
      </c>
      <c r="C12" s="21">
        <v>104017</v>
      </c>
      <c r="D12" s="21">
        <v>106404</v>
      </c>
      <c r="E12" s="21">
        <f t="shared" si="1"/>
        <v>210421</v>
      </c>
      <c r="F12" s="22">
        <v>84841</v>
      </c>
      <c r="G12" s="8"/>
      <c r="H12" s="14">
        <v>30</v>
      </c>
      <c r="I12" s="11" t="s">
        <v>46</v>
      </c>
      <c r="J12" s="15">
        <v>15491</v>
      </c>
      <c r="K12" s="15">
        <v>16051</v>
      </c>
      <c r="L12" s="15">
        <f>SUM(J12,K12)</f>
        <v>31542</v>
      </c>
      <c r="M12" s="16">
        <v>12149</v>
      </c>
      <c r="N12" s="8"/>
    </row>
    <row r="13" spans="1:14" s="9" customFormat="1" ht="16.5" customHeight="1">
      <c r="A13" s="20">
        <v>4</v>
      </c>
      <c r="B13" s="17" t="s">
        <v>15</v>
      </c>
      <c r="C13" s="21">
        <v>18910</v>
      </c>
      <c r="D13" s="21">
        <v>22689</v>
      </c>
      <c r="E13" s="21">
        <f t="shared" si="1"/>
        <v>41599</v>
      </c>
      <c r="F13" s="22">
        <v>21397</v>
      </c>
      <c r="G13" s="8"/>
      <c r="H13" s="20">
        <v>31</v>
      </c>
      <c r="I13" s="17" t="s">
        <v>47</v>
      </c>
      <c r="J13" s="21">
        <v>19936</v>
      </c>
      <c r="K13" s="21">
        <v>19329</v>
      </c>
      <c r="L13" s="21">
        <f>SUM(J13,K13)</f>
        <v>39265</v>
      </c>
      <c r="M13" s="22">
        <v>15561</v>
      </c>
      <c r="N13" s="8"/>
    </row>
    <row r="14" spans="1:14" s="9" customFormat="1" ht="16.5" customHeight="1">
      <c r="A14" s="20">
        <v>5</v>
      </c>
      <c r="B14" s="17" t="s">
        <v>17</v>
      </c>
      <c r="C14" s="21">
        <v>55419</v>
      </c>
      <c r="D14" s="21">
        <v>57235</v>
      </c>
      <c r="E14" s="21">
        <f t="shared" si="1"/>
        <v>112654</v>
      </c>
      <c r="F14" s="22">
        <v>44459</v>
      </c>
      <c r="G14" s="8"/>
      <c r="H14" s="20">
        <v>32</v>
      </c>
      <c r="I14" s="17" t="s">
        <v>48</v>
      </c>
      <c r="J14" s="21">
        <v>10861</v>
      </c>
      <c r="K14" s="21">
        <v>10163</v>
      </c>
      <c r="L14" s="21">
        <f>SUM(J14,K14)</f>
        <v>21024</v>
      </c>
      <c r="M14" s="22">
        <v>7521</v>
      </c>
      <c r="N14" s="8"/>
    </row>
    <row r="15" spans="1:14" s="9" customFormat="1" ht="16.5" customHeight="1">
      <c r="A15" s="20">
        <v>6</v>
      </c>
      <c r="B15" s="17" t="s">
        <v>19</v>
      </c>
      <c r="C15" s="21">
        <v>61283</v>
      </c>
      <c r="D15" s="21">
        <v>62705</v>
      </c>
      <c r="E15" s="21">
        <f t="shared" si="1"/>
        <v>123988</v>
      </c>
      <c r="F15" s="22">
        <v>44827</v>
      </c>
      <c r="G15" s="8"/>
      <c r="H15" s="47" t="s">
        <v>49</v>
      </c>
      <c r="I15" s="48"/>
      <c r="J15" s="28">
        <f>SUM(J12:J14)</f>
        <v>46288</v>
      </c>
      <c r="K15" s="28">
        <f>SUM(K12:K14)</f>
        <v>45543</v>
      </c>
      <c r="L15" s="28">
        <f>J15+K15</f>
        <v>91831</v>
      </c>
      <c r="M15" s="29">
        <f>SUM(M12:M14)</f>
        <v>35231</v>
      </c>
      <c r="N15" s="8"/>
    </row>
    <row r="16" spans="1:14" s="9" customFormat="1" ht="16.5" customHeight="1">
      <c r="A16" s="20">
        <v>7</v>
      </c>
      <c r="B16" s="17" t="s">
        <v>20</v>
      </c>
      <c r="C16" s="21">
        <v>35365</v>
      </c>
      <c r="D16" s="21">
        <v>39724</v>
      </c>
      <c r="E16" s="21">
        <f t="shared" si="1"/>
        <v>75089</v>
      </c>
      <c r="F16" s="22">
        <v>33965</v>
      </c>
      <c r="G16" s="8"/>
      <c r="H16" s="20">
        <v>33</v>
      </c>
      <c r="I16" s="17" t="s">
        <v>5</v>
      </c>
      <c r="J16" s="21">
        <v>4884</v>
      </c>
      <c r="K16" s="21">
        <v>5072</v>
      </c>
      <c r="L16" s="21">
        <f>SUM(J16,K16)</f>
        <v>9956</v>
      </c>
      <c r="M16" s="22">
        <v>3096</v>
      </c>
      <c r="N16" s="8"/>
    </row>
    <row r="17" spans="1:14" s="9" customFormat="1" ht="16.5" customHeight="1">
      <c r="A17" s="20">
        <v>8</v>
      </c>
      <c r="B17" s="17" t="s">
        <v>21</v>
      </c>
      <c r="C17" s="21">
        <v>47609</v>
      </c>
      <c r="D17" s="21">
        <v>49504</v>
      </c>
      <c r="E17" s="21">
        <f t="shared" si="1"/>
        <v>97113</v>
      </c>
      <c r="F17" s="22">
        <v>32035</v>
      </c>
      <c r="G17" s="8"/>
      <c r="H17" s="47" t="s">
        <v>7</v>
      </c>
      <c r="I17" s="48"/>
      <c r="J17" s="28">
        <f>J16</f>
        <v>4884</v>
      </c>
      <c r="K17" s="28">
        <f>K16</f>
        <v>5072</v>
      </c>
      <c r="L17" s="28">
        <f>J17+K17</f>
        <v>9956</v>
      </c>
      <c r="M17" s="29">
        <f>M16</f>
        <v>3096</v>
      </c>
      <c r="N17" s="8"/>
    </row>
    <row r="18" spans="1:14" s="9" customFormat="1" ht="16.5" customHeight="1">
      <c r="A18" s="20">
        <v>9</v>
      </c>
      <c r="B18" s="17" t="s">
        <v>22</v>
      </c>
      <c r="C18" s="21">
        <v>118818</v>
      </c>
      <c r="D18" s="21">
        <v>120238</v>
      </c>
      <c r="E18" s="21">
        <f t="shared" si="1"/>
        <v>239056</v>
      </c>
      <c r="F18" s="22">
        <v>86058</v>
      </c>
      <c r="G18" s="8"/>
      <c r="H18" s="14">
        <v>34</v>
      </c>
      <c r="I18" s="11" t="s">
        <v>8</v>
      </c>
      <c r="J18" s="15">
        <v>8266</v>
      </c>
      <c r="K18" s="15">
        <v>8697</v>
      </c>
      <c r="L18" s="15">
        <f>SUM(J18,K18)</f>
        <v>16963</v>
      </c>
      <c r="M18" s="16">
        <v>5538</v>
      </c>
      <c r="N18" s="8"/>
    </row>
    <row r="19" spans="1:14" s="9" customFormat="1" ht="16.5" customHeight="1">
      <c r="A19" s="20">
        <v>10</v>
      </c>
      <c r="B19" s="17" t="s">
        <v>24</v>
      </c>
      <c r="C19" s="21">
        <v>83753</v>
      </c>
      <c r="D19" s="21">
        <v>82910</v>
      </c>
      <c r="E19" s="21">
        <f t="shared" si="1"/>
        <v>166663</v>
      </c>
      <c r="F19" s="22">
        <v>56578</v>
      </c>
      <c r="G19" s="8"/>
      <c r="H19" s="20">
        <v>35</v>
      </c>
      <c r="I19" s="17" t="s">
        <v>11</v>
      </c>
      <c r="J19" s="21">
        <v>4667</v>
      </c>
      <c r="K19" s="21">
        <v>5046</v>
      </c>
      <c r="L19" s="21">
        <f>SUM(J19,K19)</f>
        <v>9713</v>
      </c>
      <c r="M19" s="22">
        <v>2960</v>
      </c>
      <c r="N19" s="8"/>
    </row>
    <row r="20" spans="1:14" s="9" customFormat="1" ht="16.5" customHeight="1">
      <c r="A20" s="20">
        <v>11</v>
      </c>
      <c r="B20" s="17" t="s">
        <v>25</v>
      </c>
      <c r="C20" s="21">
        <v>58944</v>
      </c>
      <c r="D20" s="21">
        <v>61114</v>
      </c>
      <c r="E20" s="21">
        <f t="shared" si="1"/>
        <v>120058</v>
      </c>
      <c r="F20" s="22">
        <v>42429</v>
      </c>
      <c r="G20" s="8"/>
      <c r="H20" s="37" t="s">
        <v>13</v>
      </c>
      <c r="I20" s="39"/>
      <c r="J20" s="28">
        <f>SUM(J18:J19)</f>
        <v>12933</v>
      </c>
      <c r="K20" s="28">
        <f>SUM(K18:K19)</f>
        <v>13743</v>
      </c>
      <c r="L20" s="28">
        <f>SUM(L18:L19)</f>
        <v>26676</v>
      </c>
      <c r="M20" s="29">
        <f>SUM(M18:M19)</f>
        <v>8498</v>
      </c>
      <c r="N20" s="8"/>
    </row>
    <row r="21" spans="1:14" s="9" customFormat="1" ht="16.5" customHeight="1">
      <c r="A21" s="20">
        <v>12</v>
      </c>
      <c r="B21" s="17" t="s">
        <v>27</v>
      </c>
      <c r="C21" s="21">
        <v>57527</v>
      </c>
      <c r="D21" s="21">
        <v>57823</v>
      </c>
      <c r="E21" s="21">
        <f t="shared" si="1"/>
        <v>115350</v>
      </c>
      <c r="F21" s="22">
        <v>37131</v>
      </c>
      <c r="G21" s="8"/>
      <c r="H21" s="14">
        <v>36</v>
      </c>
      <c r="I21" s="11" t="s">
        <v>14</v>
      </c>
      <c r="J21" s="15">
        <v>6223</v>
      </c>
      <c r="K21" s="15">
        <v>6441</v>
      </c>
      <c r="L21" s="15">
        <f>SUM(J21,K21)</f>
        <v>12664</v>
      </c>
      <c r="M21" s="16">
        <v>3913</v>
      </c>
      <c r="N21" s="8"/>
    </row>
    <row r="22" spans="1:14" s="9" customFormat="1" ht="16.5" customHeight="1">
      <c r="A22" s="20">
        <v>13</v>
      </c>
      <c r="B22" s="17" t="s">
        <v>28</v>
      </c>
      <c r="C22" s="21">
        <v>64215</v>
      </c>
      <c r="D22" s="21">
        <v>66763</v>
      </c>
      <c r="E22" s="21">
        <f t="shared" si="1"/>
        <v>130978</v>
      </c>
      <c r="F22" s="22">
        <v>45336</v>
      </c>
      <c r="G22" s="8"/>
      <c r="H22" s="20">
        <v>37</v>
      </c>
      <c r="I22" s="17" t="s">
        <v>16</v>
      </c>
      <c r="J22" s="21">
        <v>11622</v>
      </c>
      <c r="K22" s="21">
        <v>11725</v>
      </c>
      <c r="L22" s="15">
        <f>SUM(J22,K22)</f>
        <v>23347</v>
      </c>
      <c r="M22" s="22">
        <v>7075</v>
      </c>
      <c r="N22" s="8"/>
    </row>
    <row r="23" spans="1:14" s="9" customFormat="1" ht="16.5" customHeight="1">
      <c r="A23" s="20">
        <v>14</v>
      </c>
      <c r="B23" s="17" t="s">
        <v>29</v>
      </c>
      <c r="C23" s="21">
        <v>44312</v>
      </c>
      <c r="D23" s="21">
        <v>42065</v>
      </c>
      <c r="E23" s="21">
        <f t="shared" si="1"/>
        <v>86377</v>
      </c>
      <c r="F23" s="22">
        <v>31746</v>
      </c>
      <c r="G23" s="8"/>
      <c r="H23" s="37" t="s">
        <v>18</v>
      </c>
      <c r="I23" s="39"/>
      <c r="J23" s="28">
        <f>SUM(J21:J22)</f>
        <v>17845</v>
      </c>
      <c r="K23" s="28">
        <f>SUM(K21:K22)</f>
        <v>18166</v>
      </c>
      <c r="L23" s="28">
        <f>J23+K23</f>
        <v>36011</v>
      </c>
      <c r="M23" s="29">
        <f>SUM(M21:M22)</f>
        <v>10988</v>
      </c>
      <c r="N23" s="8"/>
    </row>
    <row r="24" spans="1:14" s="9" customFormat="1" ht="16.5" customHeight="1">
      <c r="A24" s="20">
        <v>15</v>
      </c>
      <c r="B24" s="17" t="s">
        <v>31</v>
      </c>
      <c r="C24" s="21">
        <v>41056</v>
      </c>
      <c r="D24" s="21">
        <v>40330</v>
      </c>
      <c r="E24" s="21">
        <f t="shared" si="1"/>
        <v>81386</v>
      </c>
      <c r="F24" s="22">
        <v>27468</v>
      </c>
      <c r="G24" s="8"/>
      <c r="H24" s="20">
        <v>38</v>
      </c>
      <c r="I24" s="17" t="s">
        <v>23</v>
      </c>
      <c r="J24" s="21">
        <v>14338</v>
      </c>
      <c r="K24" s="21">
        <v>14376</v>
      </c>
      <c r="L24" s="21">
        <f>SUM(J24,K24)</f>
        <v>28714</v>
      </c>
      <c r="M24" s="22">
        <v>9041</v>
      </c>
      <c r="N24" s="8"/>
    </row>
    <row r="25" spans="1:14" s="9" customFormat="1" ht="16.5" customHeight="1">
      <c r="A25" s="20">
        <v>16</v>
      </c>
      <c r="B25" s="17" t="s">
        <v>32</v>
      </c>
      <c r="C25" s="21">
        <v>12781</v>
      </c>
      <c r="D25" s="21">
        <v>13694</v>
      </c>
      <c r="E25" s="21">
        <f t="shared" si="1"/>
        <v>26475</v>
      </c>
      <c r="F25" s="22">
        <v>11598</v>
      </c>
      <c r="G25" s="8"/>
      <c r="H25" s="20">
        <v>39</v>
      </c>
      <c r="I25" s="17" t="s">
        <v>26</v>
      </c>
      <c r="J25" s="21">
        <v>3068</v>
      </c>
      <c r="K25" s="21">
        <v>3088</v>
      </c>
      <c r="L25" s="21">
        <f>SUM(J25,K25)</f>
        <v>6156</v>
      </c>
      <c r="M25" s="22">
        <v>1834</v>
      </c>
      <c r="N25" s="8"/>
    </row>
    <row r="26" spans="1:14" s="9" customFormat="1" ht="16.5" customHeight="1">
      <c r="A26" s="20">
        <v>17</v>
      </c>
      <c r="B26" s="17" t="s">
        <v>33</v>
      </c>
      <c r="C26" s="21">
        <v>27164</v>
      </c>
      <c r="D26" s="21">
        <v>25966</v>
      </c>
      <c r="E26" s="21">
        <f t="shared" si="1"/>
        <v>53130</v>
      </c>
      <c r="F26" s="22">
        <v>19788</v>
      </c>
      <c r="G26" s="8"/>
      <c r="H26" s="20">
        <v>40</v>
      </c>
      <c r="I26" s="17" t="s">
        <v>61</v>
      </c>
      <c r="J26" s="21">
        <v>4488</v>
      </c>
      <c r="K26" s="21">
        <v>4612</v>
      </c>
      <c r="L26" s="21">
        <f>SUM(J26,K26)</f>
        <v>9100</v>
      </c>
      <c r="M26" s="22">
        <v>3070</v>
      </c>
      <c r="N26" s="8"/>
    </row>
    <row r="27" spans="1:14" s="9" customFormat="1" ht="16.5" customHeight="1">
      <c r="A27" s="20">
        <v>18</v>
      </c>
      <c r="B27" s="17" t="s">
        <v>34</v>
      </c>
      <c r="C27" s="21">
        <v>21519</v>
      </c>
      <c r="D27" s="21">
        <v>20768</v>
      </c>
      <c r="E27" s="21">
        <f t="shared" si="1"/>
        <v>42287</v>
      </c>
      <c r="F27" s="22">
        <v>14219</v>
      </c>
      <c r="G27" s="8"/>
      <c r="H27" s="37" t="s">
        <v>30</v>
      </c>
      <c r="I27" s="39"/>
      <c r="J27" s="28">
        <f>SUM(J24:J26)</f>
        <v>21894</v>
      </c>
      <c r="K27" s="28">
        <f>SUM(K24:K26)</f>
        <v>22076</v>
      </c>
      <c r="L27" s="28">
        <f>J27+K27</f>
        <v>43970</v>
      </c>
      <c r="M27" s="29">
        <f>SUM(M24:M26)</f>
        <v>13945</v>
      </c>
      <c r="N27" s="8"/>
    </row>
    <row r="28" spans="1:14" s="9" customFormat="1" ht="16.5" customHeight="1">
      <c r="A28" s="20">
        <v>19</v>
      </c>
      <c r="B28" s="17" t="s">
        <v>52</v>
      </c>
      <c r="C28" s="21">
        <v>17857</v>
      </c>
      <c r="D28" s="21">
        <v>19236</v>
      </c>
      <c r="E28" s="21">
        <f t="shared" si="1"/>
        <v>37093</v>
      </c>
      <c r="F28" s="22">
        <v>13566</v>
      </c>
      <c r="G28" s="8"/>
      <c r="H28" s="14">
        <v>41</v>
      </c>
      <c r="I28" s="11" t="s">
        <v>36</v>
      </c>
      <c r="J28" s="15">
        <v>10173</v>
      </c>
      <c r="K28" s="15">
        <v>10464</v>
      </c>
      <c r="L28" s="15">
        <f>SUM(J28,K28)</f>
        <v>20637</v>
      </c>
      <c r="M28" s="16">
        <v>6030</v>
      </c>
      <c r="N28" s="8"/>
    </row>
    <row r="29" spans="1:14" s="9" customFormat="1" ht="16.5" customHeight="1">
      <c r="A29" s="20">
        <v>20</v>
      </c>
      <c r="B29" s="17" t="s">
        <v>53</v>
      </c>
      <c r="C29" s="21">
        <v>17625</v>
      </c>
      <c r="D29" s="21">
        <v>17437</v>
      </c>
      <c r="E29" s="21">
        <f t="shared" si="1"/>
        <v>35062</v>
      </c>
      <c r="F29" s="22">
        <v>10878</v>
      </c>
      <c r="G29" s="8"/>
      <c r="H29" s="37" t="s">
        <v>54</v>
      </c>
      <c r="I29" s="39"/>
      <c r="J29" s="28">
        <f>SUM(J28)</f>
        <v>10173</v>
      </c>
      <c r="K29" s="28">
        <f>SUM(K28)</f>
        <v>10464</v>
      </c>
      <c r="L29" s="28">
        <f>SUM(L28)</f>
        <v>20637</v>
      </c>
      <c r="M29" s="29">
        <f>SUM(M28)</f>
        <v>6030</v>
      </c>
      <c r="N29" s="8"/>
    </row>
    <row r="30" spans="1:14" s="9" customFormat="1" ht="16.5" customHeight="1">
      <c r="A30" s="20">
        <v>21</v>
      </c>
      <c r="B30" s="17" t="s">
        <v>55</v>
      </c>
      <c r="C30" s="21">
        <v>22755</v>
      </c>
      <c r="D30" s="21">
        <v>22909</v>
      </c>
      <c r="E30" s="21">
        <f>D30+C30</f>
        <v>45664</v>
      </c>
      <c r="F30" s="22">
        <v>14020</v>
      </c>
      <c r="G30" s="8"/>
      <c r="H30" s="34">
        <v>42</v>
      </c>
      <c r="I30" s="7" t="s">
        <v>43</v>
      </c>
      <c r="J30" s="30">
        <v>8380</v>
      </c>
      <c r="K30" s="30">
        <v>8265</v>
      </c>
      <c r="L30" s="30">
        <f>SUM(J30,K30)</f>
        <v>16645</v>
      </c>
      <c r="M30" s="26">
        <v>5640</v>
      </c>
      <c r="N30" s="8"/>
    </row>
    <row r="31" spans="1:14" s="9" customFormat="1" ht="16.5" customHeight="1">
      <c r="A31" s="20">
        <v>22</v>
      </c>
      <c r="B31" s="17" t="s">
        <v>57</v>
      </c>
      <c r="C31" s="21">
        <v>24495</v>
      </c>
      <c r="D31" s="21">
        <v>26236</v>
      </c>
      <c r="E31" s="21">
        <f>D31+C31</f>
        <v>50731</v>
      </c>
      <c r="F31" s="22">
        <v>19301</v>
      </c>
      <c r="G31" s="8"/>
      <c r="H31" s="37" t="s">
        <v>44</v>
      </c>
      <c r="I31" s="38"/>
      <c r="J31" s="28">
        <f>SUM(J30)</f>
        <v>8380</v>
      </c>
      <c r="K31" s="28">
        <f>SUM(K30)</f>
        <v>8265</v>
      </c>
      <c r="L31" s="28">
        <f>J31+K31</f>
        <v>16645</v>
      </c>
      <c r="M31" s="29">
        <f>SUM(M30)</f>
        <v>5640</v>
      </c>
      <c r="N31" s="8"/>
    </row>
    <row r="32" spans="1:14" s="9" customFormat="1" ht="16.5" customHeight="1">
      <c r="A32" s="20">
        <v>23</v>
      </c>
      <c r="B32" s="17" t="s">
        <v>62</v>
      </c>
      <c r="C32" s="21">
        <v>24869</v>
      </c>
      <c r="D32" s="21">
        <v>25726</v>
      </c>
      <c r="E32" s="21">
        <f>D32+C32</f>
        <v>50595</v>
      </c>
      <c r="F32" s="22">
        <v>15129</v>
      </c>
      <c r="G32" s="8"/>
      <c r="H32" s="35"/>
      <c r="I32" s="36"/>
      <c r="J32" s="33"/>
      <c r="K32" s="33"/>
      <c r="L32" s="33"/>
      <c r="M32" s="33"/>
      <c r="N32" s="8"/>
    </row>
    <row r="33" spans="1:14" s="9" customFormat="1" ht="16.5" customHeight="1">
      <c r="A33" s="37" t="s">
        <v>56</v>
      </c>
      <c r="B33" s="38"/>
      <c r="C33" s="28">
        <f>SUM(C11:C32)+C7</f>
        <v>1700533</v>
      </c>
      <c r="D33" s="28">
        <f>SUM(D11:D32)+D7</f>
        <v>1743349</v>
      </c>
      <c r="E33" s="28">
        <f>C33+D33</f>
        <v>3443882</v>
      </c>
      <c r="F33" s="29">
        <f>SUM(F11:F32)+F7</f>
        <v>1277740</v>
      </c>
      <c r="G33" s="8"/>
      <c r="N33" s="8"/>
    </row>
    <row r="34" spans="7:14" s="9" customFormat="1" ht="16.5" customHeight="1">
      <c r="G34" s="8"/>
      <c r="N34" s="8"/>
    </row>
    <row r="35" spans="7:14" s="5" customFormat="1" ht="13.5" customHeight="1">
      <c r="G35" s="4"/>
      <c r="N35" s="4"/>
    </row>
    <row r="36" spans="7:14" ht="12" customHeight="1">
      <c r="G36" s="3"/>
      <c r="N36" s="3"/>
    </row>
    <row r="37" spans="7:14" ht="12" customHeight="1">
      <c r="G37" s="2"/>
      <c r="N37" s="2"/>
    </row>
    <row r="38" spans="7:14" ht="12" customHeight="1">
      <c r="G38" s="2"/>
      <c r="N38" s="2"/>
    </row>
    <row r="39" spans="7:14" ht="12" customHeight="1">
      <c r="G39" s="2"/>
      <c r="N39" s="2"/>
    </row>
    <row r="40" spans="7:14" ht="12" customHeight="1">
      <c r="G40" s="2"/>
      <c r="N40" s="2"/>
    </row>
    <row r="41" spans="7:14" ht="12" customHeight="1">
      <c r="G41" s="2"/>
      <c r="N41" s="2"/>
    </row>
    <row r="42" spans="7:14" ht="12" customHeight="1">
      <c r="G42" s="2"/>
      <c r="N42" s="2"/>
    </row>
    <row r="43" spans="7:14" ht="12" customHeight="1">
      <c r="G43" s="2"/>
      <c r="N43" s="2"/>
    </row>
    <row r="44" spans="7:14" ht="12" customHeight="1">
      <c r="G44" s="2"/>
      <c r="N44" s="2"/>
    </row>
    <row r="45" spans="7:14" ht="12" customHeight="1">
      <c r="G45" s="2"/>
      <c r="N45" s="2"/>
    </row>
    <row r="46" spans="7:14" ht="12" customHeight="1">
      <c r="G46" s="2"/>
      <c r="N46" s="2"/>
    </row>
    <row r="47" spans="7:14" ht="12" customHeight="1">
      <c r="G47" s="2"/>
      <c r="N47" s="2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</sheetData>
  <mergeCells count="20">
    <mergeCell ref="A4:B4"/>
    <mergeCell ref="A5:B5"/>
    <mergeCell ref="A6:B6"/>
    <mergeCell ref="F2:F3"/>
    <mergeCell ref="M2:M3"/>
    <mergeCell ref="A2:B3"/>
    <mergeCell ref="J2:L2"/>
    <mergeCell ref="A33:B33"/>
    <mergeCell ref="H11:I11"/>
    <mergeCell ref="H15:I15"/>
    <mergeCell ref="H17:I17"/>
    <mergeCell ref="H9:I9"/>
    <mergeCell ref="H2:I3"/>
    <mergeCell ref="C2:E2"/>
    <mergeCell ref="H32:I32"/>
    <mergeCell ref="H31:I31"/>
    <mergeCell ref="H20:I20"/>
    <mergeCell ref="H23:I23"/>
    <mergeCell ref="H27:I27"/>
    <mergeCell ref="H29:I29"/>
  </mergeCells>
  <printOptions/>
  <pageMargins left="0.7874015748031497" right="0.7874015748031497" top="0.5905511811023623" bottom="0.3937007874015748" header="0" footer="0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2007-01-16T02:37:30Z</cp:lastPrinted>
  <dcterms:created xsi:type="dcterms:W3CDTF">1998-01-09T00:03:06Z</dcterms:created>
  <dcterms:modified xsi:type="dcterms:W3CDTF">2007-03-15T09:04:40Z</dcterms:modified>
  <cp:category/>
  <cp:version/>
  <cp:contentType/>
  <cp:contentStatus/>
</cp:coreProperties>
</file>