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>
    <definedName name="_xlnm.Print_Area" localSheetId="0">'Sheet1'!$A$1:$M$35</definedName>
  </definedNames>
  <calcPr fullCalcOnLoad="1"/>
</workbook>
</file>

<file path=xl/sharedStrings.xml><?xml version="1.0" encoding="utf-8"?>
<sst xmlns="http://schemas.openxmlformats.org/spreadsheetml/2006/main" count="71" uniqueCount="66">
  <si>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</si>
  <si>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</si>
  <si>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</si>
  <si>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</si>
  <si>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</si>
  <si>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</si>
  <si>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</si>
  <si>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</si>
  <si>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町　　村　　　計</t>
  </si>
  <si>
    <t>富　 士　 川 　町</t>
  </si>
  <si>
    <t>静　　　岡　　　市</t>
  </si>
  <si>
    <t>蒲　　　原　　　町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</si>
  <si>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</si>
  <si>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</si>
  <si>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</si>
  <si>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</si>
  <si>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</si>
  <si>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</si>
  <si>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</si>
  <si>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</si>
  <si>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</si>
  <si>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</si>
  <si>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</si>
  <si>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島　　　田　　　市</t>
  </si>
  <si>
    <t>富　　　士　　　市</t>
  </si>
  <si>
    <t>吉　　　田　　　町</t>
  </si>
  <si>
    <t>磐　　　田　　　市</t>
  </si>
  <si>
    <t>焼　　　津　　　市</t>
  </si>
  <si>
    <t>川　　　根　　　町</t>
  </si>
  <si>
    <t>掛　　　川　　　市</t>
  </si>
  <si>
    <t>藤　　　枝　　　市</t>
  </si>
  <si>
    <t>御　 殿　 場　 市</t>
  </si>
  <si>
    <t>榛　原　郡　計</t>
  </si>
  <si>
    <t>袋　　　井　　　市</t>
  </si>
  <si>
    <t>下　　　田　　　市</t>
  </si>
  <si>
    <t>裾　　　野　　　市</t>
  </si>
  <si>
    <t>湖　　　西　　　市</t>
  </si>
  <si>
    <t>東　 伊　 豆　 町</t>
  </si>
  <si>
    <t>森　　　　　　 　町</t>
  </si>
  <si>
    <t>河　　　津　　　町</t>
  </si>
  <si>
    <t>南　 伊　 豆　 町</t>
  </si>
  <si>
    <t>松　　　崎　　　町</t>
  </si>
  <si>
    <t>西　 伊　 豆　 町</t>
  </si>
  <si>
    <t>賀  茂　郡　計</t>
  </si>
  <si>
    <t>函　　  南　　　町</t>
  </si>
  <si>
    <t>新　　　居　　　町</t>
  </si>
  <si>
    <t>浜　名　郡　計</t>
  </si>
  <si>
    <t>田　方　郡　計</t>
  </si>
  <si>
    <t>清　　　水　　　町</t>
  </si>
  <si>
    <t>長　　　泉　　　町</t>
  </si>
  <si>
    <t>小　　　山　　　町</t>
  </si>
  <si>
    <t>駿　東　郡　計</t>
  </si>
  <si>
    <t>人　　　　　口　　　　　（人）</t>
  </si>
  <si>
    <t>住民基本台帳人口、世帯数</t>
  </si>
  <si>
    <t>伊　　　豆　　　市</t>
  </si>
  <si>
    <t>御　 前　 崎　 市</t>
  </si>
  <si>
    <t>周　智　郡　計</t>
  </si>
  <si>
    <t>菊　　　川　　　市</t>
  </si>
  <si>
    <t>市　　　部　　　計</t>
  </si>
  <si>
    <t>伊  豆  の  国  市</t>
  </si>
  <si>
    <t>（葵区）</t>
  </si>
  <si>
    <t>（駿河区）</t>
  </si>
  <si>
    <t>（清水区）</t>
  </si>
  <si>
    <t>川　 根　 本　町</t>
  </si>
  <si>
    <t>牧 　之 　原　 市</t>
  </si>
  <si>
    <t xml:space="preserve"> （平成17年１０月末日現在）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</si>
</sst>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);[Red]\(#,##0\)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6" fontId="5" fillId="0" borderId="0" xfId="0" applyNumberFormat="1" applyFont="1" applyFill="1" applyBorder="1" applyAlignment="1" applyProtection="1">
      <alignment/>
      <protection/>
    </xf>
    <xf numFmtId="0" fontId="0" fillId="0" borderId="1" xfId="0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6" xfId="0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 applyProtection="1">
      <alignment vertical="center"/>
      <protection/>
    </xf>
    <xf numFmtId="177" fontId="5" fillId="0" borderId="11" xfId="0" applyNumberFormat="1" applyFont="1" applyFill="1" applyBorder="1" applyAlignment="1" applyProtection="1">
      <alignment vertical="center"/>
      <protection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 applyProtection="1">
      <alignment vertical="center"/>
      <protection/>
    </xf>
    <xf numFmtId="177" fontId="5" fillId="0" borderId="14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 applyProtection="1">
      <alignment vertical="center"/>
      <protection/>
    </xf>
    <xf numFmtId="177" fontId="5" fillId="0" borderId="16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vertical="center"/>
    </xf>
    <xf numFmtId="176" fontId="5" fillId="0" borderId="18" xfId="0" applyNumberFormat="1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>
      <alignment vertical="center"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0" fontId="6" fillId="0" borderId="4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view="pageBreakPreview" zoomScaleSheetLayoutView="100" workbookViewId="0" topLeftCell="A1">
      <selection activeCell="F11" sqref="F11"/>
    </sheetView>
  </sheetViews>
  <sheetFormatPr defaultColWidth="9.00390625" defaultRowHeight="13.5"/>
  <cols>
    <col min="1" max="1" width="4.625" style="7" customWidth="1"/>
    <col min="2" max="2" width="13.00390625" style="7" customWidth="1"/>
    <col min="3" max="6" width="11.00390625" style="7" customWidth="1"/>
    <col min="7" max="8" width="4.625" style="7" customWidth="1"/>
    <col min="9" max="9" width="13.00390625" style="9" customWidth="1"/>
    <col min="10" max="13" width="11.00390625" style="7" customWidth="1"/>
    <col min="14" max="16384" width="9.00390625" style="7" customWidth="1"/>
  </cols>
  <sheetData>
    <row r="1" spans="1:6" ht="14.25">
      <c r="A1" s="6" t="s">
        <v>53</v>
      </c>
      <c r="F1" s="8" t="s">
        <v>65</v>
      </c>
    </row>
    <row r="2" spans="1:14" s="15" customFormat="1" ht="16.5" customHeight="1">
      <c r="A2" s="10"/>
      <c r="B2" s="11"/>
      <c r="C2" s="12" t="s">
        <v>52</v>
      </c>
      <c r="D2" s="12"/>
      <c r="E2" s="12"/>
      <c r="F2" s="13" t="s">
        <v>0</v>
      </c>
      <c r="G2" s="14"/>
      <c r="H2" s="10"/>
      <c r="I2" s="11"/>
      <c r="J2" s="12" t="s">
        <v>52</v>
      </c>
      <c r="K2" s="12"/>
      <c r="L2" s="12"/>
      <c r="M2" s="13" t="s">
        <v>0</v>
      </c>
      <c r="N2" s="14"/>
    </row>
    <row r="3" spans="1:14" s="15" customFormat="1" ht="16.5" customHeight="1">
      <c r="A3" s="4"/>
      <c r="B3" s="16"/>
      <c r="C3" s="17" t="s">
        <v>1</v>
      </c>
      <c r="D3" s="17" t="s">
        <v>2</v>
      </c>
      <c r="E3" s="17" t="s">
        <v>3</v>
      </c>
      <c r="F3" s="18"/>
      <c r="G3" s="14"/>
      <c r="H3" s="4"/>
      <c r="I3" s="16"/>
      <c r="J3" s="17" t="s">
        <v>1</v>
      </c>
      <c r="K3" s="17" t="s">
        <v>2</v>
      </c>
      <c r="L3" s="17" t="s">
        <v>3</v>
      </c>
      <c r="M3" s="18"/>
      <c r="N3" s="14"/>
    </row>
    <row r="4" spans="1:14" s="15" customFormat="1" ht="16.5" customHeight="1">
      <c r="A4" s="19" t="s">
        <v>4</v>
      </c>
      <c r="B4" s="20"/>
      <c r="C4" s="21">
        <f>SUM(C5,C6)</f>
        <v>1866939</v>
      </c>
      <c r="D4" s="21">
        <f>SUM(D5,D6)</f>
        <v>1914223</v>
      </c>
      <c r="E4" s="21">
        <f>SUM(E5,E6)</f>
        <v>3781162</v>
      </c>
      <c r="F4" s="22">
        <f>SUM(F5,F6)</f>
        <v>1377410</v>
      </c>
      <c r="G4" s="14"/>
      <c r="H4" s="23">
        <v>23</v>
      </c>
      <c r="I4" s="24" t="s">
        <v>37</v>
      </c>
      <c r="J4" s="25">
        <v>7195</v>
      </c>
      <c r="K4" s="25">
        <v>7849</v>
      </c>
      <c r="L4" s="25">
        <f aca="true" t="shared" si="0" ref="L4:L9">J4+K4</f>
        <v>15044</v>
      </c>
      <c r="M4" s="26">
        <v>6306</v>
      </c>
      <c r="N4" s="14"/>
    </row>
    <row r="5" spans="1:14" s="15" customFormat="1" ht="16.5" customHeight="1">
      <c r="A5" s="27" t="s">
        <v>6</v>
      </c>
      <c r="B5" s="28"/>
      <c r="C5" s="29">
        <f>C33</f>
        <v>1693354</v>
      </c>
      <c r="D5" s="29">
        <f>D33</f>
        <v>1736181</v>
      </c>
      <c r="E5" s="29">
        <f>E33</f>
        <v>3429535</v>
      </c>
      <c r="F5" s="30">
        <f>F33</f>
        <v>1255198</v>
      </c>
      <c r="G5" s="14"/>
      <c r="H5" s="31">
        <v>24</v>
      </c>
      <c r="I5" s="32" t="s">
        <v>39</v>
      </c>
      <c r="J5" s="33">
        <v>4089</v>
      </c>
      <c r="K5" s="33">
        <v>4430</v>
      </c>
      <c r="L5" s="33">
        <f t="shared" si="0"/>
        <v>8519</v>
      </c>
      <c r="M5" s="34">
        <v>3294</v>
      </c>
      <c r="N5" s="14"/>
    </row>
    <row r="6" spans="1:14" s="15" customFormat="1" ht="16.5" customHeight="1">
      <c r="A6" s="35" t="s">
        <v>8</v>
      </c>
      <c r="B6" s="36"/>
      <c r="C6" s="37">
        <f>J9+J11+J15+J17+J21+J24+J28+J30+J32</f>
        <v>173585</v>
      </c>
      <c r="D6" s="37">
        <f>K9+K11+K15+K17+K21+K24+K28+K30+K32</f>
        <v>178042</v>
      </c>
      <c r="E6" s="37">
        <f>D6+C6</f>
        <v>351627</v>
      </c>
      <c r="F6" s="38">
        <f>M9+M11+M15+M17+M21+M24+M28+M30+M32</f>
        <v>122212</v>
      </c>
      <c r="G6" s="14"/>
      <c r="H6" s="31">
        <v>25</v>
      </c>
      <c r="I6" s="32" t="s">
        <v>40</v>
      </c>
      <c r="J6" s="33">
        <v>4845</v>
      </c>
      <c r="K6" s="33">
        <v>5272</v>
      </c>
      <c r="L6" s="33">
        <f t="shared" si="0"/>
        <v>10117</v>
      </c>
      <c r="M6" s="34">
        <v>4007</v>
      </c>
      <c r="N6" s="14"/>
    </row>
    <row r="7" spans="1:14" s="15" customFormat="1" ht="16.5" customHeight="1">
      <c r="A7" s="39">
        <v>1</v>
      </c>
      <c r="B7" s="24" t="s">
        <v>10</v>
      </c>
      <c r="C7" s="25">
        <f>C8+C9+C10</f>
        <v>343027</v>
      </c>
      <c r="D7" s="25">
        <f>D8+D9+D10</f>
        <v>359105</v>
      </c>
      <c r="E7" s="25">
        <f>E8+E9+E10</f>
        <v>702132</v>
      </c>
      <c r="F7" s="40">
        <f>F8+F9+F10</f>
        <v>272764</v>
      </c>
      <c r="G7" s="14"/>
      <c r="H7" s="31">
        <v>26</v>
      </c>
      <c r="I7" s="32" t="s">
        <v>41</v>
      </c>
      <c r="J7" s="33">
        <v>4080</v>
      </c>
      <c r="K7" s="33">
        <v>4485</v>
      </c>
      <c r="L7" s="33">
        <f t="shared" si="0"/>
        <v>8565</v>
      </c>
      <c r="M7" s="34">
        <v>3148</v>
      </c>
      <c r="N7" s="14"/>
    </row>
    <row r="8" spans="1:14" s="15" customFormat="1" ht="16.5" customHeight="1">
      <c r="A8" s="41"/>
      <c r="B8" s="24" t="s">
        <v>60</v>
      </c>
      <c r="C8" s="25">
        <v>126420</v>
      </c>
      <c r="D8" s="25">
        <v>135477</v>
      </c>
      <c r="E8" s="25">
        <f>D8+C8</f>
        <v>261897</v>
      </c>
      <c r="F8" s="26">
        <v>101853</v>
      </c>
      <c r="G8" s="14"/>
      <c r="H8" s="31">
        <v>27</v>
      </c>
      <c r="I8" s="32" t="s">
        <v>42</v>
      </c>
      <c r="J8" s="33">
        <v>5130</v>
      </c>
      <c r="K8" s="33">
        <v>5688</v>
      </c>
      <c r="L8" s="33">
        <f t="shared" si="0"/>
        <v>10818</v>
      </c>
      <c r="M8" s="34">
        <v>4342</v>
      </c>
      <c r="N8" s="14"/>
    </row>
    <row r="9" spans="1:14" s="15" customFormat="1" ht="16.5" customHeight="1">
      <c r="A9" s="41"/>
      <c r="B9" s="24" t="s">
        <v>61</v>
      </c>
      <c r="C9" s="25">
        <v>103156</v>
      </c>
      <c r="D9" s="25">
        <v>104931</v>
      </c>
      <c r="E9" s="25">
        <f aca="true" t="shared" si="1" ref="E9:E29">D9+C9</f>
        <v>208087</v>
      </c>
      <c r="F9" s="26">
        <v>83856</v>
      </c>
      <c r="G9" s="14"/>
      <c r="H9" s="35" t="s">
        <v>43</v>
      </c>
      <c r="I9" s="36"/>
      <c r="J9" s="42">
        <f>SUM(J4:J8)</f>
        <v>25339</v>
      </c>
      <c r="K9" s="42">
        <f>SUM(K4:K8)</f>
        <v>27724</v>
      </c>
      <c r="L9" s="42">
        <f t="shared" si="0"/>
        <v>53063</v>
      </c>
      <c r="M9" s="43">
        <f>SUM(M4:M8)</f>
        <v>21097</v>
      </c>
      <c r="N9" s="14"/>
    </row>
    <row r="10" spans="1:14" s="15" customFormat="1" ht="16.5" customHeight="1">
      <c r="A10" s="23"/>
      <c r="B10" s="24" t="s">
        <v>62</v>
      </c>
      <c r="C10" s="25">
        <v>113451</v>
      </c>
      <c r="D10" s="25">
        <v>118697</v>
      </c>
      <c r="E10" s="25">
        <f t="shared" si="1"/>
        <v>232148</v>
      </c>
      <c r="F10" s="26">
        <v>87055</v>
      </c>
      <c r="G10" s="14"/>
      <c r="H10" s="23">
        <v>28</v>
      </c>
      <c r="I10" s="44" t="s">
        <v>44</v>
      </c>
      <c r="J10" s="45">
        <v>19120</v>
      </c>
      <c r="K10" s="45">
        <v>19777</v>
      </c>
      <c r="L10" s="46">
        <f>SUM(J10,K10)</f>
        <v>38897</v>
      </c>
      <c r="M10" s="26">
        <v>14289</v>
      </c>
      <c r="N10" s="14"/>
    </row>
    <row r="11" spans="1:14" s="15" customFormat="1" ht="16.5" customHeight="1">
      <c r="A11" s="31">
        <v>2</v>
      </c>
      <c r="B11" s="32" t="s">
        <v>12</v>
      </c>
      <c r="C11" s="33">
        <v>390445</v>
      </c>
      <c r="D11" s="33">
        <v>395939</v>
      </c>
      <c r="E11" s="33">
        <f t="shared" si="1"/>
        <v>786384</v>
      </c>
      <c r="F11" s="34">
        <v>285975</v>
      </c>
      <c r="G11" s="14"/>
      <c r="H11" s="35" t="s">
        <v>47</v>
      </c>
      <c r="I11" s="36"/>
      <c r="J11" s="47">
        <f>SUM(J10:J10)</f>
        <v>19120</v>
      </c>
      <c r="K11" s="47">
        <f>SUM(K10:K10)</f>
        <v>19777</v>
      </c>
      <c r="L11" s="42">
        <f>J11+K11</f>
        <v>38897</v>
      </c>
      <c r="M11" s="43">
        <f>SUM(M10:M10)</f>
        <v>14289</v>
      </c>
      <c r="N11" s="14"/>
    </row>
    <row r="12" spans="1:14" s="15" customFormat="1" ht="16.5" customHeight="1">
      <c r="A12" s="31">
        <v>3</v>
      </c>
      <c r="B12" s="32" t="s">
        <v>14</v>
      </c>
      <c r="C12" s="33">
        <v>104561</v>
      </c>
      <c r="D12" s="33">
        <v>106812</v>
      </c>
      <c r="E12" s="33">
        <f t="shared" si="1"/>
        <v>211373</v>
      </c>
      <c r="F12" s="34">
        <v>83977</v>
      </c>
      <c r="G12" s="14"/>
      <c r="H12" s="23">
        <v>29</v>
      </c>
      <c r="I12" s="24" t="s">
        <v>48</v>
      </c>
      <c r="J12" s="25">
        <v>15479</v>
      </c>
      <c r="K12" s="25">
        <v>16085</v>
      </c>
      <c r="L12" s="25">
        <f>SUM(J12,K12)</f>
        <v>31564</v>
      </c>
      <c r="M12" s="26">
        <v>12039</v>
      </c>
      <c r="N12" s="14"/>
    </row>
    <row r="13" spans="1:14" s="15" customFormat="1" ht="16.5" customHeight="1">
      <c r="A13" s="31">
        <v>4</v>
      </c>
      <c r="B13" s="32" t="s">
        <v>17</v>
      </c>
      <c r="C13" s="33">
        <v>18953</v>
      </c>
      <c r="D13" s="33">
        <v>22794</v>
      </c>
      <c r="E13" s="33">
        <f t="shared" si="1"/>
        <v>41747</v>
      </c>
      <c r="F13" s="34">
        <v>21175</v>
      </c>
      <c r="G13" s="14"/>
      <c r="H13" s="31">
        <v>30</v>
      </c>
      <c r="I13" s="32" t="s">
        <v>49</v>
      </c>
      <c r="J13" s="33">
        <v>19660</v>
      </c>
      <c r="K13" s="33">
        <v>19022</v>
      </c>
      <c r="L13" s="33">
        <f>SUM(J13,K13)</f>
        <v>38682</v>
      </c>
      <c r="M13" s="34">
        <v>15170</v>
      </c>
      <c r="N13" s="14"/>
    </row>
    <row r="14" spans="1:14" s="15" customFormat="1" ht="16.5" customHeight="1">
      <c r="A14" s="31">
        <v>5</v>
      </c>
      <c r="B14" s="32" t="s">
        <v>19</v>
      </c>
      <c r="C14" s="33">
        <v>55458</v>
      </c>
      <c r="D14" s="33">
        <v>57275</v>
      </c>
      <c r="E14" s="33">
        <f t="shared" si="1"/>
        <v>112733</v>
      </c>
      <c r="F14" s="34">
        <v>44001</v>
      </c>
      <c r="G14" s="14"/>
      <c r="H14" s="31">
        <v>31</v>
      </c>
      <c r="I14" s="32" t="s">
        <v>50</v>
      </c>
      <c r="J14" s="33">
        <v>11067</v>
      </c>
      <c r="K14" s="33">
        <v>10273</v>
      </c>
      <c r="L14" s="33">
        <f>SUM(J14,K14)</f>
        <v>21340</v>
      </c>
      <c r="M14" s="34">
        <v>7593</v>
      </c>
      <c r="N14" s="14"/>
    </row>
    <row r="15" spans="1:14" s="15" customFormat="1" ht="16.5" customHeight="1">
      <c r="A15" s="31">
        <v>6</v>
      </c>
      <c r="B15" s="32" t="s">
        <v>21</v>
      </c>
      <c r="C15" s="33">
        <v>61286</v>
      </c>
      <c r="D15" s="33">
        <v>62564</v>
      </c>
      <c r="E15" s="33">
        <f t="shared" si="1"/>
        <v>123850</v>
      </c>
      <c r="F15" s="34">
        <v>44095</v>
      </c>
      <c r="G15" s="14"/>
      <c r="H15" s="35" t="s">
        <v>51</v>
      </c>
      <c r="I15" s="36"/>
      <c r="J15" s="42">
        <f>SUM(J12:J14)</f>
        <v>46206</v>
      </c>
      <c r="K15" s="42">
        <f>SUM(K12:K14)</f>
        <v>45380</v>
      </c>
      <c r="L15" s="42">
        <f>J15+K15</f>
        <v>91586</v>
      </c>
      <c r="M15" s="43">
        <f>SUM(M12:M14)</f>
        <v>34802</v>
      </c>
      <c r="N15" s="14"/>
    </row>
    <row r="16" spans="1:14" s="15" customFormat="1" ht="16.5" customHeight="1">
      <c r="A16" s="31">
        <v>7</v>
      </c>
      <c r="B16" s="32" t="s">
        <v>22</v>
      </c>
      <c r="C16" s="33">
        <v>35497</v>
      </c>
      <c r="D16" s="33">
        <v>39751</v>
      </c>
      <c r="E16" s="33">
        <f t="shared" si="1"/>
        <v>75248</v>
      </c>
      <c r="F16" s="34">
        <v>33662</v>
      </c>
      <c r="G16" s="14"/>
      <c r="H16" s="31">
        <v>32</v>
      </c>
      <c r="I16" s="32" t="s">
        <v>5</v>
      </c>
      <c r="J16" s="33">
        <v>4923</v>
      </c>
      <c r="K16" s="33">
        <v>5129</v>
      </c>
      <c r="L16" s="33">
        <f>SUM(J16,K16)</f>
        <v>10052</v>
      </c>
      <c r="M16" s="34">
        <v>3075</v>
      </c>
      <c r="N16" s="14"/>
    </row>
    <row r="17" spans="1:14" s="15" customFormat="1" ht="16.5" customHeight="1">
      <c r="A17" s="31">
        <v>8</v>
      </c>
      <c r="B17" s="32" t="s">
        <v>23</v>
      </c>
      <c r="C17" s="33">
        <v>47749</v>
      </c>
      <c r="D17" s="33">
        <v>49612</v>
      </c>
      <c r="E17" s="33">
        <f t="shared" si="1"/>
        <v>97361</v>
      </c>
      <c r="F17" s="34">
        <v>31633</v>
      </c>
      <c r="G17" s="14"/>
      <c r="H17" s="35" t="s">
        <v>7</v>
      </c>
      <c r="I17" s="36"/>
      <c r="J17" s="42">
        <f>J16</f>
        <v>4923</v>
      </c>
      <c r="K17" s="42">
        <f>K16</f>
        <v>5129</v>
      </c>
      <c r="L17" s="42">
        <f>J17+K17</f>
        <v>10052</v>
      </c>
      <c r="M17" s="43">
        <f>M16</f>
        <v>3075</v>
      </c>
      <c r="N17" s="14"/>
    </row>
    <row r="18" spans="1:14" s="15" customFormat="1" ht="16.5" customHeight="1">
      <c r="A18" s="31">
        <v>9</v>
      </c>
      <c r="B18" s="32" t="s">
        <v>24</v>
      </c>
      <c r="C18" s="33">
        <v>118663</v>
      </c>
      <c r="D18" s="33">
        <v>119909</v>
      </c>
      <c r="E18" s="33">
        <f t="shared" si="1"/>
        <v>238572</v>
      </c>
      <c r="F18" s="34">
        <v>84768</v>
      </c>
      <c r="G18" s="14"/>
      <c r="H18" s="23">
        <v>33</v>
      </c>
      <c r="I18" s="24" t="s">
        <v>9</v>
      </c>
      <c r="J18" s="25">
        <v>8387</v>
      </c>
      <c r="K18" s="25">
        <v>8797</v>
      </c>
      <c r="L18" s="25">
        <f>SUM(J18,K18)</f>
        <v>17184</v>
      </c>
      <c r="M18" s="26">
        <v>5520</v>
      </c>
      <c r="N18" s="14"/>
    </row>
    <row r="19" spans="1:14" s="15" customFormat="1" ht="16.5" customHeight="1">
      <c r="A19" s="31">
        <v>10</v>
      </c>
      <c r="B19" s="32" t="s">
        <v>26</v>
      </c>
      <c r="C19" s="33">
        <v>83573</v>
      </c>
      <c r="D19" s="33">
        <v>82681</v>
      </c>
      <c r="E19" s="33">
        <f t="shared" si="1"/>
        <v>166254</v>
      </c>
      <c r="F19" s="34">
        <v>55662</v>
      </c>
      <c r="G19" s="14"/>
      <c r="H19" s="31">
        <v>34</v>
      </c>
      <c r="I19" s="32" t="s">
        <v>11</v>
      </c>
      <c r="J19" s="33">
        <v>6360</v>
      </c>
      <c r="K19" s="33">
        <v>6715</v>
      </c>
      <c r="L19" s="33">
        <f>SUM(J19,K19)</f>
        <v>13075</v>
      </c>
      <c r="M19" s="34">
        <v>4279</v>
      </c>
      <c r="N19" s="14"/>
    </row>
    <row r="20" spans="1:14" s="15" customFormat="1" ht="16.5" customHeight="1">
      <c r="A20" s="31">
        <v>11</v>
      </c>
      <c r="B20" s="32" t="s">
        <v>27</v>
      </c>
      <c r="C20" s="33">
        <v>58932</v>
      </c>
      <c r="D20" s="33">
        <v>61081</v>
      </c>
      <c r="E20" s="33">
        <f t="shared" si="1"/>
        <v>120013</v>
      </c>
      <c r="F20" s="34">
        <v>41784</v>
      </c>
      <c r="G20" s="14"/>
      <c r="H20" s="31">
        <v>35</v>
      </c>
      <c r="I20" s="32" t="s">
        <v>13</v>
      </c>
      <c r="J20" s="33">
        <v>4772</v>
      </c>
      <c r="K20" s="33">
        <v>5120</v>
      </c>
      <c r="L20" s="33">
        <f>SUM(J20,K20)</f>
        <v>9892</v>
      </c>
      <c r="M20" s="34">
        <v>2956</v>
      </c>
      <c r="N20" s="14"/>
    </row>
    <row r="21" spans="1:14" s="15" customFormat="1" ht="16.5" customHeight="1">
      <c r="A21" s="31">
        <v>12</v>
      </c>
      <c r="B21" s="32" t="s">
        <v>29</v>
      </c>
      <c r="C21" s="33">
        <v>57372</v>
      </c>
      <c r="D21" s="33">
        <v>57715</v>
      </c>
      <c r="E21" s="33">
        <f t="shared" si="1"/>
        <v>115087</v>
      </c>
      <c r="F21" s="34">
        <v>36470</v>
      </c>
      <c r="G21" s="14"/>
      <c r="H21" s="35" t="s">
        <v>15</v>
      </c>
      <c r="I21" s="36"/>
      <c r="J21" s="42">
        <f>SUM(J18:J20)</f>
        <v>19519</v>
      </c>
      <c r="K21" s="42">
        <f>SUM(K18:K20)</f>
        <v>20632</v>
      </c>
      <c r="L21" s="42">
        <f>J21+K21</f>
        <v>40151</v>
      </c>
      <c r="M21" s="43">
        <f>SUM(M18:M20)</f>
        <v>12755</v>
      </c>
      <c r="N21" s="14"/>
    </row>
    <row r="22" spans="1:14" s="15" customFormat="1" ht="16.5" customHeight="1">
      <c r="A22" s="31">
        <v>13</v>
      </c>
      <c r="B22" s="32" t="s">
        <v>30</v>
      </c>
      <c r="C22" s="33">
        <v>64196</v>
      </c>
      <c r="D22" s="33">
        <v>66752</v>
      </c>
      <c r="E22" s="33">
        <f t="shared" si="1"/>
        <v>130948</v>
      </c>
      <c r="F22" s="34">
        <v>44787</v>
      </c>
      <c r="G22" s="14"/>
      <c r="H22" s="23">
        <v>36</v>
      </c>
      <c r="I22" s="24" t="s">
        <v>16</v>
      </c>
      <c r="J22" s="25">
        <v>6333</v>
      </c>
      <c r="K22" s="25">
        <v>6546</v>
      </c>
      <c r="L22" s="25">
        <f>SUM(J22,K22)</f>
        <v>12879</v>
      </c>
      <c r="M22" s="26">
        <v>3910</v>
      </c>
      <c r="N22" s="14"/>
    </row>
    <row r="23" spans="1:14" s="15" customFormat="1" ht="16.5" customHeight="1">
      <c r="A23" s="31">
        <v>14</v>
      </c>
      <c r="B23" s="32" t="s">
        <v>31</v>
      </c>
      <c r="C23" s="33">
        <v>43786</v>
      </c>
      <c r="D23" s="33">
        <v>41560</v>
      </c>
      <c r="E23" s="33">
        <f t="shared" si="1"/>
        <v>85346</v>
      </c>
      <c r="F23" s="34">
        <v>30978</v>
      </c>
      <c r="G23" s="14"/>
      <c r="H23" s="31">
        <v>37</v>
      </c>
      <c r="I23" s="32" t="s">
        <v>18</v>
      </c>
      <c r="J23" s="33">
        <v>11657</v>
      </c>
      <c r="K23" s="33">
        <v>11835</v>
      </c>
      <c r="L23" s="33">
        <f>SUM(J23,K23)</f>
        <v>23492</v>
      </c>
      <c r="M23" s="34">
        <v>6992</v>
      </c>
      <c r="N23" s="14"/>
    </row>
    <row r="24" spans="1:14" s="15" customFormat="1" ht="16.5" customHeight="1">
      <c r="A24" s="31">
        <v>15</v>
      </c>
      <c r="B24" s="32" t="s">
        <v>33</v>
      </c>
      <c r="C24" s="33">
        <v>40616</v>
      </c>
      <c r="D24" s="33">
        <v>40110</v>
      </c>
      <c r="E24" s="33">
        <f t="shared" si="1"/>
        <v>80726</v>
      </c>
      <c r="F24" s="34">
        <v>26746</v>
      </c>
      <c r="G24" s="14"/>
      <c r="H24" s="35" t="s">
        <v>20</v>
      </c>
      <c r="I24" s="36"/>
      <c r="J24" s="42">
        <f>SUM(J22:J23)</f>
        <v>17990</v>
      </c>
      <c r="K24" s="42">
        <f>SUM(K22:K23)</f>
        <v>18381</v>
      </c>
      <c r="L24" s="42">
        <f>J24+K24</f>
        <v>36371</v>
      </c>
      <c r="M24" s="43">
        <f>SUM(M22:M23)</f>
        <v>10902</v>
      </c>
      <c r="N24" s="14"/>
    </row>
    <row r="25" spans="1:14" s="15" customFormat="1" ht="16.5" customHeight="1">
      <c r="A25" s="31">
        <v>16</v>
      </c>
      <c r="B25" s="32" t="s">
        <v>34</v>
      </c>
      <c r="C25" s="33">
        <v>12992</v>
      </c>
      <c r="D25" s="33">
        <v>13975</v>
      </c>
      <c r="E25" s="33">
        <f t="shared" si="1"/>
        <v>26967</v>
      </c>
      <c r="F25" s="34">
        <v>11656</v>
      </c>
      <c r="G25" s="14"/>
      <c r="H25" s="31">
        <v>40</v>
      </c>
      <c r="I25" s="32" t="s">
        <v>25</v>
      </c>
      <c r="J25" s="33">
        <v>14123</v>
      </c>
      <c r="K25" s="33">
        <v>14267</v>
      </c>
      <c r="L25" s="33">
        <f>SUM(J25,K25)</f>
        <v>28390</v>
      </c>
      <c r="M25" s="34">
        <v>8755</v>
      </c>
      <c r="N25" s="14"/>
    </row>
    <row r="26" spans="1:14" s="15" customFormat="1" ht="16.5" customHeight="1">
      <c r="A26" s="31">
        <v>17</v>
      </c>
      <c r="B26" s="32" t="s">
        <v>35</v>
      </c>
      <c r="C26" s="33">
        <v>26836</v>
      </c>
      <c r="D26" s="33">
        <v>25802</v>
      </c>
      <c r="E26" s="33">
        <f t="shared" si="1"/>
        <v>52638</v>
      </c>
      <c r="F26" s="34">
        <v>19131</v>
      </c>
      <c r="G26" s="14"/>
      <c r="H26" s="31">
        <v>41</v>
      </c>
      <c r="I26" s="32" t="s">
        <v>28</v>
      </c>
      <c r="J26" s="33">
        <v>3123</v>
      </c>
      <c r="K26" s="33">
        <v>3151</v>
      </c>
      <c r="L26" s="33">
        <f>SUM(J26,K26)</f>
        <v>6274</v>
      </c>
      <c r="M26" s="34">
        <v>1852</v>
      </c>
      <c r="N26" s="14"/>
    </row>
    <row r="27" spans="1:14" s="15" customFormat="1" ht="16.5" customHeight="1">
      <c r="A27" s="31">
        <v>18</v>
      </c>
      <c r="B27" s="32" t="s">
        <v>36</v>
      </c>
      <c r="C27" s="33">
        <v>21538</v>
      </c>
      <c r="D27" s="33">
        <v>20724</v>
      </c>
      <c r="E27" s="33">
        <f t="shared" si="1"/>
        <v>42262</v>
      </c>
      <c r="F27" s="34">
        <v>14055</v>
      </c>
      <c r="G27" s="14"/>
      <c r="H27" s="31">
        <v>42</v>
      </c>
      <c r="I27" s="32" t="s">
        <v>63</v>
      </c>
      <c r="J27" s="33">
        <v>4588</v>
      </c>
      <c r="K27" s="33">
        <v>4717</v>
      </c>
      <c r="L27" s="33">
        <f>SUM(J27,K27)</f>
        <v>9305</v>
      </c>
      <c r="M27" s="34">
        <v>3100</v>
      </c>
      <c r="N27" s="14"/>
    </row>
    <row r="28" spans="1:14" s="15" customFormat="1" ht="16.5" customHeight="1">
      <c r="A28" s="31">
        <v>19</v>
      </c>
      <c r="B28" s="32" t="s">
        <v>54</v>
      </c>
      <c r="C28" s="33">
        <v>17943</v>
      </c>
      <c r="D28" s="33">
        <v>19437</v>
      </c>
      <c r="E28" s="33">
        <f t="shared" si="1"/>
        <v>37380</v>
      </c>
      <c r="F28" s="34">
        <v>13384</v>
      </c>
      <c r="G28" s="14"/>
      <c r="H28" s="48" t="s">
        <v>32</v>
      </c>
      <c r="I28" s="49"/>
      <c r="J28" s="42">
        <f>SUM(J25:J27)</f>
        <v>21834</v>
      </c>
      <c r="K28" s="42">
        <f>SUM(K25:K27)</f>
        <v>22135</v>
      </c>
      <c r="L28" s="42">
        <f>J28+K28</f>
        <v>43969</v>
      </c>
      <c r="M28" s="43">
        <f>SUM(M25:M27)</f>
        <v>13707</v>
      </c>
      <c r="N28" s="14"/>
    </row>
    <row r="29" spans="1:14" s="15" customFormat="1" ht="16.5" customHeight="1">
      <c r="A29" s="31">
        <v>20</v>
      </c>
      <c r="B29" s="32" t="s">
        <v>55</v>
      </c>
      <c r="C29" s="33">
        <v>17604</v>
      </c>
      <c r="D29" s="33">
        <v>17459</v>
      </c>
      <c r="E29" s="33">
        <f t="shared" si="1"/>
        <v>35063</v>
      </c>
      <c r="F29" s="34">
        <v>10666</v>
      </c>
      <c r="G29" s="14"/>
      <c r="H29" s="23">
        <v>43</v>
      </c>
      <c r="I29" s="24" t="s">
        <v>38</v>
      </c>
      <c r="J29" s="25">
        <v>10241</v>
      </c>
      <c r="K29" s="25">
        <v>10541</v>
      </c>
      <c r="L29" s="25">
        <f>SUM(J29,K29)</f>
        <v>20782</v>
      </c>
      <c r="M29" s="26">
        <v>5965</v>
      </c>
      <c r="N29" s="14"/>
    </row>
    <row r="30" spans="1:14" s="15" customFormat="1" ht="16.5" customHeight="1">
      <c r="A30" s="31">
        <v>21</v>
      </c>
      <c r="B30" s="32" t="s">
        <v>57</v>
      </c>
      <c r="C30" s="33">
        <v>22713</v>
      </c>
      <c r="D30" s="33">
        <v>22981</v>
      </c>
      <c r="E30" s="33">
        <f>D30+C30</f>
        <v>45694</v>
      </c>
      <c r="F30" s="34">
        <v>13778</v>
      </c>
      <c r="G30" s="14"/>
      <c r="H30" s="48" t="s">
        <v>56</v>
      </c>
      <c r="I30" s="49"/>
      <c r="J30" s="42">
        <f>SUM(J29)</f>
        <v>10241</v>
      </c>
      <c r="K30" s="42">
        <f>SUM(K29)</f>
        <v>10541</v>
      </c>
      <c r="L30" s="42">
        <f>SUM(L29)</f>
        <v>20782</v>
      </c>
      <c r="M30" s="43">
        <f>SUM(M29)</f>
        <v>5965</v>
      </c>
      <c r="N30" s="14"/>
    </row>
    <row r="31" spans="1:14" s="15" customFormat="1" ht="16.5" customHeight="1">
      <c r="A31" s="31">
        <v>22</v>
      </c>
      <c r="B31" s="32" t="s">
        <v>59</v>
      </c>
      <c r="C31" s="33">
        <v>24516</v>
      </c>
      <c r="D31" s="33">
        <v>26224</v>
      </c>
      <c r="E31" s="33">
        <f>D31+C31</f>
        <v>50740</v>
      </c>
      <c r="F31" s="34">
        <v>19059</v>
      </c>
      <c r="G31" s="14"/>
      <c r="H31" s="31">
        <v>44</v>
      </c>
      <c r="I31" s="32" t="s">
        <v>45</v>
      </c>
      <c r="J31" s="33">
        <v>8413</v>
      </c>
      <c r="K31" s="33">
        <v>8343</v>
      </c>
      <c r="L31" s="33">
        <f>SUM(J31,K31)</f>
        <v>16756</v>
      </c>
      <c r="M31" s="34">
        <v>5620</v>
      </c>
      <c r="N31" s="14"/>
    </row>
    <row r="32" spans="1:14" s="15" customFormat="1" ht="16.5" customHeight="1">
      <c r="A32" s="31">
        <v>23</v>
      </c>
      <c r="B32" s="32" t="s">
        <v>64</v>
      </c>
      <c r="C32" s="33">
        <v>25098</v>
      </c>
      <c r="D32" s="33">
        <v>25919</v>
      </c>
      <c r="E32" s="33">
        <f>D32+C32</f>
        <v>51017</v>
      </c>
      <c r="F32" s="34">
        <v>14992</v>
      </c>
      <c r="G32" s="14"/>
      <c r="H32" s="48" t="s">
        <v>46</v>
      </c>
      <c r="I32" s="49"/>
      <c r="J32" s="42">
        <f>SUM(J31)</f>
        <v>8413</v>
      </c>
      <c r="K32" s="42">
        <f>SUM(K31)</f>
        <v>8343</v>
      </c>
      <c r="L32" s="42">
        <f>J32+K32</f>
        <v>16756</v>
      </c>
      <c r="M32" s="43">
        <f>SUM(M31)</f>
        <v>5620</v>
      </c>
      <c r="N32" s="14"/>
    </row>
    <row r="33" spans="1:14" s="15" customFormat="1" ht="16.5" customHeight="1">
      <c r="A33" s="48" t="s">
        <v>58</v>
      </c>
      <c r="B33" s="49"/>
      <c r="C33" s="42">
        <f>SUM(C11:C32)+C7</f>
        <v>1693354</v>
      </c>
      <c r="D33" s="42">
        <f>SUM(D11:D32)+D7</f>
        <v>1736181</v>
      </c>
      <c r="E33" s="42">
        <f>C33+D33</f>
        <v>3429535</v>
      </c>
      <c r="F33" s="43">
        <f>SUM(F11:F32)+F7</f>
        <v>1255198</v>
      </c>
      <c r="G33" s="14"/>
      <c r="N33" s="14"/>
    </row>
    <row r="34" spans="7:14" s="15" customFormat="1" ht="16.5" customHeight="1">
      <c r="G34" s="14"/>
      <c r="N34" s="14"/>
    </row>
    <row r="35" spans="7:14" s="50" customFormat="1" ht="13.5" customHeight="1">
      <c r="G35" s="1"/>
      <c r="N35" s="1"/>
    </row>
    <row r="36" spans="7:14" s="50" customFormat="1" ht="13.5" customHeight="1">
      <c r="G36" s="1"/>
      <c r="N36" s="1"/>
    </row>
    <row r="37" spans="7:14" s="50" customFormat="1" ht="13.5" customHeight="1">
      <c r="G37" s="1"/>
      <c r="H37" s="1"/>
      <c r="I37" s="2"/>
      <c r="J37" s="3"/>
      <c r="K37" s="3"/>
      <c r="L37" s="3"/>
      <c r="M37" s="3"/>
      <c r="N37" s="1"/>
    </row>
    <row r="38" spans="7:14" s="50" customFormat="1" ht="13.5" customHeight="1">
      <c r="G38" s="1"/>
      <c r="H38" s="1"/>
      <c r="I38" s="2"/>
      <c r="J38" s="3"/>
      <c r="K38" s="3"/>
      <c r="L38" s="3"/>
      <c r="M38" s="3"/>
      <c r="N38" s="1"/>
    </row>
    <row r="39" spans="7:14" s="50" customFormat="1" ht="13.5" customHeight="1">
      <c r="G39" s="1"/>
      <c r="H39" s="1"/>
      <c r="I39" s="2"/>
      <c r="J39" s="3"/>
      <c r="K39" s="3"/>
      <c r="L39" s="3"/>
      <c r="M39" s="3"/>
      <c r="N39" s="1"/>
    </row>
    <row r="40" spans="7:14" s="50" customFormat="1" ht="13.5" customHeight="1">
      <c r="G40" s="1"/>
      <c r="H40" s="5"/>
      <c r="I40" s="5"/>
      <c r="J40" s="3"/>
      <c r="K40" s="3"/>
      <c r="L40" s="3"/>
      <c r="M40" s="3"/>
      <c r="N40" s="1"/>
    </row>
    <row r="41" spans="7:14" s="50" customFormat="1" ht="13.5" customHeight="1">
      <c r="G41" s="1"/>
      <c r="H41" s="1"/>
      <c r="I41" s="1"/>
      <c r="J41" s="1"/>
      <c r="K41" s="1"/>
      <c r="L41" s="1"/>
      <c r="M41" s="1"/>
      <c r="N41" s="1"/>
    </row>
    <row r="42" spans="7:14" s="50" customFormat="1" ht="12" customHeight="1">
      <c r="G42" s="1"/>
      <c r="N42" s="1"/>
    </row>
    <row r="43" spans="1:14" s="50" customFormat="1" ht="12" customHeight="1">
      <c r="A43" s="51"/>
      <c r="B43" s="51"/>
      <c r="C43" s="51"/>
      <c r="D43" s="51"/>
      <c r="E43" s="51"/>
      <c r="F43" s="51"/>
      <c r="G43" s="1"/>
      <c r="N43" s="1"/>
    </row>
    <row r="44" spans="7:14" s="50" customFormat="1" ht="12" customHeight="1">
      <c r="G44" s="1"/>
      <c r="N44" s="1"/>
    </row>
    <row r="45" spans="7:14" s="50" customFormat="1" ht="12" customHeight="1">
      <c r="G45" s="1"/>
      <c r="N45" s="1"/>
    </row>
    <row r="46" spans="7:14" s="50" customFormat="1" ht="12" customHeight="1">
      <c r="G46" s="1"/>
      <c r="N46" s="1"/>
    </row>
    <row r="47" spans="7:14" s="50" customFormat="1" ht="12" customHeight="1">
      <c r="G47" s="1"/>
      <c r="N47" s="1"/>
    </row>
    <row r="48" spans="7:14" s="50" customFormat="1" ht="12" customHeight="1">
      <c r="G48" s="1"/>
      <c r="N48" s="1"/>
    </row>
    <row r="49" spans="7:14" s="50" customFormat="1" ht="12" customHeight="1">
      <c r="G49" s="1"/>
      <c r="N49" s="1"/>
    </row>
    <row r="50" spans="7:14" s="50" customFormat="1" ht="12" customHeight="1">
      <c r="G50" s="1"/>
      <c r="N50" s="1"/>
    </row>
    <row r="51" spans="7:14" s="50" customFormat="1" ht="12" customHeight="1">
      <c r="G51" s="1"/>
      <c r="N51" s="1"/>
    </row>
    <row r="52" spans="7:14" ht="12" customHeight="1">
      <c r="G52" s="51"/>
      <c r="N52" s="51"/>
    </row>
    <row r="53" spans="7:14" ht="12" customHeight="1">
      <c r="G53" s="51"/>
      <c r="N53" s="51"/>
    </row>
    <row r="54" spans="7:14" ht="12" customHeight="1">
      <c r="G54" s="9"/>
      <c r="N54" s="9"/>
    </row>
    <row r="55" spans="7:14" ht="12" customHeight="1">
      <c r="G55" s="9"/>
      <c r="N55" s="9"/>
    </row>
    <row r="56" spans="7:14" ht="12" customHeight="1">
      <c r="G56" s="9"/>
      <c r="N56" s="9"/>
    </row>
    <row r="57" spans="7:14" ht="12" customHeight="1">
      <c r="G57" s="9"/>
      <c r="N57" s="9"/>
    </row>
    <row r="58" spans="7:14" ht="12" customHeight="1">
      <c r="G58" s="9"/>
      <c r="N58" s="9"/>
    </row>
    <row r="59" spans="7:14" ht="12" customHeight="1">
      <c r="G59" s="9"/>
      <c r="N59" s="9"/>
    </row>
    <row r="60" spans="7:14" ht="12" customHeight="1">
      <c r="G60" s="9"/>
      <c r="N60" s="9"/>
    </row>
    <row r="61" spans="7:14" ht="12" customHeight="1">
      <c r="G61" s="9"/>
      <c r="N61" s="9"/>
    </row>
    <row r="62" spans="7:14" ht="12" customHeight="1">
      <c r="G62" s="9"/>
      <c r="N62" s="9"/>
    </row>
    <row r="63" spans="7:14" ht="12" customHeight="1">
      <c r="G63" s="9"/>
      <c r="N63" s="9"/>
    </row>
    <row r="64" spans="7:14" ht="12" customHeight="1">
      <c r="G64" s="9"/>
      <c r="N64" s="9"/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</sheetData>
  <mergeCells count="20">
    <mergeCell ref="H40:I40"/>
    <mergeCell ref="A2:B3"/>
    <mergeCell ref="J2:L2"/>
    <mergeCell ref="H9:I9"/>
    <mergeCell ref="H2:I3"/>
    <mergeCell ref="C2:E2"/>
    <mergeCell ref="A4:B4"/>
    <mergeCell ref="A5:B5"/>
    <mergeCell ref="A6:B6"/>
    <mergeCell ref="H32:I32"/>
    <mergeCell ref="H28:I28"/>
    <mergeCell ref="F2:F3"/>
    <mergeCell ref="M2:M3"/>
    <mergeCell ref="A33:B33"/>
    <mergeCell ref="H24:I24"/>
    <mergeCell ref="H30:I30"/>
    <mergeCell ref="H11:I11"/>
    <mergeCell ref="H15:I15"/>
    <mergeCell ref="H17:I17"/>
    <mergeCell ref="H21:I21"/>
  </mergeCells>
  <printOptions/>
  <pageMargins left="0.7874015748031497" right="0.7874015748031497" top="0.5905511811023623" bottom="0.3937007874015748" header="0" footer="0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2005-12-13T11:26:56Z</cp:lastPrinted>
  <dcterms:created xsi:type="dcterms:W3CDTF">1998-01-09T00:03:06Z</dcterms:created>
  <dcterms:modified xsi:type="dcterms:W3CDTF">2005-12-14T10:36:35Z</dcterms:modified>
  <cp:category/>
  <cp:version/>
  <cp:contentType/>
  <cp:contentStatus/>
</cp:coreProperties>
</file>