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<sst xmlns="http://schemas.openxmlformats.org/spreadsheetml/2006/main" count="72" uniqueCount="67">
  <si>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</si>
  <si>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</si>
  <si>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</si>
  <si>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</si>
  <si>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</si>
  <si>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</si>
  <si>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</si>
  <si>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</si>
  <si>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</si>
  <si>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</si>
  <si>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</si>
  <si>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</si>
  <si>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</si>
  <si>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</si>
  <si>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</si>
  <si>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</si>
  <si>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</si>
  <si>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</si>
  <si>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</si>
  <si>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</si>
  <si>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</si>
  <si>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</si>
  <si>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</si>
  <si>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</si>
  <si>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</si>
  <si>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</si>
  <si>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</si>
  <si>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</si>
  <si>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</si>
  <si>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</si>
  <si>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</si>
  <si>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</si>
  <si>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</si>
  <si>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</si>
  <si>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</si>
  <si>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</si>
  <si>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</si>
  <si>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</si>
  <si>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</si>
  <si>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</si>
  <si>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</si>
  <si>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</si>
  <si>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</si>
  <si>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</si>
  <si>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</si>
  <si>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</si>
  <si>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</si>
  <si>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</si>
  <si>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</si>
  <si>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</si>
  <si>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</si>
  <si>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</si>
  <si>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</si>
  <si>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</si>
  <si>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</si>
  <si>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</si>
  <si>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</si>
  <si>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</si>
  <si>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</si>
  <si>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</si>
  <si>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</si>
  <si>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</si>
  <si>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</si>
  <si>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</si>
  <si>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</si>
  <si>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 xml:space="preserve"> （平成17年９月末日現在）</t>
  </si>
  <si>
    <t>川　 根　 本　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</si>
</sst>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 applyProtection="1">
      <alignment vertical="center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 applyProtection="1">
      <alignment vertical="center"/>
      <protection/>
    </xf>
    <xf numFmtId="177" fontId="5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vertical="center"/>
    </xf>
    <xf numFmtId="176" fontId="5" fillId="0" borderId="18" xfId="0" applyNumberFormat="1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>
      <alignment vertical="center"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SheetLayoutView="100" workbookViewId="0" topLeftCell="A1">
      <selection activeCell="D16" sqref="D16"/>
    </sheetView>
  </sheetViews>
  <sheetFormatPr defaultColWidth="9.00390625" defaultRowHeight="13.5"/>
  <cols>
    <col min="1" max="1" width="4.625" style="6" customWidth="1"/>
    <col min="2" max="2" width="13.00390625" style="6" customWidth="1"/>
    <col min="3" max="6" width="11.00390625" style="6" customWidth="1"/>
    <col min="7" max="8" width="4.625" style="6" customWidth="1"/>
    <col min="9" max="9" width="13.00390625" style="8" customWidth="1"/>
    <col min="10" max="13" width="11.00390625" style="6" customWidth="1"/>
    <col min="14" max="16384" width="9.00390625" style="6" customWidth="1"/>
  </cols>
  <sheetData>
    <row r="1" spans="1:6" ht="14.25">
      <c r="A1" s="5" t="s">
        <v>55</v>
      </c>
      <c r="F1" s="7" t="s">
        <v>65</v>
      </c>
    </row>
    <row r="2" spans="1:14" s="14" customFormat="1" ht="16.5" customHeight="1">
      <c r="A2" s="9"/>
      <c r="B2" s="10"/>
      <c r="C2" s="11" t="s">
        <v>54</v>
      </c>
      <c r="D2" s="11"/>
      <c r="E2" s="11"/>
      <c r="F2" s="12" t="s">
        <v>0</v>
      </c>
      <c r="G2" s="13"/>
      <c r="H2" s="9"/>
      <c r="I2" s="10"/>
      <c r="J2" s="11" t="s">
        <v>54</v>
      </c>
      <c r="K2" s="11"/>
      <c r="L2" s="11"/>
      <c r="M2" s="12" t="s">
        <v>0</v>
      </c>
      <c r="N2" s="13"/>
    </row>
    <row r="3" spans="1:14" s="14" customFormat="1" ht="16.5" customHeight="1">
      <c r="A3" s="15"/>
      <c r="B3" s="16"/>
      <c r="C3" s="17" t="s">
        <v>1</v>
      </c>
      <c r="D3" s="17" t="s">
        <v>2</v>
      </c>
      <c r="E3" s="17" t="s">
        <v>3</v>
      </c>
      <c r="F3" s="18"/>
      <c r="G3" s="13"/>
      <c r="H3" s="15"/>
      <c r="I3" s="16"/>
      <c r="J3" s="17" t="s">
        <v>1</v>
      </c>
      <c r="K3" s="17" t="s">
        <v>2</v>
      </c>
      <c r="L3" s="17" t="s">
        <v>3</v>
      </c>
      <c r="M3" s="18"/>
      <c r="N3" s="13"/>
    </row>
    <row r="4" spans="1:14" s="14" customFormat="1" ht="16.5" customHeight="1">
      <c r="A4" s="19" t="s">
        <v>4</v>
      </c>
      <c r="B4" s="20"/>
      <c r="C4" s="21">
        <f>SUM(C5,C6)</f>
        <v>1866477</v>
      </c>
      <c r="D4" s="21">
        <f>SUM(D5,D6)</f>
        <v>1913758</v>
      </c>
      <c r="E4" s="21">
        <f>SUM(E5,E6)</f>
        <v>3780235</v>
      </c>
      <c r="F4" s="22">
        <f>SUM(F5,F6)</f>
        <v>1375682</v>
      </c>
      <c r="G4" s="13"/>
      <c r="H4" s="23">
        <v>23</v>
      </c>
      <c r="I4" s="24" t="s">
        <v>39</v>
      </c>
      <c r="J4" s="25">
        <v>7197</v>
      </c>
      <c r="K4" s="25">
        <v>7851</v>
      </c>
      <c r="L4" s="25">
        <f aca="true" t="shared" si="0" ref="L4:L9">J4+K4</f>
        <v>15048</v>
      </c>
      <c r="M4" s="26">
        <v>6304</v>
      </c>
      <c r="N4" s="13"/>
    </row>
    <row r="5" spans="1:14" s="14" customFormat="1" ht="16.5" customHeight="1">
      <c r="A5" s="27" t="s">
        <v>6</v>
      </c>
      <c r="B5" s="28"/>
      <c r="C5" s="29">
        <f>C33</f>
        <v>1667776</v>
      </c>
      <c r="D5" s="29">
        <f>D33</f>
        <v>1709858</v>
      </c>
      <c r="E5" s="29">
        <f>E33</f>
        <v>3377634</v>
      </c>
      <c r="F5" s="30">
        <f>F33</f>
        <v>1238640</v>
      </c>
      <c r="G5" s="13"/>
      <c r="H5" s="31">
        <v>24</v>
      </c>
      <c r="I5" s="32" t="s">
        <v>41</v>
      </c>
      <c r="J5" s="33">
        <v>4084</v>
      </c>
      <c r="K5" s="33">
        <v>4432</v>
      </c>
      <c r="L5" s="33">
        <f t="shared" si="0"/>
        <v>8516</v>
      </c>
      <c r="M5" s="34">
        <v>3290</v>
      </c>
      <c r="N5" s="13"/>
    </row>
    <row r="6" spans="1:14" s="14" customFormat="1" ht="16.5" customHeight="1">
      <c r="A6" s="35" t="s">
        <v>8</v>
      </c>
      <c r="B6" s="36"/>
      <c r="C6" s="37">
        <f>J9+J11+J15+J17+J21+J24+J30+J32+J34</f>
        <v>198701</v>
      </c>
      <c r="D6" s="37">
        <f>K9+K11+K15+K17+K21+K24+K30+K32+K34</f>
        <v>203900</v>
      </c>
      <c r="E6" s="37">
        <f>D6+C6</f>
        <v>402601</v>
      </c>
      <c r="F6" s="38">
        <f>M9+M11+M15+M17+M21+M24+M30+M32+M34</f>
        <v>137042</v>
      </c>
      <c r="G6" s="13"/>
      <c r="H6" s="31">
        <v>25</v>
      </c>
      <c r="I6" s="32" t="s">
        <v>42</v>
      </c>
      <c r="J6" s="33">
        <v>4860</v>
      </c>
      <c r="K6" s="33">
        <v>5271</v>
      </c>
      <c r="L6" s="33">
        <f t="shared" si="0"/>
        <v>10131</v>
      </c>
      <c r="M6" s="34">
        <v>4014</v>
      </c>
      <c r="N6" s="13"/>
    </row>
    <row r="7" spans="1:14" s="14" customFormat="1" ht="16.5" customHeight="1">
      <c r="A7" s="39">
        <v>1</v>
      </c>
      <c r="B7" s="24" t="s">
        <v>10</v>
      </c>
      <c r="C7" s="25">
        <f>C8+C9+C10</f>
        <v>342931</v>
      </c>
      <c r="D7" s="25">
        <f>D8+D9+D10</f>
        <v>358958</v>
      </c>
      <c r="E7" s="25">
        <f>E8+E9+E10</f>
        <v>701889</v>
      </c>
      <c r="F7" s="40">
        <f>F8+F9+F10</f>
        <v>272418</v>
      </c>
      <c r="G7" s="13"/>
      <c r="H7" s="31">
        <v>26</v>
      </c>
      <c r="I7" s="32" t="s">
        <v>43</v>
      </c>
      <c r="J7" s="33">
        <v>4085</v>
      </c>
      <c r="K7" s="33">
        <v>4491</v>
      </c>
      <c r="L7" s="33">
        <f t="shared" si="0"/>
        <v>8576</v>
      </c>
      <c r="M7" s="34">
        <v>3147</v>
      </c>
      <c r="N7" s="13"/>
    </row>
    <row r="8" spans="1:14" s="14" customFormat="1" ht="16.5" customHeight="1">
      <c r="A8" s="41"/>
      <c r="B8" s="24" t="s">
        <v>62</v>
      </c>
      <c r="C8" s="25">
        <v>126382</v>
      </c>
      <c r="D8" s="25">
        <v>135457</v>
      </c>
      <c r="E8" s="25">
        <f>D8+C8</f>
        <v>261839</v>
      </c>
      <c r="F8" s="26">
        <v>101750</v>
      </c>
      <c r="G8" s="13"/>
      <c r="H8" s="31">
        <v>27</v>
      </c>
      <c r="I8" s="32" t="s">
        <v>44</v>
      </c>
      <c r="J8" s="33">
        <v>5134</v>
      </c>
      <c r="K8" s="33">
        <v>5685</v>
      </c>
      <c r="L8" s="33">
        <f t="shared" si="0"/>
        <v>10819</v>
      </c>
      <c r="M8" s="34">
        <v>4344</v>
      </c>
      <c r="N8" s="13"/>
    </row>
    <row r="9" spans="1:14" s="14" customFormat="1" ht="16.5" customHeight="1">
      <c r="A9" s="41"/>
      <c r="B9" s="24" t="s">
        <v>63</v>
      </c>
      <c r="C9" s="25">
        <v>103116</v>
      </c>
      <c r="D9" s="25">
        <v>104825</v>
      </c>
      <c r="E9" s="25">
        <f aca="true" t="shared" si="1" ref="E9:E29">D9+C9</f>
        <v>207941</v>
      </c>
      <c r="F9" s="26">
        <v>83742</v>
      </c>
      <c r="G9" s="13"/>
      <c r="H9" s="35" t="s">
        <v>45</v>
      </c>
      <c r="I9" s="36"/>
      <c r="J9" s="42">
        <f>SUM(J4:J8)</f>
        <v>25360</v>
      </c>
      <c r="K9" s="42">
        <f>SUM(K4:K8)</f>
        <v>27730</v>
      </c>
      <c r="L9" s="42">
        <f t="shared" si="0"/>
        <v>53090</v>
      </c>
      <c r="M9" s="43">
        <f>SUM(M4:M8)</f>
        <v>21099</v>
      </c>
      <c r="N9" s="13"/>
    </row>
    <row r="10" spans="1:14" s="14" customFormat="1" ht="16.5" customHeight="1">
      <c r="A10" s="23"/>
      <c r="B10" s="24" t="s">
        <v>64</v>
      </c>
      <c r="C10" s="25">
        <v>113433</v>
      </c>
      <c r="D10" s="25">
        <v>118676</v>
      </c>
      <c r="E10" s="25">
        <f t="shared" si="1"/>
        <v>232109</v>
      </c>
      <c r="F10" s="26">
        <v>86926</v>
      </c>
      <c r="G10" s="13"/>
      <c r="H10" s="23">
        <v>28</v>
      </c>
      <c r="I10" s="44" t="s">
        <v>46</v>
      </c>
      <c r="J10" s="45">
        <v>19120</v>
      </c>
      <c r="K10" s="45">
        <v>19755</v>
      </c>
      <c r="L10" s="46">
        <f>SUM(J10,K10)</f>
        <v>38875</v>
      </c>
      <c r="M10" s="26">
        <v>14257</v>
      </c>
      <c r="N10" s="13"/>
    </row>
    <row r="11" spans="1:14" s="14" customFormat="1" ht="16.5" customHeight="1">
      <c r="A11" s="31">
        <v>2</v>
      </c>
      <c r="B11" s="32" t="s">
        <v>12</v>
      </c>
      <c r="C11" s="33">
        <v>390440</v>
      </c>
      <c r="D11" s="33">
        <v>395860</v>
      </c>
      <c r="E11" s="33">
        <f t="shared" si="1"/>
        <v>786300</v>
      </c>
      <c r="F11" s="34">
        <v>285724</v>
      </c>
      <c r="G11" s="13"/>
      <c r="H11" s="35" t="s">
        <v>49</v>
      </c>
      <c r="I11" s="36"/>
      <c r="J11" s="47">
        <f>SUM(J10:J10)</f>
        <v>19120</v>
      </c>
      <c r="K11" s="47">
        <f>SUM(K10:K10)</f>
        <v>19755</v>
      </c>
      <c r="L11" s="42">
        <f>J11+K11</f>
        <v>38875</v>
      </c>
      <c r="M11" s="43">
        <f>SUM(M10:M10)</f>
        <v>14257</v>
      </c>
      <c r="N11" s="13"/>
    </row>
    <row r="12" spans="1:14" s="14" customFormat="1" ht="16.5" customHeight="1">
      <c r="A12" s="31">
        <v>3</v>
      </c>
      <c r="B12" s="32" t="s">
        <v>14</v>
      </c>
      <c r="C12" s="33">
        <v>104519</v>
      </c>
      <c r="D12" s="33">
        <v>106785</v>
      </c>
      <c r="E12" s="33">
        <f t="shared" si="1"/>
        <v>211304</v>
      </c>
      <c r="F12" s="34">
        <v>83866</v>
      </c>
      <c r="G12" s="13"/>
      <c r="H12" s="23">
        <v>29</v>
      </c>
      <c r="I12" s="24" t="s">
        <v>50</v>
      </c>
      <c r="J12" s="25">
        <v>15449</v>
      </c>
      <c r="K12" s="25">
        <v>16060</v>
      </c>
      <c r="L12" s="25">
        <f>SUM(J12,K12)</f>
        <v>31509</v>
      </c>
      <c r="M12" s="26">
        <v>12003</v>
      </c>
      <c r="N12" s="13"/>
    </row>
    <row r="13" spans="1:14" s="14" customFormat="1" ht="16.5" customHeight="1">
      <c r="A13" s="31">
        <v>4</v>
      </c>
      <c r="B13" s="32" t="s">
        <v>17</v>
      </c>
      <c r="C13" s="33">
        <v>18993</v>
      </c>
      <c r="D13" s="33">
        <v>22823</v>
      </c>
      <c r="E13" s="33">
        <f t="shared" si="1"/>
        <v>41816</v>
      </c>
      <c r="F13" s="34">
        <v>21207</v>
      </c>
      <c r="G13" s="13"/>
      <c r="H13" s="31">
        <v>30</v>
      </c>
      <c r="I13" s="32" t="s">
        <v>51</v>
      </c>
      <c r="J13" s="33">
        <v>19633</v>
      </c>
      <c r="K13" s="33">
        <v>19000</v>
      </c>
      <c r="L13" s="33">
        <f>SUM(J13,K13)</f>
        <v>38633</v>
      </c>
      <c r="M13" s="34">
        <v>15148</v>
      </c>
      <c r="N13" s="13"/>
    </row>
    <row r="14" spans="1:14" s="14" customFormat="1" ht="16.5" customHeight="1">
      <c r="A14" s="31">
        <v>5</v>
      </c>
      <c r="B14" s="32" t="s">
        <v>19</v>
      </c>
      <c r="C14" s="33">
        <v>55410</v>
      </c>
      <c r="D14" s="33">
        <v>57212</v>
      </c>
      <c r="E14" s="33">
        <f t="shared" si="1"/>
        <v>112622</v>
      </c>
      <c r="F14" s="34">
        <v>43927</v>
      </c>
      <c r="G14" s="13"/>
      <c r="H14" s="31">
        <v>31</v>
      </c>
      <c r="I14" s="32" t="s">
        <v>52</v>
      </c>
      <c r="J14" s="33">
        <v>11059</v>
      </c>
      <c r="K14" s="33">
        <v>10273</v>
      </c>
      <c r="L14" s="33">
        <f>SUM(J14,K14)</f>
        <v>21332</v>
      </c>
      <c r="M14" s="34">
        <v>7584</v>
      </c>
      <c r="N14" s="13"/>
    </row>
    <row r="15" spans="1:14" s="14" customFormat="1" ht="16.5" customHeight="1">
      <c r="A15" s="31">
        <v>6</v>
      </c>
      <c r="B15" s="32" t="s">
        <v>21</v>
      </c>
      <c r="C15" s="33">
        <v>61274</v>
      </c>
      <c r="D15" s="33">
        <v>62570</v>
      </c>
      <c r="E15" s="33">
        <f t="shared" si="1"/>
        <v>123844</v>
      </c>
      <c r="F15" s="34">
        <v>44018</v>
      </c>
      <c r="G15" s="13"/>
      <c r="H15" s="35" t="s">
        <v>53</v>
      </c>
      <c r="I15" s="36"/>
      <c r="J15" s="42">
        <f>SUM(J12:J14)</f>
        <v>46141</v>
      </c>
      <c r="K15" s="42">
        <f>SUM(K12:K14)</f>
        <v>45333</v>
      </c>
      <c r="L15" s="42">
        <f>J15+K15</f>
        <v>91474</v>
      </c>
      <c r="M15" s="43">
        <f>SUM(M12:M14)</f>
        <v>34735</v>
      </c>
      <c r="N15" s="13"/>
    </row>
    <row r="16" spans="1:14" s="14" customFormat="1" ht="16.5" customHeight="1">
      <c r="A16" s="31">
        <v>7</v>
      </c>
      <c r="B16" s="32" t="s">
        <v>22</v>
      </c>
      <c r="C16" s="33">
        <v>35450</v>
      </c>
      <c r="D16" s="33">
        <v>39751</v>
      </c>
      <c r="E16" s="33">
        <f t="shared" si="1"/>
        <v>75201</v>
      </c>
      <c r="F16" s="34">
        <v>33629</v>
      </c>
      <c r="G16" s="13"/>
      <c r="H16" s="31">
        <v>32</v>
      </c>
      <c r="I16" s="32" t="s">
        <v>5</v>
      </c>
      <c r="J16" s="33">
        <v>4934</v>
      </c>
      <c r="K16" s="33">
        <v>5132</v>
      </c>
      <c r="L16" s="33">
        <f>SUM(J16,K16)</f>
        <v>10066</v>
      </c>
      <c r="M16" s="34">
        <v>3065</v>
      </c>
      <c r="N16" s="13"/>
    </row>
    <row r="17" spans="1:14" s="14" customFormat="1" ht="16.5" customHeight="1">
      <c r="A17" s="31">
        <v>8</v>
      </c>
      <c r="B17" s="32" t="s">
        <v>24</v>
      </c>
      <c r="C17" s="33">
        <v>47770</v>
      </c>
      <c r="D17" s="33">
        <v>49621</v>
      </c>
      <c r="E17" s="33">
        <f t="shared" si="1"/>
        <v>97391</v>
      </c>
      <c r="F17" s="34">
        <v>31603</v>
      </c>
      <c r="G17" s="13"/>
      <c r="H17" s="35" t="s">
        <v>7</v>
      </c>
      <c r="I17" s="36"/>
      <c r="J17" s="42">
        <f>J16</f>
        <v>4934</v>
      </c>
      <c r="K17" s="42">
        <f>K16</f>
        <v>5132</v>
      </c>
      <c r="L17" s="42">
        <f>J17+K17</f>
        <v>10066</v>
      </c>
      <c r="M17" s="43">
        <f>M16</f>
        <v>3065</v>
      </c>
      <c r="N17" s="13"/>
    </row>
    <row r="18" spans="1:14" s="14" customFormat="1" ht="16.5" customHeight="1">
      <c r="A18" s="31">
        <v>9</v>
      </c>
      <c r="B18" s="32" t="s">
        <v>26</v>
      </c>
      <c r="C18" s="33">
        <v>118668</v>
      </c>
      <c r="D18" s="33">
        <v>119912</v>
      </c>
      <c r="E18" s="33">
        <f t="shared" si="1"/>
        <v>238580</v>
      </c>
      <c r="F18" s="34">
        <v>84674</v>
      </c>
      <c r="G18" s="13"/>
      <c r="H18" s="23">
        <v>33</v>
      </c>
      <c r="I18" s="24" t="s">
        <v>9</v>
      </c>
      <c r="J18" s="25">
        <v>8411</v>
      </c>
      <c r="K18" s="25">
        <v>8792</v>
      </c>
      <c r="L18" s="25">
        <f>SUM(J18,K18)</f>
        <v>17203</v>
      </c>
      <c r="M18" s="26">
        <v>5521</v>
      </c>
      <c r="N18" s="13"/>
    </row>
    <row r="19" spans="1:14" s="14" customFormat="1" ht="16.5" customHeight="1">
      <c r="A19" s="31">
        <v>10</v>
      </c>
      <c r="B19" s="32" t="s">
        <v>28</v>
      </c>
      <c r="C19" s="33">
        <v>83565</v>
      </c>
      <c r="D19" s="33">
        <v>82674</v>
      </c>
      <c r="E19" s="33">
        <f t="shared" si="1"/>
        <v>166239</v>
      </c>
      <c r="F19" s="34">
        <v>55605</v>
      </c>
      <c r="G19" s="13"/>
      <c r="H19" s="31">
        <v>34</v>
      </c>
      <c r="I19" s="32" t="s">
        <v>11</v>
      </c>
      <c r="J19" s="33">
        <v>6360</v>
      </c>
      <c r="K19" s="33">
        <v>6716</v>
      </c>
      <c r="L19" s="33">
        <f>SUM(J19,K19)</f>
        <v>13076</v>
      </c>
      <c r="M19" s="34">
        <v>4278</v>
      </c>
      <c r="N19" s="13"/>
    </row>
    <row r="20" spans="1:14" s="14" customFormat="1" ht="16.5" customHeight="1">
      <c r="A20" s="31">
        <v>11</v>
      </c>
      <c r="B20" s="32" t="s">
        <v>29</v>
      </c>
      <c r="C20" s="33">
        <v>58914</v>
      </c>
      <c r="D20" s="33">
        <v>61062</v>
      </c>
      <c r="E20" s="33">
        <f t="shared" si="1"/>
        <v>119976</v>
      </c>
      <c r="F20" s="34">
        <v>41716</v>
      </c>
      <c r="G20" s="13"/>
      <c r="H20" s="31">
        <v>35</v>
      </c>
      <c r="I20" s="32" t="s">
        <v>13</v>
      </c>
      <c r="J20" s="33">
        <v>4786</v>
      </c>
      <c r="K20" s="33">
        <v>5125</v>
      </c>
      <c r="L20" s="33">
        <f>SUM(J20,K20)</f>
        <v>9911</v>
      </c>
      <c r="M20" s="34">
        <v>2952</v>
      </c>
      <c r="N20" s="13"/>
    </row>
    <row r="21" spans="1:14" s="14" customFormat="1" ht="16.5" customHeight="1">
      <c r="A21" s="31">
        <v>12</v>
      </c>
      <c r="B21" s="32" t="s">
        <v>31</v>
      </c>
      <c r="C21" s="33">
        <v>57260</v>
      </c>
      <c r="D21" s="33">
        <v>57669</v>
      </c>
      <c r="E21" s="33">
        <f t="shared" si="1"/>
        <v>114929</v>
      </c>
      <c r="F21" s="34">
        <v>36361</v>
      </c>
      <c r="G21" s="13"/>
      <c r="H21" s="35" t="s">
        <v>15</v>
      </c>
      <c r="I21" s="36"/>
      <c r="J21" s="42">
        <f>SUM(J18:J20)</f>
        <v>19557</v>
      </c>
      <c r="K21" s="42">
        <f>SUM(K18:K20)</f>
        <v>20633</v>
      </c>
      <c r="L21" s="42">
        <f>J21+K21</f>
        <v>40190</v>
      </c>
      <c r="M21" s="43">
        <f>SUM(M18:M20)</f>
        <v>12751</v>
      </c>
      <c r="N21" s="13"/>
    </row>
    <row r="22" spans="1:14" s="14" customFormat="1" ht="16.5" customHeight="1">
      <c r="A22" s="31">
        <v>13</v>
      </c>
      <c r="B22" s="32" t="s">
        <v>32</v>
      </c>
      <c r="C22" s="33">
        <v>64101</v>
      </c>
      <c r="D22" s="33">
        <v>66706</v>
      </c>
      <c r="E22" s="33">
        <f t="shared" si="1"/>
        <v>130807</v>
      </c>
      <c r="F22" s="34">
        <v>44637</v>
      </c>
      <c r="G22" s="13"/>
      <c r="H22" s="23">
        <v>36</v>
      </c>
      <c r="I22" s="24" t="s">
        <v>16</v>
      </c>
      <c r="J22" s="25">
        <v>6331</v>
      </c>
      <c r="K22" s="25">
        <v>6548</v>
      </c>
      <c r="L22" s="25">
        <f>SUM(J22,K22)</f>
        <v>12879</v>
      </c>
      <c r="M22" s="26">
        <v>3908</v>
      </c>
      <c r="N22" s="13"/>
    </row>
    <row r="23" spans="1:14" s="14" customFormat="1" ht="16.5" customHeight="1">
      <c r="A23" s="31">
        <v>14</v>
      </c>
      <c r="B23" s="32" t="s">
        <v>33</v>
      </c>
      <c r="C23" s="33">
        <v>43731</v>
      </c>
      <c r="D23" s="33">
        <v>41511</v>
      </c>
      <c r="E23" s="33">
        <f t="shared" si="1"/>
        <v>85242</v>
      </c>
      <c r="F23" s="34">
        <v>30923</v>
      </c>
      <c r="G23" s="13"/>
      <c r="H23" s="31">
        <v>37</v>
      </c>
      <c r="I23" s="32" t="s">
        <v>18</v>
      </c>
      <c r="J23" s="33">
        <v>11671</v>
      </c>
      <c r="K23" s="33">
        <v>11840</v>
      </c>
      <c r="L23" s="33">
        <f>SUM(J23,K23)</f>
        <v>23511</v>
      </c>
      <c r="M23" s="34">
        <v>6999</v>
      </c>
      <c r="N23" s="13"/>
    </row>
    <row r="24" spans="1:14" s="14" customFormat="1" ht="16.5" customHeight="1">
      <c r="A24" s="31">
        <v>15</v>
      </c>
      <c r="B24" s="32" t="s">
        <v>35</v>
      </c>
      <c r="C24" s="33">
        <v>40580</v>
      </c>
      <c r="D24" s="33">
        <v>40066</v>
      </c>
      <c r="E24" s="33">
        <f t="shared" si="1"/>
        <v>80646</v>
      </c>
      <c r="F24" s="34">
        <v>26678</v>
      </c>
      <c r="G24" s="13"/>
      <c r="H24" s="35" t="s">
        <v>20</v>
      </c>
      <c r="I24" s="36"/>
      <c r="J24" s="42">
        <f>SUM(J22:J23)</f>
        <v>18002</v>
      </c>
      <c r="K24" s="42">
        <f>SUM(K22:K23)</f>
        <v>18388</v>
      </c>
      <c r="L24" s="42">
        <f>J24+K24</f>
        <v>36390</v>
      </c>
      <c r="M24" s="43">
        <f>SUM(M22:M23)</f>
        <v>10907</v>
      </c>
      <c r="N24" s="13"/>
    </row>
    <row r="25" spans="1:14" s="14" customFormat="1" ht="16.5" customHeight="1">
      <c r="A25" s="31">
        <v>16</v>
      </c>
      <c r="B25" s="32" t="s">
        <v>36</v>
      </c>
      <c r="C25" s="33">
        <v>12999</v>
      </c>
      <c r="D25" s="33">
        <v>13961</v>
      </c>
      <c r="E25" s="33">
        <f t="shared" si="1"/>
        <v>26960</v>
      </c>
      <c r="F25" s="34">
        <v>11648</v>
      </c>
      <c r="G25" s="13"/>
      <c r="H25" s="23">
        <v>38</v>
      </c>
      <c r="I25" s="24" t="s">
        <v>23</v>
      </c>
      <c r="J25" s="25">
        <v>12800</v>
      </c>
      <c r="K25" s="25">
        <v>13243</v>
      </c>
      <c r="L25" s="25">
        <f>SUM(J25,K25)</f>
        <v>26043</v>
      </c>
      <c r="M25" s="26">
        <v>7608</v>
      </c>
      <c r="N25" s="13"/>
    </row>
    <row r="26" spans="1:14" s="14" customFormat="1" ht="16.5" customHeight="1">
      <c r="A26" s="31">
        <v>17</v>
      </c>
      <c r="B26" s="32" t="s">
        <v>37</v>
      </c>
      <c r="C26" s="33">
        <v>26829</v>
      </c>
      <c r="D26" s="33">
        <v>25831</v>
      </c>
      <c r="E26" s="33">
        <f t="shared" si="1"/>
        <v>52660</v>
      </c>
      <c r="F26" s="34">
        <v>19102</v>
      </c>
      <c r="G26" s="13"/>
      <c r="H26" s="31">
        <v>39</v>
      </c>
      <c r="I26" s="32" t="s">
        <v>25</v>
      </c>
      <c r="J26" s="33">
        <v>12310</v>
      </c>
      <c r="K26" s="33">
        <v>12674</v>
      </c>
      <c r="L26" s="33">
        <f>SUM(J26,K26)</f>
        <v>24984</v>
      </c>
      <c r="M26" s="34">
        <v>7379</v>
      </c>
      <c r="N26" s="13"/>
    </row>
    <row r="27" spans="1:14" s="14" customFormat="1" ht="16.5" customHeight="1">
      <c r="A27" s="31">
        <v>18</v>
      </c>
      <c r="B27" s="32" t="s">
        <v>38</v>
      </c>
      <c r="C27" s="33">
        <v>21534</v>
      </c>
      <c r="D27" s="33">
        <v>20732</v>
      </c>
      <c r="E27" s="33">
        <f t="shared" si="1"/>
        <v>42266</v>
      </c>
      <c r="F27" s="34">
        <v>14060</v>
      </c>
      <c r="G27" s="13"/>
      <c r="H27" s="31">
        <v>40</v>
      </c>
      <c r="I27" s="32" t="s">
        <v>27</v>
      </c>
      <c r="J27" s="33">
        <v>14098</v>
      </c>
      <c r="K27" s="33">
        <v>14259</v>
      </c>
      <c r="L27" s="33">
        <f>SUM(J27,K27)</f>
        <v>28357</v>
      </c>
      <c r="M27" s="34">
        <v>8722</v>
      </c>
      <c r="N27" s="13"/>
    </row>
    <row r="28" spans="1:14" s="14" customFormat="1" ht="16.5" customHeight="1">
      <c r="A28" s="31">
        <v>19</v>
      </c>
      <c r="B28" s="32" t="s">
        <v>56</v>
      </c>
      <c r="C28" s="33">
        <v>17957</v>
      </c>
      <c r="D28" s="33">
        <v>19462</v>
      </c>
      <c r="E28" s="33">
        <f t="shared" si="1"/>
        <v>37419</v>
      </c>
      <c r="F28" s="34">
        <v>13391</v>
      </c>
      <c r="G28" s="13"/>
      <c r="H28" s="31">
        <v>41</v>
      </c>
      <c r="I28" s="32" t="s">
        <v>30</v>
      </c>
      <c r="J28" s="33">
        <v>3129</v>
      </c>
      <c r="K28" s="33">
        <v>3156</v>
      </c>
      <c r="L28" s="33">
        <f>SUM(J28,K28)</f>
        <v>6285</v>
      </c>
      <c r="M28" s="34">
        <v>1853</v>
      </c>
      <c r="N28" s="13"/>
    </row>
    <row r="29" spans="1:14" s="14" customFormat="1" ht="16.5" customHeight="1">
      <c r="A29" s="31">
        <v>20</v>
      </c>
      <c r="B29" s="32" t="s">
        <v>57</v>
      </c>
      <c r="C29" s="33">
        <v>17610</v>
      </c>
      <c r="D29" s="33">
        <v>17464</v>
      </c>
      <c r="E29" s="33">
        <f t="shared" si="1"/>
        <v>35074</v>
      </c>
      <c r="F29" s="34">
        <v>10647</v>
      </c>
      <c r="G29" s="13"/>
      <c r="H29" s="31">
        <v>42</v>
      </c>
      <c r="I29" s="32" t="s">
        <v>66</v>
      </c>
      <c r="J29" s="33">
        <v>4594</v>
      </c>
      <c r="K29" s="33">
        <v>4720</v>
      </c>
      <c r="L29" s="33">
        <f>SUM(J29,K29)</f>
        <v>9314</v>
      </c>
      <c r="M29" s="34">
        <v>3100</v>
      </c>
      <c r="N29" s="13"/>
    </row>
    <row r="30" spans="1:14" s="14" customFormat="1" ht="16.5" customHeight="1">
      <c r="A30" s="31">
        <v>21</v>
      </c>
      <c r="B30" s="32" t="s">
        <v>59</v>
      </c>
      <c r="C30" s="33">
        <v>22729</v>
      </c>
      <c r="D30" s="33">
        <v>22994</v>
      </c>
      <c r="E30" s="33">
        <f>D30+C30</f>
        <v>45723</v>
      </c>
      <c r="F30" s="34">
        <v>13771</v>
      </c>
      <c r="G30" s="13"/>
      <c r="H30" s="48" t="s">
        <v>34</v>
      </c>
      <c r="I30" s="49"/>
      <c r="J30" s="42">
        <f>SUM(J25:J29)</f>
        <v>46931</v>
      </c>
      <c r="K30" s="42">
        <f>SUM(K25:K29)</f>
        <v>48052</v>
      </c>
      <c r="L30" s="42">
        <f>J30+K30</f>
        <v>94983</v>
      </c>
      <c r="M30" s="43">
        <f>SUM(M25:M29)</f>
        <v>28662</v>
      </c>
      <c r="N30" s="13"/>
    </row>
    <row r="31" spans="1:14" s="14" customFormat="1" ht="16.5" customHeight="1">
      <c r="A31" s="31">
        <v>22</v>
      </c>
      <c r="B31" s="32" t="s">
        <v>61</v>
      </c>
      <c r="C31" s="33">
        <v>24512</v>
      </c>
      <c r="D31" s="33">
        <v>26234</v>
      </c>
      <c r="E31" s="33">
        <f>D31+C31</f>
        <v>50746</v>
      </c>
      <c r="F31" s="34">
        <v>19035</v>
      </c>
      <c r="G31" s="13"/>
      <c r="H31" s="23">
        <v>43</v>
      </c>
      <c r="I31" s="24" t="s">
        <v>40</v>
      </c>
      <c r="J31" s="25">
        <v>10239</v>
      </c>
      <c r="K31" s="25">
        <v>10536</v>
      </c>
      <c r="L31" s="25">
        <f>SUM(J31,K31)</f>
        <v>20775</v>
      </c>
      <c r="M31" s="26">
        <v>5959</v>
      </c>
      <c r="N31" s="13"/>
    </row>
    <row r="32" spans="1:14" s="14" customFormat="1" ht="16.5" customHeight="1">
      <c r="A32" s="31"/>
      <c r="B32" s="32"/>
      <c r="C32" s="33"/>
      <c r="D32" s="33"/>
      <c r="E32" s="33">
        <f>C32+D32</f>
        <v>0</v>
      </c>
      <c r="F32" s="34"/>
      <c r="G32" s="13"/>
      <c r="H32" s="48" t="s">
        <v>58</v>
      </c>
      <c r="I32" s="49"/>
      <c r="J32" s="42">
        <f>SUM(J31)</f>
        <v>10239</v>
      </c>
      <c r="K32" s="42">
        <f>SUM(K31)</f>
        <v>10536</v>
      </c>
      <c r="L32" s="42">
        <f>SUM(L31)</f>
        <v>20775</v>
      </c>
      <c r="M32" s="43">
        <f>SUM(M31)</f>
        <v>5959</v>
      </c>
      <c r="N32" s="13"/>
    </row>
    <row r="33" spans="1:14" s="14" customFormat="1" ht="16.5" customHeight="1">
      <c r="A33" s="48" t="s">
        <v>60</v>
      </c>
      <c r="B33" s="49"/>
      <c r="C33" s="42">
        <f>SUM(C11:C32)+C7</f>
        <v>1667776</v>
      </c>
      <c r="D33" s="42">
        <f>SUM(D11:D32)+D7</f>
        <v>1709858</v>
      </c>
      <c r="E33" s="42">
        <f>C33+D33</f>
        <v>3377634</v>
      </c>
      <c r="F33" s="43">
        <f>SUM(F11:F32)+F7</f>
        <v>1238640</v>
      </c>
      <c r="G33" s="13"/>
      <c r="H33" s="31">
        <v>44</v>
      </c>
      <c r="I33" s="32" t="s">
        <v>47</v>
      </c>
      <c r="J33" s="33">
        <v>8417</v>
      </c>
      <c r="K33" s="33">
        <v>8341</v>
      </c>
      <c r="L33" s="33">
        <f>SUM(J33,K33)</f>
        <v>16758</v>
      </c>
      <c r="M33" s="34">
        <v>5607</v>
      </c>
      <c r="N33" s="13"/>
    </row>
    <row r="34" spans="7:14" s="14" customFormat="1" ht="16.5" customHeight="1">
      <c r="G34" s="13"/>
      <c r="H34" s="48" t="s">
        <v>48</v>
      </c>
      <c r="I34" s="49"/>
      <c r="J34" s="42">
        <f>SUM(J33)</f>
        <v>8417</v>
      </c>
      <c r="K34" s="42">
        <f>SUM(K33)</f>
        <v>8341</v>
      </c>
      <c r="L34" s="42">
        <f>J34+K34</f>
        <v>16758</v>
      </c>
      <c r="M34" s="43">
        <f>SUM(M33)</f>
        <v>5607</v>
      </c>
      <c r="N34" s="13"/>
    </row>
    <row r="35" spans="7:14" s="50" customFormat="1" ht="13.5" customHeight="1">
      <c r="G35" s="1"/>
      <c r="N35" s="1"/>
    </row>
    <row r="36" spans="7:14" s="50" customFormat="1" ht="13.5" customHeight="1">
      <c r="G36" s="1"/>
      <c r="N36" s="1"/>
    </row>
    <row r="37" spans="7:14" s="50" customFormat="1" ht="13.5" customHeight="1">
      <c r="G37" s="1"/>
      <c r="H37" s="1"/>
      <c r="I37" s="2"/>
      <c r="J37" s="3"/>
      <c r="K37" s="3"/>
      <c r="L37" s="3"/>
      <c r="M37" s="3"/>
      <c r="N37" s="1"/>
    </row>
    <row r="38" spans="7:14" s="50" customFormat="1" ht="13.5" customHeight="1">
      <c r="G38" s="1"/>
      <c r="H38" s="1"/>
      <c r="I38" s="2"/>
      <c r="J38" s="3"/>
      <c r="K38" s="3"/>
      <c r="L38" s="3"/>
      <c r="M38" s="3"/>
      <c r="N38" s="1"/>
    </row>
    <row r="39" spans="7:14" s="50" customFormat="1" ht="13.5" customHeight="1">
      <c r="G39" s="1"/>
      <c r="H39" s="1"/>
      <c r="I39" s="2"/>
      <c r="J39" s="3"/>
      <c r="K39" s="3"/>
      <c r="L39" s="3"/>
      <c r="M39" s="3"/>
      <c r="N39" s="1"/>
    </row>
    <row r="40" spans="7:14" s="50" customFormat="1" ht="13.5" customHeight="1">
      <c r="G40" s="1"/>
      <c r="H40" s="4"/>
      <c r="I40" s="4"/>
      <c r="J40" s="3"/>
      <c r="K40" s="3"/>
      <c r="L40" s="3"/>
      <c r="M40" s="3"/>
      <c r="N40" s="1"/>
    </row>
    <row r="41" spans="7:14" s="50" customFormat="1" ht="13.5" customHeight="1">
      <c r="G41" s="1"/>
      <c r="H41" s="1"/>
      <c r="I41" s="1"/>
      <c r="J41" s="1"/>
      <c r="K41" s="1"/>
      <c r="L41" s="1"/>
      <c r="M41" s="1"/>
      <c r="N41" s="1"/>
    </row>
    <row r="42" spans="7:14" s="50" customFormat="1" ht="12" customHeight="1">
      <c r="G42" s="1"/>
      <c r="N42" s="1"/>
    </row>
    <row r="43" spans="1:14" s="50" customFormat="1" ht="12" customHeight="1">
      <c r="A43" s="51"/>
      <c r="B43" s="51"/>
      <c r="C43" s="51"/>
      <c r="D43" s="51"/>
      <c r="E43" s="51"/>
      <c r="F43" s="51"/>
      <c r="G43" s="1"/>
      <c r="N43" s="1"/>
    </row>
    <row r="44" spans="7:14" s="50" customFormat="1" ht="12" customHeight="1">
      <c r="G44" s="1"/>
      <c r="N44" s="1"/>
    </row>
    <row r="45" spans="7:14" s="50" customFormat="1" ht="12" customHeight="1">
      <c r="G45" s="1"/>
      <c r="N45" s="1"/>
    </row>
    <row r="46" spans="7:14" s="50" customFormat="1" ht="12" customHeight="1">
      <c r="G46" s="1"/>
      <c r="N46" s="1"/>
    </row>
    <row r="47" spans="7:14" s="50" customFormat="1" ht="12" customHeight="1">
      <c r="G47" s="1"/>
      <c r="N47" s="1"/>
    </row>
    <row r="48" spans="7:14" s="50" customFormat="1" ht="12" customHeight="1">
      <c r="G48" s="1"/>
      <c r="N48" s="1"/>
    </row>
    <row r="49" spans="7:14" s="50" customFormat="1" ht="12" customHeight="1">
      <c r="G49" s="1"/>
      <c r="N49" s="1"/>
    </row>
    <row r="50" spans="7:14" s="50" customFormat="1" ht="12" customHeight="1">
      <c r="G50" s="1"/>
      <c r="N50" s="1"/>
    </row>
    <row r="51" spans="7:14" s="50" customFormat="1" ht="12" customHeight="1">
      <c r="G51" s="1"/>
      <c r="N51" s="1"/>
    </row>
    <row r="52" spans="7:14" ht="12" customHeight="1">
      <c r="G52" s="51"/>
      <c r="N52" s="51"/>
    </row>
    <row r="53" spans="7:14" ht="12" customHeight="1">
      <c r="G53" s="51"/>
      <c r="N53" s="51"/>
    </row>
    <row r="54" spans="7:14" ht="12" customHeight="1">
      <c r="G54" s="8"/>
      <c r="N54" s="8"/>
    </row>
    <row r="55" spans="7:14" ht="12" customHeight="1">
      <c r="G55" s="8"/>
      <c r="N55" s="8"/>
    </row>
    <row r="56" spans="7:14" ht="12" customHeight="1">
      <c r="G56" s="8"/>
      <c r="N56" s="8"/>
    </row>
    <row r="57" spans="7:14" ht="12" customHeight="1">
      <c r="G57" s="8"/>
      <c r="N57" s="8"/>
    </row>
    <row r="58" spans="7:14" ht="12" customHeight="1">
      <c r="G58" s="8"/>
      <c r="N58" s="8"/>
    </row>
    <row r="59" spans="7:14" ht="12" customHeight="1">
      <c r="G59" s="8"/>
      <c r="N59" s="8"/>
    </row>
    <row r="60" spans="7:14" ht="12" customHeight="1">
      <c r="G60" s="8"/>
      <c r="N60" s="8"/>
    </row>
    <row r="61" spans="7:14" ht="12" customHeight="1">
      <c r="G61" s="8"/>
      <c r="N61" s="8"/>
    </row>
    <row r="62" spans="7:14" ht="12" customHeight="1">
      <c r="G62" s="8"/>
      <c r="N62" s="8"/>
    </row>
    <row r="63" spans="7:14" ht="12" customHeight="1">
      <c r="G63" s="8"/>
      <c r="N63" s="8"/>
    </row>
    <row r="64" spans="7:14" ht="12" customHeight="1">
      <c r="G64" s="8"/>
      <c r="N64" s="8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mergeCells count="20">
    <mergeCell ref="H40:I40"/>
    <mergeCell ref="A2:B3"/>
    <mergeCell ref="J2:L2"/>
    <mergeCell ref="H9:I9"/>
    <mergeCell ref="H2:I3"/>
    <mergeCell ref="C2:E2"/>
    <mergeCell ref="A4:B4"/>
    <mergeCell ref="A5:B5"/>
    <mergeCell ref="A6:B6"/>
    <mergeCell ref="H34:I34"/>
    <mergeCell ref="F2:F3"/>
    <mergeCell ref="M2:M3"/>
    <mergeCell ref="A33:B33"/>
    <mergeCell ref="H24:I24"/>
    <mergeCell ref="H30:I30"/>
    <mergeCell ref="H32:I32"/>
    <mergeCell ref="H11:I11"/>
    <mergeCell ref="H15:I15"/>
    <mergeCell ref="H17:I17"/>
    <mergeCell ref="H21:I21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2005-11-02T06:15:14Z</cp:lastPrinted>
  <dcterms:created xsi:type="dcterms:W3CDTF">1998-01-09T00:03:06Z</dcterms:created>
  <dcterms:modified xsi:type="dcterms:W3CDTF">2006-01-11T06:11:29Z</dcterms:modified>
  <cp:category/>
  <cp:version/>
  <cp:contentType/>
  <cp:contentStatus/>
</cp:coreProperties>
</file>