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<sst xmlns="http://schemas.openxmlformats.org/spreadsheetml/2006/main" count="86" uniqueCount="81">
  <si>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</si>
  <si>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</si>
  <si>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</si>
  <si>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</si>
  <si>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</si>
  <si>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</si>
  <si>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</si>
  <si>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</si>
  <si>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</si>
  <si>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</si>
  <si>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</si>
  <si>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</si>
  <si>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</si>
  <si>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</si>
  <si>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</si>
  <si>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</si>
  <si>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</si>
  <si>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</si>
  <si>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</si>
  <si>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</si>
  <si>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</si>
  <si>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</si>
  <si>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</si>
  <si>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</si>
  <si>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</si>
  <si>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</si>
  <si>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</si>
  <si>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</si>
  <si>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</si>
  <si>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</si>
  <si>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</si>
  <si>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</si>
  <si>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</si>
  <si>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</si>
  <si>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</si>
  <si>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</si>
  <si>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</si>
  <si>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</si>
  <si>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天　　　竜　　　市</t>
  </si>
  <si>
    <t>浜　　　北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</si>
  <si>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</si>
  <si>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</si>
  <si>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</si>
  <si>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</si>
  <si>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</si>
  <si>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</si>
  <si>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</si>
  <si>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</si>
  <si>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</si>
  <si>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西　 伊　 豆　 町</t>
  </si>
  <si>
    <t>賀  茂　郡　計</t>
  </si>
  <si>
    <t>龍　　　山　　　村</t>
  </si>
  <si>
    <t>佐　 久　 間   町</t>
  </si>
  <si>
    <t>水　　　窪　　　町</t>
  </si>
  <si>
    <t>函　　  南　　　町</t>
  </si>
  <si>
    <t>磐　田　郡　計</t>
  </si>
  <si>
    <t>舞　　　阪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</si>
  <si>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</si>
  <si>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</si>
  <si>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</si>
  <si>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</si>
  <si>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</si>
  <si>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</si>
  <si>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</si>
  <si>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</si>
  <si>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</si>
  <si>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</si>
  <si>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</si>
  <si>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</si>
  <si>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</si>
  <si>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</si>
  <si>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</si>
  <si>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</si>
  <si>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</si>
  <si>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</si>
  <si>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</si>
  <si>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</si>
  <si>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</si>
  <si>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</si>
  <si>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</si>
  <si>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 xml:space="preserve"> （平成17年５月末日現在）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</si>
</sst>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76" fontId="5" fillId="0" borderId="13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76" fontId="5" fillId="0" borderId="7" xfId="0" applyNumberFormat="1" applyFont="1" applyFill="1" applyBorder="1" applyAlignment="1" applyProtection="1">
      <alignment/>
      <protection/>
    </xf>
    <xf numFmtId="176" fontId="5" fillId="0" borderId="8" xfId="0" applyNumberFormat="1" applyFont="1" applyFill="1" applyBorder="1" applyAlignment="1" applyProtection="1">
      <alignment/>
      <protection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4.625" style="2" customWidth="1"/>
    <col min="2" max="2" width="13.00390625" style="2" customWidth="1"/>
    <col min="3" max="6" width="11.00390625" style="2" customWidth="1"/>
    <col min="7" max="8" width="4.625" style="2" customWidth="1"/>
    <col min="9" max="9" width="13.00390625" style="4" customWidth="1"/>
    <col min="10" max="13" width="11.00390625" style="2" customWidth="1"/>
    <col min="14" max="16384" width="9.00390625" style="2" customWidth="1"/>
  </cols>
  <sheetData>
    <row r="1" spans="1:6" ht="14.25">
      <c r="A1" s="1" t="s">
        <v>70</v>
      </c>
      <c r="F1" s="3" t="s">
        <v>80</v>
      </c>
    </row>
    <row r="2" spans="1:14" s="10" customFormat="1" ht="13.5" customHeight="1">
      <c r="A2" s="5"/>
      <c r="B2" s="6"/>
      <c r="C2" s="7" t="s">
        <v>69</v>
      </c>
      <c r="D2" s="7"/>
      <c r="E2" s="7"/>
      <c r="F2" s="8" t="s">
        <v>0</v>
      </c>
      <c r="G2" s="9"/>
      <c r="H2" s="5"/>
      <c r="I2" s="6"/>
      <c r="J2" s="7" t="s">
        <v>69</v>
      </c>
      <c r="K2" s="7"/>
      <c r="L2" s="7"/>
      <c r="M2" s="8" t="s">
        <v>0</v>
      </c>
      <c r="N2" s="9"/>
    </row>
    <row r="3" spans="1:14" s="10" customFormat="1" ht="13.5" customHeight="1">
      <c r="A3" s="11"/>
      <c r="B3" s="12"/>
      <c r="C3" s="13" t="s">
        <v>1</v>
      </c>
      <c r="D3" s="13" t="s">
        <v>2</v>
      </c>
      <c r="E3" s="13" t="s">
        <v>3</v>
      </c>
      <c r="F3" s="14"/>
      <c r="G3" s="9"/>
      <c r="H3" s="11"/>
      <c r="I3" s="12"/>
      <c r="J3" s="13" t="s">
        <v>1</v>
      </c>
      <c r="K3" s="13" t="s">
        <v>2</v>
      </c>
      <c r="L3" s="13" t="s">
        <v>3</v>
      </c>
      <c r="M3" s="14"/>
      <c r="N3" s="9"/>
    </row>
    <row r="4" spans="1:14" s="10" customFormat="1" ht="13.5" customHeight="1">
      <c r="A4" s="15" t="s">
        <v>4</v>
      </c>
      <c r="B4" s="16"/>
      <c r="C4" s="17">
        <f>SUM(C5,C6)</f>
        <v>1865241</v>
      </c>
      <c r="D4" s="17">
        <f>SUM(D5,D6)</f>
        <v>1912728</v>
      </c>
      <c r="E4" s="17">
        <f>SUM(C4,D4)</f>
        <v>3777969</v>
      </c>
      <c r="F4" s="18">
        <f>SUM(F5,F6)</f>
        <v>1370321</v>
      </c>
      <c r="G4" s="9"/>
      <c r="H4" s="19">
        <v>30</v>
      </c>
      <c r="I4" s="20" t="s">
        <v>54</v>
      </c>
      <c r="J4" s="17">
        <v>19115</v>
      </c>
      <c r="K4" s="17">
        <v>19715</v>
      </c>
      <c r="L4" s="17">
        <v>38830</v>
      </c>
      <c r="M4" s="18">
        <v>14152</v>
      </c>
      <c r="N4" s="9"/>
    </row>
    <row r="5" spans="1:14" s="10" customFormat="1" ht="13.5" customHeight="1">
      <c r="A5" s="21" t="s">
        <v>6</v>
      </c>
      <c r="B5" s="22"/>
      <c r="C5" s="23">
        <f>C35</f>
        <v>1620105</v>
      </c>
      <c r="D5" s="23">
        <f>D35</f>
        <v>1660485</v>
      </c>
      <c r="E5" s="23">
        <f>E35</f>
        <v>3280590</v>
      </c>
      <c r="F5" s="24">
        <f>F35</f>
        <v>1203729</v>
      </c>
      <c r="G5" s="9"/>
      <c r="H5" s="25" t="s">
        <v>60</v>
      </c>
      <c r="I5" s="26"/>
      <c r="J5" s="27">
        <f>SUM(J4:J4)</f>
        <v>19115</v>
      </c>
      <c r="K5" s="27">
        <f>SUM(K4:K4)</f>
        <v>19715</v>
      </c>
      <c r="L5" s="27">
        <f>SUM(J5,K5)</f>
        <v>38830</v>
      </c>
      <c r="M5" s="28">
        <f>SUM(M4:M4)</f>
        <v>14152</v>
      </c>
      <c r="N5" s="9"/>
    </row>
    <row r="6" spans="1:14" s="10" customFormat="1" ht="13.5" customHeight="1">
      <c r="A6" s="25" t="s">
        <v>8</v>
      </c>
      <c r="B6" s="26"/>
      <c r="C6" s="27">
        <f>SUM(C41,J5,J9,J11,J15,J18,J25,J28,J32,J36,J40)</f>
        <v>245136</v>
      </c>
      <c r="D6" s="27">
        <f>SUM(D41,K5,K9,K11,K15,K18,K25,K28,K32,K36,K40)</f>
        <v>252243</v>
      </c>
      <c r="E6" s="27">
        <f>SUM(E41,L5,L9,L11,L15,L18,L25,L28,L32,L36,L40)</f>
        <v>497379</v>
      </c>
      <c r="F6" s="28">
        <f>SUM(F41,M5,M9,M11,M15,M18,M25,M28,M32,M36,M40)</f>
        <v>166592</v>
      </c>
      <c r="G6" s="9"/>
      <c r="H6" s="19">
        <v>31</v>
      </c>
      <c r="I6" s="20" t="s">
        <v>62</v>
      </c>
      <c r="J6" s="17">
        <v>15418</v>
      </c>
      <c r="K6" s="17">
        <v>16057</v>
      </c>
      <c r="L6" s="17">
        <v>31475</v>
      </c>
      <c r="M6" s="18">
        <v>11953</v>
      </c>
      <c r="N6" s="9"/>
    </row>
    <row r="7" spans="1:14" s="10" customFormat="1" ht="13.5" customHeight="1">
      <c r="A7" s="29">
        <v>1</v>
      </c>
      <c r="B7" s="20" t="s">
        <v>10</v>
      </c>
      <c r="C7" s="17">
        <v>342864</v>
      </c>
      <c r="D7" s="17">
        <v>358952</v>
      </c>
      <c r="E7" s="17">
        <f>E8+E9+E10</f>
        <v>701816</v>
      </c>
      <c r="F7" s="18">
        <v>271506</v>
      </c>
      <c r="G7" s="9"/>
      <c r="H7" s="30">
        <v>32</v>
      </c>
      <c r="I7" s="31" t="s">
        <v>64</v>
      </c>
      <c r="J7" s="23">
        <v>19520</v>
      </c>
      <c r="K7" s="23">
        <v>18881</v>
      </c>
      <c r="L7" s="23">
        <v>38401</v>
      </c>
      <c r="M7" s="24">
        <v>15020</v>
      </c>
      <c r="N7" s="9"/>
    </row>
    <row r="8" spans="1:14" s="10" customFormat="1" ht="13.5" customHeight="1">
      <c r="A8" s="32"/>
      <c r="B8" s="20" t="s">
        <v>77</v>
      </c>
      <c r="C8" s="17">
        <v>126359</v>
      </c>
      <c r="D8" s="17">
        <v>135580</v>
      </c>
      <c r="E8" s="17">
        <f>C8+D8</f>
        <v>261939</v>
      </c>
      <c r="F8" s="18">
        <v>101388</v>
      </c>
      <c r="G8" s="9"/>
      <c r="H8" s="30">
        <v>33</v>
      </c>
      <c r="I8" s="31" t="s">
        <v>66</v>
      </c>
      <c r="J8" s="23">
        <v>11090</v>
      </c>
      <c r="K8" s="23">
        <v>10288</v>
      </c>
      <c r="L8" s="23">
        <v>21378</v>
      </c>
      <c r="M8" s="24">
        <v>7561</v>
      </c>
      <c r="N8" s="9"/>
    </row>
    <row r="9" spans="1:14" s="10" customFormat="1" ht="13.5" customHeight="1">
      <c r="A9" s="32"/>
      <c r="B9" s="20" t="s">
        <v>78</v>
      </c>
      <c r="C9" s="17">
        <v>102906</v>
      </c>
      <c r="D9" s="17">
        <v>104666</v>
      </c>
      <c r="E9" s="17">
        <f>C9+D9</f>
        <v>207572</v>
      </c>
      <c r="F9" s="18">
        <v>83367</v>
      </c>
      <c r="G9" s="9"/>
      <c r="H9" s="25" t="s">
        <v>68</v>
      </c>
      <c r="I9" s="26"/>
      <c r="J9" s="27">
        <f>SUM(J6:J8)</f>
        <v>46028</v>
      </c>
      <c r="K9" s="27">
        <f>SUM(K6:K8)</f>
        <v>45226</v>
      </c>
      <c r="L9" s="27">
        <f>SUM(J9,K9)</f>
        <v>91254</v>
      </c>
      <c r="M9" s="28">
        <f>SUM(M6:M8)</f>
        <v>34534</v>
      </c>
      <c r="N9" s="9"/>
    </row>
    <row r="10" spans="1:14" s="10" customFormat="1" ht="13.5" customHeight="1">
      <c r="A10" s="19"/>
      <c r="B10" s="20" t="s">
        <v>79</v>
      </c>
      <c r="C10" s="17">
        <v>113599</v>
      </c>
      <c r="D10" s="17">
        <v>118706</v>
      </c>
      <c r="E10" s="17">
        <f>C10+D10</f>
        <v>232305</v>
      </c>
      <c r="F10" s="18">
        <v>86751</v>
      </c>
      <c r="G10" s="9"/>
      <c r="H10" s="30">
        <v>34</v>
      </c>
      <c r="I10" s="31" t="s">
        <v>5</v>
      </c>
      <c r="J10" s="23">
        <v>4931</v>
      </c>
      <c r="K10" s="23">
        <v>5128</v>
      </c>
      <c r="L10" s="23">
        <v>10059</v>
      </c>
      <c r="M10" s="24">
        <v>3059</v>
      </c>
      <c r="N10" s="9"/>
    </row>
    <row r="11" spans="1:14" s="10" customFormat="1" ht="13.5" customHeight="1">
      <c r="A11" s="30">
        <v>2</v>
      </c>
      <c r="B11" s="31" t="s">
        <v>12</v>
      </c>
      <c r="C11" s="23">
        <v>289795</v>
      </c>
      <c r="D11" s="23">
        <v>292165</v>
      </c>
      <c r="E11" s="23">
        <v>581960</v>
      </c>
      <c r="F11" s="24">
        <v>219708</v>
      </c>
      <c r="G11" s="9"/>
      <c r="H11" s="25" t="s">
        <v>7</v>
      </c>
      <c r="I11" s="26"/>
      <c r="J11" s="27">
        <f>J10</f>
        <v>4931</v>
      </c>
      <c r="K11" s="27">
        <f>K10</f>
        <v>5128</v>
      </c>
      <c r="L11" s="27">
        <f>SUM(J11,K11)</f>
        <v>10059</v>
      </c>
      <c r="M11" s="28">
        <f>M10</f>
        <v>3059</v>
      </c>
      <c r="N11" s="9"/>
    </row>
    <row r="12" spans="1:14" s="10" customFormat="1" ht="13.5" customHeight="1">
      <c r="A12" s="30">
        <v>3</v>
      </c>
      <c r="B12" s="31" t="s">
        <v>14</v>
      </c>
      <c r="C12" s="23">
        <v>104557</v>
      </c>
      <c r="D12" s="23">
        <v>106769</v>
      </c>
      <c r="E12" s="23">
        <v>211326</v>
      </c>
      <c r="F12" s="24">
        <v>83686</v>
      </c>
      <c r="G12" s="9"/>
      <c r="H12" s="19">
        <v>35</v>
      </c>
      <c r="I12" s="20" t="s">
        <v>9</v>
      </c>
      <c r="J12" s="17">
        <v>8427</v>
      </c>
      <c r="K12" s="17">
        <v>8785</v>
      </c>
      <c r="L12" s="17">
        <v>17212</v>
      </c>
      <c r="M12" s="18">
        <v>5501</v>
      </c>
      <c r="N12" s="9"/>
    </row>
    <row r="13" spans="1:14" s="10" customFormat="1" ht="13.5" customHeight="1">
      <c r="A13" s="30">
        <v>4</v>
      </c>
      <c r="B13" s="31" t="s">
        <v>17</v>
      </c>
      <c r="C13" s="23">
        <v>18997</v>
      </c>
      <c r="D13" s="23">
        <v>22868</v>
      </c>
      <c r="E13" s="23">
        <v>41865</v>
      </c>
      <c r="F13" s="24">
        <v>21204</v>
      </c>
      <c r="G13" s="9"/>
      <c r="H13" s="30">
        <v>36</v>
      </c>
      <c r="I13" s="31" t="s">
        <v>11</v>
      </c>
      <c r="J13" s="23">
        <v>6366</v>
      </c>
      <c r="K13" s="23">
        <v>6746</v>
      </c>
      <c r="L13" s="23">
        <v>13112</v>
      </c>
      <c r="M13" s="24">
        <v>4264</v>
      </c>
      <c r="N13" s="9"/>
    </row>
    <row r="14" spans="1:14" s="10" customFormat="1" ht="13.5" customHeight="1">
      <c r="A14" s="30">
        <v>5</v>
      </c>
      <c r="B14" s="31" t="s">
        <v>19</v>
      </c>
      <c r="C14" s="23">
        <v>55353</v>
      </c>
      <c r="D14" s="23">
        <v>57183</v>
      </c>
      <c r="E14" s="23">
        <v>112536</v>
      </c>
      <c r="F14" s="24">
        <v>43781</v>
      </c>
      <c r="G14" s="9"/>
      <c r="H14" s="30">
        <v>37</v>
      </c>
      <c r="I14" s="31" t="s">
        <v>13</v>
      </c>
      <c r="J14" s="23">
        <v>4804</v>
      </c>
      <c r="K14" s="23">
        <v>5157</v>
      </c>
      <c r="L14" s="23">
        <v>9961</v>
      </c>
      <c r="M14" s="24">
        <v>2963</v>
      </c>
      <c r="N14" s="9"/>
    </row>
    <row r="15" spans="1:14" s="10" customFormat="1" ht="13.5" customHeight="1">
      <c r="A15" s="30">
        <v>6</v>
      </c>
      <c r="B15" s="31" t="s">
        <v>21</v>
      </c>
      <c r="C15" s="23">
        <v>61213</v>
      </c>
      <c r="D15" s="23">
        <v>62540</v>
      </c>
      <c r="E15" s="23">
        <v>123753</v>
      </c>
      <c r="F15" s="24">
        <v>43816</v>
      </c>
      <c r="G15" s="9"/>
      <c r="H15" s="25" t="s">
        <v>15</v>
      </c>
      <c r="I15" s="26"/>
      <c r="J15" s="27">
        <f>SUM(J12:J14)</f>
        <v>19597</v>
      </c>
      <c r="K15" s="27">
        <f>SUM(K12:K14)</f>
        <v>20688</v>
      </c>
      <c r="L15" s="27">
        <f>SUM(J15,K15)</f>
        <v>40285</v>
      </c>
      <c r="M15" s="28">
        <f>SUM(M12:M14)</f>
        <v>12728</v>
      </c>
      <c r="N15" s="9"/>
    </row>
    <row r="16" spans="1:14" s="10" customFormat="1" ht="13.5" customHeight="1">
      <c r="A16" s="30">
        <v>7</v>
      </c>
      <c r="B16" s="31" t="s">
        <v>22</v>
      </c>
      <c r="C16" s="23">
        <v>35403</v>
      </c>
      <c r="D16" s="23">
        <v>39745</v>
      </c>
      <c r="E16" s="23">
        <v>75148</v>
      </c>
      <c r="F16" s="24">
        <v>33473</v>
      </c>
      <c r="G16" s="9"/>
      <c r="H16" s="19">
        <v>38</v>
      </c>
      <c r="I16" s="20" t="s">
        <v>16</v>
      </c>
      <c r="J16" s="17">
        <v>6354</v>
      </c>
      <c r="K16" s="17">
        <v>6546</v>
      </c>
      <c r="L16" s="17">
        <v>12900</v>
      </c>
      <c r="M16" s="18">
        <v>3897</v>
      </c>
      <c r="N16" s="9"/>
    </row>
    <row r="17" spans="1:14" s="10" customFormat="1" ht="13.5" customHeight="1">
      <c r="A17" s="30">
        <v>8</v>
      </c>
      <c r="B17" s="31" t="s">
        <v>24</v>
      </c>
      <c r="C17" s="23">
        <v>47757</v>
      </c>
      <c r="D17" s="23">
        <v>49583</v>
      </c>
      <c r="E17" s="23">
        <v>97340</v>
      </c>
      <c r="F17" s="24">
        <v>31477</v>
      </c>
      <c r="G17" s="9"/>
      <c r="H17" s="30">
        <v>39</v>
      </c>
      <c r="I17" s="31" t="s">
        <v>18</v>
      </c>
      <c r="J17" s="23">
        <v>11666</v>
      </c>
      <c r="K17" s="23">
        <v>11819</v>
      </c>
      <c r="L17" s="23">
        <v>23485</v>
      </c>
      <c r="M17" s="24">
        <v>6977</v>
      </c>
      <c r="N17" s="9"/>
    </row>
    <row r="18" spans="1:14" s="10" customFormat="1" ht="13.5" customHeight="1">
      <c r="A18" s="30">
        <v>9</v>
      </c>
      <c r="B18" s="31" t="s">
        <v>26</v>
      </c>
      <c r="C18" s="23">
        <v>118648</v>
      </c>
      <c r="D18" s="23">
        <v>119723</v>
      </c>
      <c r="E18" s="23">
        <v>238371</v>
      </c>
      <c r="F18" s="24">
        <v>84473</v>
      </c>
      <c r="G18" s="9"/>
      <c r="H18" s="25" t="s">
        <v>20</v>
      </c>
      <c r="I18" s="26"/>
      <c r="J18" s="27">
        <f>SUM(J16:J17)</f>
        <v>18020</v>
      </c>
      <c r="K18" s="27">
        <f>SUM(K16:K17)</f>
        <v>18365</v>
      </c>
      <c r="L18" s="27">
        <f>SUM(J18,K18)</f>
        <v>36385</v>
      </c>
      <c r="M18" s="28">
        <f>SUM(M16:M17)</f>
        <v>10874</v>
      </c>
      <c r="N18" s="9"/>
    </row>
    <row r="19" spans="1:14" s="10" customFormat="1" ht="13.5" customHeight="1">
      <c r="A19" s="30">
        <v>10</v>
      </c>
      <c r="B19" s="31" t="s">
        <v>28</v>
      </c>
      <c r="C19" s="23">
        <v>83645</v>
      </c>
      <c r="D19" s="23">
        <v>82610</v>
      </c>
      <c r="E19" s="23">
        <v>166255</v>
      </c>
      <c r="F19" s="24">
        <v>55546</v>
      </c>
      <c r="G19" s="9"/>
      <c r="H19" s="19">
        <v>40</v>
      </c>
      <c r="I19" s="20" t="s">
        <v>23</v>
      </c>
      <c r="J19" s="17">
        <v>12839</v>
      </c>
      <c r="K19" s="17">
        <v>13290</v>
      </c>
      <c r="L19" s="17">
        <v>26129</v>
      </c>
      <c r="M19" s="18">
        <v>7570</v>
      </c>
      <c r="N19" s="9"/>
    </row>
    <row r="20" spans="1:14" s="10" customFormat="1" ht="13.5" customHeight="1">
      <c r="A20" s="30">
        <v>11</v>
      </c>
      <c r="B20" s="31" t="s">
        <v>29</v>
      </c>
      <c r="C20" s="23">
        <v>58869</v>
      </c>
      <c r="D20" s="23">
        <v>61034</v>
      </c>
      <c r="E20" s="23">
        <v>119903</v>
      </c>
      <c r="F20" s="24">
        <v>41581</v>
      </c>
      <c r="G20" s="9"/>
      <c r="H20" s="30">
        <v>41</v>
      </c>
      <c r="I20" s="31" t="s">
        <v>25</v>
      </c>
      <c r="J20" s="23">
        <v>12280</v>
      </c>
      <c r="K20" s="23">
        <v>12654</v>
      </c>
      <c r="L20" s="23">
        <v>24934</v>
      </c>
      <c r="M20" s="24">
        <v>7325</v>
      </c>
      <c r="N20" s="9"/>
    </row>
    <row r="21" spans="1:14" s="10" customFormat="1" ht="13.5" customHeight="1">
      <c r="A21" s="30">
        <v>12</v>
      </c>
      <c r="B21" s="31" t="s">
        <v>31</v>
      </c>
      <c r="C21" s="23">
        <v>57215</v>
      </c>
      <c r="D21" s="23">
        <v>57681</v>
      </c>
      <c r="E21" s="23">
        <v>114896</v>
      </c>
      <c r="F21" s="24">
        <v>36252</v>
      </c>
      <c r="G21" s="9"/>
      <c r="H21" s="30">
        <v>42</v>
      </c>
      <c r="I21" s="31" t="s">
        <v>27</v>
      </c>
      <c r="J21" s="23">
        <v>14077</v>
      </c>
      <c r="K21" s="23">
        <v>14241</v>
      </c>
      <c r="L21" s="23">
        <v>28318</v>
      </c>
      <c r="M21" s="24">
        <v>8686</v>
      </c>
      <c r="N21" s="9"/>
    </row>
    <row r="22" spans="1:14" s="10" customFormat="1" ht="13.5" customHeight="1">
      <c r="A22" s="30">
        <v>13</v>
      </c>
      <c r="B22" s="31" t="s">
        <v>33</v>
      </c>
      <c r="C22" s="23">
        <v>64175</v>
      </c>
      <c r="D22" s="23">
        <v>66623</v>
      </c>
      <c r="E22" s="23">
        <v>130798</v>
      </c>
      <c r="F22" s="24">
        <v>44596</v>
      </c>
      <c r="G22" s="9"/>
      <c r="H22" s="30">
        <v>43</v>
      </c>
      <c r="I22" s="31" t="s">
        <v>30</v>
      </c>
      <c r="J22" s="23">
        <v>3147</v>
      </c>
      <c r="K22" s="23">
        <v>3168</v>
      </c>
      <c r="L22" s="23">
        <v>6315</v>
      </c>
      <c r="M22" s="24">
        <v>1849</v>
      </c>
      <c r="N22" s="9"/>
    </row>
    <row r="23" spans="1:14" s="10" customFormat="1" ht="13.5" customHeight="1">
      <c r="A23" s="30">
        <v>14</v>
      </c>
      <c r="B23" s="31" t="s">
        <v>35</v>
      </c>
      <c r="C23" s="23">
        <v>43549</v>
      </c>
      <c r="D23" s="23">
        <v>41358</v>
      </c>
      <c r="E23" s="23">
        <v>84907</v>
      </c>
      <c r="F23" s="24">
        <v>30775</v>
      </c>
      <c r="G23" s="9"/>
      <c r="H23" s="30">
        <v>44</v>
      </c>
      <c r="I23" s="31" t="s">
        <v>32</v>
      </c>
      <c r="J23" s="23">
        <v>3127</v>
      </c>
      <c r="K23" s="23">
        <v>3160</v>
      </c>
      <c r="L23" s="23">
        <v>6287</v>
      </c>
      <c r="M23" s="24">
        <v>1982</v>
      </c>
      <c r="N23" s="9"/>
    </row>
    <row r="24" spans="1:14" s="10" customFormat="1" ht="13.5" customHeight="1">
      <c r="A24" s="30">
        <v>15</v>
      </c>
      <c r="B24" s="31" t="s">
        <v>37</v>
      </c>
      <c r="C24" s="23">
        <v>40440</v>
      </c>
      <c r="D24" s="23">
        <v>39976</v>
      </c>
      <c r="E24" s="23">
        <v>80416</v>
      </c>
      <c r="F24" s="24">
        <v>26522</v>
      </c>
      <c r="G24" s="9"/>
      <c r="H24" s="30">
        <v>45</v>
      </c>
      <c r="I24" s="31" t="s">
        <v>34</v>
      </c>
      <c r="J24" s="23">
        <v>1502</v>
      </c>
      <c r="K24" s="23">
        <v>1593</v>
      </c>
      <c r="L24" s="23">
        <v>3095</v>
      </c>
      <c r="M24" s="24">
        <v>1129</v>
      </c>
      <c r="N24" s="9"/>
    </row>
    <row r="25" spans="1:14" s="10" customFormat="1" ht="13.5" customHeight="1">
      <c r="A25" s="30">
        <v>16</v>
      </c>
      <c r="B25" s="31" t="s">
        <v>38</v>
      </c>
      <c r="C25" s="23">
        <v>10778</v>
      </c>
      <c r="D25" s="23">
        <v>11438</v>
      </c>
      <c r="E25" s="23">
        <v>22216</v>
      </c>
      <c r="F25" s="24">
        <v>6818</v>
      </c>
      <c r="G25" s="9"/>
      <c r="H25" s="33" t="s">
        <v>36</v>
      </c>
      <c r="I25" s="34"/>
      <c r="J25" s="27">
        <f>SUM(J19:J24)</f>
        <v>46972</v>
      </c>
      <c r="K25" s="27">
        <f>SUM(K19:K24)</f>
        <v>48106</v>
      </c>
      <c r="L25" s="27">
        <f>K25+J25</f>
        <v>95078</v>
      </c>
      <c r="M25" s="28">
        <f>SUM(M19:M24)</f>
        <v>28541</v>
      </c>
      <c r="N25" s="9"/>
    </row>
    <row r="26" spans="1:14" s="10" customFormat="1" ht="13.5" customHeight="1">
      <c r="A26" s="30">
        <v>17</v>
      </c>
      <c r="B26" s="31" t="s">
        <v>39</v>
      </c>
      <c r="C26" s="23">
        <v>42345</v>
      </c>
      <c r="D26" s="23">
        <v>43409</v>
      </c>
      <c r="E26" s="23">
        <v>85754</v>
      </c>
      <c r="F26" s="24">
        <v>26756</v>
      </c>
      <c r="G26" s="9"/>
      <c r="H26" s="19">
        <v>46</v>
      </c>
      <c r="I26" s="20" t="s">
        <v>44</v>
      </c>
      <c r="J26" s="17">
        <v>10223</v>
      </c>
      <c r="K26" s="17">
        <v>10544</v>
      </c>
      <c r="L26" s="17">
        <v>20767</v>
      </c>
      <c r="M26" s="18">
        <v>5916</v>
      </c>
      <c r="N26" s="9"/>
    </row>
    <row r="27" spans="1:14" s="10" customFormat="1" ht="13.5" customHeight="1">
      <c r="A27" s="30">
        <v>18</v>
      </c>
      <c r="B27" s="31" t="s">
        <v>40</v>
      </c>
      <c r="C27" s="23">
        <v>13022</v>
      </c>
      <c r="D27" s="23">
        <v>14000</v>
      </c>
      <c r="E27" s="23">
        <v>27022</v>
      </c>
      <c r="F27" s="24">
        <v>11646</v>
      </c>
      <c r="G27" s="9"/>
      <c r="H27" s="30">
        <v>47</v>
      </c>
      <c r="I27" s="31" t="s">
        <v>46</v>
      </c>
      <c r="J27" s="23">
        <v>3037</v>
      </c>
      <c r="K27" s="23">
        <v>3178</v>
      </c>
      <c r="L27" s="23">
        <v>6215</v>
      </c>
      <c r="M27" s="24">
        <v>2033</v>
      </c>
      <c r="N27" s="9"/>
    </row>
    <row r="28" spans="1:14" s="10" customFormat="1" ht="13.5" customHeight="1">
      <c r="A28" s="30">
        <v>19</v>
      </c>
      <c r="B28" s="31" t="s">
        <v>41</v>
      </c>
      <c r="C28" s="23">
        <v>26841</v>
      </c>
      <c r="D28" s="23">
        <v>25868</v>
      </c>
      <c r="E28" s="23">
        <v>52709</v>
      </c>
      <c r="F28" s="24">
        <v>19069</v>
      </c>
      <c r="G28" s="9"/>
      <c r="H28" s="33" t="s">
        <v>73</v>
      </c>
      <c r="I28" s="34"/>
      <c r="J28" s="27">
        <f>SUM(J26:J27)</f>
        <v>13260</v>
      </c>
      <c r="K28" s="27">
        <f>SUM(K26:K27)</f>
        <v>13722</v>
      </c>
      <c r="L28" s="27">
        <f>K28+J28</f>
        <v>26982</v>
      </c>
      <c r="M28" s="28">
        <f>SUM(M26:M27)</f>
        <v>7949</v>
      </c>
      <c r="N28" s="9"/>
    </row>
    <row r="29" spans="1:14" s="10" customFormat="1" ht="13.5" customHeight="1">
      <c r="A29" s="30">
        <v>20</v>
      </c>
      <c r="B29" s="31" t="s">
        <v>42</v>
      </c>
      <c r="C29" s="23">
        <v>21736</v>
      </c>
      <c r="D29" s="23">
        <v>20719</v>
      </c>
      <c r="E29" s="23">
        <v>42455</v>
      </c>
      <c r="F29" s="24">
        <v>14224</v>
      </c>
      <c r="G29" s="9"/>
      <c r="H29" s="19">
        <v>48</v>
      </c>
      <c r="I29" s="20" t="s">
        <v>51</v>
      </c>
      <c r="J29" s="17">
        <v>591</v>
      </c>
      <c r="K29" s="17">
        <v>588</v>
      </c>
      <c r="L29" s="17">
        <v>1179</v>
      </c>
      <c r="M29" s="18">
        <v>427</v>
      </c>
      <c r="N29" s="9"/>
    </row>
    <row r="30" spans="1:14" s="10" customFormat="1" ht="13.5" customHeight="1">
      <c r="A30" s="30">
        <v>21</v>
      </c>
      <c r="B30" s="31" t="s">
        <v>71</v>
      </c>
      <c r="C30" s="23">
        <v>18004</v>
      </c>
      <c r="D30" s="23">
        <v>19501</v>
      </c>
      <c r="E30" s="23">
        <v>37505</v>
      </c>
      <c r="F30" s="24">
        <v>13412</v>
      </c>
      <c r="G30" s="9"/>
      <c r="H30" s="30">
        <v>49</v>
      </c>
      <c r="I30" s="31" t="s">
        <v>52</v>
      </c>
      <c r="J30" s="23">
        <v>2636</v>
      </c>
      <c r="K30" s="23">
        <v>2935</v>
      </c>
      <c r="L30" s="23">
        <v>5571</v>
      </c>
      <c r="M30" s="24">
        <v>2231</v>
      </c>
      <c r="N30" s="9"/>
    </row>
    <row r="31" spans="1:14" s="10" customFormat="1" ht="13.5" customHeight="1">
      <c r="A31" s="30">
        <v>22</v>
      </c>
      <c r="B31" s="31" t="s">
        <v>72</v>
      </c>
      <c r="C31" s="23">
        <v>17633</v>
      </c>
      <c r="D31" s="23">
        <v>17468</v>
      </c>
      <c r="E31" s="23">
        <v>35101</v>
      </c>
      <c r="F31" s="24">
        <v>10627</v>
      </c>
      <c r="G31" s="9"/>
      <c r="H31" s="30">
        <v>50</v>
      </c>
      <c r="I31" s="31" t="s">
        <v>53</v>
      </c>
      <c r="J31" s="23">
        <v>1611</v>
      </c>
      <c r="K31" s="23">
        <v>1762</v>
      </c>
      <c r="L31" s="23">
        <v>3373</v>
      </c>
      <c r="M31" s="24">
        <v>1302</v>
      </c>
      <c r="N31" s="9"/>
    </row>
    <row r="32" spans="1:14" s="10" customFormat="1" ht="13.5" customHeight="1">
      <c r="A32" s="30">
        <v>23</v>
      </c>
      <c r="B32" s="31" t="s">
        <v>74</v>
      </c>
      <c r="C32" s="23">
        <v>22771</v>
      </c>
      <c r="D32" s="23">
        <v>23023</v>
      </c>
      <c r="E32" s="23">
        <f>C32+D32</f>
        <v>45794</v>
      </c>
      <c r="F32" s="24">
        <v>13791</v>
      </c>
      <c r="G32" s="9"/>
      <c r="H32" s="33" t="s">
        <v>55</v>
      </c>
      <c r="I32" s="34"/>
      <c r="J32" s="27">
        <f>SUM(J29:J31)</f>
        <v>4838</v>
      </c>
      <c r="K32" s="27">
        <f>SUM(K29:K31)</f>
        <v>5285</v>
      </c>
      <c r="L32" s="27">
        <f>K32+J32</f>
        <v>10123</v>
      </c>
      <c r="M32" s="28">
        <f>SUM(M29:M31)</f>
        <v>3960</v>
      </c>
      <c r="N32" s="9"/>
    </row>
    <row r="33" spans="1:14" s="10" customFormat="1" ht="13.5" customHeight="1">
      <c r="A33" s="30">
        <v>24</v>
      </c>
      <c r="B33" s="31" t="s">
        <v>76</v>
      </c>
      <c r="C33" s="23">
        <v>24495</v>
      </c>
      <c r="D33" s="23">
        <v>26249</v>
      </c>
      <c r="E33" s="23">
        <f>C33+D33</f>
        <v>50744</v>
      </c>
      <c r="F33" s="24">
        <v>18990</v>
      </c>
      <c r="G33" s="9"/>
      <c r="H33" s="19">
        <v>51</v>
      </c>
      <c r="I33" s="20" t="s">
        <v>56</v>
      </c>
      <c r="J33" s="17">
        <v>5842</v>
      </c>
      <c r="K33" s="17">
        <v>5892</v>
      </c>
      <c r="L33" s="17">
        <v>11734</v>
      </c>
      <c r="M33" s="18">
        <v>3866</v>
      </c>
      <c r="N33" s="9"/>
    </row>
    <row r="34" spans="1:14" s="10" customFormat="1" ht="13.5" customHeight="1">
      <c r="A34" s="30"/>
      <c r="B34" s="31"/>
      <c r="C34" s="23"/>
      <c r="D34" s="23"/>
      <c r="E34" s="23">
        <f>C34+D34</f>
        <v>0</v>
      </c>
      <c r="F34" s="24"/>
      <c r="G34" s="9"/>
      <c r="H34" s="30">
        <v>52</v>
      </c>
      <c r="I34" s="31" t="s">
        <v>57</v>
      </c>
      <c r="J34" s="23">
        <v>8421</v>
      </c>
      <c r="K34" s="23">
        <v>8368</v>
      </c>
      <c r="L34" s="23">
        <v>16789</v>
      </c>
      <c r="M34" s="24">
        <v>5579</v>
      </c>
      <c r="N34" s="9"/>
    </row>
    <row r="35" spans="1:14" s="10" customFormat="1" ht="13.5" customHeight="1">
      <c r="A35" s="25" t="s">
        <v>75</v>
      </c>
      <c r="B35" s="26"/>
      <c r="C35" s="27">
        <f>SUM(C11:C34)+C7</f>
        <v>1620105</v>
      </c>
      <c r="D35" s="27">
        <f>SUM(D11:D34)+D7</f>
        <v>1660485</v>
      </c>
      <c r="E35" s="27">
        <f>C35+D35</f>
        <v>3280590</v>
      </c>
      <c r="F35" s="28">
        <f>SUM(F11:F34)+F7</f>
        <v>1203729</v>
      </c>
      <c r="G35" s="9"/>
      <c r="H35" s="30">
        <v>53</v>
      </c>
      <c r="I35" s="31" t="s">
        <v>58</v>
      </c>
      <c r="J35" s="23">
        <v>6901</v>
      </c>
      <c r="K35" s="23">
        <v>7101</v>
      </c>
      <c r="L35" s="23">
        <v>14002</v>
      </c>
      <c r="M35" s="24">
        <v>4327</v>
      </c>
      <c r="N35" s="9"/>
    </row>
    <row r="36" spans="1:14" s="10" customFormat="1" ht="13.5" customHeight="1">
      <c r="A36" s="19">
        <v>25</v>
      </c>
      <c r="B36" s="20" t="s">
        <v>43</v>
      </c>
      <c r="C36" s="17">
        <v>7211</v>
      </c>
      <c r="D36" s="17">
        <v>7870</v>
      </c>
      <c r="E36" s="17">
        <v>15081</v>
      </c>
      <c r="F36" s="18">
        <v>6310</v>
      </c>
      <c r="G36" s="9"/>
      <c r="H36" s="33" t="s">
        <v>59</v>
      </c>
      <c r="I36" s="34"/>
      <c r="J36" s="27">
        <f>SUM(J33:J35)</f>
        <v>21164</v>
      </c>
      <c r="K36" s="27">
        <f>SUM(K33:K35)</f>
        <v>21361</v>
      </c>
      <c r="L36" s="27">
        <f>K36+J36</f>
        <v>42525</v>
      </c>
      <c r="M36" s="28">
        <f>SUM(M33:M35)</f>
        <v>13772</v>
      </c>
      <c r="N36" s="9"/>
    </row>
    <row r="37" spans="1:14" s="10" customFormat="1" ht="13.5" customHeight="1">
      <c r="A37" s="30">
        <v>26</v>
      </c>
      <c r="B37" s="31" t="s">
        <v>45</v>
      </c>
      <c r="C37" s="23">
        <v>4094</v>
      </c>
      <c r="D37" s="23">
        <v>4431</v>
      </c>
      <c r="E37" s="23">
        <v>8525</v>
      </c>
      <c r="F37" s="24">
        <v>3291</v>
      </c>
      <c r="G37" s="9"/>
      <c r="H37" s="19">
        <v>54</v>
      </c>
      <c r="I37" s="20" t="s">
        <v>61</v>
      </c>
      <c r="J37" s="17">
        <v>10766</v>
      </c>
      <c r="K37" s="17">
        <v>11306</v>
      </c>
      <c r="L37" s="17">
        <v>22072</v>
      </c>
      <c r="M37" s="18">
        <v>7276</v>
      </c>
      <c r="N37" s="9"/>
    </row>
    <row r="38" spans="1:14" s="10" customFormat="1" ht="13.5" customHeight="1">
      <c r="A38" s="30">
        <v>27</v>
      </c>
      <c r="B38" s="31" t="s">
        <v>47</v>
      </c>
      <c r="C38" s="23">
        <v>4887</v>
      </c>
      <c r="D38" s="23">
        <v>5296</v>
      </c>
      <c r="E38" s="23">
        <v>10183</v>
      </c>
      <c r="F38" s="24">
        <v>4022</v>
      </c>
      <c r="G38" s="9"/>
      <c r="H38" s="30">
        <v>55</v>
      </c>
      <c r="I38" s="31" t="s">
        <v>63</v>
      </c>
      <c r="J38" s="23">
        <v>7149</v>
      </c>
      <c r="K38" s="23">
        <v>7463</v>
      </c>
      <c r="L38" s="23">
        <v>14612</v>
      </c>
      <c r="M38" s="24">
        <v>4224</v>
      </c>
      <c r="N38" s="9"/>
    </row>
    <row r="39" spans="1:14" s="10" customFormat="1" ht="13.5" customHeight="1">
      <c r="A39" s="30">
        <v>28</v>
      </c>
      <c r="B39" s="31" t="s">
        <v>48</v>
      </c>
      <c r="C39" s="23">
        <v>4097</v>
      </c>
      <c r="D39" s="23">
        <v>4501</v>
      </c>
      <c r="E39" s="23">
        <v>8598</v>
      </c>
      <c r="F39" s="24">
        <v>3143</v>
      </c>
      <c r="G39" s="9"/>
      <c r="H39" s="30">
        <v>56</v>
      </c>
      <c r="I39" s="31" t="s">
        <v>65</v>
      </c>
      <c r="J39" s="23">
        <v>7856</v>
      </c>
      <c r="K39" s="23">
        <v>8067</v>
      </c>
      <c r="L39" s="23">
        <v>15923</v>
      </c>
      <c r="M39" s="24">
        <v>4404</v>
      </c>
      <c r="N39" s="9"/>
    </row>
    <row r="40" spans="1:14" s="10" customFormat="1" ht="13.5" customHeight="1">
      <c r="A40" s="30">
        <v>29</v>
      </c>
      <c r="B40" s="31" t="s">
        <v>49</v>
      </c>
      <c r="C40" s="23">
        <v>5151</v>
      </c>
      <c r="D40" s="23">
        <v>5713</v>
      </c>
      <c r="E40" s="23">
        <v>10864</v>
      </c>
      <c r="F40" s="24">
        <v>4353</v>
      </c>
      <c r="G40" s="9"/>
      <c r="H40" s="25" t="s">
        <v>67</v>
      </c>
      <c r="I40" s="26"/>
      <c r="J40" s="27">
        <f>SUM(J37:J39)</f>
        <v>25771</v>
      </c>
      <c r="K40" s="27">
        <f>SUM(K37:K39)</f>
        <v>26836</v>
      </c>
      <c r="L40" s="27">
        <f>K40+J40</f>
        <v>52607</v>
      </c>
      <c r="M40" s="28">
        <f>SUM(M37:M39)</f>
        <v>15904</v>
      </c>
      <c r="N40" s="9"/>
    </row>
    <row r="41" spans="1:14" s="10" customFormat="1" ht="13.5" customHeight="1">
      <c r="A41" s="25" t="s">
        <v>50</v>
      </c>
      <c r="B41" s="26"/>
      <c r="C41" s="27">
        <f>SUM(C36:C40)</f>
        <v>25440</v>
      </c>
      <c r="D41" s="27">
        <f>SUM(D36:D40)</f>
        <v>27811</v>
      </c>
      <c r="E41" s="27">
        <f>C41+D41</f>
        <v>53251</v>
      </c>
      <c r="F41" s="28">
        <f>SUM(F36:F40)</f>
        <v>21119</v>
      </c>
      <c r="G41" s="9"/>
      <c r="N41" s="9"/>
    </row>
    <row r="42" spans="7:14" s="10" customFormat="1" ht="12" customHeight="1">
      <c r="G42" s="9"/>
      <c r="N42" s="9"/>
    </row>
    <row r="43" spans="1:14" s="10" customFormat="1" ht="12" customHeight="1">
      <c r="A43" s="35"/>
      <c r="B43" s="35"/>
      <c r="C43" s="35"/>
      <c r="D43" s="35"/>
      <c r="E43" s="35"/>
      <c r="F43" s="35"/>
      <c r="G43" s="9"/>
      <c r="H43" s="9"/>
      <c r="I43" s="9"/>
      <c r="J43" s="9"/>
      <c r="K43" s="9"/>
      <c r="L43" s="9"/>
      <c r="M43" s="9"/>
      <c r="N43" s="9"/>
    </row>
    <row r="44" spans="7:14" s="10" customFormat="1" ht="12" customHeight="1">
      <c r="G44" s="9"/>
      <c r="H44" s="35"/>
      <c r="I44" s="35"/>
      <c r="J44" s="35"/>
      <c r="K44" s="35"/>
      <c r="L44" s="35"/>
      <c r="M44" s="35"/>
      <c r="N44" s="9"/>
    </row>
    <row r="45" spans="7:14" s="10" customFormat="1" ht="12" customHeight="1">
      <c r="G45" s="9"/>
      <c r="H45" s="35"/>
      <c r="I45" s="35"/>
      <c r="J45" s="35"/>
      <c r="K45" s="35"/>
      <c r="L45" s="35"/>
      <c r="M45" s="35"/>
      <c r="N45" s="9"/>
    </row>
    <row r="46" spans="7:14" s="10" customFormat="1" ht="12" customHeight="1">
      <c r="G46" s="9"/>
      <c r="N46" s="9"/>
    </row>
    <row r="47" spans="7:14" s="10" customFormat="1" ht="12" customHeight="1">
      <c r="G47" s="9"/>
      <c r="N47" s="9"/>
    </row>
    <row r="48" spans="7:14" s="10" customFormat="1" ht="12" customHeight="1">
      <c r="G48" s="9"/>
      <c r="N48" s="9"/>
    </row>
    <row r="49" spans="7:14" s="10" customFormat="1" ht="12" customHeight="1">
      <c r="G49" s="9"/>
      <c r="N49" s="9"/>
    </row>
    <row r="50" spans="7:14" s="10" customFormat="1" ht="12" customHeight="1">
      <c r="G50" s="9"/>
      <c r="N50" s="9"/>
    </row>
    <row r="51" spans="7:14" s="10" customFormat="1" ht="12" customHeight="1">
      <c r="G51" s="9"/>
      <c r="N51" s="9"/>
    </row>
    <row r="52" spans="7:14" ht="12" customHeight="1">
      <c r="G52" s="35"/>
      <c r="H52" s="4"/>
      <c r="J52" s="4"/>
      <c r="K52" s="4"/>
      <c r="L52" s="4"/>
      <c r="M52" s="4"/>
      <c r="N52" s="35"/>
    </row>
    <row r="53" spans="7:14" ht="12" customHeight="1">
      <c r="G53" s="35"/>
      <c r="H53" s="4"/>
      <c r="J53" s="4"/>
      <c r="K53" s="4"/>
      <c r="L53" s="4"/>
      <c r="M53" s="4"/>
      <c r="N53" s="35"/>
    </row>
    <row r="54" spans="7:14" ht="12" customHeight="1">
      <c r="G54" s="4"/>
      <c r="H54" s="4"/>
      <c r="J54" s="4"/>
      <c r="K54" s="4"/>
      <c r="L54" s="4"/>
      <c r="M54" s="4"/>
      <c r="N54" s="4"/>
    </row>
    <row r="55" spans="7:14" ht="12" customHeight="1">
      <c r="G55" s="4"/>
      <c r="H55" s="4"/>
      <c r="J55" s="4"/>
      <c r="K55" s="4"/>
      <c r="L55" s="4"/>
      <c r="M55" s="4"/>
      <c r="N55" s="4"/>
    </row>
    <row r="56" spans="7:14" ht="12" customHeight="1">
      <c r="G56" s="4"/>
      <c r="H56" s="4"/>
      <c r="J56" s="4"/>
      <c r="K56" s="4"/>
      <c r="L56" s="4"/>
      <c r="M56" s="4"/>
      <c r="N56" s="4"/>
    </row>
    <row r="57" spans="7:14" ht="12" customHeight="1">
      <c r="G57" s="4"/>
      <c r="H57" s="4"/>
      <c r="J57" s="4"/>
      <c r="K57" s="4"/>
      <c r="L57" s="4"/>
      <c r="M57" s="4"/>
      <c r="N57" s="4"/>
    </row>
    <row r="58" spans="7:14" ht="12" customHeight="1">
      <c r="G58" s="4"/>
      <c r="H58" s="4"/>
      <c r="J58" s="4"/>
      <c r="K58" s="4"/>
      <c r="L58" s="4"/>
      <c r="M58" s="4"/>
      <c r="N58" s="4"/>
    </row>
    <row r="59" spans="7:14" ht="12" customHeight="1">
      <c r="G59" s="4"/>
      <c r="H59" s="4"/>
      <c r="J59" s="4"/>
      <c r="K59" s="4"/>
      <c r="L59" s="4"/>
      <c r="M59" s="4"/>
      <c r="N59" s="4"/>
    </row>
    <row r="60" spans="7:14" ht="12" customHeight="1">
      <c r="G60" s="4"/>
      <c r="H60" s="4"/>
      <c r="J60" s="4"/>
      <c r="K60" s="4"/>
      <c r="L60" s="4"/>
      <c r="M60" s="4"/>
      <c r="N60" s="4"/>
    </row>
    <row r="61" spans="7:14" ht="12" customHeight="1">
      <c r="G61" s="4"/>
      <c r="H61" s="4"/>
      <c r="J61" s="4"/>
      <c r="K61" s="4"/>
      <c r="L61" s="4"/>
      <c r="M61" s="4"/>
      <c r="N61" s="4"/>
    </row>
    <row r="62" spans="7:14" ht="12" customHeight="1">
      <c r="G62" s="4"/>
      <c r="H62" s="4"/>
      <c r="J62" s="4"/>
      <c r="K62" s="4"/>
      <c r="L62" s="4"/>
      <c r="M62" s="4"/>
      <c r="N62" s="4"/>
    </row>
    <row r="63" spans="7:14" ht="12" customHeight="1">
      <c r="G63" s="4"/>
      <c r="N63" s="4"/>
    </row>
    <row r="64" spans="7:14" ht="12" customHeight="1">
      <c r="G64" s="4"/>
      <c r="N64" s="4"/>
    </row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19">
    <mergeCell ref="A2:B3"/>
    <mergeCell ref="J2:L2"/>
    <mergeCell ref="H11:I11"/>
    <mergeCell ref="H15:I15"/>
    <mergeCell ref="A41:B41"/>
    <mergeCell ref="H2:I3"/>
    <mergeCell ref="C2:E2"/>
    <mergeCell ref="A4:B4"/>
    <mergeCell ref="A5:B5"/>
    <mergeCell ref="A6:B6"/>
    <mergeCell ref="A35:B35"/>
    <mergeCell ref="H5:I5"/>
    <mergeCell ref="H9:I9"/>
    <mergeCell ref="H40:I40"/>
    <mergeCell ref="H36:I36"/>
    <mergeCell ref="H18:I18"/>
    <mergeCell ref="H25:I25"/>
    <mergeCell ref="H28:I28"/>
    <mergeCell ref="H32:I32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2005-07-05T05:04:12Z</cp:lastPrinted>
  <dcterms:created xsi:type="dcterms:W3CDTF">1998-01-09T00:03:06Z</dcterms:created>
  <dcterms:modified xsi:type="dcterms:W3CDTF">2005-07-28T08:12:29Z</dcterms:modified>
  <cp:category/>
  <cp:version/>
  <cp:contentType/>
  <cp:contentStatus/>
</cp:coreProperties>
</file>