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05" windowHeight="45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<sst xmlns="http://schemas.openxmlformats.org/spreadsheetml/2006/main" count="87" uniqueCount="82">
  <si>
    <t>世　 帯　 数</t>
  </si>
  <si>
    <t>男</t>
  </si>
  <si>
    <t>女</t>
  </si>
  <si>
    <t>計</t>
  </si>
  <si>
    <t>県　　　　　　 計</t>
  </si>
  <si>
    <t>芝　　　川　　　町</t>
  </si>
  <si>
    <t>市　　　　　　 計</t>
  </si>
  <si>
    <t xml:space="preserve">  富　士　郡　計</t>
  </si>
  <si>
    <t>町　　村　　　計</t>
  </si>
  <si>
    <t>富　 士　 川 　町</t>
  </si>
  <si>
    <t>静　　　岡　　　市</t>
  </si>
  <si>
    <t>蒲　　　原　　　町</t>
  </si>
  <si>
    <t>浜　　　松　　　市</t>
  </si>
  <si>
    <t>由　　　比　　　町</t>
  </si>
  <si>
    <t>沼　　　津　　　市</t>
  </si>
  <si>
    <t xml:space="preserve"> 庵　原　郡　計</t>
  </si>
  <si>
    <t>岡　　　部　　　町</t>
  </si>
  <si>
    <t>熱　　　海　　　市</t>
  </si>
  <si>
    <t>大　 井　 川　 町</t>
  </si>
  <si>
    <t>三　　　島　　　市</t>
  </si>
  <si>
    <t>志　太　郡　計</t>
  </si>
  <si>
    <t>富　 士　 宮　 市</t>
  </si>
  <si>
    <t>伊　　　東　　　市</t>
  </si>
  <si>
    <t>相　　　良　　　町</t>
  </si>
  <si>
    <t>島　　　田　　　市</t>
  </si>
  <si>
    <t>榛　　　原　　　町</t>
  </si>
  <si>
    <t>富　　　士　　　市</t>
  </si>
  <si>
    <t>吉　　　田　　　町</t>
  </si>
  <si>
    <t>磐　　　田　　　市</t>
  </si>
  <si>
    <t>金　　　谷　　　町</t>
  </si>
  <si>
    <t>焼　　　津　　　市</t>
  </si>
  <si>
    <t>川　　　根　　　町</t>
  </si>
  <si>
    <t>掛　　　川　　　市</t>
  </si>
  <si>
    <t>中　 川　 根 　町</t>
  </si>
  <si>
    <t>藤　　　枝　　　市</t>
  </si>
  <si>
    <t>本　 川　 根　 町</t>
  </si>
  <si>
    <t>御　 殿　 場　 市</t>
  </si>
  <si>
    <t>榛　原　郡　計</t>
  </si>
  <si>
    <t>袋　　　井　　　市</t>
  </si>
  <si>
    <t>天　　　竜　　　市</t>
  </si>
  <si>
    <t>浜　　　北　　　市</t>
  </si>
  <si>
    <t>下　　　田　　　市</t>
  </si>
  <si>
    <t>裾　　　野　　　市</t>
  </si>
  <si>
    <t>湖　　　西　　　市</t>
  </si>
  <si>
    <t>東　 伊　 豆　 町</t>
  </si>
  <si>
    <t>森　　　　　　 　町</t>
  </si>
  <si>
    <t>河　　　津　　　町</t>
  </si>
  <si>
    <t>春　　　野　　　町</t>
  </si>
  <si>
    <t>南　 伊　 豆　 町</t>
  </si>
  <si>
    <t>松　　　崎　　　町</t>
  </si>
  <si>
    <t>西　 伊　 豆　 町</t>
  </si>
  <si>
    <t>賀  茂　郡　計</t>
  </si>
  <si>
    <t>龍　　　山　　　村</t>
  </si>
  <si>
    <t>佐　 久　 間   町</t>
  </si>
  <si>
    <t>水　　　窪　　　町</t>
  </si>
  <si>
    <t>函　　  南　　　町</t>
  </si>
  <si>
    <t>磐　田　郡　計</t>
  </si>
  <si>
    <t>舞　　　阪　　　町</t>
  </si>
  <si>
    <t>新　　　居　　　町</t>
  </si>
  <si>
    <t>雄　　　踏　　　町</t>
  </si>
  <si>
    <t>浜　名　郡　計</t>
  </si>
  <si>
    <t>田　方　郡　計</t>
  </si>
  <si>
    <t>細　　　江　　　町</t>
  </si>
  <si>
    <t>清　　　水　　　町</t>
  </si>
  <si>
    <t>引　　　佐　　　町</t>
  </si>
  <si>
    <t>長　　　泉　　　町</t>
  </si>
  <si>
    <t>三　 ヶ　 日　　町</t>
  </si>
  <si>
    <t>小　　　山　　　町</t>
  </si>
  <si>
    <t>引　佐　郡　計</t>
  </si>
  <si>
    <t>駿　東　郡　計</t>
  </si>
  <si>
    <t>人　　　　　口　　　　　（人）</t>
  </si>
  <si>
    <t>住民基本台帳人口、世帯数</t>
  </si>
  <si>
    <t>伊　　　豆　　　市</t>
  </si>
  <si>
    <t>御　 前　 崎　 市</t>
  </si>
  <si>
    <t>周　智　郡　計</t>
  </si>
  <si>
    <t>菊　　　川　　　市</t>
  </si>
  <si>
    <t>市　　　部　　　計</t>
  </si>
  <si>
    <t>伊  豆  の  国  市</t>
  </si>
  <si>
    <t>（葵区）</t>
  </si>
  <si>
    <t>（駿河区）</t>
  </si>
  <si>
    <t>（清水区）</t>
  </si>
  <si>
    <t xml:space="preserve"> （平成17年４月末日現在）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</si>
</sst>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6" fontId="5" fillId="0" borderId="10" xfId="0" applyNumberFormat="1" applyFont="1" applyFill="1" applyBorder="1" applyAlignment="1" applyProtection="1">
      <alignment/>
      <protection/>
    </xf>
    <xf numFmtId="176" fontId="5" fillId="0" borderId="11" xfId="0" applyNumberFormat="1" applyFont="1" applyFill="1" applyBorder="1" applyAlignment="1" applyProtection="1">
      <alignment/>
      <protection/>
    </xf>
    <xf numFmtId="0" fontId="6" fillId="0" borderId="9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176" fontId="5" fillId="0" borderId="13" xfId="0" applyNumberFormat="1" applyFont="1" applyFill="1" applyBorder="1" applyAlignment="1" applyProtection="1">
      <alignment/>
      <protection/>
    </xf>
    <xf numFmtId="176" fontId="5" fillId="0" borderId="14" xfId="0" applyNumberFormat="1" applyFont="1" applyFill="1" applyBorder="1" applyAlignment="1" applyProtection="1">
      <alignment/>
      <protection/>
    </xf>
    <xf numFmtId="0" fontId="6" fillId="0" borderId="1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176" fontId="5" fillId="0" borderId="7" xfId="0" applyNumberFormat="1" applyFont="1" applyFill="1" applyBorder="1" applyAlignment="1" applyProtection="1">
      <alignment/>
      <protection/>
    </xf>
    <xf numFmtId="176" fontId="5" fillId="0" borderId="8" xfId="0" applyNumberFormat="1" applyFont="1" applyFill="1" applyBorder="1" applyAlignment="1" applyProtection="1">
      <alignment/>
      <protection/>
    </xf>
    <xf numFmtId="0" fontId="6" fillId="0" borderId="16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0" fillId="0" borderId="7" xfId="0" applyFill="1" applyBorder="1" applyAlignment="1">
      <alignment horizontal="center"/>
    </xf>
    <xf numFmtId="0" fontId="5" fillId="0" borderId="0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selection activeCell="D17" sqref="D17"/>
    </sheetView>
  </sheetViews>
  <sheetFormatPr defaultColWidth="9.00390625" defaultRowHeight="13.5"/>
  <cols>
    <col min="1" max="1" width="4.625" style="4" customWidth="1"/>
    <col min="2" max="2" width="13.00390625" style="4" customWidth="1"/>
    <col min="3" max="6" width="11.00390625" style="4" customWidth="1"/>
    <col min="7" max="8" width="4.625" style="4" customWidth="1"/>
    <col min="9" max="9" width="13.00390625" style="6" customWidth="1"/>
    <col min="10" max="13" width="11.00390625" style="4" customWidth="1"/>
    <col min="14" max="16384" width="9.00390625" style="4" customWidth="1"/>
  </cols>
  <sheetData>
    <row r="1" spans="1:6" ht="14.25">
      <c r="A1" s="3" t="s">
        <v>71</v>
      </c>
      <c r="F1" s="5" t="s">
        <v>81</v>
      </c>
    </row>
    <row r="2" spans="1:14" s="2" customFormat="1" ht="13.5" customHeight="1">
      <c r="A2" s="7"/>
      <c r="B2" s="8"/>
      <c r="C2" s="9" t="s">
        <v>70</v>
      </c>
      <c r="D2" s="9"/>
      <c r="E2" s="9"/>
      <c r="F2" s="10" t="s">
        <v>0</v>
      </c>
      <c r="G2" s="1"/>
      <c r="H2" s="7"/>
      <c r="I2" s="8"/>
      <c r="J2" s="9" t="s">
        <v>70</v>
      </c>
      <c r="K2" s="9"/>
      <c r="L2" s="9"/>
      <c r="M2" s="10" t="s">
        <v>0</v>
      </c>
      <c r="N2" s="1"/>
    </row>
    <row r="3" spans="1:14" s="2" customFormat="1" ht="13.5" customHeight="1">
      <c r="A3" s="11"/>
      <c r="B3" s="12"/>
      <c r="C3" s="13" t="s">
        <v>1</v>
      </c>
      <c r="D3" s="13" t="s">
        <v>2</v>
      </c>
      <c r="E3" s="13" t="s">
        <v>3</v>
      </c>
      <c r="F3" s="14"/>
      <c r="G3" s="1"/>
      <c r="H3" s="11"/>
      <c r="I3" s="12"/>
      <c r="J3" s="13" t="s">
        <v>1</v>
      </c>
      <c r="K3" s="13" t="s">
        <v>2</v>
      </c>
      <c r="L3" s="13" t="s">
        <v>3</v>
      </c>
      <c r="M3" s="14"/>
      <c r="N3" s="1"/>
    </row>
    <row r="4" spans="1:14" s="2" customFormat="1" ht="13.5" customHeight="1">
      <c r="A4" s="15" t="s">
        <v>4</v>
      </c>
      <c r="B4" s="16"/>
      <c r="C4" s="17">
        <f>SUM(C5,C6)</f>
        <v>1864674</v>
      </c>
      <c r="D4" s="17">
        <f>SUM(D5,D6)</f>
        <v>1912244</v>
      </c>
      <c r="E4" s="17">
        <f>SUM(C4,D4)</f>
        <v>3776918</v>
      </c>
      <c r="F4" s="18">
        <f>SUM(F5,F6)</f>
        <v>1368373</v>
      </c>
      <c r="G4" s="1"/>
      <c r="H4" s="19">
        <v>32</v>
      </c>
      <c r="I4" s="20" t="s">
        <v>55</v>
      </c>
      <c r="J4" s="17">
        <v>19121</v>
      </c>
      <c r="K4" s="17">
        <v>19711</v>
      </c>
      <c r="L4" s="17">
        <f aca="true" t="shared" si="0" ref="L4:L18">SUM(J4,K4)</f>
        <v>38832</v>
      </c>
      <c r="M4" s="18">
        <v>14131</v>
      </c>
      <c r="N4" s="1"/>
    </row>
    <row r="5" spans="1:14" s="2" customFormat="1" ht="13.5" customHeight="1">
      <c r="A5" s="21" t="s">
        <v>6</v>
      </c>
      <c r="B5" s="22"/>
      <c r="C5" s="23">
        <f>C35</f>
        <v>1609229</v>
      </c>
      <c r="D5" s="23">
        <f>D35</f>
        <v>1649461</v>
      </c>
      <c r="E5" s="23">
        <f>E35</f>
        <v>3258690</v>
      </c>
      <c r="F5" s="24">
        <f>F35</f>
        <v>1195849</v>
      </c>
      <c r="G5" s="1"/>
      <c r="H5" s="25" t="s">
        <v>61</v>
      </c>
      <c r="I5" s="26"/>
      <c r="J5" s="27">
        <f>SUM(J4:J4)</f>
        <v>19121</v>
      </c>
      <c r="K5" s="27">
        <f>SUM(K4:K4)</f>
        <v>19711</v>
      </c>
      <c r="L5" s="27">
        <f t="shared" si="0"/>
        <v>38832</v>
      </c>
      <c r="M5" s="28">
        <f>SUM(M4:M4)</f>
        <v>14131</v>
      </c>
      <c r="N5" s="1"/>
    </row>
    <row r="6" spans="1:14" s="2" customFormat="1" ht="13.5" customHeight="1">
      <c r="A6" s="25" t="s">
        <v>8</v>
      </c>
      <c r="B6" s="26"/>
      <c r="C6" s="27">
        <f>SUM(C41,J5,J9,J11,J15,J18,J26,J29,J33,J37,J41)</f>
        <v>255445</v>
      </c>
      <c r="D6" s="27">
        <f>SUM(D41,K5,K9,K11,K15,K18,K26,K29,K33,K37,K41)</f>
        <v>262783</v>
      </c>
      <c r="E6" s="27">
        <f>SUM(E41,L5,L9,L11,L15,L18,L26,L29,L33,L37,L41)</f>
        <v>518228</v>
      </c>
      <c r="F6" s="28">
        <f>SUM(F41,M5,M9,M11,M15,M18,M26,M29,M33,M37,M41)</f>
        <v>172524</v>
      </c>
      <c r="G6" s="1"/>
      <c r="H6" s="19">
        <v>35</v>
      </c>
      <c r="I6" s="20" t="s">
        <v>63</v>
      </c>
      <c r="J6" s="17">
        <v>15406</v>
      </c>
      <c r="K6" s="17">
        <v>16041</v>
      </c>
      <c r="L6" s="17">
        <f t="shared" si="0"/>
        <v>31447</v>
      </c>
      <c r="M6" s="18">
        <v>11941</v>
      </c>
      <c r="N6" s="1"/>
    </row>
    <row r="7" spans="1:14" s="2" customFormat="1" ht="13.5" customHeight="1">
      <c r="A7" s="29">
        <v>1</v>
      </c>
      <c r="B7" s="20" t="s">
        <v>10</v>
      </c>
      <c r="C7" s="17">
        <f>C8+C9+C10</f>
        <v>342778</v>
      </c>
      <c r="D7" s="17">
        <f>D8+D9+D10</f>
        <v>358859</v>
      </c>
      <c r="E7" s="17">
        <f>E8+E9+E10</f>
        <v>701637</v>
      </c>
      <c r="F7" s="18">
        <f>F8+F9+F10</f>
        <v>271156</v>
      </c>
      <c r="G7" s="1"/>
      <c r="H7" s="30">
        <v>36</v>
      </c>
      <c r="I7" s="31" t="s">
        <v>65</v>
      </c>
      <c r="J7" s="23">
        <v>19510</v>
      </c>
      <c r="K7" s="23">
        <v>18844</v>
      </c>
      <c r="L7" s="23">
        <f t="shared" si="0"/>
        <v>38354</v>
      </c>
      <c r="M7" s="24">
        <v>14994</v>
      </c>
      <c r="N7" s="1"/>
    </row>
    <row r="8" spans="1:14" s="2" customFormat="1" ht="13.5" customHeight="1">
      <c r="A8" s="32"/>
      <c r="B8" s="20" t="s">
        <v>78</v>
      </c>
      <c r="C8" s="17">
        <v>126363</v>
      </c>
      <c r="D8" s="17">
        <v>135603</v>
      </c>
      <c r="E8" s="17">
        <f aca="true" t="shared" si="1" ref="E8:E41">C8+D8</f>
        <v>261966</v>
      </c>
      <c r="F8" s="18">
        <v>101288</v>
      </c>
      <c r="G8" s="1"/>
      <c r="H8" s="30">
        <v>37</v>
      </c>
      <c r="I8" s="31" t="s">
        <v>67</v>
      </c>
      <c r="J8" s="23">
        <v>11090</v>
      </c>
      <c r="K8" s="23">
        <v>10299</v>
      </c>
      <c r="L8" s="23">
        <f t="shared" si="0"/>
        <v>21389</v>
      </c>
      <c r="M8" s="24">
        <v>7570</v>
      </c>
      <c r="N8" s="1"/>
    </row>
    <row r="9" spans="1:14" s="2" customFormat="1" ht="13.5" customHeight="1">
      <c r="A9" s="32"/>
      <c r="B9" s="20" t="s">
        <v>79</v>
      </c>
      <c r="C9" s="17">
        <v>102771</v>
      </c>
      <c r="D9" s="17">
        <v>104556</v>
      </c>
      <c r="E9" s="17">
        <f t="shared" si="1"/>
        <v>207327</v>
      </c>
      <c r="F9" s="18">
        <v>83196</v>
      </c>
      <c r="G9" s="1"/>
      <c r="H9" s="25" t="s">
        <v>69</v>
      </c>
      <c r="I9" s="26"/>
      <c r="J9" s="27">
        <f>SUM(J6:J8)</f>
        <v>46006</v>
      </c>
      <c r="K9" s="27">
        <f>SUM(K6:K8)</f>
        <v>45184</v>
      </c>
      <c r="L9" s="27">
        <f t="shared" si="0"/>
        <v>91190</v>
      </c>
      <c r="M9" s="28">
        <f>SUM(M6:M8)</f>
        <v>34505</v>
      </c>
      <c r="N9" s="1"/>
    </row>
    <row r="10" spans="1:14" s="2" customFormat="1" ht="13.5" customHeight="1">
      <c r="A10" s="19"/>
      <c r="B10" s="20" t="s">
        <v>80</v>
      </c>
      <c r="C10" s="17">
        <v>113644</v>
      </c>
      <c r="D10" s="17">
        <v>118700</v>
      </c>
      <c r="E10" s="17">
        <f t="shared" si="1"/>
        <v>232344</v>
      </c>
      <c r="F10" s="18">
        <v>86672</v>
      </c>
      <c r="G10" s="1"/>
      <c r="H10" s="30">
        <v>38</v>
      </c>
      <c r="I10" s="31" t="s">
        <v>5</v>
      </c>
      <c r="J10" s="23">
        <v>4937</v>
      </c>
      <c r="K10" s="23">
        <v>5135</v>
      </c>
      <c r="L10" s="23">
        <f t="shared" si="0"/>
        <v>10072</v>
      </c>
      <c r="M10" s="24">
        <v>3062</v>
      </c>
      <c r="N10" s="1"/>
    </row>
    <row r="11" spans="1:14" s="2" customFormat="1" ht="13.5" customHeight="1">
      <c r="A11" s="30">
        <v>2</v>
      </c>
      <c r="B11" s="31" t="s">
        <v>12</v>
      </c>
      <c r="C11" s="23">
        <v>289704</v>
      </c>
      <c r="D11" s="23">
        <v>292013</v>
      </c>
      <c r="E11" s="23">
        <f t="shared" si="1"/>
        <v>581717</v>
      </c>
      <c r="F11" s="24">
        <v>219383</v>
      </c>
      <c r="G11" s="1"/>
      <c r="H11" s="25" t="s">
        <v>7</v>
      </c>
      <c r="I11" s="26"/>
      <c r="J11" s="27">
        <f>J10</f>
        <v>4937</v>
      </c>
      <c r="K11" s="27">
        <f>K10</f>
        <v>5135</v>
      </c>
      <c r="L11" s="27">
        <f t="shared" si="0"/>
        <v>10072</v>
      </c>
      <c r="M11" s="28">
        <f>M10</f>
        <v>3062</v>
      </c>
      <c r="N11" s="1"/>
    </row>
    <row r="12" spans="1:14" s="2" customFormat="1" ht="13.5" customHeight="1">
      <c r="A12" s="30">
        <v>3</v>
      </c>
      <c r="B12" s="31" t="s">
        <v>14</v>
      </c>
      <c r="C12" s="23">
        <v>104566</v>
      </c>
      <c r="D12" s="23">
        <v>106773</v>
      </c>
      <c r="E12" s="23">
        <f t="shared" si="1"/>
        <v>211339</v>
      </c>
      <c r="F12" s="24">
        <v>83619</v>
      </c>
      <c r="G12" s="1"/>
      <c r="H12" s="19">
        <v>39</v>
      </c>
      <c r="I12" s="20" t="s">
        <v>9</v>
      </c>
      <c r="J12" s="17">
        <v>8415</v>
      </c>
      <c r="K12" s="17">
        <v>8765</v>
      </c>
      <c r="L12" s="17">
        <f t="shared" si="0"/>
        <v>17180</v>
      </c>
      <c r="M12" s="18">
        <v>5430</v>
      </c>
      <c r="N12" s="1"/>
    </row>
    <row r="13" spans="1:14" s="2" customFormat="1" ht="13.5" customHeight="1">
      <c r="A13" s="30">
        <v>4</v>
      </c>
      <c r="B13" s="31" t="s">
        <v>17</v>
      </c>
      <c r="C13" s="23">
        <v>19027</v>
      </c>
      <c r="D13" s="23">
        <v>22892</v>
      </c>
      <c r="E13" s="23">
        <f t="shared" si="1"/>
        <v>41919</v>
      </c>
      <c r="F13" s="24">
        <v>21229</v>
      </c>
      <c r="G13" s="1"/>
      <c r="H13" s="30">
        <v>40</v>
      </c>
      <c r="I13" s="31" t="s">
        <v>11</v>
      </c>
      <c r="J13" s="23">
        <v>6381</v>
      </c>
      <c r="K13" s="23">
        <v>6757</v>
      </c>
      <c r="L13" s="23">
        <f t="shared" si="0"/>
        <v>13138</v>
      </c>
      <c r="M13" s="24">
        <v>4268</v>
      </c>
      <c r="N13" s="1"/>
    </row>
    <row r="14" spans="1:14" s="2" customFormat="1" ht="13.5" customHeight="1">
      <c r="A14" s="30">
        <v>5</v>
      </c>
      <c r="B14" s="31" t="s">
        <v>19</v>
      </c>
      <c r="C14" s="23">
        <v>55276</v>
      </c>
      <c r="D14" s="23">
        <v>57113</v>
      </c>
      <c r="E14" s="23">
        <f t="shared" si="1"/>
        <v>112389</v>
      </c>
      <c r="F14" s="24">
        <v>43681</v>
      </c>
      <c r="G14" s="1"/>
      <c r="H14" s="30">
        <v>41</v>
      </c>
      <c r="I14" s="31" t="s">
        <v>13</v>
      </c>
      <c r="J14" s="23">
        <v>4813</v>
      </c>
      <c r="K14" s="23">
        <v>5164</v>
      </c>
      <c r="L14" s="23">
        <f t="shared" si="0"/>
        <v>9977</v>
      </c>
      <c r="M14" s="24">
        <v>2964</v>
      </c>
      <c r="N14" s="1"/>
    </row>
    <row r="15" spans="1:14" s="2" customFormat="1" ht="13.5" customHeight="1">
      <c r="A15" s="30">
        <v>6</v>
      </c>
      <c r="B15" s="31" t="s">
        <v>21</v>
      </c>
      <c r="C15" s="23">
        <v>61168</v>
      </c>
      <c r="D15" s="23">
        <v>62556</v>
      </c>
      <c r="E15" s="23">
        <f t="shared" si="1"/>
        <v>123724</v>
      </c>
      <c r="F15" s="24">
        <v>43737</v>
      </c>
      <c r="G15" s="1"/>
      <c r="H15" s="25" t="s">
        <v>15</v>
      </c>
      <c r="I15" s="26"/>
      <c r="J15" s="27">
        <f>SUM(J12:J14)</f>
        <v>19609</v>
      </c>
      <c r="K15" s="27">
        <f>SUM(K12:K14)</f>
        <v>20686</v>
      </c>
      <c r="L15" s="27">
        <f t="shared" si="0"/>
        <v>40295</v>
      </c>
      <c r="M15" s="28">
        <f>SUM(M12:M14)</f>
        <v>12662</v>
      </c>
      <c r="N15" s="1"/>
    </row>
    <row r="16" spans="1:14" s="2" customFormat="1" ht="13.5" customHeight="1">
      <c r="A16" s="30">
        <v>7</v>
      </c>
      <c r="B16" s="31" t="s">
        <v>22</v>
      </c>
      <c r="C16" s="23">
        <v>35398</v>
      </c>
      <c r="D16" s="23">
        <v>39753</v>
      </c>
      <c r="E16" s="23">
        <f t="shared" si="1"/>
        <v>75151</v>
      </c>
      <c r="F16" s="24">
        <v>33420</v>
      </c>
      <c r="G16" s="1"/>
      <c r="H16" s="19">
        <v>42</v>
      </c>
      <c r="I16" s="20" t="s">
        <v>16</v>
      </c>
      <c r="J16" s="17">
        <v>6361</v>
      </c>
      <c r="K16" s="17">
        <v>6557</v>
      </c>
      <c r="L16" s="17">
        <f t="shared" si="0"/>
        <v>12918</v>
      </c>
      <c r="M16" s="18">
        <v>3896</v>
      </c>
      <c r="N16" s="1"/>
    </row>
    <row r="17" spans="1:14" s="2" customFormat="1" ht="13.5" customHeight="1">
      <c r="A17" s="30">
        <v>8</v>
      </c>
      <c r="B17" s="31" t="s">
        <v>24</v>
      </c>
      <c r="C17" s="23">
        <v>37462</v>
      </c>
      <c r="D17" s="23">
        <v>39023</v>
      </c>
      <c r="E17" s="23">
        <f t="shared" si="1"/>
        <v>76485</v>
      </c>
      <c r="F17" s="24">
        <v>25233</v>
      </c>
      <c r="G17" s="1"/>
      <c r="H17" s="30">
        <v>43</v>
      </c>
      <c r="I17" s="31" t="s">
        <v>18</v>
      </c>
      <c r="J17" s="23">
        <v>11652</v>
      </c>
      <c r="K17" s="23">
        <v>11816</v>
      </c>
      <c r="L17" s="23">
        <f t="shared" si="0"/>
        <v>23468</v>
      </c>
      <c r="M17" s="24">
        <v>6960</v>
      </c>
      <c r="N17" s="1"/>
    </row>
    <row r="18" spans="1:14" s="2" customFormat="1" ht="13.5" customHeight="1">
      <c r="A18" s="30">
        <v>9</v>
      </c>
      <c r="B18" s="31" t="s">
        <v>26</v>
      </c>
      <c r="C18" s="23">
        <v>118582</v>
      </c>
      <c r="D18" s="23">
        <v>119656</v>
      </c>
      <c r="E18" s="23">
        <f t="shared" si="1"/>
        <v>238238</v>
      </c>
      <c r="F18" s="24">
        <v>84310</v>
      </c>
      <c r="G18" s="1"/>
      <c r="H18" s="25" t="s">
        <v>20</v>
      </c>
      <c r="I18" s="26"/>
      <c r="J18" s="27">
        <f>SUM(J16:J17)</f>
        <v>18013</v>
      </c>
      <c r="K18" s="27">
        <f>SUM(K16:K17)</f>
        <v>18373</v>
      </c>
      <c r="L18" s="27">
        <f t="shared" si="0"/>
        <v>36386</v>
      </c>
      <c r="M18" s="28">
        <f>SUM(M16:M17)</f>
        <v>10856</v>
      </c>
      <c r="N18" s="1"/>
    </row>
    <row r="19" spans="1:14" s="2" customFormat="1" ht="13.5" customHeight="1">
      <c r="A19" s="30">
        <v>10</v>
      </c>
      <c r="B19" s="31" t="s">
        <v>28</v>
      </c>
      <c r="C19" s="23">
        <v>83634</v>
      </c>
      <c r="D19" s="23">
        <v>82591</v>
      </c>
      <c r="E19" s="23">
        <f t="shared" si="1"/>
        <v>166225</v>
      </c>
      <c r="F19" s="24">
        <v>55475</v>
      </c>
      <c r="G19" s="1"/>
      <c r="H19" s="19">
        <v>44</v>
      </c>
      <c r="I19" s="20" t="s">
        <v>23</v>
      </c>
      <c r="J19" s="17">
        <v>12836</v>
      </c>
      <c r="K19" s="17">
        <v>13295</v>
      </c>
      <c r="L19" s="17">
        <v>26131</v>
      </c>
      <c r="M19" s="18">
        <v>7565</v>
      </c>
      <c r="N19" s="1"/>
    </row>
    <row r="20" spans="1:14" s="2" customFormat="1" ht="13.5" customHeight="1">
      <c r="A20" s="30">
        <v>11</v>
      </c>
      <c r="B20" s="31" t="s">
        <v>30</v>
      </c>
      <c r="C20" s="23">
        <v>58874</v>
      </c>
      <c r="D20" s="23">
        <v>61058</v>
      </c>
      <c r="E20" s="23">
        <f t="shared" si="1"/>
        <v>119932</v>
      </c>
      <c r="F20" s="24">
        <v>41579</v>
      </c>
      <c r="G20" s="1"/>
      <c r="H20" s="30">
        <v>45</v>
      </c>
      <c r="I20" s="31" t="s">
        <v>25</v>
      </c>
      <c r="J20" s="23">
        <v>12287</v>
      </c>
      <c r="K20" s="23">
        <v>12653</v>
      </c>
      <c r="L20" s="23">
        <v>24940</v>
      </c>
      <c r="M20" s="24">
        <v>7312</v>
      </c>
      <c r="N20" s="1"/>
    </row>
    <row r="21" spans="1:14" s="2" customFormat="1" ht="13.5" customHeight="1">
      <c r="A21" s="30">
        <v>12</v>
      </c>
      <c r="B21" s="31" t="s">
        <v>32</v>
      </c>
      <c r="C21" s="23">
        <v>57152</v>
      </c>
      <c r="D21" s="23">
        <v>57658</v>
      </c>
      <c r="E21" s="23">
        <f t="shared" si="1"/>
        <v>114810</v>
      </c>
      <c r="F21" s="24">
        <v>36169</v>
      </c>
      <c r="G21" s="1"/>
      <c r="H21" s="30">
        <v>46</v>
      </c>
      <c r="I21" s="31" t="s">
        <v>27</v>
      </c>
      <c r="J21" s="23">
        <v>14049</v>
      </c>
      <c r="K21" s="23">
        <v>14239</v>
      </c>
      <c r="L21" s="23">
        <v>28288</v>
      </c>
      <c r="M21" s="24">
        <v>8651</v>
      </c>
      <c r="N21" s="1"/>
    </row>
    <row r="22" spans="1:14" s="2" customFormat="1" ht="13.5" customHeight="1">
      <c r="A22" s="30">
        <v>13</v>
      </c>
      <c r="B22" s="31" t="s">
        <v>34</v>
      </c>
      <c r="C22" s="23">
        <v>64150</v>
      </c>
      <c r="D22" s="23">
        <v>66559</v>
      </c>
      <c r="E22" s="23">
        <f t="shared" si="1"/>
        <v>130709</v>
      </c>
      <c r="F22" s="24">
        <v>44538</v>
      </c>
      <c r="G22" s="1"/>
      <c r="H22" s="30">
        <v>47</v>
      </c>
      <c r="I22" s="31" t="s">
        <v>29</v>
      </c>
      <c r="J22" s="23">
        <v>10318</v>
      </c>
      <c r="K22" s="23">
        <v>10545</v>
      </c>
      <c r="L22" s="23">
        <v>20863</v>
      </c>
      <c r="M22" s="24">
        <v>6160</v>
      </c>
      <c r="N22" s="1"/>
    </row>
    <row r="23" spans="1:14" s="2" customFormat="1" ht="13.5" customHeight="1">
      <c r="A23" s="30">
        <v>14</v>
      </c>
      <c r="B23" s="31" t="s">
        <v>36</v>
      </c>
      <c r="C23" s="23">
        <v>43547</v>
      </c>
      <c r="D23" s="23">
        <v>41329</v>
      </c>
      <c r="E23" s="23">
        <f t="shared" si="1"/>
        <v>84876</v>
      </c>
      <c r="F23" s="24">
        <v>30768</v>
      </c>
      <c r="G23" s="1"/>
      <c r="H23" s="30">
        <v>48</v>
      </c>
      <c r="I23" s="31" t="s">
        <v>31</v>
      </c>
      <c r="J23" s="23">
        <v>3154</v>
      </c>
      <c r="K23" s="23">
        <v>3170</v>
      </c>
      <c r="L23" s="23">
        <v>6324</v>
      </c>
      <c r="M23" s="24">
        <v>1849</v>
      </c>
      <c r="N23" s="1"/>
    </row>
    <row r="24" spans="1:14" s="2" customFormat="1" ht="13.5" customHeight="1">
      <c r="A24" s="30">
        <v>15</v>
      </c>
      <c r="B24" s="31" t="s">
        <v>38</v>
      </c>
      <c r="C24" s="23">
        <v>40393</v>
      </c>
      <c r="D24" s="23">
        <v>39962</v>
      </c>
      <c r="E24" s="23">
        <f t="shared" si="1"/>
        <v>80355</v>
      </c>
      <c r="F24" s="24">
        <v>26460</v>
      </c>
      <c r="G24" s="1"/>
      <c r="H24" s="30">
        <v>49</v>
      </c>
      <c r="I24" s="31" t="s">
        <v>33</v>
      </c>
      <c r="J24" s="23">
        <v>3134</v>
      </c>
      <c r="K24" s="23">
        <v>3162</v>
      </c>
      <c r="L24" s="23">
        <v>6296</v>
      </c>
      <c r="M24" s="24">
        <v>1983</v>
      </c>
      <c r="N24" s="1"/>
    </row>
    <row r="25" spans="1:14" s="2" customFormat="1" ht="13.5" customHeight="1">
      <c r="A25" s="30">
        <v>16</v>
      </c>
      <c r="B25" s="31" t="s">
        <v>39</v>
      </c>
      <c r="C25" s="23">
        <v>10789</v>
      </c>
      <c r="D25" s="23">
        <v>11442</v>
      </c>
      <c r="E25" s="23">
        <f t="shared" si="1"/>
        <v>22231</v>
      </c>
      <c r="F25" s="24">
        <v>6815</v>
      </c>
      <c r="G25" s="1"/>
      <c r="H25" s="30">
        <v>50</v>
      </c>
      <c r="I25" s="31" t="s">
        <v>35</v>
      </c>
      <c r="J25" s="23">
        <v>1504</v>
      </c>
      <c r="K25" s="23">
        <v>1596</v>
      </c>
      <c r="L25" s="23">
        <v>3100</v>
      </c>
      <c r="M25" s="24">
        <v>1128</v>
      </c>
      <c r="N25" s="1"/>
    </row>
    <row r="26" spans="1:14" s="2" customFormat="1" ht="13.5" customHeight="1">
      <c r="A26" s="30">
        <v>17</v>
      </c>
      <c r="B26" s="31" t="s">
        <v>40</v>
      </c>
      <c r="C26" s="23">
        <v>42337</v>
      </c>
      <c r="D26" s="23">
        <v>43405</v>
      </c>
      <c r="E26" s="23">
        <f t="shared" si="1"/>
        <v>85742</v>
      </c>
      <c r="F26" s="24">
        <v>26703</v>
      </c>
      <c r="G26" s="1"/>
      <c r="H26" s="25" t="s">
        <v>37</v>
      </c>
      <c r="I26" s="26"/>
      <c r="J26" s="27">
        <f>SUM(J19:J25)</f>
        <v>57282</v>
      </c>
      <c r="K26" s="27">
        <f>SUM(K19:K25)</f>
        <v>58660</v>
      </c>
      <c r="L26" s="27">
        <f>SUM(J26,K26)</f>
        <v>115942</v>
      </c>
      <c r="M26" s="28">
        <f>SUM(M19:M25)</f>
        <v>34648</v>
      </c>
      <c r="N26" s="1"/>
    </row>
    <row r="27" spans="1:14" s="2" customFormat="1" ht="13.5" customHeight="1">
      <c r="A27" s="30">
        <v>18</v>
      </c>
      <c r="B27" s="31" t="s">
        <v>41</v>
      </c>
      <c r="C27" s="23">
        <v>13026</v>
      </c>
      <c r="D27" s="23">
        <v>14015</v>
      </c>
      <c r="E27" s="23">
        <f t="shared" si="1"/>
        <v>27041</v>
      </c>
      <c r="F27" s="24">
        <v>11643</v>
      </c>
      <c r="G27" s="1"/>
      <c r="H27" s="19">
        <v>53</v>
      </c>
      <c r="I27" s="20" t="s">
        <v>45</v>
      </c>
      <c r="J27" s="17">
        <v>10234</v>
      </c>
      <c r="K27" s="17">
        <v>10558</v>
      </c>
      <c r="L27" s="17">
        <v>20792</v>
      </c>
      <c r="M27" s="18">
        <v>5916</v>
      </c>
      <c r="N27" s="1"/>
    </row>
    <row r="28" spans="1:14" s="2" customFormat="1" ht="13.5" customHeight="1">
      <c r="A28" s="30">
        <v>19</v>
      </c>
      <c r="B28" s="31" t="s">
        <v>42</v>
      </c>
      <c r="C28" s="23">
        <v>26814</v>
      </c>
      <c r="D28" s="23">
        <v>25849</v>
      </c>
      <c r="E28" s="23">
        <f t="shared" si="1"/>
        <v>52663</v>
      </c>
      <c r="F28" s="24">
        <v>19020</v>
      </c>
      <c r="G28" s="1"/>
      <c r="H28" s="30">
        <v>54</v>
      </c>
      <c r="I28" s="31" t="s">
        <v>47</v>
      </c>
      <c r="J28" s="23">
        <v>3029</v>
      </c>
      <c r="K28" s="23">
        <v>3177</v>
      </c>
      <c r="L28" s="23">
        <v>6206</v>
      </c>
      <c r="M28" s="24">
        <v>2032</v>
      </c>
      <c r="N28" s="1"/>
    </row>
    <row r="29" spans="1:14" s="2" customFormat="1" ht="13.5" customHeight="1">
      <c r="A29" s="30">
        <v>20</v>
      </c>
      <c r="B29" s="31" t="s">
        <v>43</v>
      </c>
      <c r="C29" s="23">
        <v>21733</v>
      </c>
      <c r="D29" s="23">
        <v>20721</v>
      </c>
      <c r="E29" s="23">
        <f t="shared" si="1"/>
        <v>42454</v>
      </c>
      <c r="F29" s="24">
        <v>14206</v>
      </c>
      <c r="G29" s="1"/>
      <c r="H29" s="25" t="s">
        <v>74</v>
      </c>
      <c r="I29" s="33"/>
      <c r="J29" s="27">
        <f>SUM(J27:J28)</f>
        <v>13263</v>
      </c>
      <c r="K29" s="27">
        <f>SUM(K27:K28)</f>
        <v>13735</v>
      </c>
      <c r="L29" s="27">
        <f>SUM(J29,K29)</f>
        <v>26998</v>
      </c>
      <c r="M29" s="28">
        <f>SUM(M27:M28)</f>
        <v>7948</v>
      </c>
      <c r="N29" s="1"/>
    </row>
    <row r="30" spans="1:14" s="2" customFormat="1" ht="13.5" customHeight="1">
      <c r="A30" s="30">
        <v>21</v>
      </c>
      <c r="B30" s="31" t="s">
        <v>72</v>
      </c>
      <c r="C30" s="23">
        <v>17939</v>
      </c>
      <c r="D30" s="23">
        <v>19502</v>
      </c>
      <c r="E30" s="23">
        <f t="shared" si="1"/>
        <v>37441</v>
      </c>
      <c r="F30" s="24">
        <v>13338</v>
      </c>
      <c r="G30" s="1"/>
      <c r="H30" s="19">
        <v>60</v>
      </c>
      <c r="I30" s="20" t="s">
        <v>52</v>
      </c>
      <c r="J30" s="17">
        <v>593</v>
      </c>
      <c r="K30" s="17">
        <v>589</v>
      </c>
      <c r="L30" s="17">
        <v>1182</v>
      </c>
      <c r="M30" s="18">
        <v>428</v>
      </c>
      <c r="N30" s="1"/>
    </row>
    <row r="31" spans="1:14" s="2" customFormat="1" ht="13.5" customHeight="1">
      <c r="A31" s="30">
        <v>22</v>
      </c>
      <c r="B31" s="31" t="s">
        <v>73</v>
      </c>
      <c r="C31" s="23">
        <v>17623</v>
      </c>
      <c r="D31" s="23">
        <v>17458</v>
      </c>
      <c r="E31" s="23">
        <f t="shared" si="1"/>
        <v>35081</v>
      </c>
      <c r="F31" s="24">
        <v>10616</v>
      </c>
      <c r="G31" s="1"/>
      <c r="H31" s="30">
        <v>61</v>
      </c>
      <c r="I31" s="31" t="s">
        <v>53</v>
      </c>
      <c r="J31" s="23">
        <v>2638</v>
      </c>
      <c r="K31" s="23">
        <v>2931</v>
      </c>
      <c r="L31" s="23">
        <v>5569</v>
      </c>
      <c r="M31" s="24">
        <v>2231</v>
      </c>
      <c r="N31" s="1"/>
    </row>
    <row r="32" spans="1:14" s="2" customFormat="1" ht="13.5" customHeight="1">
      <c r="A32" s="30">
        <v>23</v>
      </c>
      <c r="B32" s="31" t="s">
        <v>75</v>
      </c>
      <c r="C32" s="23">
        <v>22798</v>
      </c>
      <c r="D32" s="23">
        <v>23038</v>
      </c>
      <c r="E32" s="23">
        <f t="shared" si="1"/>
        <v>45836</v>
      </c>
      <c r="F32" s="24">
        <v>13805</v>
      </c>
      <c r="G32" s="1"/>
      <c r="H32" s="30">
        <v>62</v>
      </c>
      <c r="I32" s="31" t="s">
        <v>54</v>
      </c>
      <c r="J32" s="23">
        <v>1608</v>
      </c>
      <c r="K32" s="23">
        <v>1766</v>
      </c>
      <c r="L32" s="23">
        <v>3374</v>
      </c>
      <c r="M32" s="24">
        <v>1303</v>
      </c>
      <c r="N32" s="1"/>
    </row>
    <row r="33" spans="1:14" s="2" customFormat="1" ht="13.5" customHeight="1">
      <c r="A33" s="30">
        <v>24</v>
      </c>
      <c r="B33" s="31" t="s">
        <v>77</v>
      </c>
      <c r="C33" s="23">
        <v>24459</v>
      </c>
      <c r="D33" s="23">
        <v>26236</v>
      </c>
      <c r="E33" s="23">
        <f t="shared" si="1"/>
        <v>50695</v>
      </c>
      <c r="F33" s="24">
        <v>18946</v>
      </c>
      <c r="G33" s="1"/>
      <c r="H33" s="25" t="s">
        <v>56</v>
      </c>
      <c r="I33" s="33"/>
      <c r="J33" s="27">
        <f>SUM(J30:J32)</f>
        <v>4839</v>
      </c>
      <c r="K33" s="27">
        <f>SUM(K30:K32)</f>
        <v>5286</v>
      </c>
      <c r="L33" s="27">
        <f>SUM(J33,K33)</f>
        <v>10125</v>
      </c>
      <c r="M33" s="28">
        <f>SUM(M30:M32)</f>
        <v>3962</v>
      </c>
      <c r="N33" s="1"/>
    </row>
    <row r="34" spans="1:14" s="2" customFormat="1" ht="13.5" customHeight="1">
      <c r="A34" s="30"/>
      <c r="B34" s="31"/>
      <c r="C34" s="23"/>
      <c r="D34" s="23"/>
      <c r="E34" s="23">
        <f t="shared" si="1"/>
        <v>0</v>
      </c>
      <c r="F34" s="24"/>
      <c r="G34" s="1"/>
      <c r="H34" s="19">
        <v>63</v>
      </c>
      <c r="I34" s="20" t="s">
        <v>57</v>
      </c>
      <c r="J34" s="17">
        <v>5831</v>
      </c>
      <c r="K34" s="17">
        <v>5889</v>
      </c>
      <c r="L34" s="17">
        <v>11720</v>
      </c>
      <c r="M34" s="18">
        <v>3861</v>
      </c>
      <c r="N34" s="1"/>
    </row>
    <row r="35" spans="1:14" s="2" customFormat="1" ht="13.5" customHeight="1">
      <c r="A35" s="25" t="s">
        <v>76</v>
      </c>
      <c r="B35" s="26"/>
      <c r="C35" s="27">
        <f>SUM(C11:C34)+C7</f>
        <v>1609229</v>
      </c>
      <c r="D35" s="27">
        <f>SUM(D11:D34)+D7</f>
        <v>1649461</v>
      </c>
      <c r="E35" s="27">
        <f t="shared" si="1"/>
        <v>3258690</v>
      </c>
      <c r="F35" s="28">
        <f>SUM(F11:F34)+F7</f>
        <v>1195849</v>
      </c>
      <c r="G35" s="1"/>
      <c r="H35" s="30">
        <v>64</v>
      </c>
      <c r="I35" s="31" t="s">
        <v>58</v>
      </c>
      <c r="J35" s="23">
        <v>8426</v>
      </c>
      <c r="K35" s="23">
        <v>8379</v>
      </c>
      <c r="L35" s="23">
        <v>16805</v>
      </c>
      <c r="M35" s="24">
        <v>5578</v>
      </c>
      <c r="N35" s="1"/>
    </row>
    <row r="36" spans="1:14" s="2" customFormat="1" ht="13.5" customHeight="1">
      <c r="A36" s="19">
        <v>24</v>
      </c>
      <c r="B36" s="20" t="s">
        <v>44</v>
      </c>
      <c r="C36" s="17">
        <v>7213</v>
      </c>
      <c r="D36" s="17">
        <v>7867</v>
      </c>
      <c r="E36" s="17">
        <f t="shared" si="1"/>
        <v>15080</v>
      </c>
      <c r="F36" s="18">
        <v>6296</v>
      </c>
      <c r="G36" s="1"/>
      <c r="H36" s="30">
        <v>65</v>
      </c>
      <c r="I36" s="31" t="s">
        <v>59</v>
      </c>
      <c r="J36" s="23">
        <v>6895</v>
      </c>
      <c r="K36" s="23">
        <v>7089</v>
      </c>
      <c r="L36" s="23">
        <v>13984</v>
      </c>
      <c r="M36" s="24">
        <v>4309</v>
      </c>
      <c r="N36" s="1"/>
    </row>
    <row r="37" spans="1:14" s="2" customFormat="1" ht="13.5" customHeight="1">
      <c r="A37" s="30">
        <v>25</v>
      </c>
      <c r="B37" s="31" t="s">
        <v>46</v>
      </c>
      <c r="C37" s="23">
        <v>4089</v>
      </c>
      <c r="D37" s="23">
        <v>4434</v>
      </c>
      <c r="E37" s="23">
        <f t="shared" si="1"/>
        <v>8523</v>
      </c>
      <c r="F37" s="24">
        <v>3290</v>
      </c>
      <c r="G37" s="1"/>
      <c r="H37" s="25" t="s">
        <v>60</v>
      </c>
      <c r="I37" s="33"/>
      <c r="J37" s="27">
        <f>SUM(J34:J36)</f>
        <v>21152</v>
      </c>
      <c r="K37" s="27">
        <f>SUM(K34:K36)</f>
        <v>21357</v>
      </c>
      <c r="L37" s="27">
        <f>SUM(J37,K37)</f>
        <v>42509</v>
      </c>
      <c r="M37" s="28">
        <f>SUM(M34:M36)</f>
        <v>13748</v>
      </c>
      <c r="N37" s="1"/>
    </row>
    <row r="38" spans="1:14" s="2" customFormat="1" ht="13.5" customHeight="1">
      <c r="A38" s="30">
        <v>26</v>
      </c>
      <c r="B38" s="31" t="s">
        <v>48</v>
      </c>
      <c r="C38" s="23">
        <v>4895</v>
      </c>
      <c r="D38" s="23">
        <v>5305</v>
      </c>
      <c r="E38" s="23">
        <f t="shared" si="1"/>
        <v>10200</v>
      </c>
      <c r="F38" s="24">
        <v>4023</v>
      </c>
      <c r="G38" s="1"/>
      <c r="H38" s="19">
        <v>66</v>
      </c>
      <c r="I38" s="20" t="s">
        <v>62</v>
      </c>
      <c r="J38" s="17">
        <v>10762</v>
      </c>
      <c r="K38" s="17">
        <v>11290</v>
      </c>
      <c r="L38" s="17">
        <v>22052</v>
      </c>
      <c r="M38" s="18">
        <v>7266</v>
      </c>
      <c r="N38" s="1"/>
    </row>
    <row r="39" spans="1:14" s="2" customFormat="1" ht="13.5" customHeight="1">
      <c r="A39" s="30">
        <v>27</v>
      </c>
      <c r="B39" s="31" t="s">
        <v>49</v>
      </c>
      <c r="C39" s="23">
        <v>4098</v>
      </c>
      <c r="D39" s="23">
        <v>4496</v>
      </c>
      <c r="E39" s="23">
        <f t="shared" si="1"/>
        <v>8594</v>
      </c>
      <c r="F39" s="24">
        <v>3139</v>
      </c>
      <c r="G39" s="1"/>
      <c r="H39" s="30">
        <v>67</v>
      </c>
      <c r="I39" s="31" t="s">
        <v>64</v>
      </c>
      <c r="J39" s="23">
        <v>7156</v>
      </c>
      <c r="K39" s="23">
        <v>7468</v>
      </c>
      <c r="L39" s="23">
        <v>14624</v>
      </c>
      <c r="M39" s="24">
        <v>4228</v>
      </c>
      <c r="N39" s="1"/>
    </row>
    <row r="40" spans="1:14" s="2" customFormat="1" ht="13.5" customHeight="1">
      <c r="A40" s="30">
        <v>28</v>
      </c>
      <c r="B40" s="31" t="s">
        <v>50</v>
      </c>
      <c r="C40" s="23">
        <v>5156</v>
      </c>
      <c r="D40" s="23">
        <v>5731</v>
      </c>
      <c r="E40" s="23">
        <f t="shared" si="1"/>
        <v>10887</v>
      </c>
      <c r="F40" s="24">
        <v>4362</v>
      </c>
      <c r="G40" s="1"/>
      <c r="H40" s="30">
        <v>68</v>
      </c>
      <c r="I40" s="31" t="s">
        <v>66</v>
      </c>
      <c r="J40" s="23">
        <v>7854</v>
      </c>
      <c r="K40" s="23">
        <v>8065</v>
      </c>
      <c r="L40" s="23">
        <v>15919</v>
      </c>
      <c r="M40" s="24">
        <v>4398</v>
      </c>
      <c r="N40" s="1"/>
    </row>
    <row r="41" spans="1:14" s="2" customFormat="1" ht="13.5" customHeight="1">
      <c r="A41" s="25" t="s">
        <v>51</v>
      </c>
      <c r="B41" s="26"/>
      <c r="C41" s="27">
        <f>SUM(C36:C40)</f>
        <v>25451</v>
      </c>
      <c r="D41" s="27">
        <f>SUM(D36:D40)</f>
        <v>27833</v>
      </c>
      <c r="E41" s="27">
        <f t="shared" si="1"/>
        <v>53284</v>
      </c>
      <c r="F41" s="28">
        <f>SUM(F36:F40)</f>
        <v>21110</v>
      </c>
      <c r="G41" s="1"/>
      <c r="H41" s="25" t="s">
        <v>68</v>
      </c>
      <c r="I41" s="26"/>
      <c r="J41" s="27">
        <f>SUM(J38:J40)</f>
        <v>25772</v>
      </c>
      <c r="K41" s="27">
        <f>SUM(K38:K40)</f>
        <v>26823</v>
      </c>
      <c r="L41" s="27">
        <f>SUM(J41,K41)</f>
        <v>52595</v>
      </c>
      <c r="M41" s="28">
        <f>SUM(M38:M40)</f>
        <v>15892</v>
      </c>
      <c r="N41" s="1"/>
    </row>
    <row r="42" spans="7:14" s="2" customFormat="1" ht="12" customHeight="1">
      <c r="G42" s="1"/>
      <c r="N42" s="1"/>
    </row>
    <row r="43" spans="1:14" s="2" customFormat="1" ht="12" customHeight="1">
      <c r="A43" s="34"/>
      <c r="B43" s="34"/>
      <c r="C43" s="34"/>
      <c r="D43" s="34"/>
      <c r="E43" s="34"/>
      <c r="F43" s="34"/>
      <c r="G43" s="1"/>
      <c r="H43" s="1"/>
      <c r="I43" s="1"/>
      <c r="J43" s="1"/>
      <c r="K43" s="1"/>
      <c r="L43" s="1"/>
      <c r="M43" s="1"/>
      <c r="N43" s="1"/>
    </row>
    <row r="44" spans="7:14" s="2" customFormat="1" ht="12" customHeight="1">
      <c r="G44" s="1"/>
      <c r="H44" s="34"/>
      <c r="I44" s="34"/>
      <c r="J44" s="34"/>
      <c r="K44" s="34"/>
      <c r="L44" s="34"/>
      <c r="M44" s="34"/>
      <c r="N44" s="1"/>
    </row>
    <row r="45" spans="7:14" s="2" customFormat="1" ht="12" customHeight="1">
      <c r="G45" s="1"/>
      <c r="H45" s="34"/>
      <c r="I45" s="34"/>
      <c r="J45" s="34"/>
      <c r="K45" s="34"/>
      <c r="L45" s="34"/>
      <c r="M45" s="34"/>
      <c r="N45" s="1"/>
    </row>
    <row r="46" spans="7:14" s="2" customFormat="1" ht="12" customHeight="1">
      <c r="G46" s="1"/>
      <c r="N46" s="1"/>
    </row>
    <row r="47" spans="7:14" s="2" customFormat="1" ht="12" customHeight="1">
      <c r="G47" s="1"/>
      <c r="N47" s="1"/>
    </row>
    <row r="48" spans="7:14" s="2" customFormat="1" ht="12" customHeight="1">
      <c r="G48" s="1"/>
      <c r="N48" s="1"/>
    </row>
    <row r="49" spans="7:14" s="2" customFormat="1" ht="12" customHeight="1">
      <c r="G49" s="1"/>
      <c r="N49" s="1"/>
    </row>
    <row r="50" spans="7:14" s="2" customFormat="1" ht="12" customHeight="1">
      <c r="G50" s="1"/>
      <c r="N50" s="1"/>
    </row>
    <row r="51" spans="7:14" s="2" customFormat="1" ht="12" customHeight="1">
      <c r="G51" s="1"/>
      <c r="N51" s="1"/>
    </row>
    <row r="52" spans="7:14" ht="12" customHeight="1">
      <c r="G52" s="34"/>
      <c r="H52" s="6"/>
      <c r="J52" s="6"/>
      <c r="K52" s="6"/>
      <c r="L52" s="6"/>
      <c r="M52" s="6"/>
      <c r="N52" s="34"/>
    </row>
    <row r="53" spans="7:14" ht="12" customHeight="1">
      <c r="G53" s="34"/>
      <c r="H53" s="6"/>
      <c r="J53" s="6"/>
      <c r="K53" s="6"/>
      <c r="L53" s="6"/>
      <c r="M53" s="6"/>
      <c r="N53" s="34"/>
    </row>
    <row r="54" spans="7:14" ht="12" customHeight="1">
      <c r="G54" s="6"/>
      <c r="H54" s="6"/>
      <c r="J54" s="6"/>
      <c r="K54" s="6"/>
      <c r="L54" s="6"/>
      <c r="M54" s="6"/>
      <c r="N54" s="6"/>
    </row>
    <row r="55" spans="7:14" ht="12" customHeight="1">
      <c r="G55" s="6"/>
      <c r="H55" s="6"/>
      <c r="J55" s="6"/>
      <c r="K55" s="6"/>
      <c r="L55" s="6"/>
      <c r="M55" s="6"/>
      <c r="N55" s="6"/>
    </row>
    <row r="56" spans="7:14" ht="12" customHeight="1">
      <c r="G56" s="6"/>
      <c r="H56" s="6"/>
      <c r="J56" s="6"/>
      <c r="K56" s="6"/>
      <c r="L56" s="6"/>
      <c r="M56" s="6"/>
      <c r="N56" s="6"/>
    </row>
    <row r="57" spans="7:14" ht="12" customHeight="1">
      <c r="G57" s="6"/>
      <c r="H57" s="6"/>
      <c r="J57" s="6"/>
      <c r="K57" s="6"/>
      <c r="L57" s="6"/>
      <c r="M57" s="6"/>
      <c r="N57" s="6"/>
    </row>
    <row r="58" spans="7:14" ht="12" customHeight="1">
      <c r="G58" s="6"/>
      <c r="H58" s="6"/>
      <c r="J58" s="6"/>
      <c r="K58" s="6"/>
      <c r="L58" s="6"/>
      <c r="M58" s="6"/>
      <c r="N58" s="6"/>
    </row>
    <row r="59" spans="7:14" ht="12" customHeight="1">
      <c r="G59" s="6"/>
      <c r="H59" s="6"/>
      <c r="J59" s="6"/>
      <c r="K59" s="6"/>
      <c r="L59" s="6"/>
      <c r="M59" s="6"/>
      <c r="N59" s="6"/>
    </row>
    <row r="60" spans="7:14" ht="12" customHeight="1">
      <c r="G60" s="6"/>
      <c r="H60" s="6"/>
      <c r="J60" s="6"/>
      <c r="K60" s="6"/>
      <c r="L60" s="6"/>
      <c r="M60" s="6"/>
      <c r="N60" s="6"/>
    </row>
    <row r="61" spans="7:14" ht="12" customHeight="1">
      <c r="G61" s="6"/>
      <c r="H61" s="6"/>
      <c r="J61" s="6"/>
      <c r="K61" s="6"/>
      <c r="L61" s="6"/>
      <c r="M61" s="6"/>
      <c r="N61" s="6"/>
    </row>
    <row r="62" spans="7:14" ht="12" customHeight="1">
      <c r="G62" s="6"/>
      <c r="H62" s="6"/>
      <c r="J62" s="6"/>
      <c r="K62" s="6"/>
      <c r="L62" s="6"/>
      <c r="M62" s="6"/>
      <c r="N62" s="6"/>
    </row>
    <row r="63" spans="7:14" ht="12" customHeight="1">
      <c r="G63" s="6"/>
      <c r="N63" s="6"/>
    </row>
    <row r="64" spans="7:14" ht="12" customHeight="1">
      <c r="G64" s="6"/>
      <c r="N64" s="6"/>
    </row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</sheetData>
  <mergeCells count="19">
    <mergeCell ref="A2:B3"/>
    <mergeCell ref="J2:L2"/>
    <mergeCell ref="H11:I11"/>
    <mergeCell ref="H15:I15"/>
    <mergeCell ref="A41:B41"/>
    <mergeCell ref="H33:I33"/>
    <mergeCell ref="H37:I37"/>
    <mergeCell ref="H2:I3"/>
    <mergeCell ref="C2:E2"/>
    <mergeCell ref="H26:I26"/>
    <mergeCell ref="A4:B4"/>
    <mergeCell ref="A5:B5"/>
    <mergeCell ref="A6:B6"/>
    <mergeCell ref="A35:B35"/>
    <mergeCell ref="H29:I29"/>
    <mergeCell ref="H5:I5"/>
    <mergeCell ref="H9:I9"/>
    <mergeCell ref="H41:I41"/>
    <mergeCell ref="H18:I18"/>
  </mergeCells>
  <printOptions/>
  <pageMargins left="0.7874015748031497" right="0.7874015748031497" top="0.5905511811023623" bottom="0.3937007874015748" header="0" footer="0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2005-05-27T07:32:42Z</cp:lastPrinted>
  <dcterms:created xsi:type="dcterms:W3CDTF">1998-01-09T00:03:06Z</dcterms:created>
  <dcterms:modified xsi:type="dcterms:W3CDTF">2005-06-03T08:26:33Z</dcterms:modified>
  <cp:category/>
  <cp:version/>
  <cp:contentType/>
  <cp:contentStatus/>
</cp:coreProperties>
</file>