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000" firstSheet="1" activeTab="1"/>
  </bookViews>
  <sheets>
    <sheet name="19年度" sheetId="1" r:id="rId1"/>
    <sheet name="25年度" sheetId="2" r:id="rId2"/>
  </sheets>
  <definedNames/>
  <calcPr fullCalcOnLoad="1"/>
</workbook>
</file>

<file path=xl/sharedStrings.xml><?xml version="1.0" encoding="utf-8"?>
<sst xmlns="http://schemas.openxmlformats.org/spreadsheetml/2006/main" count="161" uniqueCount="73">
  <si>
    <t>平成19年度ホテル、旅館、簡易宿泊所施設数及び客室数一覧表</t>
  </si>
  <si>
    <t>平成20年３月末日現在</t>
  </si>
  <si>
    <t>市町村名</t>
  </si>
  <si>
    <t>施　　　　　　　　　　設　　　　　　　　　　数</t>
  </si>
  <si>
    <t>客　　　　　　　　　　室　　　　　　　　　　数</t>
  </si>
  <si>
    <t>ホテル</t>
  </si>
  <si>
    <t>旅館</t>
  </si>
  <si>
    <t>簡易宿所</t>
  </si>
  <si>
    <t>下宿</t>
  </si>
  <si>
    <t>計</t>
  </si>
  <si>
    <t>ホテル</t>
  </si>
  <si>
    <t>モテル</t>
  </si>
  <si>
    <t>民宿</t>
  </si>
  <si>
    <t>モテル</t>
  </si>
  <si>
    <t>賀茂</t>
  </si>
  <si>
    <t>下田市</t>
  </si>
  <si>
    <t>東伊豆町</t>
  </si>
  <si>
    <t>河津町</t>
  </si>
  <si>
    <t>南伊豆町</t>
  </si>
  <si>
    <t>松崎町</t>
  </si>
  <si>
    <t>西伊豆町</t>
  </si>
  <si>
    <t>熱海</t>
  </si>
  <si>
    <t>熱海市</t>
  </si>
  <si>
    <t>伊東市</t>
  </si>
  <si>
    <t>東部</t>
  </si>
  <si>
    <t>伊豆市</t>
  </si>
  <si>
    <t>伊豆の国市</t>
  </si>
  <si>
    <t>沼津市</t>
  </si>
  <si>
    <t>三島市</t>
  </si>
  <si>
    <t>裾野市</t>
  </si>
  <si>
    <t>函南町</t>
  </si>
  <si>
    <t>清水町</t>
  </si>
  <si>
    <t>長泉町</t>
  </si>
  <si>
    <t>御殿場</t>
  </si>
  <si>
    <t>御殿場市</t>
  </si>
  <si>
    <t>小山町</t>
  </si>
  <si>
    <t>富士</t>
  </si>
  <si>
    <t>富士市</t>
  </si>
  <si>
    <t>富士宮市</t>
  </si>
  <si>
    <t>芝川町</t>
  </si>
  <si>
    <t>富士川町</t>
  </si>
  <si>
    <t>中部</t>
  </si>
  <si>
    <t>由比町</t>
  </si>
  <si>
    <t>藤枝市</t>
  </si>
  <si>
    <t>焼津市</t>
  </si>
  <si>
    <t>岡部町</t>
  </si>
  <si>
    <t>大井川町</t>
  </si>
  <si>
    <t>島田市</t>
  </si>
  <si>
    <t>川根本町</t>
  </si>
  <si>
    <t>川根町</t>
  </si>
  <si>
    <t>吉田町</t>
  </si>
  <si>
    <t>牧之原市</t>
  </si>
  <si>
    <t>西部</t>
  </si>
  <si>
    <t>掛川市</t>
  </si>
  <si>
    <t>菊川市</t>
  </si>
  <si>
    <t>御前崎市</t>
  </si>
  <si>
    <t>磐田市</t>
  </si>
  <si>
    <t>袋井市</t>
  </si>
  <si>
    <t>森町</t>
  </si>
  <si>
    <t>湖西市</t>
  </si>
  <si>
    <t>新居町</t>
  </si>
  <si>
    <t>県保健所計</t>
  </si>
  <si>
    <t>静岡市</t>
  </si>
  <si>
    <t>浜松市</t>
  </si>
  <si>
    <t>政令市計</t>
  </si>
  <si>
    <t>県　　計</t>
  </si>
  <si>
    <t>牧之原市</t>
  </si>
  <si>
    <t>川根本町</t>
  </si>
  <si>
    <t>平成25年度ホテル、旅館、簡易宿泊所施設数及び客室数一覧表</t>
  </si>
  <si>
    <t>平成26年３月末日現在</t>
  </si>
  <si>
    <t>ホテル</t>
  </si>
  <si>
    <t>ホテル</t>
  </si>
  <si>
    <t>モ－テル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</si>
</sst>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5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4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38" fontId="3" fillId="0" borderId="1" xfId="16" applyFont="1" applyBorder="1" applyAlignment="1" applyProtection="1">
      <alignment/>
      <protection locked="0"/>
    </xf>
    <xf numFmtId="38" fontId="3" fillId="2" borderId="1" xfId="16" applyFont="1" applyFill="1" applyBorder="1" applyAlignment="1">
      <alignment/>
    </xf>
    <xf numFmtId="0" fontId="3" fillId="2" borderId="1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38" fontId="3" fillId="0" borderId="1" xfId="20" applyNumberFormat="1" applyFont="1" applyBorder="1" applyProtection="1">
      <alignment/>
      <protection locked="0"/>
    </xf>
    <xf numFmtId="38" fontId="3" fillId="3" borderId="1" xfId="16" applyFont="1" applyFill="1" applyBorder="1" applyAlignment="1">
      <alignment/>
    </xf>
    <xf numFmtId="38" fontId="3" fillId="0" borderId="1" xfId="16" applyFont="1" applyFill="1" applyBorder="1" applyAlignment="1" applyProtection="1">
      <alignment/>
      <protection locked="0"/>
    </xf>
    <xf numFmtId="38" fontId="3" fillId="2" borderId="1" xfId="16" applyFont="1" applyFill="1" applyBorder="1" applyAlignment="1" applyProtection="1">
      <alignment/>
      <protection/>
    </xf>
    <xf numFmtId="38" fontId="3" fillId="3" borderId="1" xfId="16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8" xfId="20" applyFont="1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  <xf numFmtId="0" fontId="0" fillId="0" borderId="9" xfId="20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SheetLayoutView="70" workbookViewId="0" topLeftCell="A1">
      <selection activeCell="A1" sqref="A1:V1"/>
    </sheetView>
  </sheetViews>
  <sheetFormatPr defaultColWidth="9.00390625" defaultRowHeight="13.5"/>
  <sheetData>
    <row r="1" spans="1:22" ht="13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9" t="s">
        <v>1</v>
      </c>
      <c r="T2" s="39"/>
      <c r="U2" s="39"/>
      <c r="V2" s="39"/>
    </row>
    <row r="3" spans="1:22" ht="13.5">
      <c r="A3" s="40" t="s">
        <v>2</v>
      </c>
      <c r="B3" s="40"/>
      <c r="C3" s="37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7" t="s">
        <v>4</v>
      </c>
      <c r="N3" s="37"/>
      <c r="O3" s="37"/>
      <c r="P3" s="37"/>
      <c r="Q3" s="37"/>
      <c r="R3" s="37"/>
      <c r="S3" s="37"/>
      <c r="T3" s="37"/>
      <c r="U3" s="37"/>
      <c r="V3" s="37"/>
    </row>
    <row r="4" spans="1:22" ht="13.5">
      <c r="A4" s="40"/>
      <c r="B4" s="40"/>
      <c r="C4" s="3" t="s">
        <v>5</v>
      </c>
      <c r="D4" s="4"/>
      <c r="E4" s="5"/>
      <c r="F4" s="6" t="s">
        <v>6</v>
      </c>
      <c r="G4" s="4"/>
      <c r="H4" s="5"/>
      <c r="I4" s="7" t="s">
        <v>7</v>
      </c>
      <c r="J4" s="5"/>
      <c r="K4" s="40" t="s">
        <v>8</v>
      </c>
      <c r="L4" s="40" t="s">
        <v>9</v>
      </c>
      <c r="M4" s="6" t="s">
        <v>10</v>
      </c>
      <c r="N4" s="4"/>
      <c r="O4" s="5"/>
      <c r="P4" s="6" t="s">
        <v>6</v>
      </c>
      <c r="Q4" s="4"/>
      <c r="R4" s="5"/>
      <c r="S4" s="7" t="s">
        <v>7</v>
      </c>
      <c r="T4" s="5"/>
      <c r="U4" s="40" t="s">
        <v>8</v>
      </c>
      <c r="V4" s="40" t="s">
        <v>9</v>
      </c>
    </row>
    <row r="5" spans="1:22" ht="13.5">
      <c r="A5" s="40"/>
      <c r="B5" s="40"/>
      <c r="C5" s="8"/>
      <c r="D5" s="2" t="s">
        <v>11</v>
      </c>
      <c r="E5" s="2" t="s">
        <v>12</v>
      </c>
      <c r="F5" s="9"/>
      <c r="G5" s="2" t="s">
        <v>13</v>
      </c>
      <c r="H5" s="2" t="s">
        <v>12</v>
      </c>
      <c r="I5" s="9"/>
      <c r="J5" s="2" t="s">
        <v>12</v>
      </c>
      <c r="K5" s="40"/>
      <c r="L5" s="40"/>
      <c r="M5" s="9"/>
      <c r="N5" s="2" t="s">
        <v>13</v>
      </c>
      <c r="O5" s="2" t="s">
        <v>12</v>
      </c>
      <c r="P5" s="9"/>
      <c r="Q5" s="2" t="s">
        <v>13</v>
      </c>
      <c r="R5" s="2" t="s">
        <v>12</v>
      </c>
      <c r="S5" s="9"/>
      <c r="T5" s="2" t="s">
        <v>12</v>
      </c>
      <c r="U5" s="40"/>
      <c r="V5" s="40"/>
    </row>
    <row r="6" spans="1:22" ht="13.5">
      <c r="A6" s="33" t="s">
        <v>14</v>
      </c>
      <c r="B6" s="2" t="s">
        <v>15</v>
      </c>
      <c r="C6" s="10">
        <v>4</v>
      </c>
      <c r="D6" s="10">
        <v>0</v>
      </c>
      <c r="E6" s="10">
        <v>0</v>
      </c>
      <c r="F6" s="10">
        <v>371</v>
      </c>
      <c r="G6" s="10">
        <v>5</v>
      </c>
      <c r="H6" s="10">
        <v>232</v>
      </c>
      <c r="I6" s="10">
        <v>196</v>
      </c>
      <c r="J6" s="10">
        <v>178</v>
      </c>
      <c r="K6" s="10">
        <v>0</v>
      </c>
      <c r="L6" s="11">
        <v>571</v>
      </c>
      <c r="M6" s="10">
        <v>317</v>
      </c>
      <c r="N6" s="10">
        <v>0</v>
      </c>
      <c r="O6" s="10">
        <v>0</v>
      </c>
      <c r="P6" s="10">
        <v>4006</v>
      </c>
      <c r="Q6" s="10">
        <v>49</v>
      </c>
      <c r="R6" s="10">
        <v>1663</v>
      </c>
      <c r="S6" s="10">
        <v>594</v>
      </c>
      <c r="T6" s="10">
        <v>495</v>
      </c>
      <c r="U6" s="10">
        <v>0</v>
      </c>
      <c r="V6" s="11">
        <v>4917</v>
      </c>
    </row>
    <row r="7" spans="1:22" ht="13.5">
      <c r="A7" s="34"/>
      <c r="B7" s="2" t="s">
        <v>16</v>
      </c>
      <c r="C7" s="10">
        <v>0</v>
      </c>
      <c r="D7" s="10">
        <v>0</v>
      </c>
      <c r="E7" s="10">
        <v>0</v>
      </c>
      <c r="F7" s="10">
        <v>174</v>
      </c>
      <c r="G7" s="10">
        <v>2</v>
      </c>
      <c r="H7" s="10">
        <v>118</v>
      </c>
      <c r="I7" s="10">
        <v>28</v>
      </c>
      <c r="J7" s="10">
        <v>13</v>
      </c>
      <c r="K7" s="10">
        <v>0</v>
      </c>
      <c r="L7" s="11">
        <v>202</v>
      </c>
      <c r="M7" s="10">
        <v>0</v>
      </c>
      <c r="N7" s="10">
        <v>0</v>
      </c>
      <c r="O7" s="10">
        <v>0</v>
      </c>
      <c r="P7" s="10">
        <v>3686</v>
      </c>
      <c r="Q7" s="10">
        <v>27</v>
      </c>
      <c r="R7" s="10">
        <v>752</v>
      </c>
      <c r="S7" s="10">
        <v>124</v>
      </c>
      <c r="T7" s="10">
        <v>74</v>
      </c>
      <c r="U7" s="10">
        <v>0</v>
      </c>
      <c r="V7" s="11">
        <v>3810</v>
      </c>
    </row>
    <row r="8" spans="1:22" ht="13.5">
      <c r="A8" s="34"/>
      <c r="B8" s="2" t="s">
        <v>17</v>
      </c>
      <c r="C8" s="10">
        <v>1</v>
      </c>
      <c r="D8" s="10">
        <v>0</v>
      </c>
      <c r="E8" s="10">
        <v>0</v>
      </c>
      <c r="F8" s="10">
        <v>135</v>
      </c>
      <c r="G8" s="10">
        <v>3</v>
      </c>
      <c r="H8" s="10">
        <v>95</v>
      </c>
      <c r="I8" s="10">
        <v>30</v>
      </c>
      <c r="J8" s="10">
        <v>27</v>
      </c>
      <c r="K8" s="10">
        <v>0</v>
      </c>
      <c r="L8" s="11">
        <v>166</v>
      </c>
      <c r="M8" s="10">
        <v>137</v>
      </c>
      <c r="N8" s="10">
        <v>0</v>
      </c>
      <c r="O8" s="10">
        <v>0</v>
      </c>
      <c r="P8" s="10">
        <v>1430</v>
      </c>
      <c r="Q8" s="10">
        <v>27</v>
      </c>
      <c r="R8" s="10">
        <v>649</v>
      </c>
      <c r="S8" s="10">
        <v>117</v>
      </c>
      <c r="T8" s="10">
        <v>86</v>
      </c>
      <c r="U8" s="10">
        <v>0</v>
      </c>
      <c r="V8" s="11">
        <v>1684</v>
      </c>
    </row>
    <row r="9" spans="1:22" ht="13.5">
      <c r="A9" s="34"/>
      <c r="B9" s="2" t="s">
        <v>18</v>
      </c>
      <c r="C9" s="10">
        <v>0</v>
      </c>
      <c r="D9" s="10">
        <v>0</v>
      </c>
      <c r="E9" s="10">
        <v>0</v>
      </c>
      <c r="F9" s="10">
        <v>201</v>
      </c>
      <c r="G9" s="10">
        <v>2</v>
      </c>
      <c r="H9" s="10">
        <v>107</v>
      </c>
      <c r="I9" s="10">
        <v>148</v>
      </c>
      <c r="J9" s="10">
        <v>118</v>
      </c>
      <c r="K9" s="10">
        <v>0</v>
      </c>
      <c r="L9" s="11">
        <v>349</v>
      </c>
      <c r="M9" s="10">
        <v>0</v>
      </c>
      <c r="N9" s="10">
        <v>0</v>
      </c>
      <c r="O9" s="10">
        <v>0</v>
      </c>
      <c r="P9" s="10">
        <v>1772</v>
      </c>
      <c r="Q9" s="10">
        <v>15</v>
      </c>
      <c r="R9" s="10">
        <v>776</v>
      </c>
      <c r="S9" s="10">
        <v>514</v>
      </c>
      <c r="T9" s="10">
        <v>325</v>
      </c>
      <c r="U9" s="10">
        <v>0</v>
      </c>
      <c r="V9" s="11">
        <v>2286</v>
      </c>
    </row>
    <row r="10" spans="1:22" ht="13.5">
      <c r="A10" s="34"/>
      <c r="B10" s="2" t="s">
        <v>19</v>
      </c>
      <c r="C10" s="10">
        <v>1</v>
      </c>
      <c r="D10" s="10">
        <v>0</v>
      </c>
      <c r="E10" s="10">
        <v>0</v>
      </c>
      <c r="F10" s="10">
        <v>130</v>
      </c>
      <c r="G10" s="10">
        <v>1</v>
      </c>
      <c r="H10" s="10">
        <v>73</v>
      </c>
      <c r="I10" s="10">
        <v>40</v>
      </c>
      <c r="J10" s="10">
        <v>34</v>
      </c>
      <c r="K10" s="10">
        <v>0</v>
      </c>
      <c r="L10" s="11">
        <v>171</v>
      </c>
      <c r="M10" s="10">
        <v>84</v>
      </c>
      <c r="N10" s="10">
        <v>0</v>
      </c>
      <c r="O10" s="10">
        <v>0</v>
      </c>
      <c r="P10" s="10">
        <v>1032</v>
      </c>
      <c r="Q10" s="10">
        <v>6</v>
      </c>
      <c r="R10" s="10">
        <v>480</v>
      </c>
      <c r="S10" s="10">
        <v>143</v>
      </c>
      <c r="T10" s="10">
        <v>92</v>
      </c>
      <c r="U10" s="10">
        <v>0</v>
      </c>
      <c r="V10" s="11">
        <v>1259</v>
      </c>
    </row>
    <row r="11" spans="1:22" ht="13.5">
      <c r="A11" s="34"/>
      <c r="B11" s="2" t="s">
        <v>20</v>
      </c>
      <c r="C11" s="10">
        <v>1</v>
      </c>
      <c r="D11" s="10">
        <v>0</v>
      </c>
      <c r="E11" s="10">
        <v>0</v>
      </c>
      <c r="F11" s="10">
        <v>78</v>
      </c>
      <c r="G11" s="10">
        <v>2</v>
      </c>
      <c r="H11" s="10">
        <v>35</v>
      </c>
      <c r="I11" s="10">
        <v>70</v>
      </c>
      <c r="J11" s="10">
        <v>62</v>
      </c>
      <c r="K11" s="10">
        <v>0</v>
      </c>
      <c r="L11" s="11">
        <v>149</v>
      </c>
      <c r="M11" s="10">
        <v>16</v>
      </c>
      <c r="N11" s="10">
        <v>0</v>
      </c>
      <c r="O11" s="10">
        <v>0</v>
      </c>
      <c r="P11" s="10">
        <v>908</v>
      </c>
      <c r="Q11" s="10">
        <v>14</v>
      </c>
      <c r="R11" s="10">
        <v>194</v>
      </c>
      <c r="S11" s="10">
        <v>345</v>
      </c>
      <c r="T11" s="10">
        <v>176</v>
      </c>
      <c r="U11" s="10">
        <v>0</v>
      </c>
      <c r="V11" s="11">
        <v>1269</v>
      </c>
    </row>
    <row r="12" spans="1:22" ht="13.5">
      <c r="A12" s="35"/>
      <c r="B12" s="12" t="s">
        <v>9</v>
      </c>
      <c r="C12" s="11">
        <v>7</v>
      </c>
      <c r="D12" s="11">
        <v>0</v>
      </c>
      <c r="E12" s="11">
        <v>0</v>
      </c>
      <c r="F12" s="11">
        <v>1089</v>
      </c>
      <c r="G12" s="11">
        <v>15</v>
      </c>
      <c r="H12" s="11">
        <v>660</v>
      </c>
      <c r="I12" s="11">
        <v>512</v>
      </c>
      <c r="J12" s="11">
        <v>432</v>
      </c>
      <c r="K12" s="11">
        <v>0</v>
      </c>
      <c r="L12" s="11">
        <v>1608</v>
      </c>
      <c r="M12" s="11">
        <v>554</v>
      </c>
      <c r="N12" s="11">
        <v>0</v>
      </c>
      <c r="O12" s="11">
        <v>0</v>
      </c>
      <c r="P12" s="11">
        <v>12834</v>
      </c>
      <c r="Q12" s="11">
        <v>138</v>
      </c>
      <c r="R12" s="11">
        <v>4514</v>
      </c>
      <c r="S12" s="11">
        <v>1837</v>
      </c>
      <c r="T12" s="11">
        <v>1248</v>
      </c>
      <c r="U12" s="11">
        <v>0</v>
      </c>
      <c r="V12" s="11">
        <v>15225</v>
      </c>
    </row>
    <row r="13" spans="1:22" ht="13.5">
      <c r="A13" s="33" t="s">
        <v>21</v>
      </c>
      <c r="B13" s="2" t="s">
        <v>22</v>
      </c>
      <c r="C13" s="10">
        <v>21</v>
      </c>
      <c r="D13" s="10">
        <v>0</v>
      </c>
      <c r="E13" s="10">
        <v>1</v>
      </c>
      <c r="F13" s="10">
        <v>380</v>
      </c>
      <c r="G13" s="10">
        <v>0</v>
      </c>
      <c r="H13" s="10">
        <v>25</v>
      </c>
      <c r="I13" s="10">
        <v>26</v>
      </c>
      <c r="J13" s="10">
        <v>9</v>
      </c>
      <c r="K13" s="10">
        <v>0</v>
      </c>
      <c r="L13" s="11">
        <v>427</v>
      </c>
      <c r="M13" s="10">
        <v>1382</v>
      </c>
      <c r="N13" s="10">
        <v>0</v>
      </c>
      <c r="O13" s="10">
        <v>14</v>
      </c>
      <c r="P13" s="10">
        <v>7944</v>
      </c>
      <c r="Q13" s="10">
        <v>0</v>
      </c>
      <c r="R13" s="10">
        <v>201</v>
      </c>
      <c r="S13" s="10">
        <v>155</v>
      </c>
      <c r="T13" s="10">
        <v>46</v>
      </c>
      <c r="U13" s="10">
        <v>0</v>
      </c>
      <c r="V13" s="11">
        <v>9481</v>
      </c>
    </row>
    <row r="14" spans="1:22" ht="13.5">
      <c r="A14" s="34"/>
      <c r="B14" s="2" t="s">
        <v>23</v>
      </c>
      <c r="C14" s="10">
        <v>38</v>
      </c>
      <c r="D14" s="10">
        <v>0</v>
      </c>
      <c r="E14" s="10">
        <v>5</v>
      </c>
      <c r="F14" s="10">
        <v>675</v>
      </c>
      <c r="G14" s="10">
        <v>15</v>
      </c>
      <c r="H14" s="10">
        <v>116</v>
      </c>
      <c r="I14" s="10">
        <v>208</v>
      </c>
      <c r="J14" s="10">
        <v>89</v>
      </c>
      <c r="K14" s="10">
        <v>0</v>
      </c>
      <c r="L14" s="11">
        <v>921</v>
      </c>
      <c r="M14" s="10">
        <v>1757</v>
      </c>
      <c r="N14" s="10">
        <v>0</v>
      </c>
      <c r="O14" s="10">
        <v>57</v>
      </c>
      <c r="P14" s="10">
        <v>8842</v>
      </c>
      <c r="Q14" s="10">
        <v>110</v>
      </c>
      <c r="R14" s="10">
        <v>928</v>
      </c>
      <c r="S14" s="10">
        <v>861</v>
      </c>
      <c r="T14" s="10">
        <v>264</v>
      </c>
      <c r="U14" s="10">
        <v>0</v>
      </c>
      <c r="V14" s="11">
        <v>11460</v>
      </c>
    </row>
    <row r="15" spans="1:22" ht="13.5">
      <c r="A15" s="35"/>
      <c r="B15" s="12" t="s">
        <v>9</v>
      </c>
      <c r="C15" s="11">
        <v>59</v>
      </c>
      <c r="D15" s="11">
        <v>0</v>
      </c>
      <c r="E15" s="11">
        <v>6</v>
      </c>
      <c r="F15" s="11">
        <v>1055</v>
      </c>
      <c r="G15" s="11">
        <v>15</v>
      </c>
      <c r="H15" s="11">
        <v>141</v>
      </c>
      <c r="I15" s="11">
        <v>234</v>
      </c>
      <c r="J15" s="11">
        <v>98</v>
      </c>
      <c r="K15" s="11">
        <v>0</v>
      </c>
      <c r="L15" s="11">
        <v>1348</v>
      </c>
      <c r="M15" s="11">
        <v>3139</v>
      </c>
      <c r="N15" s="11">
        <v>0</v>
      </c>
      <c r="O15" s="11">
        <v>71</v>
      </c>
      <c r="P15" s="11">
        <v>16786</v>
      </c>
      <c r="Q15" s="11">
        <v>110</v>
      </c>
      <c r="R15" s="11">
        <v>1129</v>
      </c>
      <c r="S15" s="11">
        <v>1016</v>
      </c>
      <c r="T15" s="11">
        <v>310</v>
      </c>
      <c r="U15" s="11">
        <v>0</v>
      </c>
      <c r="V15" s="11">
        <v>20941</v>
      </c>
    </row>
    <row r="16" spans="1:22" ht="13.5">
      <c r="A16" s="33" t="s">
        <v>24</v>
      </c>
      <c r="B16" s="2" t="s">
        <v>25</v>
      </c>
      <c r="C16" s="10">
        <v>5</v>
      </c>
      <c r="D16" s="10">
        <v>0</v>
      </c>
      <c r="E16" s="10">
        <v>0</v>
      </c>
      <c r="F16" s="10">
        <v>197</v>
      </c>
      <c r="G16" s="10">
        <v>1</v>
      </c>
      <c r="H16" s="10">
        <v>57</v>
      </c>
      <c r="I16" s="10">
        <v>42</v>
      </c>
      <c r="J16" s="10">
        <v>17</v>
      </c>
      <c r="K16" s="10">
        <v>0</v>
      </c>
      <c r="L16" s="11">
        <v>244</v>
      </c>
      <c r="M16" s="10">
        <v>332</v>
      </c>
      <c r="N16" s="10">
        <v>0</v>
      </c>
      <c r="O16" s="10">
        <v>0</v>
      </c>
      <c r="P16" s="10">
        <v>3220</v>
      </c>
      <c r="Q16" s="10">
        <v>35</v>
      </c>
      <c r="R16" s="10">
        <v>448</v>
      </c>
      <c r="S16" s="10">
        <v>234</v>
      </c>
      <c r="T16" s="10">
        <v>60</v>
      </c>
      <c r="U16" s="10">
        <v>0</v>
      </c>
      <c r="V16" s="11">
        <v>3786</v>
      </c>
    </row>
    <row r="17" spans="1:22" ht="13.5">
      <c r="A17" s="34"/>
      <c r="B17" s="2" t="s">
        <v>26</v>
      </c>
      <c r="C17" s="10">
        <v>6</v>
      </c>
      <c r="D17" s="10">
        <v>3</v>
      </c>
      <c r="E17" s="10">
        <v>0</v>
      </c>
      <c r="F17" s="10">
        <v>108</v>
      </c>
      <c r="G17" s="10">
        <v>7</v>
      </c>
      <c r="H17" s="10">
        <v>4</v>
      </c>
      <c r="I17" s="10">
        <v>6</v>
      </c>
      <c r="J17" s="10">
        <v>1</v>
      </c>
      <c r="K17" s="10">
        <v>0</v>
      </c>
      <c r="L17" s="11">
        <v>120</v>
      </c>
      <c r="M17" s="10">
        <v>263</v>
      </c>
      <c r="N17" s="10">
        <v>55</v>
      </c>
      <c r="O17" s="10">
        <v>0</v>
      </c>
      <c r="P17" s="10">
        <v>2550</v>
      </c>
      <c r="Q17" s="10">
        <v>83</v>
      </c>
      <c r="R17" s="10">
        <v>37</v>
      </c>
      <c r="S17" s="10">
        <v>42</v>
      </c>
      <c r="T17" s="10">
        <v>4</v>
      </c>
      <c r="U17" s="10">
        <v>0</v>
      </c>
      <c r="V17" s="11">
        <v>2855</v>
      </c>
    </row>
    <row r="18" spans="1:22" ht="13.5">
      <c r="A18" s="34"/>
      <c r="B18" s="2" t="s">
        <v>27</v>
      </c>
      <c r="C18" s="10">
        <v>32</v>
      </c>
      <c r="D18" s="10">
        <v>12</v>
      </c>
      <c r="E18" s="10">
        <v>0</v>
      </c>
      <c r="F18" s="10">
        <v>237</v>
      </c>
      <c r="G18" s="10">
        <v>44</v>
      </c>
      <c r="H18" s="10">
        <v>73</v>
      </c>
      <c r="I18" s="10">
        <v>80</v>
      </c>
      <c r="J18" s="10">
        <v>65</v>
      </c>
      <c r="K18" s="10">
        <v>15</v>
      </c>
      <c r="L18" s="11">
        <v>364</v>
      </c>
      <c r="M18" s="10">
        <v>1791</v>
      </c>
      <c r="N18" s="10">
        <v>346</v>
      </c>
      <c r="O18" s="10">
        <v>0</v>
      </c>
      <c r="P18" s="10">
        <v>2395</v>
      </c>
      <c r="Q18" s="10">
        <v>622</v>
      </c>
      <c r="R18" s="10">
        <v>465</v>
      </c>
      <c r="S18" s="10">
        <v>417</v>
      </c>
      <c r="T18" s="10">
        <v>198</v>
      </c>
      <c r="U18" s="10">
        <v>288</v>
      </c>
      <c r="V18" s="11">
        <v>4891</v>
      </c>
    </row>
    <row r="19" spans="1:22" ht="13.5">
      <c r="A19" s="34"/>
      <c r="B19" s="2" t="s">
        <v>28</v>
      </c>
      <c r="C19" s="10">
        <v>10</v>
      </c>
      <c r="D19" s="10">
        <v>0</v>
      </c>
      <c r="E19" s="10">
        <v>0</v>
      </c>
      <c r="F19" s="10">
        <v>50</v>
      </c>
      <c r="G19" s="10">
        <v>1</v>
      </c>
      <c r="H19" s="10">
        <v>0</v>
      </c>
      <c r="I19" s="10">
        <v>2</v>
      </c>
      <c r="J19" s="10">
        <v>2</v>
      </c>
      <c r="K19" s="10">
        <v>2</v>
      </c>
      <c r="L19" s="11">
        <v>64</v>
      </c>
      <c r="M19" s="10">
        <v>717</v>
      </c>
      <c r="N19" s="10">
        <v>0</v>
      </c>
      <c r="O19" s="10">
        <v>0</v>
      </c>
      <c r="P19" s="10">
        <v>476</v>
      </c>
      <c r="Q19" s="10">
        <v>8</v>
      </c>
      <c r="R19" s="10">
        <v>0</v>
      </c>
      <c r="S19" s="10">
        <v>6</v>
      </c>
      <c r="T19" s="10">
        <v>6</v>
      </c>
      <c r="U19" s="10">
        <v>42</v>
      </c>
      <c r="V19" s="11">
        <v>1241</v>
      </c>
    </row>
    <row r="20" spans="1:22" ht="13.5">
      <c r="A20" s="34"/>
      <c r="B20" s="2" t="s">
        <v>29</v>
      </c>
      <c r="C20" s="10">
        <v>6</v>
      </c>
      <c r="D20" s="10">
        <v>0</v>
      </c>
      <c r="E20" s="10">
        <v>0</v>
      </c>
      <c r="F20" s="10">
        <v>26</v>
      </c>
      <c r="G20" s="10">
        <v>1</v>
      </c>
      <c r="H20" s="10">
        <v>8</v>
      </c>
      <c r="I20" s="10">
        <v>4</v>
      </c>
      <c r="J20" s="10">
        <v>0</v>
      </c>
      <c r="K20" s="10">
        <v>0</v>
      </c>
      <c r="L20" s="11">
        <v>36</v>
      </c>
      <c r="M20" s="10">
        <v>291</v>
      </c>
      <c r="N20" s="10">
        <v>0</v>
      </c>
      <c r="O20" s="10">
        <v>0</v>
      </c>
      <c r="P20" s="10">
        <v>205</v>
      </c>
      <c r="Q20" s="10">
        <v>8</v>
      </c>
      <c r="R20" s="10">
        <v>71</v>
      </c>
      <c r="S20" s="10">
        <v>26</v>
      </c>
      <c r="T20" s="10">
        <v>0</v>
      </c>
      <c r="U20" s="10">
        <v>0</v>
      </c>
      <c r="V20" s="11">
        <v>522</v>
      </c>
    </row>
    <row r="21" spans="1:22" ht="13.5">
      <c r="A21" s="34"/>
      <c r="B21" s="2" t="s">
        <v>30</v>
      </c>
      <c r="C21" s="10">
        <v>2</v>
      </c>
      <c r="D21" s="10">
        <v>0</v>
      </c>
      <c r="E21" s="10">
        <v>0</v>
      </c>
      <c r="F21" s="10">
        <v>16</v>
      </c>
      <c r="G21" s="10">
        <v>3</v>
      </c>
      <c r="H21" s="10">
        <v>0</v>
      </c>
      <c r="I21" s="10">
        <v>2</v>
      </c>
      <c r="J21" s="10">
        <v>0</v>
      </c>
      <c r="K21" s="10">
        <v>0</v>
      </c>
      <c r="L21" s="11">
        <v>20</v>
      </c>
      <c r="M21" s="10">
        <v>154</v>
      </c>
      <c r="N21" s="10">
        <v>0</v>
      </c>
      <c r="O21" s="10">
        <v>0</v>
      </c>
      <c r="P21" s="10">
        <v>537</v>
      </c>
      <c r="Q21" s="10">
        <v>31</v>
      </c>
      <c r="R21" s="10">
        <v>0</v>
      </c>
      <c r="S21" s="10">
        <v>5</v>
      </c>
      <c r="T21" s="10">
        <v>0</v>
      </c>
      <c r="U21" s="10">
        <v>0</v>
      </c>
      <c r="V21" s="11">
        <v>696</v>
      </c>
    </row>
    <row r="22" spans="1:22" ht="13.5">
      <c r="A22" s="34"/>
      <c r="B22" s="2" t="s">
        <v>31</v>
      </c>
      <c r="C22" s="10">
        <v>1</v>
      </c>
      <c r="D22" s="10">
        <v>0</v>
      </c>
      <c r="E22" s="10">
        <v>0</v>
      </c>
      <c r="F22" s="10">
        <v>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v>4</v>
      </c>
      <c r="M22" s="10">
        <v>85</v>
      </c>
      <c r="N22" s="10">
        <v>0</v>
      </c>
      <c r="O22" s="10">
        <v>0</v>
      </c>
      <c r="P22" s="10">
        <v>18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1">
        <v>103</v>
      </c>
    </row>
    <row r="23" spans="1:22" ht="13.5">
      <c r="A23" s="34"/>
      <c r="B23" s="2" t="s">
        <v>32</v>
      </c>
      <c r="C23" s="10">
        <v>3</v>
      </c>
      <c r="D23" s="10">
        <v>0</v>
      </c>
      <c r="E23" s="10">
        <v>0</v>
      </c>
      <c r="F23" s="10">
        <v>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v>6</v>
      </c>
      <c r="M23" s="10">
        <v>228</v>
      </c>
      <c r="N23" s="10">
        <v>0</v>
      </c>
      <c r="O23" s="10">
        <v>0</v>
      </c>
      <c r="P23" s="10">
        <v>39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1">
        <v>267</v>
      </c>
    </row>
    <row r="24" spans="1:22" ht="13.5">
      <c r="A24" s="35"/>
      <c r="B24" s="12" t="s">
        <v>9</v>
      </c>
      <c r="C24" s="11">
        <v>65</v>
      </c>
      <c r="D24" s="11">
        <v>15</v>
      </c>
      <c r="E24" s="11">
        <v>0</v>
      </c>
      <c r="F24" s="11">
        <v>640</v>
      </c>
      <c r="G24" s="11">
        <v>57</v>
      </c>
      <c r="H24" s="11">
        <v>142</v>
      </c>
      <c r="I24" s="11">
        <v>136</v>
      </c>
      <c r="J24" s="11">
        <v>85</v>
      </c>
      <c r="K24" s="11">
        <v>17</v>
      </c>
      <c r="L24" s="11">
        <v>858</v>
      </c>
      <c r="M24" s="11">
        <v>3861</v>
      </c>
      <c r="N24" s="11">
        <v>401</v>
      </c>
      <c r="O24" s="11">
        <v>0</v>
      </c>
      <c r="P24" s="11">
        <v>9440</v>
      </c>
      <c r="Q24" s="11">
        <v>787</v>
      </c>
      <c r="R24" s="11">
        <v>1021</v>
      </c>
      <c r="S24" s="11">
        <v>730</v>
      </c>
      <c r="T24" s="11">
        <v>268</v>
      </c>
      <c r="U24" s="11">
        <v>330</v>
      </c>
      <c r="V24" s="11">
        <v>14361</v>
      </c>
    </row>
    <row r="25" spans="1:22" ht="13.5">
      <c r="A25" s="33" t="s">
        <v>33</v>
      </c>
      <c r="B25" s="2" t="s">
        <v>34</v>
      </c>
      <c r="C25" s="10">
        <v>26</v>
      </c>
      <c r="D25" s="10">
        <v>8</v>
      </c>
      <c r="E25" s="10">
        <v>0</v>
      </c>
      <c r="F25" s="10">
        <v>54</v>
      </c>
      <c r="G25" s="10">
        <v>18</v>
      </c>
      <c r="H25" s="10">
        <v>2</v>
      </c>
      <c r="I25" s="10">
        <v>13</v>
      </c>
      <c r="J25" s="10">
        <v>0</v>
      </c>
      <c r="K25" s="10">
        <v>2</v>
      </c>
      <c r="L25" s="11">
        <v>95</v>
      </c>
      <c r="M25" s="10">
        <v>1667</v>
      </c>
      <c r="N25" s="10">
        <v>193</v>
      </c>
      <c r="O25" s="10">
        <v>0</v>
      </c>
      <c r="P25" s="10">
        <v>935</v>
      </c>
      <c r="Q25" s="10">
        <v>288</v>
      </c>
      <c r="R25" s="10">
        <v>20</v>
      </c>
      <c r="S25" s="10">
        <v>145</v>
      </c>
      <c r="T25" s="10">
        <v>0</v>
      </c>
      <c r="U25" s="10">
        <v>34</v>
      </c>
      <c r="V25" s="11">
        <v>2781</v>
      </c>
    </row>
    <row r="26" spans="1:22" ht="13.5">
      <c r="A26" s="34"/>
      <c r="B26" s="2" t="s">
        <v>35</v>
      </c>
      <c r="C26" s="10">
        <v>6</v>
      </c>
      <c r="D26" s="10">
        <v>0</v>
      </c>
      <c r="E26" s="10">
        <v>0</v>
      </c>
      <c r="F26" s="10">
        <v>35</v>
      </c>
      <c r="G26" s="10">
        <v>3</v>
      </c>
      <c r="H26" s="10">
        <v>6</v>
      </c>
      <c r="I26" s="10">
        <v>16</v>
      </c>
      <c r="J26" s="10">
        <v>0</v>
      </c>
      <c r="K26" s="10">
        <v>0</v>
      </c>
      <c r="L26" s="11">
        <v>57</v>
      </c>
      <c r="M26" s="10">
        <v>334</v>
      </c>
      <c r="N26" s="10">
        <v>0</v>
      </c>
      <c r="O26" s="10">
        <v>0</v>
      </c>
      <c r="P26" s="10">
        <v>691</v>
      </c>
      <c r="Q26" s="10">
        <v>50</v>
      </c>
      <c r="R26" s="10">
        <v>40</v>
      </c>
      <c r="S26" s="10">
        <v>36</v>
      </c>
      <c r="T26" s="10">
        <v>0</v>
      </c>
      <c r="U26" s="10">
        <v>0</v>
      </c>
      <c r="V26" s="11">
        <v>1061</v>
      </c>
    </row>
    <row r="27" spans="1:22" ht="13.5">
      <c r="A27" s="35"/>
      <c r="B27" s="12" t="s">
        <v>9</v>
      </c>
      <c r="C27" s="11">
        <v>32</v>
      </c>
      <c r="D27" s="11">
        <v>8</v>
      </c>
      <c r="E27" s="11">
        <v>0</v>
      </c>
      <c r="F27" s="11">
        <v>89</v>
      </c>
      <c r="G27" s="11">
        <v>21</v>
      </c>
      <c r="H27" s="11">
        <v>8</v>
      </c>
      <c r="I27" s="11">
        <v>29</v>
      </c>
      <c r="J27" s="11">
        <v>0</v>
      </c>
      <c r="K27" s="11">
        <v>2</v>
      </c>
      <c r="L27" s="11">
        <v>152</v>
      </c>
      <c r="M27" s="11">
        <v>2001</v>
      </c>
      <c r="N27" s="11">
        <v>193</v>
      </c>
      <c r="O27" s="11">
        <v>0</v>
      </c>
      <c r="P27" s="11">
        <v>1626</v>
      </c>
      <c r="Q27" s="11">
        <v>338</v>
      </c>
      <c r="R27" s="11">
        <v>60</v>
      </c>
      <c r="S27" s="11">
        <v>181</v>
      </c>
      <c r="T27" s="11">
        <v>0</v>
      </c>
      <c r="U27" s="11">
        <v>34</v>
      </c>
      <c r="V27" s="11">
        <v>3842</v>
      </c>
    </row>
    <row r="28" spans="1:22" ht="13.5">
      <c r="A28" s="33" t="s">
        <v>36</v>
      </c>
      <c r="B28" s="2" t="s">
        <v>37</v>
      </c>
      <c r="C28" s="10">
        <v>20</v>
      </c>
      <c r="D28" s="10">
        <v>1</v>
      </c>
      <c r="E28" s="10">
        <v>0</v>
      </c>
      <c r="F28" s="10">
        <v>46</v>
      </c>
      <c r="G28" s="10">
        <v>12</v>
      </c>
      <c r="H28" s="10">
        <v>0</v>
      </c>
      <c r="I28" s="10">
        <v>3</v>
      </c>
      <c r="J28" s="10">
        <v>0</v>
      </c>
      <c r="K28" s="10">
        <v>0</v>
      </c>
      <c r="L28" s="11">
        <v>69</v>
      </c>
      <c r="M28" s="10">
        <v>985</v>
      </c>
      <c r="N28" s="10">
        <v>22</v>
      </c>
      <c r="O28" s="10">
        <v>0</v>
      </c>
      <c r="P28" s="10">
        <v>682</v>
      </c>
      <c r="Q28" s="10">
        <v>193</v>
      </c>
      <c r="R28" s="10">
        <v>0</v>
      </c>
      <c r="S28" s="10">
        <v>36</v>
      </c>
      <c r="T28" s="10">
        <v>0</v>
      </c>
      <c r="U28" s="10">
        <v>0</v>
      </c>
      <c r="V28" s="11">
        <v>1703</v>
      </c>
    </row>
    <row r="29" spans="1:22" ht="13.5">
      <c r="A29" s="34"/>
      <c r="B29" s="2" t="s">
        <v>38</v>
      </c>
      <c r="C29" s="10">
        <v>9</v>
      </c>
      <c r="D29" s="10">
        <v>0</v>
      </c>
      <c r="E29" s="10">
        <v>0</v>
      </c>
      <c r="F29" s="10">
        <v>63</v>
      </c>
      <c r="G29" s="10">
        <v>16</v>
      </c>
      <c r="H29" s="10">
        <v>11</v>
      </c>
      <c r="I29" s="10">
        <v>31</v>
      </c>
      <c r="J29" s="10">
        <v>1</v>
      </c>
      <c r="K29" s="10">
        <v>0</v>
      </c>
      <c r="L29" s="11">
        <v>103</v>
      </c>
      <c r="M29" s="10">
        <v>435</v>
      </c>
      <c r="N29" s="10">
        <v>0</v>
      </c>
      <c r="O29" s="10">
        <v>0</v>
      </c>
      <c r="P29" s="10">
        <v>739</v>
      </c>
      <c r="Q29" s="10">
        <v>200</v>
      </c>
      <c r="R29" s="10">
        <v>94</v>
      </c>
      <c r="S29" s="10">
        <v>566</v>
      </c>
      <c r="T29" s="10">
        <v>4</v>
      </c>
      <c r="U29" s="10">
        <v>0</v>
      </c>
      <c r="V29" s="11">
        <v>1740</v>
      </c>
    </row>
    <row r="30" spans="1:22" ht="13.5">
      <c r="A30" s="34"/>
      <c r="B30" s="2" t="s">
        <v>39</v>
      </c>
      <c r="C30" s="10">
        <v>0</v>
      </c>
      <c r="D30" s="10">
        <v>0</v>
      </c>
      <c r="E30" s="10">
        <v>0</v>
      </c>
      <c r="F30" s="10">
        <v>7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1">
        <v>8</v>
      </c>
      <c r="M30" s="10">
        <v>0</v>
      </c>
      <c r="N30" s="10">
        <v>0</v>
      </c>
      <c r="O30" s="10">
        <v>0</v>
      </c>
      <c r="P30" s="10">
        <v>152</v>
      </c>
      <c r="Q30" s="10">
        <v>0</v>
      </c>
      <c r="R30" s="10">
        <v>0</v>
      </c>
      <c r="S30" s="10">
        <v>5</v>
      </c>
      <c r="T30" s="10">
        <v>0</v>
      </c>
      <c r="U30" s="10">
        <v>0</v>
      </c>
      <c r="V30" s="11">
        <v>157</v>
      </c>
    </row>
    <row r="31" spans="1:22" ht="13.5">
      <c r="A31" s="34"/>
      <c r="B31" s="2" t="s">
        <v>40</v>
      </c>
      <c r="C31" s="10">
        <v>0</v>
      </c>
      <c r="D31" s="10">
        <v>0</v>
      </c>
      <c r="E31" s="10">
        <v>0</v>
      </c>
      <c r="F31" s="10">
        <v>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1">
        <v>3</v>
      </c>
      <c r="M31" s="10">
        <v>0</v>
      </c>
      <c r="N31" s="10">
        <v>0</v>
      </c>
      <c r="O31" s="10">
        <v>0</v>
      </c>
      <c r="P31" s="10">
        <v>34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1">
        <v>34</v>
      </c>
    </row>
    <row r="32" spans="1:22" ht="13.5">
      <c r="A32" s="35"/>
      <c r="B32" s="12" t="s">
        <v>9</v>
      </c>
      <c r="C32" s="11">
        <v>29</v>
      </c>
      <c r="D32" s="11">
        <v>1</v>
      </c>
      <c r="E32" s="11">
        <v>0</v>
      </c>
      <c r="F32" s="11">
        <v>119</v>
      </c>
      <c r="G32" s="11">
        <v>28</v>
      </c>
      <c r="H32" s="11">
        <v>11</v>
      </c>
      <c r="I32" s="11">
        <v>35</v>
      </c>
      <c r="J32" s="11">
        <v>1</v>
      </c>
      <c r="K32" s="11">
        <v>0</v>
      </c>
      <c r="L32" s="11">
        <v>183</v>
      </c>
      <c r="M32" s="11">
        <v>1420</v>
      </c>
      <c r="N32" s="11">
        <v>22</v>
      </c>
      <c r="O32" s="11">
        <v>0</v>
      </c>
      <c r="P32" s="11">
        <v>1573</v>
      </c>
      <c r="Q32" s="11">
        <v>393</v>
      </c>
      <c r="R32" s="11">
        <v>94</v>
      </c>
      <c r="S32" s="11">
        <v>607</v>
      </c>
      <c r="T32" s="11">
        <v>4</v>
      </c>
      <c r="U32" s="11">
        <v>0</v>
      </c>
      <c r="V32" s="11">
        <v>3600</v>
      </c>
    </row>
    <row r="33" spans="1:22" ht="13.5">
      <c r="A33" s="33" t="s">
        <v>41</v>
      </c>
      <c r="B33" s="2" t="s">
        <v>42</v>
      </c>
      <c r="C33" s="10">
        <v>0</v>
      </c>
      <c r="D33" s="10">
        <v>0</v>
      </c>
      <c r="E33" s="10">
        <v>0</v>
      </c>
      <c r="F33" s="10">
        <v>2</v>
      </c>
      <c r="G33" s="10">
        <v>0</v>
      </c>
      <c r="H33" s="10">
        <v>0</v>
      </c>
      <c r="I33" s="10">
        <v>2</v>
      </c>
      <c r="J33" s="10">
        <v>1</v>
      </c>
      <c r="K33" s="10">
        <v>0</v>
      </c>
      <c r="L33" s="11">
        <v>4</v>
      </c>
      <c r="M33" s="10">
        <v>0</v>
      </c>
      <c r="N33" s="10">
        <v>0</v>
      </c>
      <c r="O33" s="10">
        <v>0</v>
      </c>
      <c r="P33" s="10">
        <v>11</v>
      </c>
      <c r="Q33" s="10">
        <v>0</v>
      </c>
      <c r="R33" s="10">
        <v>0</v>
      </c>
      <c r="S33" s="10">
        <v>10</v>
      </c>
      <c r="T33" s="10">
        <v>4</v>
      </c>
      <c r="U33" s="10">
        <v>0</v>
      </c>
      <c r="V33" s="11">
        <v>21</v>
      </c>
    </row>
    <row r="34" spans="1:22" ht="13.5">
      <c r="A34" s="34"/>
      <c r="B34" s="2" t="s">
        <v>43</v>
      </c>
      <c r="C34" s="10">
        <v>7</v>
      </c>
      <c r="D34" s="10">
        <v>0</v>
      </c>
      <c r="E34" s="10">
        <v>0</v>
      </c>
      <c r="F34" s="10">
        <v>12</v>
      </c>
      <c r="G34" s="10">
        <v>2</v>
      </c>
      <c r="H34" s="10">
        <v>0</v>
      </c>
      <c r="I34" s="10">
        <v>1</v>
      </c>
      <c r="J34" s="10">
        <v>0</v>
      </c>
      <c r="K34" s="10">
        <v>0</v>
      </c>
      <c r="L34" s="11">
        <v>20</v>
      </c>
      <c r="M34" s="10">
        <v>343</v>
      </c>
      <c r="N34" s="10">
        <v>0</v>
      </c>
      <c r="O34" s="10">
        <v>0</v>
      </c>
      <c r="P34" s="10">
        <v>276</v>
      </c>
      <c r="Q34" s="10">
        <v>11</v>
      </c>
      <c r="R34" s="10">
        <v>0</v>
      </c>
      <c r="S34" s="10">
        <v>6</v>
      </c>
      <c r="T34" s="10">
        <v>0</v>
      </c>
      <c r="U34" s="10">
        <v>0</v>
      </c>
      <c r="V34" s="11">
        <v>625</v>
      </c>
    </row>
    <row r="35" spans="1:22" ht="13.5">
      <c r="A35" s="34"/>
      <c r="B35" s="2" t="s">
        <v>44</v>
      </c>
      <c r="C35" s="10">
        <v>11</v>
      </c>
      <c r="D35" s="10">
        <v>1</v>
      </c>
      <c r="E35" s="10">
        <v>0</v>
      </c>
      <c r="F35" s="10">
        <v>32</v>
      </c>
      <c r="G35" s="10">
        <v>12</v>
      </c>
      <c r="H35" s="10">
        <v>1</v>
      </c>
      <c r="I35" s="10">
        <v>2</v>
      </c>
      <c r="J35" s="10">
        <v>1</v>
      </c>
      <c r="K35" s="10">
        <v>0</v>
      </c>
      <c r="L35" s="11">
        <v>45</v>
      </c>
      <c r="M35" s="10">
        <v>699</v>
      </c>
      <c r="N35" s="10">
        <v>24</v>
      </c>
      <c r="O35" s="10">
        <v>0</v>
      </c>
      <c r="P35" s="10">
        <v>719</v>
      </c>
      <c r="Q35" s="10">
        <v>117</v>
      </c>
      <c r="R35" s="10">
        <v>8</v>
      </c>
      <c r="S35" s="10">
        <v>2</v>
      </c>
      <c r="T35" s="10">
        <v>1</v>
      </c>
      <c r="U35" s="10">
        <v>0</v>
      </c>
      <c r="V35" s="11">
        <v>1420</v>
      </c>
    </row>
    <row r="36" spans="1:22" ht="13.5">
      <c r="A36" s="34"/>
      <c r="B36" s="2" t="s">
        <v>45</v>
      </c>
      <c r="C36" s="10">
        <v>0</v>
      </c>
      <c r="D36" s="10">
        <v>0</v>
      </c>
      <c r="E36" s="10">
        <v>0</v>
      </c>
      <c r="F36" s="10">
        <v>7</v>
      </c>
      <c r="G36" s="10">
        <v>1</v>
      </c>
      <c r="H36" s="10">
        <v>4</v>
      </c>
      <c r="I36" s="10">
        <v>0</v>
      </c>
      <c r="J36" s="10">
        <v>0</v>
      </c>
      <c r="K36" s="10">
        <v>0</v>
      </c>
      <c r="L36" s="11">
        <v>7</v>
      </c>
      <c r="M36" s="10">
        <v>0</v>
      </c>
      <c r="N36" s="10">
        <v>0</v>
      </c>
      <c r="O36" s="10">
        <v>0</v>
      </c>
      <c r="P36" s="10">
        <v>43</v>
      </c>
      <c r="Q36" s="10">
        <v>7</v>
      </c>
      <c r="R36" s="10">
        <v>26</v>
      </c>
      <c r="S36" s="10">
        <v>0</v>
      </c>
      <c r="T36" s="10">
        <v>0</v>
      </c>
      <c r="U36" s="10">
        <v>0</v>
      </c>
      <c r="V36" s="11">
        <v>43</v>
      </c>
    </row>
    <row r="37" spans="1:22" ht="13.5">
      <c r="A37" s="34"/>
      <c r="B37" s="2" t="s">
        <v>46</v>
      </c>
      <c r="C37" s="10">
        <v>0</v>
      </c>
      <c r="D37" s="10">
        <v>0</v>
      </c>
      <c r="E37" s="10">
        <v>0</v>
      </c>
      <c r="F37" s="10">
        <v>4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1">
        <v>4</v>
      </c>
      <c r="M37" s="10">
        <v>0</v>
      </c>
      <c r="N37" s="10">
        <v>0</v>
      </c>
      <c r="O37" s="10">
        <v>0</v>
      </c>
      <c r="P37" s="10">
        <v>37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1">
        <v>37</v>
      </c>
    </row>
    <row r="38" spans="1:22" ht="13.5">
      <c r="A38" s="34"/>
      <c r="B38" s="2" t="s">
        <v>47</v>
      </c>
      <c r="C38" s="10">
        <v>9</v>
      </c>
      <c r="D38" s="10">
        <v>2</v>
      </c>
      <c r="E38" s="10">
        <v>0</v>
      </c>
      <c r="F38" s="10">
        <v>20</v>
      </c>
      <c r="G38" s="10">
        <v>4</v>
      </c>
      <c r="H38" s="10">
        <v>0</v>
      </c>
      <c r="I38" s="10">
        <v>3</v>
      </c>
      <c r="J38" s="10">
        <v>0</v>
      </c>
      <c r="K38" s="10">
        <v>0</v>
      </c>
      <c r="L38" s="11">
        <v>32</v>
      </c>
      <c r="M38" s="10">
        <v>592</v>
      </c>
      <c r="N38" s="10">
        <v>31</v>
      </c>
      <c r="O38" s="10">
        <v>0</v>
      </c>
      <c r="P38" s="10">
        <v>249</v>
      </c>
      <c r="Q38" s="10">
        <v>46</v>
      </c>
      <c r="R38" s="10">
        <v>0</v>
      </c>
      <c r="S38" s="10">
        <v>18</v>
      </c>
      <c r="T38" s="10">
        <v>0</v>
      </c>
      <c r="U38" s="10">
        <v>0</v>
      </c>
      <c r="V38" s="11">
        <v>859</v>
      </c>
    </row>
    <row r="39" spans="1:22" ht="13.5">
      <c r="A39" s="34"/>
      <c r="B39" s="2" t="s">
        <v>48</v>
      </c>
      <c r="C39" s="10">
        <v>0</v>
      </c>
      <c r="D39" s="10">
        <v>0</v>
      </c>
      <c r="E39" s="10">
        <v>0</v>
      </c>
      <c r="F39" s="10">
        <v>28</v>
      </c>
      <c r="G39" s="10">
        <v>0</v>
      </c>
      <c r="H39" s="10">
        <v>7</v>
      </c>
      <c r="I39" s="10">
        <v>11</v>
      </c>
      <c r="J39" s="10">
        <v>5</v>
      </c>
      <c r="K39" s="10">
        <v>0</v>
      </c>
      <c r="L39" s="11">
        <v>39</v>
      </c>
      <c r="M39" s="10">
        <v>0</v>
      </c>
      <c r="N39" s="10">
        <v>0</v>
      </c>
      <c r="O39" s="10">
        <v>0</v>
      </c>
      <c r="P39" s="10">
        <v>307</v>
      </c>
      <c r="Q39" s="10">
        <v>0</v>
      </c>
      <c r="R39" s="10">
        <v>53</v>
      </c>
      <c r="S39" s="10">
        <v>47</v>
      </c>
      <c r="T39" s="10">
        <v>15</v>
      </c>
      <c r="U39" s="10">
        <v>0</v>
      </c>
      <c r="V39" s="11">
        <v>354</v>
      </c>
    </row>
    <row r="40" spans="1:22" ht="13.5">
      <c r="A40" s="34"/>
      <c r="B40" s="2" t="s">
        <v>49</v>
      </c>
      <c r="C40" s="10">
        <v>0</v>
      </c>
      <c r="D40" s="10">
        <v>0</v>
      </c>
      <c r="E40" s="10">
        <v>0</v>
      </c>
      <c r="F40" s="10">
        <v>5</v>
      </c>
      <c r="G40" s="10">
        <v>0</v>
      </c>
      <c r="H40" s="10">
        <v>1</v>
      </c>
      <c r="I40" s="10">
        <v>4</v>
      </c>
      <c r="J40" s="10">
        <v>1</v>
      </c>
      <c r="K40" s="10">
        <v>0</v>
      </c>
      <c r="L40" s="11">
        <v>9</v>
      </c>
      <c r="M40" s="10">
        <v>0</v>
      </c>
      <c r="N40" s="10">
        <v>0</v>
      </c>
      <c r="O40" s="10">
        <v>0</v>
      </c>
      <c r="P40" s="10">
        <v>27</v>
      </c>
      <c r="Q40" s="10">
        <v>0</v>
      </c>
      <c r="R40" s="10">
        <v>7</v>
      </c>
      <c r="S40" s="10">
        <v>30</v>
      </c>
      <c r="T40" s="10">
        <v>4</v>
      </c>
      <c r="U40" s="10">
        <v>0</v>
      </c>
      <c r="V40" s="11">
        <v>57</v>
      </c>
    </row>
    <row r="41" spans="1:22" ht="13.5">
      <c r="A41" s="34"/>
      <c r="B41" s="2" t="s">
        <v>50</v>
      </c>
      <c r="C41" s="10">
        <v>0</v>
      </c>
      <c r="D41" s="10">
        <v>0</v>
      </c>
      <c r="E41" s="10">
        <v>0</v>
      </c>
      <c r="F41" s="10">
        <v>7</v>
      </c>
      <c r="G41" s="10">
        <v>3</v>
      </c>
      <c r="H41" s="10">
        <v>0</v>
      </c>
      <c r="I41" s="10">
        <v>0</v>
      </c>
      <c r="J41" s="10">
        <v>0</v>
      </c>
      <c r="K41" s="10">
        <v>0</v>
      </c>
      <c r="L41" s="11">
        <v>7</v>
      </c>
      <c r="M41" s="10">
        <v>0</v>
      </c>
      <c r="N41" s="10">
        <v>0</v>
      </c>
      <c r="O41" s="10">
        <v>0</v>
      </c>
      <c r="P41" s="10">
        <v>115</v>
      </c>
      <c r="Q41" s="10">
        <v>31</v>
      </c>
      <c r="R41" s="10">
        <v>0</v>
      </c>
      <c r="S41" s="10">
        <v>0</v>
      </c>
      <c r="T41" s="10">
        <v>0</v>
      </c>
      <c r="U41" s="10">
        <v>0</v>
      </c>
      <c r="V41" s="11">
        <v>115</v>
      </c>
    </row>
    <row r="42" spans="1:22" ht="13.5">
      <c r="A42" s="34"/>
      <c r="B42" s="13" t="s">
        <v>51</v>
      </c>
      <c r="C42" s="14">
        <v>2</v>
      </c>
      <c r="D42" s="14">
        <v>1</v>
      </c>
      <c r="E42" s="14">
        <v>0</v>
      </c>
      <c r="F42" s="14">
        <v>44</v>
      </c>
      <c r="G42" s="14">
        <v>2</v>
      </c>
      <c r="H42" s="14">
        <v>24</v>
      </c>
      <c r="I42" s="14">
        <v>3</v>
      </c>
      <c r="J42" s="14">
        <v>1</v>
      </c>
      <c r="K42" s="14">
        <v>0</v>
      </c>
      <c r="L42" s="11">
        <v>49</v>
      </c>
      <c r="M42" s="14">
        <v>34</v>
      </c>
      <c r="N42" s="14">
        <v>20</v>
      </c>
      <c r="O42" s="14">
        <v>0</v>
      </c>
      <c r="P42" s="14">
        <v>499</v>
      </c>
      <c r="Q42" s="14">
        <v>15</v>
      </c>
      <c r="R42" s="14">
        <v>250</v>
      </c>
      <c r="S42" s="14">
        <v>8</v>
      </c>
      <c r="T42" s="14">
        <v>4</v>
      </c>
      <c r="U42" s="14">
        <v>0</v>
      </c>
      <c r="V42" s="11">
        <v>541</v>
      </c>
    </row>
    <row r="43" spans="1:22" ht="13.5">
      <c r="A43" s="35"/>
      <c r="B43" s="12" t="s">
        <v>9</v>
      </c>
      <c r="C43" s="11">
        <v>29</v>
      </c>
      <c r="D43" s="11">
        <v>4</v>
      </c>
      <c r="E43" s="11">
        <v>0</v>
      </c>
      <c r="F43" s="11">
        <v>161</v>
      </c>
      <c r="G43" s="11">
        <v>24</v>
      </c>
      <c r="H43" s="11">
        <v>37</v>
      </c>
      <c r="I43" s="11">
        <v>26</v>
      </c>
      <c r="J43" s="11">
        <v>9</v>
      </c>
      <c r="K43" s="11">
        <v>0</v>
      </c>
      <c r="L43" s="11">
        <v>216</v>
      </c>
      <c r="M43" s="11">
        <v>1668</v>
      </c>
      <c r="N43" s="11">
        <v>75</v>
      </c>
      <c r="O43" s="11">
        <v>0</v>
      </c>
      <c r="P43" s="11">
        <v>2283</v>
      </c>
      <c r="Q43" s="11">
        <v>227</v>
      </c>
      <c r="R43" s="11">
        <v>344</v>
      </c>
      <c r="S43" s="11">
        <v>121</v>
      </c>
      <c r="T43" s="11">
        <v>28</v>
      </c>
      <c r="U43" s="11">
        <v>0</v>
      </c>
      <c r="V43" s="11">
        <v>4072</v>
      </c>
    </row>
    <row r="44" spans="1:22" ht="13.5">
      <c r="A44" s="33" t="s">
        <v>52</v>
      </c>
      <c r="B44" s="13" t="s">
        <v>53</v>
      </c>
      <c r="C44" s="14">
        <v>18</v>
      </c>
      <c r="D44" s="14">
        <v>0</v>
      </c>
      <c r="E44" s="14">
        <v>0</v>
      </c>
      <c r="F44" s="14">
        <v>29</v>
      </c>
      <c r="G44" s="14">
        <v>0</v>
      </c>
      <c r="H44" s="14">
        <v>1</v>
      </c>
      <c r="I44" s="14">
        <v>5</v>
      </c>
      <c r="J44" s="14">
        <v>0</v>
      </c>
      <c r="K44" s="14">
        <v>0</v>
      </c>
      <c r="L44" s="11">
        <v>52</v>
      </c>
      <c r="M44" s="14">
        <v>1264</v>
      </c>
      <c r="N44" s="14">
        <v>0</v>
      </c>
      <c r="O44" s="14">
        <v>0</v>
      </c>
      <c r="P44" s="14">
        <v>266</v>
      </c>
      <c r="Q44" s="14">
        <v>0</v>
      </c>
      <c r="R44" s="14">
        <v>13</v>
      </c>
      <c r="S44" s="14">
        <v>55</v>
      </c>
      <c r="T44" s="14">
        <v>0</v>
      </c>
      <c r="U44" s="14">
        <v>0</v>
      </c>
      <c r="V44" s="11">
        <v>1585</v>
      </c>
    </row>
    <row r="45" spans="1:22" ht="13.5">
      <c r="A45" s="34"/>
      <c r="B45" s="2" t="s">
        <v>54</v>
      </c>
      <c r="C45" s="10">
        <v>4</v>
      </c>
      <c r="D45" s="10">
        <v>0</v>
      </c>
      <c r="E45" s="10">
        <v>0</v>
      </c>
      <c r="F45" s="10">
        <v>8</v>
      </c>
      <c r="G45" s="10">
        <v>0</v>
      </c>
      <c r="H45" s="10">
        <v>0</v>
      </c>
      <c r="I45" s="10">
        <v>4</v>
      </c>
      <c r="J45" s="10">
        <v>0</v>
      </c>
      <c r="K45" s="10">
        <v>0</v>
      </c>
      <c r="L45" s="11">
        <v>16</v>
      </c>
      <c r="M45" s="10">
        <v>229</v>
      </c>
      <c r="N45" s="10">
        <v>0</v>
      </c>
      <c r="O45" s="10">
        <v>0</v>
      </c>
      <c r="P45" s="10">
        <v>124</v>
      </c>
      <c r="Q45" s="10">
        <v>0</v>
      </c>
      <c r="R45" s="10">
        <v>0</v>
      </c>
      <c r="S45" s="10">
        <v>16</v>
      </c>
      <c r="T45" s="10">
        <v>0</v>
      </c>
      <c r="U45" s="10">
        <v>0</v>
      </c>
      <c r="V45" s="11">
        <v>369</v>
      </c>
    </row>
    <row r="46" spans="1:22" ht="13.5">
      <c r="A46" s="34"/>
      <c r="B46" s="2" t="s">
        <v>55</v>
      </c>
      <c r="C46" s="10">
        <v>8</v>
      </c>
      <c r="D46" s="10">
        <v>0</v>
      </c>
      <c r="E46" s="10">
        <v>0</v>
      </c>
      <c r="F46" s="10">
        <v>74</v>
      </c>
      <c r="G46" s="10">
        <v>5</v>
      </c>
      <c r="H46" s="10">
        <v>35</v>
      </c>
      <c r="I46" s="10">
        <v>7</v>
      </c>
      <c r="J46" s="10">
        <v>2</v>
      </c>
      <c r="K46" s="10">
        <v>6</v>
      </c>
      <c r="L46" s="11">
        <v>95</v>
      </c>
      <c r="M46" s="10">
        <v>532</v>
      </c>
      <c r="N46" s="10">
        <v>0</v>
      </c>
      <c r="O46" s="10">
        <v>0</v>
      </c>
      <c r="P46" s="10">
        <v>1135</v>
      </c>
      <c r="Q46" s="10">
        <v>36</v>
      </c>
      <c r="R46" s="10">
        <v>484</v>
      </c>
      <c r="S46" s="10">
        <v>127</v>
      </c>
      <c r="T46" s="10">
        <v>27</v>
      </c>
      <c r="U46" s="10">
        <v>99</v>
      </c>
      <c r="V46" s="11">
        <v>1893</v>
      </c>
    </row>
    <row r="47" spans="1:22" ht="13.5">
      <c r="A47" s="34"/>
      <c r="B47" s="2" t="s">
        <v>56</v>
      </c>
      <c r="C47" s="10">
        <v>9</v>
      </c>
      <c r="D47" s="10">
        <v>0</v>
      </c>
      <c r="E47" s="10">
        <v>0</v>
      </c>
      <c r="F47" s="10">
        <v>17</v>
      </c>
      <c r="G47" s="10">
        <v>6</v>
      </c>
      <c r="H47" s="10">
        <v>0</v>
      </c>
      <c r="I47" s="10">
        <v>1</v>
      </c>
      <c r="J47" s="10">
        <v>0</v>
      </c>
      <c r="K47" s="10">
        <v>0</v>
      </c>
      <c r="L47" s="11">
        <v>27</v>
      </c>
      <c r="M47" s="10">
        <v>668</v>
      </c>
      <c r="N47" s="10">
        <v>0</v>
      </c>
      <c r="O47" s="10">
        <v>0</v>
      </c>
      <c r="P47" s="10">
        <v>183</v>
      </c>
      <c r="Q47" s="10">
        <v>54</v>
      </c>
      <c r="R47" s="10">
        <v>0</v>
      </c>
      <c r="S47" s="10">
        <v>13</v>
      </c>
      <c r="T47" s="10">
        <v>0</v>
      </c>
      <c r="U47" s="10">
        <v>0</v>
      </c>
      <c r="V47" s="11">
        <v>864</v>
      </c>
    </row>
    <row r="48" spans="1:22" ht="13.5">
      <c r="A48" s="34"/>
      <c r="B48" s="2" t="s">
        <v>57</v>
      </c>
      <c r="C48" s="10">
        <v>6</v>
      </c>
      <c r="D48" s="10">
        <v>1</v>
      </c>
      <c r="E48" s="10">
        <v>0</v>
      </c>
      <c r="F48" s="10">
        <v>11</v>
      </c>
      <c r="G48" s="10">
        <v>3</v>
      </c>
      <c r="H48" s="10">
        <v>0</v>
      </c>
      <c r="I48" s="10">
        <v>1</v>
      </c>
      <c r="J48" s="10">
        <v>0</v>
      </c>
      <c r="K48" s="10">
        <v>0</v>
      </c>
      <c r="L48" s="11">
        <v>18</v>
      </c>
      <c r="M48" s="10">
        <v>277</v>
      </c>
      <c r="N48" s="10">
        <v>25</v>
      </c>
      <c r="O48" s="10">
        <v>0</v>
      </c>
      <c r="P48" s="10">
        <v>217</v>
      </c>
      <c r="Q48" s="10">
        <v>53</v>
      </c>
      <c r="R48" s="10">
        <v>0</v>
      </c>
      <c r="S48" s="10">
        <v>10</v>
      </c>
      <c r="T48" s="10">
        <v>0</v>
      </c>
      <c r="U48" s="10">
        <v>0</v>
      </c>
      <c r="V48" s="11">
        <v>504</v>
      </c>
    </row>
    <row r="49" spans="1:22" ht="13.5">
      <c r="A49" s="34"/>
      <c r="B49" s="2" t="s">
        <v>58</v>
      </c>
      <c r="C49" s="10">
        <v>0</v>
      </c>
      <c r="D49" s="10">
        <v>0</v>
      </c>
      <c r="E49" s="10">
        <v>0</v>
      </c>
      <c r="F49" s="10">
        <v>5</v>
      </c>
      <c r="G49" s="10">
        <v>0</v>
      </c>
      <c r="H49" s="10">
        <v>0</v>
      </c>
      <c r="I49" s="10">
        <v>2</v>
      </c>
      <c r="J49" s="10">
        <v>0</v>
      </c>
      <c r="K49" s="10">
        <v>0</v>
      </c>
      <c r="L49" s="11">
        <v>7</v>
      </c>
      <c r="M49" s="10">
        <v>0</v>
      </c>
      <c r="N49" s="10">
        <v>0</v>
      </c>
      <c r="O49" s="10">
        <v>0</v>
      </c>
      <c r="P49" s="10">
        <v>39</v>
      </c>
      <c r="Q49" s="10">
        <v>0</v>
      </c>
      <c r="R49" s="10">
        <v>0</v>
      </c>
      <c r="S49" s="10">
        <v>13</v>
      </c>
      <c r="T49" s="10">
        <v>0</v>
      </c>
      <c r="U49" s="10">
        <v>0</v>
      </c>
      <c r="V49" s="11">
        <v>52</v>
      </c>
    </row>
    <row r="50" spans="1:22" ht="13.5">
      <c r="A50" s="34"/>
      <c r="B50" s="2" t="s">
        <v>59</v>
      </c>
      <c r="C50" s="10">
        <v>6</v>
      </c>
      <c r="D50" s="10">
        <v>0</v>
      </c>
      <c r="E50" s="10">
        <v>0</v>
      </c>
      <c r="F50" s="10">
        <v>12</v>
      </c>
      <c r="G50" s="10">
        <v>6</v>
      </c>
      <c r="H50" s="10">
        <v>1</v>
      </c>
      <c r="I50" s="10">
        <v>4</v>
      </c>
      <c r="J50" s="10">
        <v>0</v>
      </c>
      <c r="K50" s="10">
        <v>0</v>
      </c>
      <c r="L50" s="11">
        <v>22</v>
      </c>
      <c r="M50" s="10">
        <v>506</v>
      </c>
      <c r="N50" s="10">
        <v>0</v>
      </c>
      <c r="O50" s="10">
        <v>0</v>
      </c>
      <c r="P50" s="10">
        <v>172</v>
      </c>
      <c r="Q50" s="10">
        <v>103</v>
      </c>
      <c r="R50" s="10">
        <v>6</v>
      </c>
      <c r="S50" s="10">
        <v>28</v>
      </c>
      <c r="T50" s="10">
        <v>0</v>
      </c>
      <c r="U50" s="10">
        <v>0</v>
      </c>
      <c r="V50" s="11">
        <v>706</v>
      </c>
    </row>
    <row r="51" spans="1:22" ht="13.5">
      <c r="A51" s="34"/>
      <c r="B51" s="2" t="s">
        <v>60</v>
      </c>
      <c r="C51" s="10">
        <v>0</v>
      </c>
      <c r="D51" s="10">
        <v>0</v>
      </c>
      <c r="E51" s="10">
        <v>0</v>
      </c>
      <c r="F51" s="10">
        <v>14</v>
      </c>
      <c r="G51" s="10">
        <v>0</v>
      </c>
      <c r="H51" s="10">
        <v>0</v>
      </c>
      <c r="I51" s="10">
        <v>2</v>
      </c>
      <c r="J51" s="10">
        <v>0</v>
      </c>
      <c r="K51" s="10">
        <v>0</v>
      </c>
      <c r="L51" s="11">
        <v>16</v>
      </c>
      <c r="M51" s="10">
        <v>0</v>
      </c>
      <c r="N51" s="10">
        <v>0</v>
      </c>
      <c r="O51" s="10">
        <v>0</v>
      </c>
      <c r="P51" s="10">
        <v>173</v>
      </c>
      <c r="Q51" s="10">
        <v>0</v>
      </c>
      <c r="R51" s="10">
        <v>0</v>
      </c>
      <c r="S51" s="10">
        <v>17</v>
      </c>
      <c r="T51" s="10">
        <v>0</v>
      </c>
      <c r="U51" s="10">
        <v>0</v>
      </c>
      <c r="V51" s="11">
        <v>190</v>
      </c>
    </row>
    <row r="52" spans="1:22" ht="13.5">
      <c r="A52" s="35"/>
      <c r="B52" s="12" t="s">
        <v>9</v>
      </c>
      <c r="C52" s="11">
        <v>51</v>
      </c>
      <c r="D52" s="11">
        <v>1</v>
      </c>
      <c r="E52" s="11">
        <v>0</v>
      </c>
      <c r="F52" s="11">
        <v>170</v>
      </c>
      <c r="G52" s="11">
        <v>20</v>
      </c>
      <c r="H52" s="11">
        <v>37</v>
      </c>
      <c r="I52" s="11">
        <v>26</v>
      </c>
      <c r="J52" s="11">
        <v>2</v>
      </c>
      <c r="K52" s="11">
        <v>6</v>
      </c>
      <c r="L52" s="11">
        <v>253</v>
      </c>
      <c r="M52" s="11">
        <v>3476</v>
      </c>
      <c r="N52" s="11">
        <v>25</v>
      </c>
      <c r="O52" s="11">
        <v>0</v>
      </c>
      <c r="P52" s="11">
        <v>2309</v>
      </c>
      <c r="Q52" s="11">
        <v>246</v>
      </c>
      <c r="R52" s="11">
        <v>503</v>
      </c>
      <c r="S52" s="11">
        <v>279</v>
      </c>
      <c r="T52" s="11">
        <v>27</v>
      </c>
      <c r="U52" s="11">
        <v>99</v>
      </c>
      <c r="V52" s="11">
        <v>6163</v>
      </c>
    </row>
    <row r="53" spans="1:22" ht="13.5">
      <c r="A53" s="37" t="s">
        <v>61</v>
      </c>
      <c r="B53" s="37"/>
      <c r="C53" s="11">
        <v>272</v>
      </c>
      <c r="D53" s="11">
        <v>29</v>
      </c>
      <c r="E53" s="11">
        <v>6</v>
      </c>
      <c r="F53" s="11">
        <v>3323</v>
      </c>
      <c r="G53" s="11">
        <v>180</v>
      </c>
      <c r="H53" s="11">
        <v>1036</v>
      </c>
      <c r="I53" s="11">
        <v>998</v>
      </c>
      <c r="J53" s="11">
        <v>627</v>
      </c>
      <c r="K53" s="11">
        <v>25</v>
      </c>
      <c r="L53" s="11">
        <v>4618</v>
      </c>
      <c r="M53" s="11">
        <v>16119</v>
      </c>
      <c r="N53" s="11">
        <v>716</v>
      </c>
      <c r="O53" s="11">
        <v>71</v>
      </c>
      <c r="P53" s="11">
        <v>46851</v>
      </c>
      <c r="Q53" s="11">
        <v>2239</v>
      </c>
      <c r="R53" s="11">
        <v>7665</v>
      </c>
      <c r="S53" s="11">
        <v>4771</v>
      </c>
      <c r="T53" s="11">
        <v>1885</v>
      </c>
      <c r="U53" s="11">
        <v>463</v>
      </c>
      <c r="V53" s="11">
        <v>68204</v>
      </c>
    </row>
    <row r="54" spans="1:22" ht="13.5">
      <c r="A54" s="37" t="s">
        <v>62</v>
      </c>
      <c r="B54" s="37"/>
      <c r="C54" s="10">
        <v>56</v>
      </c>
      <c r="D54" s="10">
        <v>9</v>
      </c>
      <c r="E54" s="10">
        <v>0</v>
      </c>
      <c r="F54" s="10">
        <v>186</v>
      </c>
      <c r="G54" s="10">
        <v>57</v>
      </c>
      <c r="H54" s="10">
        <v>11</v>
      </c>
      <c r="I54" s="10">
        <v>60</v>
      </c>
      <c r="J54" s="10">
        <v>20</v>
      </c>
      <c r="K54" s="10">
        <v>1</v>
      </c>
      <c r="L54" s="11">
        <v>303</v>
      </c>
      <c r="M54" s="10">
        <v>3812</v>
      </c>
      <c r="N54" s="10">
        <v>204</v>
      </c>
      <c r="O54" s="10">
        <v>0</v>
      </c>
      <c r="P54" s="10">
        <v>2805</v>
      </c>
      <c r="Q54" s="10">
        <v>793</v>
      </c>
      <c r="R54" s="10">
        <v>94</v>
      </c>
      <c r="S54" s="10">
        <v>383</v>
      </c>
      <c r="T54" s="10">
        <v>105</v>
      </c>
      <c r="U54" s="10">
        <v>5</v>
      </c>
      <c r="V54" s="11">
        <v>7005</v>
      </c>
    </row>
    <row r="55" spans="1:22" ht="13.5">
      <c r="A55" s="37" t="s">
        <v>63</v>
      </c>
      <c r="B55" s="37"/>
      <c r="C55" s="10">
        <v>42</v>
      </c>
      <c r="D55" s="10">
        <v>0</v>
      </c>
      <c r="E55" s="10">
        <v>0</v>
      </c>
      <c r="F55" s="10">
        <v>228</v>
      </c>
      <c r="G55" s="10">
        <v>40</v>
      </c>
      <c r="H55" s="10">
        <v>15</v>
      </c>
      <c r="I55" s="10">
        <v>45</v>
      </c>
      <c r="J55" s="10">
        <v>7</v>
      </c>
      <c r="K55" s="10">
        <v>0</v>
      </c>
      <c r="L55" s="11">
        <v>315</v>
      </c>
      <c r="M55" s="10">
        <v>5449</v>
      </c>
      <c r="N55" s="10">
        <v>0</v>
      </c>
      <c r="O55" s="10">
        <v>0</v>
      </c>
      <c r="P55" s="10">
        <v>3936</v>
      </c>
      <c r="Q55" s="10">
        <v>631</v>
      </c>
      <c r="R55" s="10">
        <v>100</v>
      </c>
      <c r="S55" s="10">
        <v>367</v>
      </c>
      <c r="T55" s="10">
        <v>30</v>
      </c>
      <c r="U55" s="10">
        <v>0</v>
      </c>
      <c r="V55" s="11">
        <v>9752</v>
      </c>
    </row>
    <row r="56" spans="1:22" ht="13.5">
      <c r="A56" s="37" t="s">
        <v>64</v>
      </c>
      <c r="B56" s="37"/>
      <c r="C56" s="11">
        <v>98</v>
      </c>
      <c r="D56" s="11">
        <v>9</v>
      </c>
      <c r="E56" s="11">
        <v>0</v>
      </c>
      <c r="F56" s="11">
        <v>414</v>
      </c>
      <c r="G56" s="11">
        <v>97</v>
      </c>
      <c r="H56" s="11">
        <v>26</v>
      </c>
      <c r="I56" s="11">
        <v>105</v>
      </c>
      <c r="J56" s="11">
        <v>27</v>
      </c>
      <c r="K56" s="11">
        <v>1</v>
      </c>
      <c r="L56" s="11">
        <v>618</v>
      </c>
      <c r="M56" s="11">
        <v>9261</v>
      </c>
      <c r="N56" s="11">
        <v>204</v>
      </c>
      <c r="O56" s="11">
        <v>0</v>
      </c>
      <c r="P56" s="11">
        <v>6741</v>
      </c>
      <c r="Q56" s="11">
        <v>1424</v>
      </c>
      <c r="R56" s="11">
        <v>194</v>
      </c>
      <c r="S56" s="11">
        <v>750</v>
      </c>
      <c r="T56" s="11">
        <v>135</v>
      </c>
      <c r="U56" s="11">
        <v>5</v>
      </c>
      <c r="V56" s="11">
        <v>16757</v>
      </c>
    </row>
    <row r="57" spans="1:22" ht="13.5">
      <c r="A57" s="36" t="s">
        <v>65</v>
      </c>
      <c r="B57" s="36"/>
      <c r="C57" s="15">
        <v>370</v>
      </c>
      <c r="D57" s="15">
        <v>38</v>
      </c>
      <c r="E57" s="15">
        <v>6</v>
      </c>
      <c r="F57" s="15">
        <v>3737</v>
      </c>
      <c r="G57" s="15">
        <v>277</v>
      </c>
      <c r="H57" s="15">
        <v>1062</v>
      </c>
      <c r="I57" s="15">
        <v>1103</v>
      </c>
      <c r="J57" s="15">
        <v>654</v>
      </c>
      <c r="K57" s="15">
        <v>26</v>
      </c>
      <c r="L57" s="15">
        <v>5236</v>
      </c>
      <c r="M57" s="15">
        <v>25380</v>
      </c>
      <c r="N57" s="15">
        <v>920</v>
      </c>
      <c r="O57" s="15">
        <v>71</v>
      </c>
      <c r="P57" s="15">
        <v>53592</v>
      </c>
      <c r="Q57" s="15">
        <v>3663</v>
      </c>
      <c r="R57" s="15">
        <v>7859</v>
      </c>
      <c r="S57" s="15">
        <v>5521</v>
      </c>
      <c r="T57" s="15">
        <v>2020</v>
      </c>
      <c r="U57" s="15">
        <v>468</v>
      </c>
      <c r="V57" s="15">
        <v>84961</v>
      </c>
    </row>
  </sheetData>
  <sheetProtection/>
  <mergeCells count="21">
    <mergeCell ref="A1:V1"/>
    <mergeCell ref="S2:V2"/>
    <mergeCell ref="U4:U5"/>
    <mergeCell ref="V4:V5"/>
    <mergeCell ref="K4:K5"/>
    <mergeCell ref="L4:L5"/>
    <mergeCell ref="A3:B5"/>
    <mergeCell ref="C3:L3"/>
    <mergeCell ref="M3:V3"/>
    <mergeCell ref="A57:B57"/>
    <mergeCell ref="A53:B53"/>
    <mergeCell ref="A54:B54"/>
    <mergeCell ref="A56:B56"/>
    <mergeCell ref="A55:B55"/>
    <mergeCell ref="A28:A32"/>
    <mergeCell ref="A33:A43"/>
    <mergeCell ref="A44:A52"/>
    <mergeCell ref="A6:A12"/>
    <mergeCell ref="A13:A15"/>
    <mergeCell ref="A16:A24"/>
    <mergeCell ref="A25:A27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 topLeftCell="A1">
      <selection activeCell="A1" sqref="A1:V1"/>
    </sheetView>
  </sheetViews>
  <sheetFormatPr defaultColWidth="9.00390625" defaultRowHeight="13.5"/>
  <cols>
    <col min="1" max="16384" width="9.00390625" style="31" customWidth="1"/>
  </cols>
  <sheetData>
    <row r="1" spans="1:22" ht="13.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42" t="s">
        <v>69</v>
      </c>
      <c r="T2" s="42"/>
      <c r="U2" s="42"/>
      <c r="V2" s="42"/>
    </row>
    <row r="3" spans="1:22" ht="13.5">
      <c r="A3" s="43" t="s">
        <v>2</v>
      </c>
      <c r="B3" s="43"/>
      <c r="C3" s="44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 t="s">
        <v>4</v>
      </c>
      <c r="N3" s="44"/>
      <c r="O3" s="44"/>
      <c r="P3" s="44"/>
      <c r="Q3" s="44"/>
      <c r="R3" s="44"/>
      <c r="S3" s="44"/>
      <c r="T3" s="44"/>
      <c r="U3" s="44"/>
      <c r="V3" s="44"/>
    </row>
    <row r="4" spans="1:22" ht="13.5">
      <c r="A4" s="43"/>
      <c r="B4" s="43"/>
      <c r="C4" s="21" t="s">
        <v>70</v>
      </c>
      <c r="D4" s="22"/>
      <c r="E4" s="23"/>
      <c r="F4" s="24" t="s">
        <v>6</v>
      </c>
      <c r="G4" s="22"/>
      <c r="H4" s="23"/>
      <c r="I4" s="25" t="s">
        <v>7</v>
      </c>
      <c r="J4" s="23"/>
      <c r="K4" s="43" t="s">
        <v>8</v>
      </c>
      <c r="L4" s="43" t="s">
        <v>9</v>
      </c>
      <c r="M4" s="24" t="s">
        <v>71</v>
      </c>
      <c r="N4" s="22"/>
      <c r="O4" s="23"/>
      <c r="P4" s="24" t="s">
        <v>6</v>
      </c>
      <c r="Q4" s="22"/>
      <c r="R4" s="23"/>
      <c r="S4" s="25" t="s">
        <v>7</v>
      </c>
      <c r="T4" s="23"/>
      <c r="U4" s="43" t="s">
        <v>8</v>
      </c>
      <c r="V4" s="43" t="s">
        <v>9</v>
      </c>
    </row>
    <row r="5" spans="1:22" ht="13.5">
      <c r="A5" s="43"/>
      <c r="B5" s="43"/>
      <c r="C5" s="26"/>
      <c r="D5" s="20" t="s">
        <v>72</v>
      </c>
      <c r="E5" s="20" t="s">
        <v>12</v>
      </c>
      <c r="F5" s="27"/>
      <c r="G5" s="20" t="s">
        <v>72</v>
      </c>
      <c r="H5" s="20" t="s">
        <v>12</v>
      </c>
      <c r="I5" s="27"/>
      <c r="J5" s="20" t="s">
        <v>12</v>
      </c>
      <c r="K5" s="43"/>
      <c r="L5" s="43"/>
      <c r="M5" s="27"/>
      <c r="N5" s="20" t="s">
        <v>72</v>
      </c>
      <c r="O5" s="20" t="s">
        <v>12</v>
      </c>
      <c r="P5" s="27"/>
      <c r="Q5" s="20" t="s">
        <v>72</v>
      </c>
      <c r="R5" s="20" t="s">
        <v>12</v>
      </c>
      <c r="S5" s="27"/>
      <c r="T5" s="20" t="s">
        <v>12</v>
      </c>
      <c r="U5" s="43"/>
      <c r="V5" s="43"/>
    </row>
    <row r="6" spans="1:22" ht="13.5">
      <c r="A6" s="45" t="s">
        <v>14</v>
      </c>
      <c r="B6" s="20" t="s">
        <v>15</v>
      </c>
      <c r="C6" s="10">
        <v>4</v>
      </c>
      <c r="D6" s="10">
        <v>0</v>
      </c>
      <c r="E6" s="10">
        <v>0</v>
      </c>
      <c r="F6" s="10">
        <v>321</v>
      </c>
      <c r="G6" s="10">
        <v>4</v>
      </c>
      <c r="H6" s="10">
        <v>201</v>
      </c>
      <c r="I6" s="10">
        <v>190</v>
      </c>
      <c r="J6" s="10">
        <v>173</v>
      </c>
      <c r="K6" s="10">
        <v>0</v>
      </c>
      <c r="L6" s="17">
        <f aca="true" t="shared" si="0" ref="L6:L11">C6+F6+I6+K6</f>
        <v>515</v>
      </c>
      <c r="M6" s="10">
        <v>317</v>
      </c>
      <c r="N6" s="10">
        <v>0</v>
      </c>
      <c r="O6" s="10">
        <v>0</v>
      </c>
      <c r="P6" s="10">
        <v>3752</v>
      </c>
      <c r="Q6" s="10">
        <v>41</v>
      </c>
      <c r="R6" s="10">
        <v>1427</v>
      </c>
      <c r="S6" s="10">
        <v>594</v>
      </c>
      <c r="T6" s="10">
        <v>506</v>
      </c>
      <c r="U6" s="10">
        <v>0</v>
      </c>
      <c r="V6" s="11">
        <f aca="true" t="shared" si="1" ref="V6:V11">M6+P6+S6+U6</f>
        <v>4663</v>
      </c>
    </row>
    <row r="7" spans="1:22" ht="13.5">
      <c r="A7" s="46"/>
      <c r="B7" s="20" t="s">
        <v>16</v>
      </c>
      <c r="C7" s="10">
        <v>0</v>
      </c>
      <c r="D7" s="10">
        <v>0</v>
      </c>
      <c r="E7" s="10">
        <v>0</v>
      </c>
      <c r="F7" s="10">
        <v>138</v>
      </c>
      <c r="G7" s="10">
        <v>2</v>
      </c>
      <c r="H7" s="10">
        <v>102</v>
      </c>
      <c r="I7" s="10">
        <v>27</v>
      </c>
      <c r="J7" s="10">
        <v>15</v>
      </c>
      <c r="K7" s="10">
        <v>0</v>
      </c>
      <c r="L7" s="17">
        <f t="shared" si="0"/>
        <v>165</v>
      </c>
      <c r="M7" s="10">
        <v>0</v>
      </c>
      <c r="N7" s="10">
        <v>0</v>
      </c>
      <c r="O7" s="10">
        <v>0</v>
      </c>
      <c r="P7" s="10">
        <v>3054</v>
      </c>
      <c r="Q7" s="10">
        <v>27</v>
      </c>
      <c r="R7" s="10">
        <v>635</v>
      </c>
      <c r="S7" s="10">
        <v>103</v>
      </c>
      <c r="T7" s="10">
        <v>77</v>
      </c>
      <c r="U7" s="10">
        <v>0</v>
      </c>
      <c r="V7" s="11">
        <f t="shared" si="1"/>
        <v>3157</v>
      </c>
    </row>
    <row r="8" spans="1:22" ht="13.5">
      <c r="A8" s="46"/>
      <c r="B8" s="20" t="s">
        <v>17</v>
      </c>
      <c r="C8" s="10">
        <v>1</v>
      </c>
      <c r="D8" s="10">
        <v>0</v>
      </c>
      <c r="E8" s="10">
        <v>0</v>
      </c>
      <c r="F8" s="10">
        <v>126</v>
      </c>
      <c r="G8" s="10">
        <v>3</v>
      </c>
      <c r="H8" s="10">
        <v>85</v>
      </c>
      <c r="I8" s="10">
        <v>27</v>
      </c>
      <c r="J8" s="10">
        <v>23</v>
      </c>
      <c r="K8" s="10">
        <v>0</v>
      </c>
      <c r="L8" s="17">
        <f t="shared" si="0"/>
        <v>154</v>
      </c>
      <c r="M8" s="10">
        <v>137</v>
      </c>
      <c r="N8" s="10">
        <v>0</v>
      </c>
      <c r="O8" s="10">
        <v>0</v>
      </c>
      <c r="P8" s="10">
        <v>1297</v>
      </c>
      <c r="Q8" s="10">
        <v>27</v>
      </c>
      <c r="R8" s="10">
        <v>553</v>
      </c>
      <c r="S8" s="10">
        <v>118</v>
      </c>
      <c r="T8" s="10">
        <v>74</v>
      </c>
      <c r="U8" s="10">
        <v>0</v>
      </c>
      <c r="V8" s="11">
        <f t="shared" si="1"/>
        <v>1552</v>
      </c>
    </row>
    <row r="9" spans="1:22" ht="13.5">
      <c r="A9" s="46"/>
      <c r="B9" s="20" t="s">
        <v>18</v>
      </c>
      <c r="C9" s="10">
        <v>0</v>
      </c>
      <c r="D9" s="10">
        <v>0</v>
      </c>
      <c r="E9" s="10">
        <v>0</v>
      </c>
      <c r="F9" s="10">
        <v>170</v>
      </c>
      <c r="G9" s="10">
        <v>2</v>
      </c>
      <c r="H9" s="10">
        <v>84</v>
      </c>
      <c r="I9" s="10">
        <v>143</v>
      </c>
      <c r="J9" s="10">
        <v>110</v>
      </c>
      <c r="K9" s="10">
        <v>0</v>
      </c>
      <c r="L9" s="17">
        <f t="shared" si="0"/>
        <v>313</v>
      </c>
      <c r="M9" s="10">
        <v>0</v>
      </c>
      <c r="N9" s="10">
        <v>0</v>
      </c>
      <c r="O9" s="10">
        <v>0</v>
      </c>
      <c r="P9" s="10">
        <v>1556</v>
      </c>
      <c r="Q9" s="10">
        <v>15</v>
      </c>
      <c r="R9" s="10">
        <v>646</v>
      </c>
      <c r="S9" s="10">
        <v>450</v>
      </c>
      <c r="T9" s="10">
        <v>295</v>
      </c>
      <c r="U9" s="10">
        <v>0</v>
      </c>
      <c r="V9" s="11">
        <f t="shared" si="1"/>
        <v>2006</v>
      </c>
    </row>
    <row r="10" spans="1:22" ht="13.5">
      <c r="A10" s="46"/>
      <c r="B10" s="20" t="s">
        <v>19</v>
      </c>
      <c r="C10" s="10">
        <v>1</v>
      </c>
      <c r="D10" s="10">
        <v>0</v>
      </c>
      <c r="E10" s="10">
        <v>0</v>
      </c>
      <c r="F10" s="10">
        <v>100</v>
      </c>
      <c r="G10" s="10">
        <v>1</v>
      </c>
      <c r="H10" s="10">
        <v>51</v>
      </c>
      <c r="I10" s="10">
        <v>29</v>
      </c>
      <c r="J10" s="10">
        <v>23</v>
      </c>
      <c r="K10" s="10">
        <v>0</v>
      </c>
      <c r="L10" s="17">
        <f t="shared" si="0"/>
        <v>130</v>
      </c>
      <c r="M10" s="10">
        <v>84</v>
      </c>
      <c r="N10" s="10">
        <v>0</v>
      </c>
      <c r="O10" s="10">
        <v>0</v>
      </c>
      <c r="P10" s="10">
        <v>800</v>
      </c>
      <c r="Q10" s="10">
        <v>6</v>
      </c>
      <c r="R10" s="10">
        <v>332</v>
      </c>
      <c r="S10" s="10">
        <v>96</v>
      </c>
      <c r="T10" s="10">
        <v>55</v>
      </c>
      <c r="U10" s="10">
        <v>0</v>
      </c>
      <c r="V10" s="11">
        <f t="shared" si="1"/>
        <v>980</v>
      </c>
    </row>
    <row r="11" spans="1:22" ht="13.5">
      <c r="A11" s="46"/>
      <c r="B11" s="20" t="s">
        <v>20</v>
      </c>
      <c r="C11" s="10">
        <v>1</v>
      </c>
      <c r="D11" s="10">
        <v>0</v>
      </c>
      <c r="E11" s="10">
        <v>0</v>
      </c>
      <c r="F11" s="10">
        <v>59</v>
      </c>
      <c r="G11" s="10">
        <v>2</v>
      </c>
      <c r="H11" s="10">
        <v>26</v>
      </c>
      <c r="I11" s="10">
        <v>61</v>
      </c>
      <c r="J11" s="10">
        <v>55</v>
      </c>
      <c r="K11" s="10">
        <v>0</v>
      </c>
      <c r="L11" s="17">
        <f t="shared" si="0"/>
        <v>121</v>
      </c>
      <c r="M11" s="10">
        <v>16</v>
      </c>
      <c r="N11" s="10">
        <v>0</v>
      </c>
      <c r="O11" s="10">
        <v>0</v>
      </c>
      <c r="P11" s="10">
        <v>821</v>
      </c>
      <c r="Q11" s="10">
        <v>14</v>
      </c>
      <c r="R11" s="10">
        <v>133</v>
      </c>
      <c r="S11" s="10">
        <v>230</v>
      </c>
      <c r="T11" s="10">
        <v>155</v>
      </c>
      <c r="U11" s="10">
        <v>0</v>
      </c>
      <c r="V11" s="11">
        <f t="shared" si="1"/>
        <v>1067</v>
      </c>
    </row>
    <row r="12" spans="1:22" ht="13.5">
      <c r="A12" s="47"/>
      <c r="B12" s="28" t="s">
        <v>9</v>
      </c>
      <c r="C12" s="11">
        <f>SUM(C6:C11)</f>
        <v>7</v>
      </c>
      <c r="D12" s="11">
        <f aca="true" t="shared" si="2" ref="D12:V12">SUM(D6:D11)</f>
        <v>0</v>
      </c>
      <c r="E12" s="11">
        <f t="shared" si="2"/>
        <v>0</v>
      </c>
      <c r="F12" s="11">
        <f t="shared" si="2"/>
        <v>914</v>
      </c>
      <c r="G12" s="11">
        <f t="shared" si="2"/>
        <v>14</v>
      </c>
      <c r="H12" s="11">
        <f t="shared" si="2"/>
        <v>549</v>
      </c>
      <c r="I12" s="11">
        <f t="shared" si="2"/>
        <v>477</v>
      </c>
      <c r="J12" s="11">
        <f t="shared" si="2"/>
        <v>399</v>
      </c>
      <c r="K12" s="11">
        <f t="shared" si="2"/>
        <v>0</v>
      </c>
      <c r="L12" s="17">
        <f t="shared" si="2"/>
        <v>1398</v>
      </c>
      <c r="M12" s="11">
        <f t="shared" si="2"/>
        <v>554</v>
      </c>
      <c r="N12" s="11">
        <f t="shared" si="2"/>
        <v>0</v>
      </c>
      <c r="O12" s="11">
        <f t="shared" si="2"/>
        <v>0</v>
      </c>
      <c r="P12" s="11">
        <f t="shared" si="2"/>
        <v>11280</v>
      </c>
      <c r="Q12" s="11">
        <f t="shared" si="2"/>
        <v>130</v>
      </c>
      <c r="R12" s="11">
        <f t="shared" si="2"/>
        <v>3726</v>
      </c>
      <c r="S12" s="11">
        <f t="shared" si="2"/>
        <v>1591</v>
      </c>
      <c r="T12" s="11">
        <f>SUM(T6:T11)</f>
        <v>1162</v>
      </c>
      <c r="U12" s="11">
        <f t="shared" si="2"/>
        <v>0</v>
      </c>
      <c r="V12" s="11">
        <f t="shared" si="2"/>
        <v>13425</v>
      </c>
    </row>
    <row r="13" spans="1:22" ht="13.5">
      <c r="A13" s="45" t="s">
        <v>21</v>
      </c>
      <c r="B13" s="20" t="s">
        <v>22</v>
      </c>
      <c r="C13" s="32">
        <v>14</v>
      </c>
      <c r="D13" s="32">
        <v>0</v>
      </c>
      <c r="E13" s="32">
        <v>1</v>
      </c>
      <c r="F13" s="32">
        <v>241</v>
      </c>
      <c r="G13" s="32">
        <v>4</v>
      </c>
      <c r="H13" s="32">
        <v>42</v>
      </c>
      <c r="I13" s="32">
        <v>49</v>
      </c>
      <c r="J13" s="32">
        <v>15</v>
      </c>
      <c r="K13" s="32">
        <v>0</v>
      </c>
      <c r="L13" s="17">
        <f>C13+F13+I13+K13</f>
        <v>304</v>
      </c>
      <c r="M13" s="10">
        <v>1325</v>
      </c>
      <c r="N13" s="10">
        <v>0</v>
      </c>
      <c r="O13" s="10">
        <v>14</v>
      </c>
      <c r="P13" s="10">
        <v>5666</v>
      </c>
      <c r="Q13" s="10">
        <v>61</v>
      </c>
      <c r="R13" s="10">
        <v>286</v>
      </c>
      <c r="S13" s="10">
        <v>181</v>
      </c>
      <c r="T13" s="10">
        <v>60</v>
      </c>
      <c r="U13" s="10">
        <v>0</v>
      </c>
      <c r="V13" s="11">
        <f>M13+P13+S13+U13</f>
        <v>7172</v>
      </c>
    </row>
    <row r="14" spans="1:22" ht="13.5">
      <c r="A14" s="46"/>
      <c r="B14" s="20" t="s">
        <v>23</v>
      </c>
      <c r="C14" s="10">
        <v>30</v>
      </c>
      <c r="D14" s="10">
        <v>5</v>
      </c>
      <c r="E14" s="10">
        <v>7</v>
      </c>
      <c r="F14" s="10">
        <v>488</v>
      </c>
      <c r="G14" s="10">
        <v>5</v>
      </c>
      <c r="H14" s="10">
        <v>193</v>
      </c>
      <c r="I14" s="10">
        <v>163</v>
      </c>
      <c r="J14" s="10">
        <v>78</v>
      </c>
      <c r="K14" s="10">
        <v>0</v>
      </c>
      <c r="L14" s="17">
        <f>C14+F14+I14+K14</f>
        <v>681</v>
      </c>
      <c r="M14" s="10">
        <v>1563</v>
      </c>
      <c r="N14" s="10">
        <v>107</v>
      </c>
      <c r="O14" s="10">
        <v>111</v>
      </c>
      <c r="P14" s="10">
        <v>6707</v>
      </c>
      <c r="Q14" s="10">
        <v>46</v>
      </c>
      <c r="R14" s="10">
        <v>1459</v>
      </c>
      <c r="S14" s="10">
        <v>689</v>
      </c>
      <c r="T14" s="10">
        <v>375</v>
      </c>
      <c r="U14" s="10">
        <v>0</v>
      </c>
      <c r="V14" s="11">
        <f>M14+P14+S14+U14</f>
        <v>8959</v>
      </c>
    </row>
    <row r="15" spans="1:22" ht="13.5">
      <c r="A15" s="47"/>
      <c r="B15" s="28" t="s">
        <v>9</v>
      </c>
      <c r="C15" s="11">
        <f>SUM(C13:C14)</f>
        <v>44</v>
      </c>
      <c r="D15" s="11">
        <f aca="true" t="shared" si="3" ref="D15:V15">SUM(D13:D14)</f>
        <v>5</v>
      </c>
      <c r="E15" s="11">
        <f t="shared" si="3"/>
        <v>8</v>
      </c>
      <c r="F15" s="11">
        <f t="shared" si="3"/>
        <v>729</v>
      </c>
      <c r="G15" s="11">
        <f t="shared" si="3"/>
        <v>9</v>
      </c>
      <c r="H15" s="11">
        <f t="shared" si="3"/>
        <v>235</v>
      </c>
      <c r="I15" s="11">
        <f t="shared" si="3"/>
        <v>212</v>
      </c>
      <c r="J15" s="11">
        <f t="shared" si="3"/>
        <v>93</v>
      </c>
      <c r="K15" s="11">
        <f t="shared" si="3"/>
        <v>0</v>
      </c>
      <c r="L15" s="17">
        <f t="shared" si="3"/>
        <v>985</v>
      </c>
      <c r="M15" s="11">
        <f t="shared" si="3"/>
        <v>2888</v>
      </c>
      <c r="N15" s="11">
        <f t="shared" si="3"/>
        <v>107</v>
      </c>
      <c r="O15" s="11">
        <f t="shared" si="3"/>
        <v>125</v>
      </c>
      <c r="P15" s="11">
        <f t="shared" si="3"/>
        <v>12373</v>
      </c>
      <c r="Q15" s="11">
        <f t="shared" si="3"/>
        <v>107</v>
      </c>
      <c r="R15" s="11">
        <f t="shared" si="3"/>
        <v>1745</v>
      </c>
      <c r="S15" s="11">
        <f t="shared" si="3"/>
        <v>870</v>
      </c>
      <c r="T15" s="11">
        <f t="shared" si="3"/>
        <v>435</v>
      </c>
      <c r="U15" s="11">
        <f t="shared" si="3"/>
        <v>0</v>
      </c>
      <c r="V15" s="11">
        <f t="shared" si="3"/>
        <v>16131</v>
      </c>
    </row>
    <row r="16" spans="1:22" ht="13.5">
      <c r="A16" s="45" t="s">
        <v>24</v>
      </c>
      <c r="B16" s="20" t="s">
        <v>25</v>
      </c>
      <c r="C16" s="10">
        <v>5</v>
      </c>
      <c r="D16" s="10">
        <v>0</v>
      </c>
      <c r="E16" s="10">
        <v>0</v>
      </c>
      <c r="F16" s="10">
        <v>178</v>
      </c>
      <c r="G16" s="10">
        <v>0</v>
      </c>
      <c r="H16" s="10">
        <v>46</v>
      </c>
      <c r="I16" s="10">
        <v>40</v>
      </c>
      <c r="J16" s="10">
        <v>16</v>
      </c>
      <c r="K16" s="10">
        <v>0</v>
      </c>
      <c r="L16" s="17">
        <f aca="true" t="shared" si="4" ref="L16:L23">C16+F16+I16+K16</f>
        <v>223</v>
      </c>
      <c r="M16" s="10">
        <v>332</v>
      </c>
      <c r="N16" s="10">
        <v>0</v>
      </c>
      <c r="O16" s="10">
        <v>0</v>
      </c>
      <c r="P16" s="10">
        <v>3120</v>
      </c>
      <c r="Q16" s="10">
        <v>35</v>
      </c>
      <c r="R16" s="10">
        <v>343</v>
      </c>
      <c r="S16" s="10">
        <v>218</v>
      </c>
      <c r="T16" s="10">
        <v>57</v>
      </c>
      <c r="U16" s="10">
        <v>0</v>
      </c>
      <c r="V16" s="11">
        <f aca="true" t="shared" si="5" ref="V16:V23">M16+P16+S16+U16</f>
        <v>3670</v>
      </c>
    </row>
    <row r="17" spans="1:22" ht="13.5">
      <c r="A17" s="46"/>
      <c r="B17" s="20" t="s">
        <v>26</v>
      </c>
      <c r="C17" s="10">
        <v>5</v>
      </c>
      <c r="D17" s="10">
        <v>3</v>
      </c>
      <c r="E17" s="10">
        <v>0</v>
      </c>
      <c r="F17" s="10">
        <v>86</v>
      </c>
      <c r="G17" s="10">
        <v>3</v>
      </c>
      <c r="H17" s="10">
        <v>3</v>
      </c>
      <c r="I17" s="10">
        <v>7</v>
      </c>
      <c r="J17" s="10">
        <v>0</v>
      </c>
      <c r="K17" s="10">
        <v>0</v>
      </c>
      <c r="L17" s="17">
        <f t="shared" si="4"/>
        <v>98</v>
      </c>
      <c r="M17" s="10">
        <v>249</v>
      </c>
      <c r="N17" s="10">
        <v>55</v>
      </c>
      <c r="O17" s="10">
        <v>0</v>
      </c>
      <c r="P17" s="10">
        <v>2136</v>
      </c>
      <c r="Q17" s="10">
        <v>47</v>
      </c>
      <c r="R17" s="10">
        <v>26</v>
      </c>
      <c r="S17" s="10">
        <v>66</v>
      </c>
      <c r="T17" s="10">
        <v>0</v>
      </c>
      <c r="U17" s="10">
        <v>0</v>
      </c>
      <c r="V17" s="11">
        <f>M17+P17+S17+U17</f>
        <v>2451</v>
      </c>
    </row>
    <row r="18" spans="1:22" ht="13.5">
      <c r="A18" s="46"/>
      <c r="B18" s="20" t="s">
        <v>27</v>
      </c>
      <c r="C18" s="10">
        <v>31</v>
      </c>
      <c r="D18" s="10">
        <v>12</v>
      </c>
      <c r="E18" s="10">
        <v>0</v>
      </c>
      <c r="F18" s="10">
        <v>205</v>
      </c>
      <c r="G18" s="10">
        <v>42</v>
      </c>
      <c r="H18" s="10">
        <v>53</v>
      </c>
      <c r="I18" s="10">
        <v>57</v>
      </c>
      <c r="J18" s="10">
        <v>47</v>
      </c>
      <c r="K18" s="10">
        <v>13</v>
      </c>
      <c r="L18" s="17">
        <f t="shared" si="4"/>
        <v>306</v>
      </c>
      <c r="M18" s="10">
        <v>1926</v>
      </c>
      <c r="N18" s="10">
        <v>346</v>
      </c>
      <c r="O18" s="10">
        <v>0</v>
      </c>
      <c r="P18" s="10">
        <v>2195</v>
      </c>
      <c r="Q18" s="10">
        <v>571</v>
      </c>
      <c r="R18" s="10">
        <v>347</v>
      </c>
      <c r="S18" s="10">
        <v>289</v>
      </c>
      <c r="T18" s="10">
        <v>135</v>
      </c>
      <c r="U18" s="10">
        <v>200</v>
      </c>
      <c r="V18" s="11">
        <f t="shared" si="5"/>
        <v>4610</v>
      </c>
    </row>
    <row r="19" spans="1:22" ht="13.5">
      <c r="A19" s="46"/>
      <c r="B19" s="20" t="s">
        <v>28</v>
      </c>
      <c r="C19" s="10">
        <v>11</v>
      </c>
      <c r="D19" s="10">
        <v>0</v>
      </c>
      <c r="E19" s="10">
        <v>0</v>
      </c>
      <c r="F19" s="10">
        <v>34</v>
      </c>
      <c r="G19" s="10">
        <v>1</v>
      </c>
      <c r="H19" s="10">
        <v>0</v>
      </c>
      <c r="I19" s="10">
        <v>3</v>
      </c>
      <c r="J19" s="10">
        <v>2</v>
      </c>
      <c r="K19" s="10">
        <v>2</v>
      </c>
      <c r="L19" s="17">
        <f t="shared" si="4"/>
        <v>50</v>
      </c>
      <c r="M19" s="10">
        <v>817</v>
      </c>
      <c r="N19" s="10">
        <v>0</v>
      </c>
      <c r="O19" s="10">
        <v>0</v>
      </c>
      <c r="P19" s="10">
        <v>374</v>
      </c>
      <c r="Q19" s="10">
        <v>8</v>
      </c>
      <c r="R19" s="10">
        <v>0</v>
      </c>
      <c r="S19" s="10">
        <v>7</v>
      </c>
      <c r="T19" s="10">
        <v>6</v>
      </c>
      <c r="U19" s="10">
        <v>42</v>
      </c>
      <c r="V19" s="11">
        <f t="shared" si="5"/>
        <v>1240</v>
      </c>
    </row>
    <row r="20" spans="1:22" ht="13.5">
      <c r="A20" s="46"/>
      <c r="B20" s="20" t="s">
        <v>29</v>
      </c>
      <c r="C20" s="10">
        <v>5</v>
      </c>
      <c r="D20" s="10">
        <v>0</v>
      </c>
      <c r="E20" s="10">
        <v>0</v>
      </c>
      <c r="F20" s="10">
        <v>18</v>
      </c>
      <c r="G20" s="10">
        <v>0</v>
      </c>
      <c r="H20" s="10">
        <v>7</v>
      </c>
      <c r="I20" s="10">
        <v>3</v>
      </c>
      <c r="J20" s="10">
        <v>0</v>
      </c>
      <c r="K20" s="10">
        <v>0</v>
      </c>
      <c r="L20" s="17">
        <f t="shared" si="4"/>
        <v>26</v>
      </c>
      <c r="M20" s="10">
        <v>247</v>
      </c>
      <c r="N20" s="10">
        <v>0</v>
      </c>
      <c r="O20" s="10">
        <v>0</v>
      </c>
      <c r="P20" s="10">
        <v>298</v>
      </c>
      <c r="Q20" s="10">
        <v>0</v>
      </c>
      <c r="R20" s="10">
        <v>65</v>
      </c>
      <c r="S20" s="10">
        <v>41</v>
      </c>
      <c r="T20" s="10">
        <v>0</v>
      </c>
      <c r="U20" s="10">
        <v>0</v>
      </c>
      <c r="V20" s="11">
        <f t="shared" si="5"/>
        <v>586</v>
      </c>
    </row>
    <row r="21" spans="1:22" ht="13.5">
      <c r="A21" s="46"/>
      <c r="B21" s="20" t="s">
        <v>30</v>
      </c>
      <c r="C21" s="10">
        <v>1</v>
      </c>
      <c r="D21" s="10">
        <v>0</v>
      </c>
      <c r="E21" s="10">
        <v>0</v>
      </c>
      <c r="F21" s="10">
        <v>10</v>
      </c>
      <c r="G21" s="10">
        <v>3</v>
      </c>
      <c r="H21" s="10">
        <v>0</v>
      </c>
      <c r="I21" s="10">
        <v>1</v>
      </c>
      <c r="J21" s="10">
        <v>0</v>
      </c>
      <c r="K21" s="10">
        <v>0</v>
      </c>
      <c r="L21" s="17">
        <f t="shared" si="4"/>
        <v>12</v>
      </c>
      <c r="M21" s="10">
        <v>107</v>
      </c>
      <c r="N21" s="10">
        <v>0</v>
      </c>
      <c r="O21" s="10">
        <v>0</v>
      </c>
      <c r="P21" s="10">
        <v>332</v>
      </c>
      <c r="Q21" s="10">
        <v>31</v>
      </c>
      <c r="R21" s="10">
        <v>0</v>
      </c>
      <c r="S21" s="10">
        <v>2</v>
      </c>
      <c r="T21" s="10">
        <v>0</v>
      </c>
      <c r="U21" s="10">
        <v>0</v>
      </c>
      <c r="V21" s="11">
        <f t="shared" si="5"/>
        <v>441</v>
      </c>
    </row>
    <row r="22" spans="1:22" ht="13.5">
      <c r="A22" s="46"/>
      <c r="B22" s="20" t="s">
        <v>31</v>
      </c>
      <c r="C22" s="10">
        <v>1</v>
      </c>
      <c r="D22" s="10">
        <v>0</v>
      </c>
      <c r="E22" s="10">
        <v>0</v>
      </c>
      <c r="F22" s="10">
        <v>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7">
        <f t="shared" si="4"/>
        <v>3</v>
      </c>
      <c r="M22" s="10">
        <v>85</v>
      </c>
      <c r="N22" s="10">
        <v>0</v>
      </c>
      <c r="O22" s="10">
        <v>0</v>
      </c>
      <c r="P22" s="10">
        <v>13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1">
        <f t="shared" si="5"/>
        <v>98</v>
      </c>
    </row>
    <row r="23" spans="1:22" ht="13.5">
      <c r="A23" s="46"/>
      <c r="B23" s="20" t="s">
        <v>32</v>
      </c>
      <c r="C23" s="10">
        <v>5</v>
      </c>
      <c r="D23" s="10">
        <v>0</v>
      </c>
      <c r="E23" s="10">
        <v>0</v>
      </c>
      <c r="F23" s="10">
        <v>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7">
        <f t="shared" si="4"/>
        <v>8</v>
      </c>
      <c r="M23" s="10">
        <v>468</v>
      </c>
      <c r="N23" s="10">
        <v>0</v>
      </c>
      <c r="O23" s="10">
        <v>0</v>
      </c>
      <c r="P23" s="10">
        <v>39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1">
        <f t="shared" si="5"/>
        <v>507</v>
      </c>
    </row>
    <row r="24" spans="1:22" ht="13.5">
      <c r="A24" s="47"/>
      <c r="B24" s="28" t="s">
        <v>9</v>
      </c>
      <c r="C24" s="11">
        <f aca="true" t="shared" si="6" ref="C24:V24">C16+C17+C18+C19+C20+C21+C22+C23</f>
        <v>64</v>
      </c>
      <c r="D24" s="11">
        <f t="shared" si="6"/>
        <v>15</v>
      </c>
      <c r="E24" s="11">
        <f t="shared" si="6"/>
        <v>0</v>
      </c>
      <c r="F24" s="11">
        <f t="shared" si="6"/>
        <v>536</v>
      </c>
      <c r="G24" s="11">
        <f t="shared" si="6"/>
        <v>49</v>
      </c>
      <c r="H24" s="11">
        <f t="shared" si="6"/>
        <v>109</v>
      </c>
      <c r="I24" s="11">
        <f t="shared" si="6"/>
        <v>111</v>
      </c>
      <c r="J24" s="11">
        <f t="shared" si="6"/>
        <v>65</v>
      </c>
      <c r="K24" s="11">
        <f t="shared" si="6"/>
        <v>15</v>
      </c>
      <c r="L24" s="17">
        <f t="shared" si="6"/>
        <v>726</v>
      </c>
      <c r="M24" s="11">
        <f t="shared" si="6"/>
        <v>4231</v>
      </c>
      <c r="N24" s="11">
        <f t="shared" si="6"/>
        <v>401</v>
      </c>
      <c r="O24" s="11">
        <f t="shared" si="6"/>
        <v>0</v>
      </c>
      <c r="P24" s="11">
        <f t="shared" si="6"/>
        <v>8507</v>
      </c>
      <c r="Q24" s="11">
        <f t="shared" si="6"/>
        <v>692</v>
      </c>
      <c r="R24" s="11">
        <f t="shared" si="6"/>
        <v>781</v>
      </c>
      <c r="S24" s="11">
        <f t="shared" si="6"/>
        <v>623</v>
      </c>
      <c r="T24" s="11">
        <f t="shared" si="6"/>
        <v>198</v>
      </c>
      <c r="U24" s="11">
        <f t="shared" si="6"/>
        <v>242</v>
      </c>
      <c r="V24" s="11">
        <f t="shared" si="6"/>
        <v>13603</v>
      </c>
    </row>
    <row r="25" spans="1:22" ht="13.5">
      <c r="A25" s="45" t="s">
        <v>33</v>
      </c>
      <c r="B25" s="20" t="s">
        <v>34</v>
      </c>
      <c r="C25" s="10">
        <v>30</v>
      </c>
      <c r="D25" s="10">
        <v>8</v>
      </c>
      <c r="E25" s="10">
        <v>0</v>
      </c>
      <c r="F25" s="10">
        <v>51</v>
      </c>
      <c r="G25" s="10">
        <v>18</v>
      </c>
      <c r="H25" s="10">
        <v>2</v>
      </c>
      <c r="I25" s="10">
        <v>15</v>
      </c>
      <c r="J25" s="10">
        <v>0</v>
      </c>
      <c r="K25" s="10">
        <v>2</v>
      </c>
      <c r="L25" s="17">
        <f>C25+F25+I25+K25</f>
        <v>98</v>
      </c>
      <c r="M25" s="10">
        <v>2041</v>
      </c>
      <c r="N25" s="10">
        <v>193</v>
      </c>
      <c r="O25" s="10">
        <v>0</v>
      </c>
      <c r="P25" s="10">
        <v>938</v>
      </c>
      <c r="Q25" s="10">
        <v>288</v>
      </c>
      <c r="R25" s="10">
        <v>20</v>
      </c>
      <c r="S25" s="10">
        <v>195</v>
      </c>
      <c r="T25" s="10">
        <v>0</v>
      </c>
      <c r="U25" s="10">
        <v>34</v>
      </c>
      <c r="V25" s="11">
        <f>M25+P25+S25+U25</f>
        <v>3208</v>
      </c>
    </row>
    <row r="26" spans="1:22" ht="13.5">
      <c r="A26" s="46"/>
      <c r="B26" s="20" t="s">
        <v>35</v>
      </c>
      <c r="C26" s="10">
        <v>4</v>
      </c>
      <c r="D26" s="10">
        <v>0</v>
      </c>
      <c r="E26" s="10">
        <v>0</v>
      </c>
      <c r="F26" s="10">
        <v>30</v>
      </c>
      <c r="G26" s="10">
        <v>4</v>
      </c>
      <c r="H26" s="10">
        <v>5</v>
      </c>
      <c r="I26" s="10">
        <v>15</v>
      </c>
      <c r="J26" s="10">
        <v>0</v>
      </c>
      <c r="K26" s="10">
        <v>0</v>
      </c>
      <c r="L26" s="17">
        <f>C26+F26+I26+K26</f>
        <v>49</v>
      </c>
      <c r="M26" s="10">
        <v>224</v>
      </c>
      <c r="N26" s="10">
        <v>0</v>
      </c>
      <c r="O26" s="10">
        <v>0</v>
      </c>
      <c r="P26" s="10">
        <v>586</v>
      </c>
      <c r="Q26" s="10">
        <v>70</v>
      </c>
      <c r="R26" s="10">
        <v>35</v>
      </c>
      <c r="S26" s="10">
        <v>31</v>
      </c>
      <c r="T26" s="10">
        <v>0</v>
      </c>
      <c r="U26" s="10">
        <v>0</v>
      </c>
      <c r="V26" s="11">
        <f>M26+P26+S26+U26</f>
        <v>841</v>
      </c>
    </row>
    <row r="27" spans="1:22" ht="13.5">
      <c r="A27" s="47"/>
      <c r="B27" s="28" t="s">
        <v>9</v>
      </c>
      <c r="C27" s="11">
        <f>SUM(C25:C26)</f>
        <v>34</v>
      </c>
      <c r="D27" s="11">
        <f aca="true" t="shared" si="7" ref="D27:V27">SUM(D25:D26)</f>
        <v>8</v>
      </c>
      <c r="E27" s="11">
        <f t="shared" si="7"/>
        <v>0</v>
      </c>
      <c r="F27" s="11">
        <f t="shared" si="7"/>
        <v>81</v>
      </c>
      <c r="G27" s="11">
        <f t="shared" si="7"/>
        <v>22</v>
      </c>
      <c r="H27" s="11">
        <f t="shared" si="7"/>
        <v>7</v>
      </c>
      <c r="I27" s="11">
        <f t="shared" si="7"/>
        <v>30</v>
      </c>
      <c r="J27" s="11">
        <f t="shared" si="7"/>
        <v>0</v>
      </c>
      <c r="K27" s="11">
        <f t="shared" si="7"/>
        <v>2</v>
      </c>
      <c r="L27" s="17">
        <f t="shared" si="7"/>
        <v>147</v>
      </c>
      <c r="M27" s="11">
        <f t="shared" si="7"/>
        <v>2265</v>
      </c>
      <c r="N27" s="11">
        <f t="shared" si="7"/>
        <v>193</v>
      </c>
      <c r="O27" s="11">
        <f t="shared" si="7"/>
        <v>0</v>
      </c>
      <c r="P27" s="11">
        <f t="shared" si="7"/>
        <v>1524</v>
      </c>
      <c r="Q27" s="11">
        <f t="shared" si="7"/>
        <v>358</v>
      </c>
      <c r="R27" s="11">
        <f t="shared" si="7"/>
        <v>55</v>
      </c>
      <c r="S27" s="11">
        <f t="shared" si="7"/>
        <v>226</v>
      </c>
      <c r="T27" s="11">
        <f t="shared" si="7"/>
        <v>0</v>
      </c>
      <c r="U27" s="11">
        <f t="shared" si="7"/>
        <v>34</v>
      </c>
      <c r="V27" s="11">
        <f t="shared" si="7"/>
        <v>4049</v>
      </c>
    </row>
    <row r="28" spans="1:22" ht="13.5">
      <c r="A28" s="45" t="s">
        <v>36</v>
      </c>
      <c r="B28" s="20" t="s">
        <v>37</v>
      </c>
      <c r="C28" s="16">
        <v>24</v>
      </c>
      <c r="D28" s="16">
        <v>1</v>
      </c>
      <c r="E28" s="16">
        <v>0</v>
      </c>
      <c r="F28" s="16">
        <v>48</v>
      </c>
      <c r="G28" s="16">
        <v>12</v>
      </c>
      <c r="H28" s="16">
        <v>0</v>
      </c>
      <c r="I28" s="16">
        <v>4</v>
      </c>
      <c r="J28" s="16">
        <v>1</v>
      </c>
      <c r="K28" s="16">
        <v>0</v>
      </c>
      <c r="L28" s="17">
        <f>C28+F28+I28+K28</f>
        <v>76</v>
      </c>
      <c r="M28" s="16">
        <v>1241</v>
      </c>
      <c r="N28" s="16">
        <v>22</v>
      </c>
      <c r="O28" s="16">
        <v>0</v>
      </c>
      <c r="P28" s="16">
        <v>678</v>
      </c>
      <c r="Q28" s="16">
        <v>190</v>
      </c>
      <c r="R28" s="16">
        <v>0</v>
      </c>
      <c r="S28" s="16">
        <v>38</v>
      </c>
      <c r="T28" s="16">
        <v>2</v>
      </c>
      <c r="U28" s="16">
        <v>0</v>
      </c>
      <c r="V28" s="11">
        <f>M28+P28+S28+U28</f>
        <v>1957</v>
      </c>
    </row>
    <row r="29" spans="1:22" ht="13.5">
      <c r="A29" s="48"/>
      <c r="B29" s="20" t="s">
        <v>38</v>
      </c>
      <c r="C29" s="16">
        <v>10</v>
      </c>
      <c r="D29" s="16">
        <v>0</v>
      </c>
      <c r="E29" s="16">
        <v>0</v>
      </c>
      <c r="F29" s="16">
        <v>63</v>
      </c>
      <c r="G29" s="16">
        <v>14</v>
      </c>
      <c r="H29" s="16">
        <v>9</v>
      </c>
      <c r="I29" s="16">
        <v>37</v>
      </c>
      <c r="J29" s="16">
        <v>0</v>
      </c>
      <c r="K29" s="16">
        <v>0</v>
      </c>
      <c r="L29" s="17">
        <f>C29+F29+I29+K29</f>
        <v>110</v>
      </c>
      <c r="M29" s="16">
        <v>437</v>
      </c>
      <c r="N29" s="16">
        <v>0</v>
      </c>
      <c r="O29" s="16">
        <v>0</v>
      </c>
      <c r="P29" s="16">
        <v>770</v>
      </c>
      <c r="Q29" s="16">
        <v>180</v>
      </c>
      <c r="R29" s="16">
        <v>83</v>
      </c>
      <c r="S29" s="16">
        <v>789</v>
      </c>
      <c r="T29" s="16">
        <v>1</v>
      </c>
      <c r="U29" s="16">
        <v>0</v>
      </c>
      <c r="V29" s="11">
        <f>M29+P29+S29+U29</f>
        <v>1996</v>
      </c>
    </row>
    <row r="30" spans="1:22" ht="13.5">
      <c r="A30" s="47"/>
      <c r="B30" s="28" t="s">
        <v>9</v>
      </c>
      <c r="C30" s="11">
        <f>SUM(C28:C29)</f>
        <v>34</v>
      </c>
      <c r="D30" s="11">
        <f aca="true" t="shared" si="8" ref="D30:K30">SUM(D28:D29)</f>
        <v>1</v>
      </c>
      <c r="E30" s="11">
        <f t="shared" si="8"/>
        <v>0</v>
      </c>
      <c r="F30" s="11">
        <f t="shared" si="8"/>
        <v>111</v>
      </c>
      <c r="G30" s="11">
        <f t="shared" si="8"/>
        <v>26</v>
      </c>
      <c r="H30" s="11">
        <f t="shared" si="8"/>
        <v>9</v>
      </c>
      <c r="I30" s="11">
        <f t="shared" si="8"/>
        <v>41</v>
      </c>
      <c r="J30" s="11">
        <f t="shared" si="8"/>
        <v>1</v>
      </c>
      <c r="K30" s="11">
        <f t="shared" si="8"/>
        <v>0</v>
      </c>
      <c r="L30" s="11">
        <f>SUM(L28:L29)</f>
        <v>186</v>
      </c>
      <c r="M30" s="11">
        <f aca="true" t="shared" si="9" ref="M30:U30">SUM(M28:M29)</f>
        <v>1678</v>
      </c>
      <c r="N30" s="11">
        <f t="shared" si="9"/>
        <v>22</v>
      </c>
      <c r="O30" s="11">
        <f t="shared" si="9"/>
        <v>0</v>
      </c>
      <c r="P30" s="11">
        <f t="shared" si="9"/>
        <v>1448</v>
      </c>
      <c r="Q30" s="11">
        <f t="shared" si="9"/>
        <v>370</v>
      </c>
      <c r="R30" s="11">
        <f t="shared" si="9"/>
        <v>83</v>
      </c>
      <c r="S30" s="11">
        <f t="shared" si="9"/>
        <v>827</v>
      </c>
      <c r="T30" s="11">
        <f t="shared" si="9"/>
        <v>3</v>
      </c>
      <c r="U30" s="11">
        <f t="shared" si="9"/>
        <v>0</v>
      </c>
      <c r="V30" s="11">
        <f>SUM(V28:V29)</f>
        <v>3953</v>
      </c>
    </row>
    <row r="31" spans="1:22" ht="13.5">
      <c r="A31" s="48" t="s">
        <v>41</v>
      </c>
      <c r="B31" s="20" t="s">
        <v>43</v>
      </c>
      <c r="C31" s="10">
        <v>8</v>
      </c>
      <c r="D31" s="10">
        <v>0</v>
      </c>
      <c r="E31" s="10">
        <v>0</v>
      </c>
      <c r="F31" s="10">
        <v>14</v>
      </c>
      <c r="G31" s="10">
        <v>2</v>
      </c>
      <c r="H31" s="10">
        <v>3</v>
      </c>
      <c r="I31" s="10">
        <v>1</v>
      </c>
      <c r="J31" s="10">
        <v>0</v>
      </c>
      <c r="K31" s="10">
        <v>0</v>
      </c>
      <c r="L31" s="17">
        <f aca="true" t="shared" si="10" ref="L31:L36">C31+F31+I31+K31</f>
        <v>23</v>
      </c>
      <c r="M31" s="10">
        <v>462</v>
      </c>
      <c r="N31" s="10">
        <v>0</v>
      </c>
      <c r="O31" s="10">
        <v>0</v>
      </c>
      <c r="P31" s="10">
        <v>289</v>
      </c>
      <c r="Q31" s="10">
        <v>11</v>
      </c>
      <c r="R31" s="10">
        <v>21</v>
      </c>
      <c r="S31" s="10">
        <v>6</v>
      </c>
      <c r="T31" s="10">
        <v>0</v>
      </c>
      <c r="U31" s="10">
        <v>0</v>
      </c>
      <c r="V31" s="11">
        <f aca="true" t="shared" si="11" ref="V31:V36">M31+P31+S31+U31</f>
        <v>757</v>
      </c>
    </row>
    <row r="32" spans="1:22" ht="13.5">
      <c r="A32" s="48"/>
      <c r="B32" s="20" t="s">
        <v>44</v>
      </c>
      <c r="C32" s="10">
        <v>16</v>
      </c>
      <c r="D32" s="10">
        <v>3</v>
      </c>
      <c r="E32" s="10">
        <v>0</v>
      </c>
      <c r="F32" s="10">
        <v>34</v>
      </c>
      <c r="G32" s="10">
        <v>12</v>
      </c>
      <c r="H32" s="10">
        <v>1</v>
      </c>
      <c r="I32" s="10">
        <v>1</v>
      </c>
      <c r="J32" s="10">
        <v>1</v>
      </c>
      <c r="K32" s="10">
        <v>0</v>
      </c>
      <c r="L32" s="17">
        <f t="shared" si="10"/>
        <v>51</v>
      </c>
      <c r="M32" s="10">
        <v>929</v>
      </c>
      <c r="N32" s="10">
        <v>55</v>
      </c>
      <c r="O32" s="10">
        <v>0</v>
      </c>
      <c r="P32" s="10">
        <v>732</v>
      </c>
      <c r="Q32" s="10">
        <v>117</v>
      </c>
      <c r="R32" s="10">
        <v>10</v>
      </c>
      <c r="S32" s="10">
        <v>1</v>
      </c>
      <c r="T32" s="10">
        <v>1</v>
      </c>
      <c r="U32" s="10">
        <v>0</v>
      </c>
      <c r="V32" s="11">
        <f t="shared" si="11"/>
        <v>1662</v>
      </c>
    </row>
    <row r="33" spans="1:22" ht="13.5">
      <c r="A33" s="48"/>
      <c r="B33" s="20" t="s">
        <v>47</v>
      </c>
      <c r="C33" s="10">
        <v>10</v>
      </c>
      <c r="D33" s="10">
        <v>2</v>
      </c>
      <c r="E33" s="10">
        <v>0</v>
      </c>
      <c r="F33" s="10">
        <v>17</v>
      </c>
      <c r="G33" s="10">
        <v>2</v>
      </c>
      <c r="H33" s="10">
        <v>1</v>
      </c>
      <c r="I33" s="10">
        <v>12</v>
      </c>
      <c r="J33" s="10">
        <v>3</v>
      </c>
      <c r="K33" s="10">
        <v>0</v>
      </c>
      <c r="L33" s="17">
        <f t="shared" si="10"/>
        <v>39</v>
      </c>
      <c r="M33" s="10">
        <v>644</v>
      </c>
      <c r="N33" s="10">
        <v>31</v>
      </c>
      <c r="O33" s="10">
        <v>0</v>
      </c>
      <c r="P33" s="10">
        <v>192</v>
      </c>
      <c r="Q33" s="10">
        <v>31</v>
      </c>
      <c r="R33" s="10">
        <v>7</v>
      </c>
      <c r="S33" s="10">
        <v>66</v>
      </c>
      <c r="T33" s="10">
        <v>8</v>
      </c>
      <c r="U33" s="10">
        <v>0</v>
      </c>
      <c r="V33" s="11">
        <f t="shared" si="11"/>
        <v>902</v>
      </c>
    </row>
    <row r="34" spans="1:22" ht="13.5">
      <c r="A34" s="48"/>
      <c r="B34" s="20" t="s">
        <v>66</v>
      </c>
      <c r="C34" s="10">
        <v>2</v>
      </c>
      <c r="D34" s="10">
        <v>0</v>
      </c>
      <c r="E34" s="10">
        <v>0</v>
      </c>
      <c r="F34" s="10">
        <v>34</v>
      </c>
      <c r="G34" s="10">
        <v>2</v>
      </c>
      <c r="H34" s="10">
        <v>16</v>
      </c>
      <c r="I34" s="10">
        <v>3</v>
      </c>
      <c r="J34" s="10">
        <v>1</v>
      </c>
      <c r="K34" s="10">
        <v>0</v>
      </c>
      <c r="L34" s="17">
        <f t="shared" si="10"/>
        <v>39</v>
      </c>
      <c r="M34" s="10">
        <v>34</v>
      </c>
      <c r="N34" s="10">
        <v>0</v>
      </c>
      <c r="O34" s="10">
        <v>0</v>
      </c>
      <c r="P34" s="10">
        <v>389</v>
      </c>
      <c r="Q34" s="10">
        <v>15</v>
      </c>
      <c r="R34" s="10">
        <v>163</v>
      </c>
      <c r="S34" s="10">
        <v>8</v>
      </c>
      <c r="T34" s="10">
        <v>4</v>
      </c>
      <c r="U34" s="10">
        <v>0</v>
      </c>
      <c r="V34" s="11">
        <f t="shared" si="11"/>
        <v>431</v>
      </c>
    </row>
    <row r="35" spans="1:22" ht="13.5">
      <c r="A35" s="48"/>
      <c r="B35" s="20" t="s">
        <v>67</v>
      </c>
      <c r="C35" s="10">
        <v>0</v>
      </c>
      <c r="D35" s="10">
        <v>0</v>
      </c>
      <c r="E35" s="10">
        <v>0</v>
      </c>
      <c r="F35" s="10">
        <v>30</v>
      </c>
      <c r="G35" s="10">
        <v>0</v>
      </c>
      <c r="H35" s="10">
        <v>4</v>
      </c>
      <c r="I35" s="10">
        <v>11</v>
      </c>
      <c r="J35" s="10">
        <v>5</v>
      </c>
      <c r="K35" s="10">
        <v>0</v>
      </c>
      <c r="L35" s="17">
        <f t="shared" si="10"/>
        <v>41</v>
      </c>
      <c r="M35" s="10">
        <v>0</v>
      </c>
      <c r="N35" s="10">
        <v>0</v>
      </c>
      <c r="O35" s="10">
        <v>0</v>
      </c>
      <c r="P35" s="10">
        <v>318</v>
      </c>
      <c r="Q35" s="10">
        <v>0</v>
      </c>
      <c r="R35" s="10">
        <v>33</v>
      </c>
      <c r="S35" s="10">
        <v>43</v>
      </c>
      <c r="T35" s="10">
        <v>10</v>
      </c>
      <c r="U35" s="10">
        <v>0</v>
      </c>
      <c r="V35" s="11">
        <f t="shared" si="11"/>
        <v>361</v>
      </c>
    </row>
    <row r="36" spans="1:22" ht="13.5">
      <c r="A36" s="48"/>
      <c r="B36" s="29" t="s">
        <v>50</v>
      </c>
      <c r="C36" s="30">
        <v>1</v>
      </c>
      <c r="D36" s="30">
        <v>0</v>
      </c>
      <c r="E36" s="30">
        <v>0</v>
      </c>
      <c r="F36" s="30">
        <v>6</v>
      </c>
      <c r="G36" s="30">
        <v>3</v>
      </c>
      <c r="H36" s="30">
        <v>0</v>
      </c>
      <c r="I36" s="30">
        <v>0</v>
      </c>
      <c r="J36" s="30">
        <v>0</v>
      </c>
      <c r="K36" s="30">
        <v>0</v>
      </c>
      <c r="L36" s="17">
        <f t="shared" si="10"/>
        <v>7</v>
      </c>
      <c r="M36" s="30">
        <v>81</v>
      </c>
      <c r="N36" s="30">
        <v>0</v>
      </c>
      <c r="O36" s="30">
        <v>0</v>
      </c>
      <c r="P36" s="30">
        <v>108</v>
      </c>
      <c r="Q36" s="30">
        <v>31</v>
      </c>
      <c r="R36" s="30">
        <v>0</v>
      </c>
      <c r="S36" s="30">
        <v>0</v>
      </c>
      <c r="T36" s="30">
        <v>0</v>
      </c>
      <c r="U36" s="30">
        <v>0</v>
      </c>
      <c r="V36" s="11">
        <f t="shared" si="11"/>
        <v>189</v>
      </c>
    </row>
    <row r="37" spans="1:22" ht="13.5">
      <c r="A37" s="49"/>
      <c r="B37" s="28" t="s">
        <v>9</v>
      </c>
      <c r="C37" s="11">
        <f aca="true" t="shared" si="12" ref="C37:V37">SUM(C31:C36)</f>
        <v>37</v>
      </c>
      <c r="D37" s="11">
        <f t="shared" si="12"/>
        <v>5</v>
      </c>
      <c r="E37" s="11">
        <f t="shared" si="12"/>
        <v>0</v>
      </c>
      <c r="F37" s="11">
        <f t="shared" si="12"/>
        <v>135</v>
      </c>
      <c r="G37" s="11">
        <f t="shared" si="12"/>
        <v>21</v>
      </c>
      <c r="H37" s="11">
        <f t="shared" si="12"/>
        <v>25</v>
      </c>
      <c r="I37" s="11">
        <f t="shared" si="12"/>
        <v>28</v>
      </c>
      <c r="J37" s="11">
        <f t="shared" si="12"/>
        <v>10</v>
      </c>
      <c r="K37" s="11">
        <f t="shared" si="12"/>
        <v>0</v>
      </c>
      <c r="L37" s="17">
        <f t="shared" si="12"/>
        <v>200</v>
      </c>
      <c r="M37" s="11">
        <f t="shared" si="12"/>
        <v>2150</v>
      </c>
      <c r="N37" s="11">
        <f t="shared" si="12"/>
        <v>86</v>
      </c>
      <c r="O37" s="11">
        <f t="shared" si="12"/>
        <v>0</v>
      </c>
      <c r="P37" s="11">
        <f t="shared" si="12"/>
        <v>2028</v>
      </c>
      <c r="Q37" s="11">
        <f t="shared" si="12"/>
        <v>205</v>
      </c>
      <c r="R37" s="11">
        <f t="shared" si="12"/>
        <v>234</v>
      </c>
      <c r="S37" s="11">
        <f t="shared" si="12"/>
        <v>124</v>
      </c>
      <c r="T37" s="11">
        <f t="shared" si="12"/>
        <v>23</v>
      </c>
      <c r="U37" s="11">
        <f t="shared" si="12"/>
        <v>0</v>
      </c>
      <c r="V37" s="11">
        <f t="shared" si="12"/>
        <v>4302</v>
      </c>
    </row>
    <row r="38" spans="1:22" ht="13.5">
      <c r="A38" s="45" t="s">
        <v>52</v>
      </c>
      <c r="B38" s="29" t="s">
        <v>53</v>
      </c>
      <c r="C38" s="30">
        <v>22</v>
      </c>
      <c r="D38" s="30"/>
      <c r="E38" s="30"/>
      <c r="F38" s="30">
        <v>27</v>
      </c>
      <c r="G38" s="30"/>
      <c r="H38" s="30">
        <v>1</v>
      </c>
      <c r="I38" s="30">
        <v>5</v>
      </c>
      <c r="J38" s="30"/>
      <c r="K38" s="30"/>
      <c r="L38" s="17">
        <f aca="true" t="shared" si="13" ref="L38:L44">C38+F38+I38+K38</f>
        <v>54</v>
      </c>
      <c r="M38" s="30">
        <v>1628</v>
      </c>
      <c r="N38" s="30"/>
      <c r="O38" s="30"/>
      <c r="P38" s="30">
        <v>244</v>
      </c>
      <c r="Q38" s="30"/>
      <c r="R38" s="30">
        <v>12</v>
      </c>
      <c r="S38" s="30">
        <v>55</v>
      </c>
      <c r="T38" s="30"/>
      <c r="U38" s="30"/>
      <c r="V38" s="11">
        <f aca="true" t="shared" si="14" ref="V38:V44">M38+P38+S38+U38</f>
        <v>1927</v>
      </c>
    </row>
    <row r="39" spans="1:22" ht="13.5">
      <c r="A39" s="46"/>
      <c r="B39" s="20" t="s">
        <v>54</v>
      </c>
      <c r="C39" s="10">
        <v>5</v>
      </c>
      <c r="D39" s="10"/>
      <c r="E39" s="10"/>
      <c r="F39" s="10">
        <v>8</v>
      </c>
      <c r="G39" s="10"/>
      <c r="H39" s="10"/>
      <c r="I39" s="10">
        <v>3</v>
      </c>
      <c r="J39" s="10"/>
      <c r="K39" s="10"/>
      <c r="L39" s="17">
        <f t="shared" si="13"/>
        <v>16</v>
      </c>
      <c r="M39" s="10">
        <v>363</v>
      </c>
      <c r="N39" s="10"/>
      <c r="O39" s="10"/>
      <c r="P39" s="10">
        <v>124</v>
      </c>
      <c r="Q39" s="10"/>
      <c r="R39" s="10"/>
      <c r="S39" s="10">
        <v>20</v>
      </c>
      <c r="T39" s="10"/>
      <c r="U39" s="10"/>
      <c r="V39" s="11">
        <f t="shared" si="14"/>
        <v>507</v>
      </c>
    </row>
    <row r="40" spans="1:22" ht="13.5">
      <c r="A40" s="46"/>
      <c r="B40" s="20" t="s">
        <v>55</v>
      </c>
      <c r="C40" s="10">
        <v>8</v>
      </c>
      <c r="D40" s="10"/>
      <c r="E40" s="10"/>
      <c r="F40" s="10">
        <v>60</v>
      </c>
      <c r="G40" s="10">
        <v>4</v>
      </c>
      <c r="H40" s="10">
        <v>27</v>
      </c>
      <c r="I40" s="10">
        <v>6</v>
      </c>
      <c r="J40" s="10">
        <v>2</v>
      </c>
      <c r="K40" s="10"/>
      <c r="L40" s="17">
        <f t="shared" si="13"/>
        <v>74</v>
      </c>
      <c r="M40" s="10">
        <v>622</v>
      </c>
      <c r="N40" s="10"/>
      <c r="O40" s="10"/>
      <c r="P40" s="10">
        <v>937</v>
      </c>
      <c r="Q40" s="10">
        <v>28</v>
      </c>
      <c r="R40" s="10">
        <v>421</v>
      </c>
      <c r="S40" s="10">
        <v>45</v>
      </c>
      <c r="T40" s="10">
        <v>5</v>
      </c>
      <c r="U40" s="10"/>
      <c r="V40" s="11">
        <f t="shared" si="14"/>
        <v>1604</v>
      </c>
    </row>
    <row r="41" spans="1:22" ht="13.5">
      <c r="A41" s="46"/>
      <c r="B41" s="20" t="s">
        <v>56</v>
      </c>
      <c r="C41" s="10">
        <v>6</v>
      </c>
      <c r="D41" s="10"/>
      <c r="E41" s="10"/>
      <c r="F41" s="10">
        <v>13</v>
      </c>
      <c r="G41" s="10">
        <v>4</v>
      </c>
      <c r="H41" s="10"/>
      <c r="I41" s="10">
        <v>1</v>
      </c>
      <c r="J41" s="10"/>
      <c r="K41" s="10"/>
      <c r="L41" s="17">
        <f t="shared" si="13"/>
        <v>20</v>
      </c>
      <c r="M41" s="10">
        <v>545</v>
      </c>
      <c r="N41" s="10"/>
      <c r="O41" s="10"/>
      <c r="P41" s="10">
        <v>149</v>
      </c>
      <c r="Q41" s="10">
        <v>38</v>
      </c>
      <c r="R41" s="10"/>
      <c r="S41" s="10">
        <v>13</v>
      </c>
      <c r="T41" s="10"/>
      <c r="U41" s="10"/>
      <c r="V41" s="11">
        <f t="shared" si="14"/>
        <v>707</v>
      </c>
    </row>
    <row r="42" spans="1:22" ht="13.5">
      <c r="A42" s="46"/>
      <c r="B42" s="20" t="s">
        <v>57</v>
      </c>
      <c r="C42" s="10">
        <v>6</v>
      </c>
      <c r="D42" s="10">
        <v>1</v>
      </c>
      <c r="E42" s="10"/>
      <c r="F42" s="10">
        <v>8</v>
      </c>
      <c r="G42" s="10">
        <v>3</v>
      </c>
      <c r="H42" s="10"/>
      <c r="I42" s="10">
        <v>1</v>
      </c>
      <c r="J42" s="10"/>
      <c r="K42" s="10"/>
      <c r="L42" s="17">
        <f t="shared" si="13"/>
        <v>15</v>
      </c>
      <c r="M42" s="10">
        <v>215</v>
      </c>
      <c r="N42" s="10">
        <v>25</v>
      </c>
      <c r="O42" s="10"/>
      <c r="P42" s="10">
        <v>166</v>
      </c>
      <c r="Q42" s="10">
        <v>53</v>
      </c>
      <c r="R42" s="10"/>
      <c r="S42" s="10">
        <v>10</v>
      </c>
      <c r="T42" s="10"/>
      <c r="U42" s="10"/>
      <c r="V42" s="11">
        <f t="shared" si="14"/>
        <v>391</v>
      </c>
    </row>
    <row r="43" spans="1:22" ht="13.5">
      <c r="A43" s="46"/>
      <c r="B43" s="20" t="s">
        <v>59</v>
      </c>
      <c r="C43" s="10">
        <v>5</v>
      </c>
      <c r="D43" s="10"/>
      <c r="E43" s="10"/>
      <c r="F43" s="10">
        <v>22</v>
      </c>
      <c r="G43" s="10">
        <v>4</v>
      </c>
      <c r="H43" s="10">
        <v>1</v>
      </c>
      <c r="I43" s="10">
        <v>5</v>
      </c>
      <c r="J43" s="10"/>
      <c r="K43" s="10"/>
      <c r="L43" s="17">
        <f t="shared" si="13"/>
        <v>32</v>
      </c>
      <c r="M43" s="10">
        <v>538</v>
      </c>
      <c r="N43" s="10"/>
      <c r="O43" s="10"/>
      <c r="P43" s="10">
        <v>299</v>
      </c>
      <c r="Q43" s="10">
        <v>65</v>
      </c>
      <c r="R43" s="10">
        <v>6</v>
      </c>
      <c r="S43" s="10">
        <v>29</v>
      </c>
      <c r="T43" s="10"/>
      <c r="U43" s="10"/>
      <c r="V43" s="11">
        <f t="shared" si="14"/>
        <v>866</v>
      </c>
    </row>
    <row r="44" spans="1:22" ht="13.5">
      <c r="A44" s="46"/>
      <c r="B44" s="20" t="s">
        <v>58</v>
      </c>
      <c r="C44" s="10"/>
      <c r="D44" s="10"/>
      <c r="E44" s="10"/>
      <c r="F44" s="10">
        <v>4</v>
      </c>
      <c r="G44" s="10"/>
      <c r="H44" s="10"/>
      <c r="I44" s="10">
        <v>4</v>
      </c>
      <c r="J44" s="10">
        <v>2</v>
      </c>
      <c r="K44" s="10"/>
      <c r="L44" s="17">
        <f t="shared" si="13"/>
        <v>8</v>
      </c>
      <c r="M44" s="10"/>
      <c r="N44" s="10"/>
      <c r="O44" s="10"/>
      <c r="P44" s="10">
        <v>33</v>
      </c>
      <c r="Q44" s="10"/>
      <c r="R44" s="10"/>
      <c r="S44" s="10">
        <v>18</v>
      </c>
      <c r="T44" s="10">
        <v>5</v>
      </c>
      <c r="U44" s="10"/>
      <c r="V44" s="11">
        <f t="shared" si="14"/>
        <v>51</v>
      </c>
    </row>
    <row r="45" spans="1:22" ht="13.5">
      <c r="A45" s="47"/>
      <c r="B45" s="28" t="s">
        <v>9</v>
      </c>
      <c r="C45" s="11">
        <f aca="true" t="shared" si="15" ref="C45:V45">SUM(C38:C43,C44)</f>
        <v>52</v>
      </c>
      <c r="D45" s="11">
        <f t="shared" si="15"/>
        <v>1</v>
      </c>
      <c r="E45" s="11">
        <f t="shared" si="15"/>
        <v>0</v>
      </c>
      <c r="F45" s="11">
        <f t="shared" si="15"/>
        <v>142</v>
      </c>
      <c r="G45" s="11">
        <f t="shared" si="15"/>
        <v>15</v>
      </c>
      <c r="H45" s="11">
        <f t="shared" si="15"/>
        <v>29</v>
      </c>
      <c r="I45" s="11">
        <f t="shared" si="15"/>
        <v>25</v>
      </c>
      <c r="J45" s="11">
        <f t="shared" si="15"/>
        <v>4</v>
      </c>
      <c r="K45" s="11">
        <f t="shared" si="15"/>
        <v>0</v>
      </c>
      <c r="L45" s="11">
        <f t="shared" si="15"/>
        <v>219</v>
      </c>
      <c r="M45" s="11">
        <f t="shared" si="15"/>
        <v>3911</v>
      </c>
      <c r="N45" s="11">
        <f t="shared" si="15"/>
        <v>25</v>
      </c>
      <c r="O45" s="11">
        <f t="shared" si="15"/>
        <v>0</v>
      </c>
      <c r="P45" s="11">
        <f t="shared" si="15"/>
        <v>1952</v>
      </c>
      <c r="Q45" s="11">
        <f t="shared" si="15"/>
        <v>184</v>
      </c>
      <c r="R45" s="11">
        <f t="shared" si="15"/>
        <v>439</v>
      </c>
      <c r="S45" s="11">
        <f t="shared" si="15"/>
        <v>190</v>
      </c>
      <c r="T45" s="11">
        <f t="shared" si="15"/>
        <v>10</v>
      </c>
      <c r="U45" s="11">
        <f t="shared" si="15"/>
        <v>0</v>
      </c>
      <c r="V45" s="11">
        <f t="shared" si="15"/>
        <v>6053</v>
      </c>
    </row>
    <row r="46" spans="1:22" ht="13.5">
      <c r="A46" s="44" t="s">
        <v>61</v>
      </c>
      <c r="B46" s="44"/>
      <c r="C46" s="11">
        <f aca="true" t="shared" si="16" ref="C46:V46">C45+C37+C30+C27+C24+C15+C12</f>
        <v>272</v>
      </c>
      <c r="D46" s="11">
        <f t="shared" si="16"/>
        <v>35</v>
      </c>
      <c r="E46" s="11">
        <f t="shared" si="16"/>
        <v>8</v>
      </c>
      <c r="F46" s="11">
        <f t="shared" si="16"/>
        <v>2648</v>
      </c>
      <c r="G46" s="11">
        <f t="shared" si="16"/>
        <v>156</v>
      </c>
      <c r="H46" s="11">
        <f t="shared" si="16"/>
        <v>963</v>
      </c>
      <c r="I46" s="11">
        <f t="shared" si="16"/>
        <v>924</v>
      </c>
      <c r="J46" s="11">
        <f t="shared" si="16"/>
        <v>572</v>
      </c>
      <c r="K46" s="11">
        <f t="shared" si="16"/>
        <v>17</v>
      </c>
      <c r="L46" s="17">
        <f t="shared" si="16"/>
        <v>3861</v>
      </c>
      <c r="M46" s="11">
        <f t="shared" si="16"/>
        <v>17677</v>
      </c>
      <c r="N46" s="11">
        <f t="shared" si="16"/>
        <v>834</v>
      </c>
      <c r="O46" s="11">
        <f t="shared" si="16"/>
        <v>125</v>
      </c>
      <c r="P46" s="11">
        <f t="shared" si="16"/>
        <v>39112</v>
      </c>
      <c r="Q46" s="11">
        <f t="shared" si="16"/>
        <v>2046</v>
      </c>
      <c r="R46" s="11">
        <f t="shared" si="16"/>
        <v>7063</v>
      </c>
      <c r="S46" s="11">
        <f t="shared" si="16"/>
        <v>4451</v>
      </c>
      <c r="T46" s="11">
        <f t="shared" si="16"/>
        <v>1831</v>
      </c>
      <c r="U46" s="11">
        <f t="shared" si="16"/>
        <v>276</v>
      </c>
      <c r="V46" s="11">
        <f t="shared" si="16"/>
        <v>61516</v>
      </c>
    </row>
    <row r="47" spans="1:22" ht="13.5">
      <c r="A47" s="44" t="s">
        <v>62</v>
      </c>
      <c r="B47" s="44"/>
      <c r="C47" s="10">
        <v>55</v>
      </c>
      <c r="D47" s="10">
        <v>11</v>
      </c>
      <c r="E47" s="10">
        <v>0</v>
      </c>
      <c r="F47" s="10">
        <v>134</v>
      </c>
      <c r="G47" s="10">
        <v>44</v>
      </c>
      <c r="H47" s="10">
        <v>7</v>
      </c>
      <c r="I47" s="10">
        <v>60</v>
      </c>
      <c r="J47" s="10">
        <v>17</v>
      </c>
      <c r="K47" s="10">
        <v>0</v>
      </c>
      <c r="L47" s="17">
        <f>C47+F47+I47+K47</f>
        <v>249</v>
      </c>
      <c r="M47" s="10">
        <v>4011</v>
      </c>
      <c r="N47" s="10">
        <v>246</v>
      </c>
      <c r="O47" s="10">
        <v>1584</v>
      </c>
      <c r="P47" s="10">
        <v>2229</v>
      </c>
      <c r="Q47" s="10">
        <v>46</v>
      </c>
      <c r="R47" s="10">
        <v>298</v>
      </c>
      <c r="S47" s="10">
        <v>381</v>
      </c>
      <c r="T47" s="10">
        <v>83</v>
      </c>
      <c r="U47" s="10">
        <v>0</v>
      </c>
      <c r="V47" s="11">
        <f>M47+P47+S47+U47</f>
        <v>6621</v>
      </c>
    </row>
    <row r="48" spans="1:22" ht="13.5">
      <c r="A48" s="44" t="s">
        <v>63</v>
      </c>
      <c r="B48" s="44"/>
      <c r="C48" s="10">
        <v>49</v>
      </c>
      <c r="D48" s="10"/>
      <c r="E48" s="10"/>
      <c r="F48" s="10">
        <v>186</v>
      </c>
      <c r="G48" s="10">
        <v>34</v>
      </c>
      <c r="H48" s="10">
        <v>15</v>
      </c>
      <c r="I48" s="10">
        <v>45</v>
      </c>
      <c r="J48" s="10">
        <v>10</v>
      </c>
      <c r="K48" s="10"/>
      <c r="L48" s="17">
        <f>C48+F48+I48+K48</f>
        <v>280</v>
      </c>
      <c r="M48" s="10">
        <v>5662</v>
      </c>
      <c r="N48" s="10"/>
      <c r="O48" s="10"/>
      <c r="P48" s="10">
        <v>3307</v>
      </c>
      <c r="Q48" s="10">
        <v>545</v>
      </c>
      <c r="R48" s="10">
        <v>100</v>
      </c>
      <c r="S48" s="10">
        <v>354</v>
      </c>
      <c r="T48" s="10">
        <v>30</v>
      </c>
      <c r="U48" s="10"/>
      <c r="V48" s="11">
        <f>M48+P48+S48+U48</f>
        <v>9323</v>
      </c>
    </row>
    <row r="49" spans="1:22" ht="13.5">
      <c r="A49" s="44" t="s">
        <v>64</v>
      </c>
      <c r="B49" s="44"/>
      <c r="C49" s="11">
        <f>C47+C48</f>
        <v>104</v>
      </c>
      <c r="D49" s="11">
        <f aca="true" t="shared" si="17" ref="D49:U49">D47+D48</f>
        <v>11</v>
      </c>
      <c r="E49" s="11">
        <f t="shared" si="17"/>
        <v>0</v>
      </c>
      <c r="F49" s="11">
        <f t="shared" si="17"/>
        <v>320</v>
      </c>
      <c r="G49" s="11">
        <f t="shared" si="17"/>
        <v>78</v>
      </c>
      <c r="H49" s="11">
        <f t="shared" si="17"/>
        <v>22</v>
      </c>
      <c r="I49" s="11">
        <f t="shared" si="17"/>
        <v>105</v>
      </c>
      <c r="J49" s="11">
        <f t="shared" si="17"/>
        <v>27</v>
      </c>
      <c r="K49" s="11">
        <f t="shared" si="17"/>
        <v>0</v>
      </c>
      <c r="L49" s="17">
        <f>C49+F49+I49+K49</f>
        <v>529</v>
      </c>
      <c r="M49" s="11">
        <f t="shared" si="17"/>
        <v>9673</v>
      </c>
      <c r="N49" s="11">
        <f t="shared" si="17"/>
        <v>246</v>
      </c>
      <c r="O49" s="11">
        <f t="shared" si="17"/>
        <v>1584</v>
      </c>
      <c r="P49" s="11">
        <f t="shared" si="17"/>
        <v>5536</v>
      </c>
      <c r="Q49" s="11">
        <f t="shared" si="17"/>
        <v>591</v>
      </c>
      <c r="R49" s="11">
        <f t="shared" si="17"/>
        <v>398</v>
      </c>
      <c r="S49" s="11">
        <f t="shared" si="17"/>
        <v>735</v>
      </c>
      <c r="T49" s="11">
        <f t="shared" si="17"/>
        <v>113</v>
      </c>
      <c r="U49" s="11">
        <f t="shared" si="17"/>
        <v>0</v>
      </c>
      <c r="V49" s="11">
        <f>M49+P49+S49+U49</f>
        <v>15944</v>
      </c>
    </row>
    <row r="50" spans="1:22" ht="13.5">
      <c r="A50" s="50" t="s">
        <v>65</v>
      </c>
      <c r="B50" s="50"/>
      <c r="C50" s="15">
        <f aca="true" t="shared" si="18" ref="C50:V50">C46+C49</f>
        <v>376</v>
      </c>
      <c r="D50" s="15">
        <f t="shared" si="18"/>
        <v>46</v>
      </c>
      <c r="E50" s="15">
        <f t="shared" si="18"/>
        <v>8</v>
      </c>
      <c r="F50" s="15">
        <f t="shared" si="18"/>
        <v>2968</v>
      </c>
      <c r="G50" s="15">
        <f t="shared" si="18"/>
        <v>234</v>
      </c>
      <c r="H50" s="15">
        <f t="shared" si="18"/>
        <v>985</v>
      </c>
      <c r="I50" s="15">
        <f t="shared" si="18"/>
        <v>1029</v>
      </c>
      <c r="J50" s="15">
        <f t="shared" si="18"/>
        <v>599</v>
      </c>
      <c r="K50" s="15">
        <f t="shared" si="18"/>
        <v>17</v>
      </c>
      <c r="L50" s="18">
        <f t="shared" si="18"/>
        <v>4390</v>
      </c>
      <c r="M50" s="15">
        <f t="shared" si="18"/>
        <v>27350</v>
      </c>
      <c r="N50" s="15">
        <f t="shared" si="18"/>
        <v>1080</v>
      </c>
      <c r="O50" s="15">
        <f t="shared" si="18"/>
        <v>1709</v>
      </c>
      <c r="P50" s="15">
        <f t="shared" si="18"/>
        <v>44648</v>
      </c>
      <c r="Q50" s="15">
        <f t="shared" si="18"/>
        <v>2637</v>
      </c>
      <c r="R50" s="15">
        <f t="shared" si="18"/>
        <v>7461</v>
      </c>
      <c r="S50" s="15">
        <f t="shared" si="18"/>
        <v>5186</v>
      </c>
      <c r="T50" s="15">
        <f t="shared" si="18"/>
        <v>1944</v>
      </c>
      <c r="U50" s="15">
        <f t="shared" si="18"/>
        <v>276</v>
      </c>
      <c r="V50" s="15">
        <f t="shared" si="18"/>
        <v>77460</v>
      </c>
    </row>
  </sheetData>
  <mergeCells count="21">
    <mergeCell ref="A50:B50"/>
    <mergeCell ref="A47:B47"/>
    <mergeCell ref="A48:B48"/>
    <mergeCell ref="A49:B49"/>
    <mergeCell ref="A28:A30"/>
    <mergeCell ref="A31:A37"/>
    <mergeCell ref="A38:A45"/>
    <mergeCell ref="A46:B46"/>
    <mergeCell ref="A6:A12"/>
    <mergeCell ref="A13:A15"/>
    <mergeCell ref="A16:A24"/>
    <mergeCell ref="A25:A27"/>
    <mergeCell ref="A1:V1"/>
    <mergeCell ref="S2:V2"/>
    <mergeCell ref="A3:B5"/>
    <mergeCell ref="C3:L3"/>
    <mergeCell ref="M3:V3"/>
    <mergeCell ref="K4:K5"/>
    <mergeCell ref="L4:L5"/>
    <mergeCell ref="U4:U5"/>
    <mergeCell ref="V4:V5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00216275</cp:lastModifiedBy>
  <cp:lastPrinted>2014-08-14T01:15:42Z</cp:lastPrinted>
  <dcterms:created xsi:type="dcterms:W3CDTF">2014-08-14T00:18:18Z</dcterms:created>
  <dcterms:modified xsi:type="dcterms:W3CDTF">2015-05-15T06:02:10Z</dcterms:modified>
  <cp:category/>
  <cp:version/>
  <cp:contentType/>
  <cp:contentStatus/>
</cp:coreProperties>
</file>