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00" windowWidth="20460" windowHeight="3945" activeTab="1"/>
  </bookViews>
  <sheets>
    <sheet name="記入例" sheetId="1" r:id="rId1"/>
    <sheet name="１枚目" sheetId="2" r:id="rId2"/>
    <sheet name="２枚目" sheetId="3" r:id="rId3"/>
    <sheet name="３枚目" sheetId="4" r:id="rId4"/>
    <sheet name="品目コード表" sheetId="5" r:id="rId5"/>
    <sheet name="業種コード表" sheetId="6" r:id="rId6"/>
  </sheets>
  <definedNames>
    <definedName name="_xlnm.Print_Area" localSheetId="1">'１枚目'!$B$1:$AF$92</definedName>
    <definedName name="_xlnm.Print_Area" localSheetId="2">'２枚目'!$B$1:$AF$92</definedName>
    <definedName name="_xlnm.Print_Area" localSheetId="3">'３枚目'!$B$1:$AF$92</definedName>
    <definedName name="_xlnm.Print_Area" localSheetId="0">'記入例'!$B$11:$AF$102</definedName>
    <definedName name="業種コード表" localSheetId="2">'２枚目'!$AO$132:$AP$339</definedName>
    <definedName name="業種コード表" localSheetId="3">'３枚目'!$AO$132:$AP$339</definedName>
    <definedName name="業種コード表">'１枚目'!$AO$132:$AP$339</definedName>
    <definedName name="業種コード表１">'記入例'!$AO$133:$AP$340</definedName>
    <definedName name="品目コード一覧" localSheetId="1">'１枚目'!$AL$132:$AM$463</definedName>
    <definedName name="品目コード一覧" localSheetId="2">'２枚目'!$AL$132:$AM$463</definedName>
    <definedName name="品目コード一覧" localSheetId="3">'３枚目'!$AL$132:$AM$463</definedName>
    <definedName name="品目コード一覧">'記入例'!$AL$133:$AM$454</definedName>
  </definedNames>
  <calcPr fullCalcOnLoad="1"/>
</workbook>
</file>

<file path=xl/comments1.xml><?xml version="1.0" encoding="utf-8"?>
<comments xmlns="http://schemas.openxmlformats.org/spreadsheetml/2006/main">
  <authors>
    <author>Administrator</author>
  </authors>
  <commentList>
    <comment ref="V57" authorId="0">
      <text>
        <r>
          <rPr>
            <b/>
            <sz val="12"/>
            <rFont val="ＭＳ Ｐゴシック"/>
            <family val="3"/>
          </rPr>
          <t>静岡県は関東地域に
区分されています。</t>
        </r>
      </text>
    </comment>
    <comment ref="Z97" authorId="0">
      <text>
        <r>
          <rPr>
            <b/>
            <sz val="12"/>
            <rFont val="ＭＳ Ｐゴシック"/>
            <family val="3"/>
          </rPr>
          <t>休業中、操業準備中、操業開始後未出荷など、
出荷が全くなかった事業所は、
ここに、休業中、操業準備中、操業開始後未出荷など、
理由を記入してください。
また、生産者販売価格で記載出来ない場合は、
ここに、記載した方法（例：加工賃、内国消費税抜き等）を記入してください。</t>
        </r>
      </text>
    </comment>
  </commentList>
</comments>
</file>

<file path=xl/comments2.xml><?xml version="1.0" encoding="utf-8"?>
<comments xmlns="http://schemas.openxmlformats.org/spreadsheetml/2006/main">
  <authors>
    <author>Administrator</author>
  </authors>
  <commentList>
    <comment ref="Z4" authorId="0">
      <text>
        <r>
          <rPr>
            <b/>
            <sz val="12"/>
            <rFont val="ＭＳ Ｐゴシック"/>
            <family val="3"/>
          </rPr>
          <t xml:space="preserve">送付しました調査票に記載の
</t>
        </r>
        <r>
          <rPr>
            <b/>
            <sz val="14"/>
            <color indexed="10"/>
            <rFont val="ＭＳ Ｐゴシック"/>
            <family val="3"/>
          </rPr>
          <t>整理番号（５桁）</t>
        </r>
        <r>
          <rPr>
            <b/>
            <sz val="12"/>
            <rFont val="ＭＳ Ｐゴシック"/>
            <family val="3"/>
          </rPr>
          <t>を記入してください。</t>
        </r>
      </text>
    </comment>
    <comment ref="H21" authorId="0">
      <text>
        <r>
          <rPr>
            <b/>
            <sz val="11"/>
            <color indexed="10"/>
            <rFont val="ＭＳ Ｐゴシック"/>
            <family val="3"/>
          </rPr>
          <t>1.抜き</t>
        </r>
        <r>
          <rPr>
            <b/>
            <sz val="11"/>
            <rFont val="ＭＳ Ｐゴシック"/>
            <family val="3"/>
          </rPr>
          <t>　又は　</t>
        </r>
        <r>
          <rPr>
            <b/>
            <sz val="11"/>
            <color indexed="10"/>
            <rFont val="ＭＳ Ｐゴシック"/>
            <family val="3"/>
          </rPr>
          <t>2.込み</t>
        </r>
        <r>
          <rPr>
            <b/>
            <sz val="11"/>
            <rFont val="ＭＳ Ｐゴシック"/>
            <family val="3"/>
          </rPr>
          <t>　の</t>
        </r>
        <r>
          <rPr>
            <b/>
            <sz val="11"/>
            <color indexed="10"/>
            <rFont val="ＭＳ Ｐゴシック"/>
            <family val="3"/>
          </rPr>
          <t>どちらかを選んでください。</t>
        </r>
        <r>
          <rPr>
            <b/>
            <sz val="11"/>
            <rFont val="ＭＳ Ｐゴシック"/>
            <family val="3"/>
          </rPr>
          <t xml:space="preserve">
原則として、</t>
        </r>
        <r>
          <rPr>
            <b/>
            <sz val="11"/>
            <color indexed="10"/>
            <rFont val="ＭＳ Ｐゴシック"/>
            <family val="3"/>
          </rPr>
          <t>消費税抜き</t>
        </r>
        <r>
          <rPr>
            <b/>
            <sz val="11"/>
            <rFont val="ＭＳ Ｐゴシック"/>
            <family val="3"/>
          </rPr>
          <t>で記入してください。</t>
        </r>
      </text>
    </comment>
    <comment ref="Z87" authorId="0">
      <text>
        <r>
          <rPr>
            <b/>
            <sz val="12"/>
            <rFont val="ＭＳ Ｐゴシック"/>
            <family val="3"/>
          </rPr>
          <t xml:space="preserve">休業中、操業準備中、操業開始後未出荷など、
</t>
        </r>
        <r>
          <rPr>
            <b/>
            <sz val="12"/>
            <color indexed="10"/>
            <rFont val="ＭＳ Ｐゴシック"/>
            <family val="3"/>
          </rPr>
          <t>出荷が全くなかった事業所</t>
        </r>
        <r>
          <rPr>
            <b/>
            <sz val="12"/>
            <rFont val="ＭＳ Ｐゴシック"/>
            <family val="3"/>
          </rPr>
          <t>は、
ここに、休業中、操業準備中、操業開始後未出荷など、
理由を記入してください。
また、生産者販売価格で記載出来ない場合は、
ここに、記載した方法（例：加工賃、内国消費税抜き等）を記入してください。</t>
        </r>
      </text>
    </comment>
    <comment ref="T26" authorId="0">
      <text>
        <r>
          <rPr>
            <b/>
            <sz val="12"/>
            <rFont val="ＭＳ Ｐゴシック"/>
            <family val="3"/>
          </rPr>
          <t>ここが</t>
        </r>
        <r>
          <rPr>
            <b/>
            <sz val="12"/>
            <color indexed="10"/>
            <rFont val="ＭＳ Ｐゴシック"/>
            <family val="3"/>
          </rPr>
          <t>100.0％</t>
        </r>
        <r>
          <rPr>
            <b/>
            <sz val="12"/>
            <rFont val="ＭＳ Ｐゴシック"/>
            <family val="3"/>
          </rPr>
          <t>になるように記入してください。</t>
        </r>
      </text>
    </comment>
    <comment ref="V47" authorId="0">
      <text>
        <r>
          <rPr>
            <b/>
            <sz val="12"/>
            <color indexed="10"/>
            <rFont val="ＭＳ Ｐゴシック"/>
            <family val="3"/>
          </rPr>
          <t>静岡県</t>
        </r>
        <r>
          <rPr>
            <b/>
            <sz val="12"/>
            <rFont val="ＭＳ Ｐゴシック"/>
            <family val="3"/>
          </rPr>
          <t>は</t>
        </r>
        <r>
          <rPr>
            <b/>
            <sz val="12"/>
            <color indexed="18"/>
            <rFont val="ＭＳ Ｐゴシック"/>
            <family val="3"/>
          </rPr>
          <t>関東地域</t>
        </r>
        <r>
          <rPr>
            <b/>
            <sz val="12"/>
            <rFont val="ＭＳ Ｐゴシック"/>
            <family val="3"/>
          </rPr>
          <t>に
区分されています。</t>
        </r>
      </text>
    </comment>
  </commentList>
</comments>
</file>

<file path=xl/comments3.xml><?xml version="1.0" encoding="utf-8"?>
<comments xmlns="http://schemas.openxmlformats.org/spreadsheetml/2006/main">
  <authors>
    <author>Administrator</author>
  </authors>
  <commentList>
    <comment ref="Z87" authorId="0">
      <text>
        <r>
          <rPr>
            <b/>
            <sz val="12"/>
            <rFont val="ＭＳ Ｐゴシック"/>
            <family val="3"/>
          </rPr>
          <t xml:space="preserve">休業中、操業準備中、操業開始後未出荷など、
</t>
        </r>
        <r>
          <rPr>
            <b/>
            <sz val="12"/>
            <color indexed="10"/>
            <rFont val="ＭＳ Ｐゴシック"/>
            <family val="3"/>
          </rPr>
          <t>出荷が全くなかった事業所</t>
        </r>
        <r>
          <rPr>
            <b/>
            <sz val="12"/>
            <rFont val="ＭＳ Ｐゴシック"/>
            <family val="3"/>
          </rPr>
          <t>は、
ここに、休業中、操業準備中、操業開始後未出荷など、
理由を記入してください。
また、生産者販売価格で記載出来ない場合は、
ここに、記載した方法（例：加工賃、内国消費税抜き等）を記入してください。</t>
        </r>
      </text>
    </comment>
    <comment ref="T26" authorId="0">
      <text>
        <r>
          <rPr>
            <b/>
            <sz val="12"/>
            <rFont val="ＭＳ Ｐゴシック"/>
            <family val="3"/>
          </rPr>
          <t>ここが</t>
        </r>
        <r>
          <rPr>
            <b/>
            <sz val="12"/>
            <color indexed="10"/>
            <rFont val="ＭＳ Ｐゴシック"/>
            <family val="3"/>
          </rPr>
          <t>100.0％</t>
        </r>
        <r>
          <rPr>
            <b/>
            <sz val="12"/>
            <rFont val="ＭＳ Ｐゴシック"/>
            <family val="3"/>
          </rPr>
          <t>になるように記入してください。</t>
        </r>
      </text>
    </comment>
    <comment ref="V47" authorId="0">
      <text>
        <r>
          <rPr>
            <b/>
            <sz val="12"/>
            <color indexed="10"/>
            <rFont val="ＭＳ Ｐゴシック"/>
            <family val="3"/>
          </rPr>
          <t>静岡県</t>
        </r>
        <r>
          <rPr>
            <b/>
            <sz val="12"/>
            <rFont val="ＭＳ Ｐゴシック"/>
            <family val="3"/>
          </rPr>
          <t>は</t>
        </r>
        <r>
          <rPr>
            <b/>
            <sz val="12"/>
            <color indexed="18"/>
            <rFont val="ＭＳ Ｐゴシック"/>
            <family val="3"/>
          </rPr>
          <t>関東地域</t>
        </r>
        <r>
          <rPr>
            <b/>
            <sz val="12"/>
            <rFont val="ＭＳ Ｐゴシック"/>
            <family val="3"/>
          </rPr>
          <t>に
区分されています。</t>
        </r>
      </text>
    </comment>
  </commentList>
</comments>
</file>

<file path=xl/comments4.xml><?xml version="1.0" encoding="utf-8"?>
<comments xmlns="http://schemas.openxmlformats.org/spreadsheetml/2006/main">
  <authors>
    <author>Administrator</author>
  </authors>
  <commentList>
    <comment ref="Z87" authorId="0">
      <text>
        <r>
          <rPr>
            <b/>
            <sz val="12"/>
            <rFont val="ＭＳ Ｐゴシック"/>
            <family val="3"/>
          </rPr>
          <t xml:space="preserve">休業中、操業準備中、操業開始後未出荷など、
</t>
        </r>
        <r>
          <rPr>
            <b/>
            <sz val="12"/>
            <color indexed="10"/>
            <rFont val="ＭＳ Ｐゴシック"/>
            <family val="3"/>
          </rPr>
          <t>出荷が全くなかった事業所</t>
        </r>
        <r>
          <rPr>
            <b/>
            <sz val="12"/>
            <rFont val="ＭＳ Ｐゴシック"/>
            <family val="3"/>
          </rPr>
          <t>は、
ここに、休業中、操業準備中、操業開始後未出荷など、
理由を記入してください。
また、生産者販売価格で記載出来ない場合は、
ここに、記載した方法（例：加工賃、内国消費税抜き等）を記入してください。</t>
        </r>
      </text>
    </comment>
    <comment ref="T26" authorId="0">
      <text>
        <r>
          <rPr>
            <b/>
            <sz val="12"/>
            <rFont val="ＭＳ Ｐゴシック"/>
            <family val="3"/>
          </rPr>
          <t>ここが</t>
        </r>
        <r>
          <rPr>
            <b/>
            <sz val="12"/>
            <color indexed="10"/>
            <rFont val="ＭＳ Ｐゴシック"/>
            <family val="3"/>
          </rPr>
          <t>100.0％</t>
        </r>
        <r>
          <rPr>
            <b/>
            <sz val="12"/>
            <rFont val="ＭＳ Ｐゴシック"/>
            <family val="3"/>
          </rPr>
          <t>になるように記入してください。</t>
        </r>
      </text>
    </comment>
    <comment ref="V47" authorId="0">
      <text>
        <r>
          <rPr>
            <b/>
            <sz val="12"/>
            <color indexed="10"/>
            <rFont val="ＭＳ Ｐゴシック"/>
            <family val="3"/>
          </rPr>
          <t>静岡県</t>
        </r>
        <r>
          <rPr>
            <b/>
            <sz val="12"/>
            <rFont val="ＭＳ Ｐゴシック"/>
            <family val="3"/>
          </rPr>
          <t>は</t>
        </r>
        <r>
          <rPr>
            <b/>
            <sz val="12"/>
            <color indexed="18"/>
            <rFont val="ＭＳ Ｐゴシック"/>
            <family val="3"/>
          </rPr>
          <t>関東地域</t>
        </r>
        <r>
          <rPr>
            <b/>
            <sz val="12"/>
            <rFont val="ＭＳ Ｐゴシック"/>
            <family val="3"/>
          </rPr>
          <t>に
区分されています。</t>
        </r>
      </text>
    </comment>
  </commentList>
</comments>
</file>

<file path=xl/sharedStrings.xml><?xml version="1.0" encoding="utf-8"?>
<sst xmlns="http://schemas.openxmlformats.org/spreadsheetml/2006/main" count="5911" uniqueCount="1624">
  <si>
    <t>エアジェットルーム織機、ウォータージェットルーム織機、毛織機、麻織機、タオル織機、帆布織機、ニット機械（よこ編機、丸編機、靴下編機、たて編機等）、漁網機、レース機、編みひも機、製網機、刺しゅう機械、織物用準備機（整経機、のり付機等）、家庭用ミシン、家庭用ミシン頭部、工業用ミシン、工業用ミシン頭部、繊維機械の部分品・取付具・附属品、染色機・なつ染機（ジッガー機、枠染め機、糸染め機等）、仕上機械（幅出機、幅出乾燥機、起毛機、せん毛機、樹脂加工機、カレンダ、防収縮加工機、コーティング機、ラミネーティング機、ディッピング機等）、その他の染色整理機械（整反機、霧吹き機、煮絨機、縮絨機、洗絨機、ロータリープレス、精練漂白機等）、紡糸機、後処理機械、延伸ねん糸機、カード、精紡機、蚕糸機械、製綿機械、洗毛機械、化炭機械、反毛機械、前紡機械、粗紡機械、合ねん糸機、準備機、縫製準備行程機械、延反機、解反機、柄合機、縫製用裁断機、毛糸手編機械目打機等</t>
  </si>
  <si>
    <t>穀物処理機械・同装置、製パン・製菓機械・同装置、醸造用機械、牛乳加工・乳製品製造機械・同装置、肉製品・水産製品製造機械、飲料製造用機械、その他の食料品加工機械（製茶機械、果実加工機械、豆腐製造機械等）、食料品加工機械の部分品・取付具・附属品</t>
  </si>
  <si>
    <t>製材機械（帯のこ盤、丸のこ盤等）、木材加工機械（かんな盤、のこ盤、ほぞ取盤、くぎ打機械、面取盤、木工旋盤、木工フライス盤等）、合板機械（繊維板機械を含む）（ベニヤレース、プレス、サンダ・ドライヤ、グルースプレッタ、クリッパ、スライサ等）、木材加工機械の部分品・取付具・附属品</t>
  </si>
  <si>
    <t>パルプ製造装置・同装置、抄紙機、その他の製紙機械（断裁機、巻取機、コーティングマシン等）、パルプ装置・製紙機械の部分品・取付具・附属品</t>
  </si>
  <si>
    <t>とっ版印刷機械、平版印刷機（Ｂ３版以上）、特殊印刷機械、おう版印刷機、石版印刷機、亜鉛版印刷機、製本機械（断裁機、紙締機、折畳機、表紙くるみ機、紙折機等）、紙工機械（製箱機械、段ボール製造機械、袋・封筒製造機械、荷札製造機、紙コップ製造機等）、製版機械（活字鋳造機、写真植字機、植版機、ホエラー、ネガ乾燥機、腐食機等）、印刷・製本・紙工機械の部分品・取付具・附属品</t>
  </si>
  <si>
    <t>圧搾機器、ろ過機器、分離機器、熱交換器（分縮機、熱換器を含む）、混合機、かくはん機、ねつ和機、溶解機、造粒機、乳化機、粉砕機、反応機、発生炉、乾留炉、電解槽、硝化機、発酵機、分解機、飽和機、転化機、重合機、オートクレーブ、凝固機、解びょう機、蒸発機器、蒸留機器、蒸煮機器、晶出機器、乾燥機器、焙焼機、焼結機、焼成機器、集じん機器、貯蔵槽（固定式、浮屋根式、球形、その他）、吸収機、洗浄機、抽出機、重油脱硫装置、廃ガス処理装置、水質汚染防止機器、廃棄物処理機器等、化学機械・同装置の部分品・取付具・附属品</t>
  </si>
  <si>
    <t>ダイカストマシン、造型機、型込機、中子成型機、砂処理機械、鋳型・鋳型定盤（製鉄、製鋼用のもの）、鋳造装置の部分品・取付具・附属品等</t>
  </si>
  <si>
    <t>射出成形機、押出成形機、圧縮成形機、中空体成形機、真空成形機、カレンダ、発泡成形機、タブレットマシン、ペレット装置、グラニュレータ、コーティング機、プラスチック蒸着めっき装置等、プラスチック加工機械の部分品・取付具・附属品</t>
  </si>
  <si>
    <t>302</t>
  </si>
  <si>
    <t>303</t>
  </si>
  <si>
    <t>304</t>
  </si>
  <si>
    <t>自動車用内燃機関</t>
  </si>
  <si>
    <t>自動車用内燃機関</t>
  </si>
  <si>
    <t>305</t>
  </si>
  <si>
    <t>306</t>
  </si>
  <si>
    <t>307</t>
  </si>
  <si>
    <r>
      <t>3</t>
    </r>
    <r>
      <rPr>
        <sz val="12"/>
        <rFont val="ＭＳ Ｐゴシック"/>
        <family val="3"/>
      </rPr>
      <t>08</t>
    </r>
  </si>
  <si>
    <r>
      <t>3</t>
    </r>
    <r>
      <rPr>
        <sz val="12"/>
        <rFont val="ＭＳ Ｐゴシック"/>
        <family val="3"/>
      </rPr>
      <t>09</t>
    </r>
  </si>
  <si>
    <r>
      <t>3</t>
    </r>
    <r>
      <rPr>
        <sz val="12"/>
        <rFont val="ＭＳ Ｐゴシック"/>
        <family val="3"/>
      </rPr>
      <t>10</t>
    </r>
  </si>
  <si>
    <r>
      <t>3</t>
    </r>
    <r>
      <rPr>
        <sz val="12"/>
        <rFont val="ＭＳ Ｐゴシック"/>
        <family val="3"/>
      </rPr>
      <t>11</t>
    </r>
  </si>
  <si>
    <r>
      <t>3</t>
    </r>
    <r>
      <rPr>
        <sz val="12"/>
        <rFont val="ＭＳ Ｐゴシック"/>
        <family val="3"/>
      </rPr>
      <t>12</t>
    </r>
  </si>
  <si>
    <r>
      <t>3</t>
    </r>
    <r>
      <rPr>
        <sz val="12"/>
        <rFont val="ＭＳ Ｐゴシック"/>
        <family val="3"/>
      </rPr>
      <t>13</t>
    </r>
  </si>
  <si>
    <r>
      <t>3</t>
    </r>
    <r>
      <rPr>
        <sz val="12"/>
        <rFont val="ＭＳ Ｐゴシック"/>
        <family val="3"/>
      </rPr>
      <t>14</t>
    </r>
  </si>
  <si>
    <r>
      <t>3</t>
    </r>
    <r>
      <rPr>
        <sz val="12"/>
        <rFont val="ＭＳ Ｐゴシック"/>
        <family val="3"/>
      </rPr>
      <t>15</t>
    </r>
  </si>
  <si>
    <r>
      <t>3</t>
    </r>
    <r>
      <rPr>
        <sz val="12"/>
        <rFont val="ＭＳ Ｐゴシック"/>
        <family val="3"/>
      </rPr>
      <t>16</t>
    </r>
  </si>
  <si>
    <r>
      <t>3</t>
    </r>
    <r>
      <rPr>
        <sz val="12"/>
        <rFont val="ＭＳ Ｐゴシック"/>
        <family val="3"/>
      </rPr>
      <t>17</t>
    </r>
  </si>
  <si>
    <r>
      <t>3</t>
    </r>
    <r>
      <rPr>
        <sz val="12"/>
        <rFont val="ＭＳ Ｐゴシック"/>
        <family val="3"/>
      </rPr>
      <t>18</t>
    </r>
  </si>
  <si>
    <r>
      <t>3</t>
    </r>
    <r>
      <rPr>
        <sz val="12"/>
        <rFont val="ＭＳ Ｐゴシック"/>
        <family val="3"/>
      </rPr>
      <t>19</t>
    </r>
  </si>
  <si>
    <r>
      <t>3</t>
    </r>
    <r>
      <rPr>
        <sz val="12"/>
        <rFont val="ＭＳ Ｐゴシック"/>
        <family val="3"/>
      </rPr>
      <t>20</t>
    </r>
  </si>
  <si>
    <r>
      <t>3</t>
    </r>
    <r>
      <rPr>
        <sz val="12"/>
        <rFont val="ＭＳ Ｐゴシック"/>
        <family val="3"/>
      </rPr>
      <t>21</t>
    </r>
  </si>
  <si>
    <r>
      <t>3</t>
    </r>
    <r>
      <rPr>
        <sz val="12"/>
        <rFont val="ＭＳ Ｐゴシック"/>
        <family val="3"/>
      </rPr>
      <t>22</t>
    </r>
  </si>
  <si>
    <t>コードは１から322の中から選んでください</t>
  </si>
  <si>
    <t>印刷・同関連業</t>
  </si>
  <si>
    <t>［印刷・同関連業］</t>
  </si>
  <si>
    <t>牛脂、豚脂、魚油等</t>
  </si>
  <si>
    <t>マーガリン、ファットスプレッド、ショートニング、食用硬化油、食用分別油、精製ラード等</t>
  </si>
  <si>
    <t>そ毛織物（洋服地、和服地等）、紡毛服地、その他の紡毛織物（しん地、ネクタイ地、毛布地、肩掛地等）、細幅織物（リボン、織マーク、綿テープ、エンドレスベルト、畳縁、ゴム入り織物、弾性糸織物等）</t>
  </si>
  <si>
    <t>レース生地（刺しゅう、編、ボビン）、リリヤン、モール、ふさ、巻ひも、よりひも、編ひも、組みひも等、プレスフェルト（生地、製品）、不織布、上塗り又は防水した織物、ろう引布、油布、絶縁布、ブラインドクロス、アスファルトフェルト、エンパイヤークロス、エンパイヤーチューブ、エンパイヤーテープ、レザークロス、擬革布、ワックスタフタ、ワニスクロス、ガムテープ（布製）、タイプライタリボン（布製）、洗上羊毛、トップ、紋紙、綿製ふとん綿等、その他の繊維工業製品</t>
  </si>
  <si>
    <t>背広服上下衣、オーバコート類、制服、ワンピース、スーツ 、Ｙシャツ、スカート、ズボン、ブラウス、乳幼児用服、作業用衣服、スポーツ用衣服、学校服、ゴム引合羽、レインコート</t>
  </si>
  <si>
    <t>単板、普通合板、特殊合板、集成材</t>
  </si>
  <si>
    <t>机、テーブル、いす、たんす、棚、戸棚、音響機器用キャビネット、ベッド、流し台、調理台、ガス台等</t>
  </si>
  <si>
    <t>机、テーブル、いす、ベッド（電動ベッドを含む）、流し台、調理台、ガス台、棚、戸棚、その他の金属製家具</t>
  </si>
  <si>
    <t>ベッド用マットレス、組スプリング、宗教用具、びょうぶ、衣こう、すだれ、ついたて、鏡縁・額縁、事務所用・店舗用装備品、窓用・扉用日よけ、その他の家具・装備品等</t>
  </si>
  <si>
    <t>イソプロピルアルコール、合成オクタノール、合成ブタノール（ノルマル、イソ、第２級）等</t>
  </si>
  <si>
    <t>アルキルベンゼン、アルキルフェノール、無水フタル酸、テレフタル酸ジメチル、ジフェニルメタンジイソシアネート、シクロヘキサン、アニリン、ニトロベンゼン、クロルベンゼン、他の環式中間物</t>
  </si>
  <si>
    <t>合成染料（直接染料、酸性染料、塩基性染料、媒染・酸性媒染染料、硫化・硫化建染染料、建染染料、アゾイック染料、分散染料、蛍光染料、反応染料、有機溶剤溶解染料、その他の合成染料）、ピグメントレジンカラー（カラーベース、エクステンダー）、有機顔料</t>
  </si>
  <si>
    <t>フェノール樹脂（成形材料、積層品、シェルモールド用、木材加工接着剤用、その他用）、ユリア樹脂、エポキシ樹脂、メラミン樹脂（成形材料、化粧板用、塗料用、接着剤用等）、不飽和ポリエステル樹脂（ＦＲＰ用等）、アルキド樹脂、けい素樹脂（粗シラン、シロキサン）</t>
  </si>
  <si>
    <t>ポリアミド系樹脂、ポリカーボネート、ポリエチレンテレフタレート（繊維用を除く）、ポリアセタール、ポリブチレンテレフタレート、ポリフェニレンサルファイド、変性ポリフェニレンエーテル</t>
  </si>
  <si>
    <t>石油精製用（水素化処理触媒、その他の石油精製用）、石油化学品製造用、高分子重合用、油脂加工・医薬・食品製造用、無機化学品用、自動車排気ガス浄化用、その他の環境保全用等</t>
  </si>
  <si>
    <t>Ｂ重油、Ｃ重油</t>
  </si>
  <si>
    <t>アスファルト塗装混合材、タール塗装混合材（アスファルトブロック、タールブロックを含む）、れき青乳剤、舗装用ブロック（アスファルト製）等</t>
  </si>
  <si>
    <t>プラスチック板（平板、波板、積層品、化粧板等）、プラスチック棒、プラスチック管（プラスチック硬質管、プラスチックホース等）、プラスチック継手（バルブ、コックを含む）、プラスチック異形押出製品（プラスチック雨どい、同附属品、その他のプラスチック異形押出製品）、プラスチック板・棒・管・継手・異形押出製品の加工品</t>
  </si>
  <si>
    <t>プラスチック製履物（靴、サンダル、スリッパ、その他のプラスチック製履物・同附属品）</t>
  </si>
  <si>
    <t>フェロマンガン（高炭素、低炭素）、シリコマンガン、フェロニッケルその他フェロアロイ（フェロシリコン、フェロクロム（高炭素、低炭素）、フェロタングステン、フェロモリブデン、フェロバナジウム、フェロニオブ、カルシウムシリコン、シリコクロム)</t>
  </si>
  <si>
    <t>ガスこんろ、ガス風呂がま、ガス湯沸器、ガス炊飯器、その他のガス機器、石油ストーブ、その他の石油機器、暖房機器（温風暖房機、温水ボイラ、放熱器・ユニットヒータ）、暖房用・調理用器具、太陽熱利用機器等</t>
  </si>
  <si>
    <t>金属製管継手、金属製衛生器具、配管工事用附属品</t>
  </si>
  <si>
    <t>煙管ボイラ、水管ボイラ、その他のボイラ（温水ボイラを除く）、ボイラの部分品・取付具・附属品</t>
  </si>
  <si>
    <t>蒸気タービン、ガスタービン、水力タービン、フランシスタービン、プロペラタービン、斜流タービン、タービンの部分品・取付具・附属品</t>
  </si>
  <si>
    <t>はん用ガソリン機関、はん用石油機関、はん用ディーゼル機関、はん用内燃機関の部分品・取付具・附属品、原子動力炉、同部分品・取付具・附属品、その他の原動機</t>
  </si>
  <si>
    <t>単段式うず巻ポンプ、多段式うず巻ポンプ、耐しょく性ポンプ（化学工業用特殊ポンプ）、家庭用電気ポンプ、手動ポンプ、往復圧縮機、回転圧縮機、遠心・軸流圧縮機、遠心送風機、軸流送風機、油圧ポンプ、油圧モータ、油圧シリンダ、油圧バルブ、その他の油圧機器（畜圧機、油圧フィルター等）、空気圧シリンダ、空気圧バルブ、空気圧フィルタ、空気圧ルブリケータ、ポンプ・圧縮機・送風機・油圧機器・空気圧機器等の部分品・取付具・附属品</t>
  </si>
  <si>
    <t>電動エレベータ、油圧エレベータ、手動エレベータ等、エスカレータ、天井走行クレーン、ジブクレーン、橋形クレーン、円形クレーン、ローダ、アンローダ、ケーブルクレーン、ベルトコンベヤ、チェーンコンベヤ、ローラコンベヤ、スクリューコンベヤ、空気コンベヤ、ニューマチックコンベヤ、舶用ウインチ、チェーンブロック、ホイスト、ウィンドラス、キャップスタン、索道、ロープウェイ、ターンテーブル、動力ジャッキ、カーダンパ、トラバーサ、リフト、運搬機械の部分品・取付具・附属品</t>
  </si>
  <si>
    <t>往復動式冷凍機、回転式冷凍機、遠心式冷凍機、吸収式冷凍機、コンデンシングユニット、冷凍・冷蔵用ショーケース（冷凍陳列棚を含む）、シングルパッケージ・リモートコンデンサ形、ウォータークーラー、冷却塔、冷蔵装置、凍結装置、製氷装置、除湿機（民生用を除く）、チリングユニット、冷凍機・温湿調整装置の部分品・取付品・附属品</t>
  </si>
  <si>
    <t>玉軸受、ころ軸受、軸受ユニット、玉軸受・ころ軸受、ベアリングの部分品・取付具・附属品</t>
  </si>
  <si>
    <t>変速機、歯車（プラスチック製を含む）、ローラチェーン、平軸受、クラッチ、カップリング、滑車、操舵機、動力伝動装置の部分品・取付具・附属品</t>
  </si>
  <si>
    <r>
      <t>1.抜き　</t>
    </r>
    <r>
      <rPr>
        <sz val="10"/>
        <rFont val="ＭＳ Ｐゴシック"/>
        <family val="3"/>
      </rPr>
      <t>又は</t>
    </r>
    <r>
      <rPr>
        <sz val="10"/>
        <color indexed="10"/>
        <rFont val="ＭＳ Ｐゴシック"/>
        <family val="3"/>
      </rPr>
      <t>　2.込み　</t>
    </r>
    <r>
      <rPr>
        <sz val="10"/>
        <rFont val="ＭＳ Ｐゴシック"/>
        <family val="3"/>
      </rPr>
      <t>の</t>
    </r>
    <r>
      <rPr>
        <sz val="10"/>
        <color indexed="10"/>
        <rFont val="ＭＳ Ｐゴシック"/>
        <family val="3"/>
      </rPr>
      <t>どちらかを選んでください。</t>
    </r>
    <r>
      <rPr>
        <sz val="10"/>
        <rFont val="ＭＳ Ｐ明朝"/>
        <family val="1"/>
      </rPr>
      <t xml:space="preserve">
（原則として、</t>
    </r>
    <r>
      <rPr>
        <sz val="10"/>
        <color indexed="10"/>
        <rFont val="ＭＳ Ｐゴシック"/>
        <family val="3"/>
      </rPr>
      <t>消費税抜き</t>
    </r>
    <r>
      <rPr>
        <sz val="10"/>
        <rFont val="ＭＳ Ｐ明朝"/>
        <family val="1"/>
      </rPr>
      <t>で記載してください。）</t>
    </r>
  </si>
  <si>
    <t>［食料品］</t>
  </si>
  <si>
    <t>牛肉</t>
  </si>
  <si>
    <t>豚肉</t>
  </si>
  <si>
    <t>鶏肉、ブロイラー、地鶏、廃鶏</t>
  </si>
  <si>
    <t>馬肉、羊肉、山羊肉等</t>
  </si>
  <si>
    <t>牛皮、豚皮、馬皮、羊皮、山羊皮、内臓、肉鶏処理副産物等</t>
  </si>
  <si>
    <t>ハム、ベーコン、ソーセージ、混合製品、ハンバーグ、焼豚等</t>
  </si>
  <si>
    <t>牛乳、加工乳</t>
  </si>
  <si>
    <t>冷凍魚介類、冷凍魚介調理品等</t>
  </si>
  <si>
    <t>塩蔵、素干し、塩干、煮干し、くん製等</t>
  </si>
  <si>
    <t>かまぼこ、やきちくわ、魚肉ハム、魚肉ソーセージ等</t>
  </si>
  <si>
    <t>精米、くず米</t>
  </si>
  <si>
    <t>米ぬか、精麦、麦ぬか</t>
  </si>
  <si>
    <t>てんさい糖、甘しゃ糖</t>
  </si>
  <si>
    <t>含みつ糖、糖みつ、ビートパルプ、バガス</t>
  </si>
  <si>
    <t>かんしょでん粉、ばれいしょでん粉、小麦でん粉、コーンスターチ、でん粉かす</t>
  </si>
  <si>
    <t>冷凍調理食品（フライ類等）</t>
  </si>
  <si>
    <t>レトルト食品〔カレー、ソース類、スープ類等〕</t>
  </si>
  <si>
    <t>そう菜、すし、弁当</t>
  </si>
  <si>
    <t>清酒、みりん、清酒副産物、みりん副産物</t>
  </si>
  <si>
    <t>ビール、ビール副産物、発泡酒</t>
  </si>
  <si>
    <t>ウィスキー、ブランデー</t>
  </si>
  <si>
    <t>陸上氷、水産氷、袋詰砕氷</t>
  </si>
  <si>
    <t>動物質肥料、植物質肥料等</t>
  </si>
  <si>
    <t>ニット生地（丸編、たて編、横編）</t>
  </si>
  <si>
    <t>医療用ガーゼ、ほう帯、脱脂綿等</t>
  </si>
  <si>
    <t>板材、ひき割、ひき角、工場残材、のこくず等</t>
  </si>
  <si>
    <t>木材チップ（針葉樹、広葉樹）</t>
  </si>
  <si>
    <t>段ボールシート（両面、復両面、片面）</t>
  </si>
  <si>
    <t>酸化チタン（アナタース型、ルチル型）</t>
  </si>
  <si>
    <t>塩</t>
  </si>
  <si>
    <t>純ベンゼン</t>
  </si>
  <si>
    <t>純トルエン</t>
  </si>
  <si>
    <t>二塩化エチレン</t>
  </si>
  <si>
    <t>酸酸ビニルモノマー</t>
  </si>
  <si>
    <t>酢酸（99％換算）</t>
  </si>
  <si>
    <t>合成石炭酸</t>
  </si>
  <si>
    <t>テレフタル酸（高純度のもの）</t>
  </si>
  <si>
    <t>ポリエチレン(低密度、エチレン・酢酸ビニルコポリマー)</t>
  </si>
  <si>
    <t>ポリエチレン（高密度）</t>
  </si>
  <si>
    <t>ポリプロピレン</t>
  </si>
  <si>
    <t>塩化ビニル樹脂（ポリマー、コポリマー、ペースト）</t>
  </si>
  <si>
    <t>航空ガソリン、自動車ガソリン、工業用ガソリン</t>
  </si>
  <si>
    <t>ジェット燃料油</t>
  </si>
  <si>
    <t>ナフサ（石油化学用、化学肥料用、都市ガス用等）</t>
  </si>
  <si>
    <t>液化石油ガス（ＰＰ、ＰＢ、ＢＢ）</t>
  </si>
  <si>
    <t>コークス（溶鉱炉用、鋳物用、一般用）、ピッチコークス</t>
  </si>
  <si>
    <t>普通板ガラス、変り板ガラス、フロート、みがき板ガラス</t>
  </si>
  <si>
    <t>合わせガラス、強化ガラス、複層ガラス、その他の板ガラス、鏡</t>
  </si>
  <si>
    <t>［鉄鋼］</t>
  </si>
  <si>
    <t>厚板、中板、薄板</t>
  </si>
  <si>
    <t>幅600mm以上（冷延電気鋼帯用、その他用）、幅600mm未満</t>
  </si>
  <si>
    <t>鉄筋用小形棒鋼、その他用小形棒鋼</t>
  </si>
  <si>
    <t>熱間圧延鋼半製品</t>
  </si>
  <si>
    <t>熱間鋼管（継目無鋼管、電縫鋼管、電弧溶接鋼管）、冷けん鋼管</t>
  </si>
  <si>
    <t>磨帯鋼、鉄線、冷間圧造用炭素鋼線、硬鋼線、溶接棒心線</t>
  </si>
  <si>
    <t>鍛鋼品（打放）（普通鋼、特殊鋼）</t>
  </si>
  <si>
    <t>直管、異形管</t>
  </si>
  <si>
    <t>鍛工品（自動車用、産業機械器具用等）</t>
  </si>
  <si>
    <t>鉄鋼切断品（溶断を含む）</t>
  </si>
  <si>
    <t>鉄粉、純鉄粉、純鉄圧延、ペレット等</t>
  </si>
  <si>
    <t>［非鉄金属］</t>
  </si>
  <si>
    <t>板、円板、条、管、棒、形材、線、はく</t>
  </si>
  <si>
    <t>核燃料</t>
  </si>
  <si>
    <t>［金属製品］</t>
  </si>
  <si>
    <t>超硬チップ、機械部品等</t>
  </si>
  <si>
    <t>［はん用機械器具］</t>
  </si>
  <si>
    <t>販売先業種名</t>
  </si>
  <si>
    <t>【農林水産業】</t>
  </si>
  <si>
    <t>耕種農業</t>
  </si>
  <si>
    <r>
      <t>502</t>
    </r>
  </si>
  <si>
    <t>畜産</t>
  </si>
  <si>
    <r>
      <t>503</t>
    </r>
  </si>
  <si>
    <r>
      <t>504</t>
    </r>
  </si>
  <si>
    <t>林業</t>
  </si>
  <si>
    <r>
      <t>505</t>
    </r>
  </si>
  <si>
    <t>漁業</t>
  </si>
  <si>
    <t>【鉱業】</t>
  </si>
  <si>
    <r>
      <t>506</t>
    </r>
  </si>
  <si>
    <t>金属鉱物</t>
  </si>
  <si>
    <t>鉄鉱石, 非鉄金属鉱物</t>
  </si>
  <si>
    <t>非金属鉱物</t>
  </si>
  <si>
    <t>石炭・原油・天然ガス</t>
  </si>
  <si>
    <t>石炭, 原油, 天然ガス</t>
  </si>
  <si>
    <t>【製造業】</t>
  </si>
  <si>
    <t>食料品</t>
  </si>
  <si>
    <r>
      <t>510</t>
    </r>
  </si>
  <si>
    <t>飲料</t>
  </si>
  <si>
    <r>
      <t>511</t>
    </r>
  </si>
  <si>
    <r>
      <t>512</t>
    </r>
  </si>
  <si>
    <r>
      <t>513</t>
    </r>
  </si>
  <si>
    <t>繊維工業製品</t>
  </si>
  <si>
    <r>
      <t>514</t>
    </r>
  </si>
  <si>
    <t>衣服・その他の繊維既製品</t>
  </si>
  <si>
    <r>
      <t>515</t>
    </r>
  </si>
  <si>
    <r>
      <t>516</t>
    </r>
  </si>
  <si>
    <t>家具・装備品</t>
  </si>
  <si>
    <r>
      <t>517</t>
    </r>
  </si>
  <si>
    <t>パルプ・紙・板紙・加工紙</t>
  </si>
  <si>
    <t>パルプ, 洋紙・和紙, 板紙, 段ボール, 塗工紙・建設用加工紙</t>
  </si>
  <si>
    <r>
      <t>518</t>
    </r>
  </si>
  <si>
    <t>紙加工品</t>
  </si>
  <si>
    <r>
      <t>519</t>
    </r>
  </si>
  <si>
    <r>
      <t>520</t>
    </r>
  </si>
  <si>
    <r>
      <t>521</t>
    </r>
  </si>
  <si>
    <t>無機化学工業製品</t>
  </si>
  <si>
    <r>
      <t>522</t>
    </r>
  </si>
  <si>
    <t>石油化学基礎製品</t>
  </si>
  <si>
    <r>
      <t>523</t>
    </r>
  </si>
  <si>
    <r>
      <t>524</t>
    </r>
  </si>
  <si>
    <t>合成樹脂</t>
  </si>
  <si>
    <r>
      <t>525</t>
    </r>
  </si>
  <si>
    <t>化学繊維</t>
  </si>
  <si>
    <t>レーヨン・アセテート, 合成繊維</t>
  </si>
  <si>
    <r>
      <t>526</t>
    </r>
  </si>
  <si>
    <r>
      <t>527</t>
    </r>
  </si>
  <si>
    <r>
      <t>528</t>
    </r>
  </si>
  <si>
    <t>石油製品</t>
  </si>
  <si>
    <r>
      <t>529</t>
    </r>
  </si>
  <si>
    <t>石炭製品</t>
  </si>
  <si>
    <r>
      <t>530</t>
    </r>
  </si>
  <si>
    <t>プラスチック製品</t>
  </si>
  <si>
    <r>
      <t>531</t>
    </r>
  </si>
  <si>
    <t>ゴム製品</t>
  </si>
  <si>
    <r>
      <t>532</t>
    </r>
  </si>
  <si>
    <t>なめし革・毛皮・同製品</t>
  </si>
  <si>
    <r>
      <t>533</t>
    </r>
  </si>
  <si>
    <t>ガラス・ガラス製品</t>
  </si>
  <si>
    <r>
      <t>534</t>
    </r>
  </si>
  <si>
    <t>セメント・セメント製品</t>
  </si>
  <si>
    <t>セメント, 生コンクリート, セメント製品</t>
  </si>
  <si>
    <r>
      <t>535</t>
    </r>
  </si>
  <si>
    <t>陶磁器</t>
  </si>
  <si>
    <t>建設用陶磁器, 工業用陶磁器, 日用陶磁器</t>
  </si>
  <si>
    <r>
      <t>536</t>
    </r>
  </si>
  <si>
    <r>
      <t>537</t>
    </r>
  </si>
  <si>
    <t>銑鉄・粗鋼</t>
  </si>
  <si>
    <t>銑鉄, フェロアロイ, 粗鋼（転炉）, 粗鋼（電気炉）</t>
  </si>
  <si>
    <r>
      <t>538</t>
    </r>
  </si>
  <si>
    <t>鋼材</t>
  </si>
  <si>
    <r>
      <t>539</t>
    </r>
  </si>
  <si>
    <t>鋳鍛造品</t>
  </si>
  <si>
    <t>鍛鋼, 鋳鋼, 鋳鉄管, 鋳鉄品, 鍛工品（鉄）</t>
  </si>
  <si>
    <r>
      <t>540</t>
    </r>
  </si>
  <si>
    <t>その他の鉄鋼製品</t>
  </si>
  <si>
    <t>鉄鋼シャースリット業, その他の鉄鋼製品</t>
  </si>
  <si>
    <r>
      <t>541</t>
    </r>
  </si>
  <si>
    <t>非鉄金属製錬・精製</t>
  </si>
  <si>
    <r>
      <t>542</t>
    </r>
  </si>
  <si>
    <t>非鉄金属加工製品</t>
  </si>
  <si>
    <r>
      <t>543</t>
    </r>
  </si>
  <si>
    <t>建設・建築用金属製品</t>
  </si>
  <si>
    <r>
      <t>544</t>
    </r>
  </si>
  <si>
    <t>その他の金属製品</t>
  </si>
  <si>
    <r>
      <t>545</t>
    </r>
  </si>
  <si>
    <r>
      <t>546</t>
    </r>
  </si>
  <si>
    <r>
      <t>547</t>
    </r>
  </si>
  <si>
    <r>
      <t>548</t>
    </r>
  </si>
  <si>
    <t>産業用電気機器</t>
  </si>
  <si>
    <t>電子応用装置・電気計測器</t>
  </si>
  <si>
    <t>電子応用装置, 電気計測器</t>
  </si>
  <si>
    <t>電球類, 電気照明器具, 電池, その他の電気機械器具</t>
  </si>
  <si>
    <t>民生用電気機器</t>
  </si>
  <si>
    <t>通信機械・同関連機器</t>
  </si>
  <si>
    <t>その他の電子部品</t>
  </si>
  <si>
    <t>その他の自動車</t>
  </si>
  <si>
    <t>トラック・バス・その他の自動車, 二輪自動車</t>
  </si>
  <si>
    <t>船舶・同修理</t>
  </si>
  <si>
    <t>鋼船, その他の船舶, 舶用内燃機関, 船舶修理</t>
  </si>
  <si>
    <t>その他の輸送機械・同修理</t>
  </si>
  <si>
    <t>その他の製造工業製品</t>
  </si>
  <si>
    <t>【建設業】</t>
  </si>
  <si>
    <t>建築</t>
  </si>
  <si>
    <t>建設補修</t>
  </si>
  <si>
    <t>公共事業</t>
  </si>
  <si>
    <t>道路関係公共事業, 河川・下水道・その他の公共事業, 農林関係公共事業</t>
  </si>
  <si>
    <t>その他の土木建設</t>
  </si>
  <si>
    <t>鉄道軌道建設, 電力施設建設, 電気通信施設建設, その他の土木建設</t>
  </si>
  <si>
    <t>【電力・ガス・水道業】</t>
  </si>
  <si>
    <t>電力</t>
  </si>
  <si>
    <t>事業用電力, 自家発電</t>
  </si>
  <si>
    <t>ガス・熱供給</t>
  </si>
  <si>
    <t>都市ガス, 熱供給業</t>
  </si>
  <si>
    <t>水道</t>
  </si>
  <si>
    <t>上水道・簡易水道, 工業用水, 下水道</t>
  </si>
  <si>
    <t>廃棄物処理</t>
  </si>
  <si>
    <t>廃棄物処理（公営）, 廃棄物処理（産業）</t>
  </si>
  <si>
    <t>【商業・金融・保険・不動産業】</t>
  </si>
  <si>
    <t>商業</t>
  </si>
  <si>
    <t>卸売, 小売</t>
  </si>
  <si>
    <t>金融・保険</t>
  </si>
  <si>
    <t>不動産仲介及び賃貸</t>
  </si>
  <si>
    <t>不動産仲介・管理業, 不動産賃貸業</t>
  </si>
  <si>
    <t>住宅賃貸料</t>
  </si>
  <si>
    <t>【運輸業】</t>
  </si>
  <si>
    <t>鉄道輸送</t>
  </si>
  <si>
    <t>鉄道旅客輸送, 鉄道貨物輸送</t>
  </si>
  <si>
    <t>道路輸送（除自家輸送）</t>
  </si>
  <si>
    <t>水運</t>
  </si>
  <si>
    <t>外洋輸送, 沿海・内水面旅客輸送, 沿海・内水面貨物輸送, 港湾運送</t>
  </si>
  <si>
    <t>航空輸送</t>
  </si>
  <si>
    <t>国際航空輸送, 国内航空旅客輸送, 国内航空貨物輸送, 航空機使用事業</t>
  </si>
  <si>
    <t>貨物利用運送</t>
  </si>
  <si>
    <t>利用運送業, 集配利用運送業</t>
  </si>
  <si>
    <t>倉庫</t>
  </si>
  <si>
    <t>【情報通信業】</t>
  </si>
  <si>
    <t>通信</t>
  </si>
  <si>
    <t>放送</t>
  </si>
  <si>
    <t>公共放送, 民間放送, 有線放送</t>
  </si>
  <si>
    <t>情報サービス</t>
  </si>
  <si>
    <t>ソフトウェア業, 情報処理・提供サービス</t>
  </si>
  <si>
    <t>インターネット附随サービス</t>
  </si>
  <si>
    <t>【公務・教育研究業】</t>
  </si>
  <si>
    <t>公務</t>
  </si>
  <si>
    <t>公務（中央）, 公務（地方）</t>
  </si>
  <si>
    <t>教育</t>
  </si>
  <si>
    <t>研究</t>
  </si>
  <si>
    <t>【サービス業】</t>
  </si>
  <si>
    <t>介護</t>
  </si>
  <si>
    <t>広告</t>
  </si>
  <si>
    <t>テレビ・ラジオ広告, 新聞・雑誌・その他の広告</t>
  </si>
  <si>
    <t>物品賃貸サービス</t>
  </si>
  <si>
    <t>その他の対事業所サービス</t>
  </si>
  <si>
    <t>娯楽サービス</t>
  </si>
  <si>
    <t>宿泊業</t>
  </si>
  <si>
    <t>洗濯・理容・美容・浴場業</t>
  </si>
  <si>
    <t>洗濯業, 理容業, 美容業, 浴場業, その他の洗濯・理容・美容・浴場業</t>
  </si>
  <si>
    <t>その他の対個人サービス</t>
  </si>
  <si>
    <t>【その他】</t>
  </si>
  <si>
    <t>家計へ</t>
  </si>
  <si>
    <t>家計への販売</t>
  </si>
  <si>
    <t>業種
コード</t>
  </si>
  <si>
    <t>業種、取り扱い品目例示</t>
  </si>
  <si>
    <r>
      <t>5</t>
    </r>
    <r>
      <rPr>
        <sz val="12"/>
        <rFont val="ＭＳ Ｐゴシック"/>
        <family val="3"/>
      </rPr>
      <t>01</t>
    </r>
  </si>
  <si>
    <t>生乳, その他の酪農生産物, 鶏卵, 肉鶏, 豚, 肉用牛, 羊毛, その他の畜産</t>
  </si>
  <si>
    <t>農業サービス</t>
  </si>
  <si>
    <t>海面漁業（国産）, 海面漁業（輸入）, 海面養殖業, 内水面漁業・養殖業</t>
  </si>
  <si>
    <r>
      <t>5</t>
    </r>
    <r>
      <rPr>
        <sz val="12"/>
        <rFont val="ＭＳ Ｐゴシック"/>
        <family val="3"/>
      </rPr>
      <t>09</t>
    </r>
  </si>
  <si>
    <t>織物製衣服, ニット製衣服, その他の衣服・身の回り品, 寝具, その他の繊維既製品</t>
  </si>
  <si>
    <t>段ボール箱, その他の紙製容器, 紙製衛生材料・用品, その他のパルプ・紙・紙加工品</t>
  </si>
  <si>
    <t>ソーダ灰, か性ソーダ, 液体塩素, その他のソーダ工業製品, 酸化チタン, カーボンブラック, その他の無機顔料, 圧縮ガス・液化ガス, 原塩, 塩, その他の無機化学工業製品</t>
  </si>
  <si>
    <t>エチレン, プロピレン, その他の石油化学基礎製品, 純ベンゼン, 純トルエン,キシレン, その他の石油化学系芳香族製品</t>
  </si>
  <si>
    <t>熱硬化性樹脂, ポリエチレン（低密度）, ポリエチレン（高密度）, ポリスチレン,ポリプロピレン, 塩化ビニル樹脂, 高機能性樹脂, その他の合成樹脂</t>
  </si>
  <si>
    <t>ガソリン, ジェット燃料油, 灯油, 軽油, Ａ重油, Ｂ重油・Ｃ重油, ナフサ, 液化石油ガス, その他の石油製品</t>
  </si>
  <si>
    <t>コークス, その他の石炭製品, 舗装材料</t>
  </si>
  <si>
    <t>プラスチックフィルム・シート, プラスチック板・管・棒, プラスチック発泡製品, 工業用プラスチック製品, 強化プラスチック製品, プラスチック製容器, プラスチック製日用雑貨・食卓用品, その他のプラスチック製品</t>
  </si>
  <si>
    <t>タイヤ・チューブ, ゴム製履物, プラスチック製履物, その他のゴム製品</t>
  </si>
  <si>
    <t>革製履物, 製革・毛皮, かばん・袋物・その他の革製品</t>
  </si>
  <si>
    <t>その他の窯業・土石製品</t>
  </si>
  <si>
    <t>耐火物, その他の建設用土石製品, 炭素・黒鉛製品, 研磨材, その他の窯業・土石製品</t>
  </si>
  <si>
    <t>普通鋼形鋼, 普通鋼鋼板, 普通鋼鋼帯, 普通鋼小棒, その他の普通鋼熱間圧延鋼材, 特殊鋼熱間圧延鋼材, 普通鋼鋼管, 特殊鋼鋼管, 普通鋼冷間仕上鋼材, 特殊鋼冷間仕上鋼材, めっき鋼材</t>
  </si>
  <si>
    <t>電線・ケーブル, 光ファイバケーブル, 伸銅品, アルミ圧延製品, 非鉄金属素形材, 核燃料, その他の非鉄金属製品</t>
  </si>
  <si>
    <t>建設用金属製品, 建築用金属製品</t>
  </si>
  <si>
    <t>がん具, 運動用品, 楽器, 情報記録物, 筆記具・文具, 身辺細貨品, 畳・わら加工品, 武器, その他の製造工業製品</t>
  </si>
  <si>
    <t>住宅建築（木造）, 住宅建築（非木造）, 非住宅建築（木造）, 非住宅建築（非木造）</t>
  </si>
  <si>
    <t>郵便・信書便, 固定電気通信, 移動電気通信, その他の電気通信, その他の通信サービス</t>
  </si>
  <si>
    <t>学校教育（国公立）, 学校教育（私立）, 社会教育（国公立）, 社会教育（非営利）, その他の教育訓練機関（国公立）, その他の教育訓練機関（産業）</t>
  </si>
  <si>
    <t>自然科学研究機関（国公立）, 人文科学研究機関（国公立）, 自然科学研究機関（非営利）, 人文科学研究機関（非営利）, 自然科学研究機関（産業）, 人文科学研究機関（産業）</t>
  </si>
  <si>
    <t>ガラス容器（飲料用、食料用、調味料用等、化粧びん、インキびん）、理化学用・医療用ガラス器具（フラスコ、ビーカー、試験管、目盛り無しの注射筒、シリンダ、標本瓶、培養皿、乳鉢、すい飲み、耐熱ガラス製理化学用製品、耐酸瓶、医療用アルコール瓶等）、卓上用ガラス器具（花瓶、灰皿、金魚鉢、電気スタンド、文鎮、ペン皿等）、ガラス製台所用品・食卓用品（コップ、皿、ボール、鉢、しょうゆ差し、バター入れ、調味料入れ、コーヒー沸かし、耐熱ガラス製ちゅう房用器具等）、魔法瓶用ガラス製中瓶、照明用・信号用ガラス製品（レンズ、グローブ、シエード等）、その他のガラス・同製品（ガラスブロック、ガラスブリック、ガラスタイル、ガラス浮玉、眼鏡用、時計用、ガラス絶縁物、ガラス製装飾品、石英ガラス製品、多泡ガラス等）</t>
  </si>
  <si>
    <t>セメント</t>
  </si>
  <si>
    <t>構造用セメント（ポルトランドセメント（早強・中庸熱、普通）、フライアッシュセメント、高炉セメント等）、白色ポルトランドセメント、セメントクリンカ（輸出分）</t>
  </si>
  <si>
    <t>セメント製品</t>
  </si>
  <si>
    <t>遠心力鉄筋コンクリート（ヒューム管、ポール、パイル）、普通コンクリート管、コンクリートブロック（空洞、土木用）、道路用コンクリート製品、プレストレストコンクリート製品（枕木、はり、けた等）等、テラゾー製品、気泡コンクリート製品(気泡パネル、気泡ブロック等）、木材セメント製品、パルプセメント板、木片セメント板、セメント瓦、厚形スレート、他のセメント製品</t>
  </si>
  <si>
    <t>建設用陶磁器</t>
  </si>
  <si>
    <t>浴槽、便器、洗面手洗器、水槽等、モザイクタイル、内装タイル、その他のタイル(外装タイル、床タイル等)</t>
  </si>
  <si>
    <t>工業用陶磁器</t>
  </si>
  <si>
    <t>電気用陶磁器（がい子、がい管、電気用特殊陶磁器等）、理化学用・工業用陶磁器（化学分析用、化学工業用耐酸陶磁器、耐酸陶瓶、熱電対保護管、温度計用陶磁器等）、ＩＣパッケージ、基板、圧電機能素子、ガスセンサ素子、光学用部品・部材、生体用部材、触媒担体・セラミックフィルタ、耐熱材、工具材、耐廃耗・耐触材等</t>
  </si>
  <si>
    <t>日用陶磁器</t>
  </si>
  <si>
    <t>発光ダイオード、シリコントラジスタ、電界効果型トランジスタ、IGBT、ゲルマニウムトランジスタ、レーザダイオード、カプラ・インタラプタ、シリコンダイオード、整流素子（シリコン、その他）、サーミスタ（ＰＴＣ、ＮＴＣ）、バリスタ、サイリスタ、その他の半導体素子</t>
  </si>
  <si>
    <t>集積回路前工程</t>
  </si>
  <si>
    <t>線形回路、バイポーラ型、モス型（ＭＰＵ、ＭＣＵ、ＤＲＡＭ、ＳＲＡＭ、フラッシュメモリ、CCD、ロジック等）、混成集積回路（薄膜集積回路、厚膜集積回路）
※前工程とは、ウエハ上に回路を形成するまでの工程をいう。</t>
  </si>
  <si>
    <t>集積回路後工程（一貫生産を含む）</t>
  </si>
  <si>
    <t>アルミニウム鋳物、アルミニウム鋳造品、アルミニウム鍛造品、ダイカスト（アルミニウム、亜鉛、その他のダイカスト）、軽合金鋳物（マグネシウム、その他）、精密鋳造品（銅合金、その他の非鉄合金）、非鉄金属鍛造品（その他の非鉄金属鍛造品）</t>
  </si>
  <si>
    <t>鉛製品（鉛管、鉛板、鉛合金展伸材）、亜鉛・同合金展伸材、その他の合金展伸材（金・同合金、銀・同合金、白金・同合金、ニッケル・同合金、その他の非鉄金属・同合金）、非鉄金属合金粉（銅・同合金、アルミニウム・同合金、その他の非鉄金属・同合金）</t>
  </si>
  <si>
    <t>鉄骨、軽量鉄骨、橋りょう、鉄塔、水門、その他の建設用金属製品（メタルフォーム、水圧鉄管、浮ドック等）</t>
  </si>
  <si>
    <t>アルミニウム製サッシ・ドア、金属製サッシ・ドア、シャッタ、メタルラス、建築用板金製品、鉄骨系プレハブ住宅、その他の建築用金属製品（化粧棚、カーテンウォール等）</t>
  </si>
  <si>
    <t>ボルト、ナット、リベット、座金（ワッシャ）、木ねじ、小ねじ、押ねじ、その他のボルト・ナット等関連製品（ターンバックル、トングルボルト、割ピン等）、かさね板ばね、つるまきばね、線ばね、うす板ばね、その他のばね</t>
  </si>
  <si>
    <t>ドラム缶、１８リットル缶、食缶（缶詰用缶）、その他のめっき板製品（アイスクリーム缶、飲料用缶、エアゾール缶、バケツ等）、まき・コークス・石炭用風呂釜、 板金製タンク、高圧容器（ボンベ）、コンテナ、その他の製缶板金製品</t>
  </si>
  <si>
    <t>鋼板せん断用刃用（シャーブレード）、合板・木工機械用刃物、その他の機械刃物（たばこ用、製本用、セルロイド用等）、理髪用刃物、ほう丁、ナイフ類、はさみ、工匠具、つるはし、ハンマ、ショベル、スコップ、レンチ、スパナ、プライヤ、ペンチ、ドライバ、万力、やすり、手引のこぎり、金切のこ刃、くわ、かま、移植こて、すき、マニアホーク、耕作用具、農器具部分品等</t>
  </si>
  <si>
    <t>アルミニウム製機械部分品（機械仕上げをしないもの）、アルミニウム製台所・食卓用品、アルミニウム製飲料用缶、その他の打抜・プレス加工アルミニウム・同合金製品、打抜・プレス機械部分品（機械仕上げをしないもの）、王冠、その他の打抜・プレス金属製品（ほうろう素地、懐炉、台所・食卓用品等）</t>
  </si>
  <si>
    <t>電気溶接棒、鉄丸くぎ、鉄特殊くぎ、その他のくぎ、金属製金網、非鉄金属製金網、ワイヤーロープ（鋼より線含む）、ＰＣ鋼より線、その他の線材製品（有刺鉄線、ワイヤチェーン、自動車タイヤチェーン等）</t>
  </si>
  <si>
    <t>錠、かぎ、建築用金物、架線金物、その他の金物類（家具用金具、車両用金具、キャスター等）</t>
  </si>
  <si>
    <t>他に分類されない環式中間物</t>
  </si>
  <si>
    <t>合成ゴム</t>
  </si>
  <si>
    <t>スチレンブタジエンラバー、アクリロニトリルブタジエンラバー、ポリクロロプレン、ポリブタジエン、エチレンプロピレンラバー、その他の合成ゴム</t>
  </si>
  <si>
    <t>メタン誘導品</t>
  </si>
  <si>
    <t>精製メタノール、ホルマリン、塩化メチル、塩化メチレン、ウロトロピン、その他のメタン誘導品、フルオロカーボン</t>
  </si>
  <si>
    <t>油脂加工製品</t>
  </si>
  <si>
    <t>硬化油（工業用）、脂肪酸（脂肪酸、工業用ステアリン酸（極度品、普通品））、精製脂肪酸（ステアリン酸、オレイン酸、ラウリン酸、その他）、グリセリン（粗製、精製）、その他の油脂加工製品、、硬化脂肪酸、直分脂肪酸</t>
  </si>
  <si>
    <t>可塑剤</t>
  </si>
  <si>
    <t>フタル酸系可塑剤（フタル酸ジブチル、フタル酸ジオクチル、フタル酸ジイソノニル、その他）、脂肪酸系可塑剤、りん酸系可塑剤、アジピン酸系可塑剤、ポリエステル系可塑剤、エポキシ系可塑剤等</t>
  </si>
  <si>
    <t>他に分類されない有機化学工業製品</t>
  </si>
  <si>
    <t>発酵エチルアルコール（無水、含水）、ぎ酸、くえん酸、アゾレーキ、染色レーキ、ゴム加硫促進剤、ゴム老加防止剤、高級アルコール（油脂製品）、人工甘味剤、その他の発酵製品、他の有機化学工業製品、コールタール製品、純ベンゼン（石炭系）、クレオソート油、ピッチ、Ｏ－クレゾール、Ｍ－クレゾール、クレゾール酸、キシレノール酸、精製ナフタリン、９５％ナフタリン、その他のコールタール製品</t>
  </si>
  <si>
    <t>熱硬化性樹脂</t>
  </si>
  <si>
    <t>ポリスチレン（成形材料（ＧＰ，ＨＩ）、発泡用（ＦＳ）、ＡＳ樹脂、ＡＢＳ樹脂）</t>
  </si>
  <si>
    <t>高機能性樹脂</t>
  </si>
  <si>
    <t>他に分類されない合成樹脂</t>
  </si>
  <si>
    <t>メタクリル樹脂（成形材料、板状等材料、その他）、ポリブテン、石油樹脂、ポリビニルアルコール、塩化ビニリデン樹脂、ふっ素樹脂、アセチルセルロース、ポリエチレンテレフタレート（繊維用）等</t>
  </si>
  <si>
    <t>ビスコース（長繊維糸、短繊維）、キュプラ・アセテート（長繊維糸、短繊維等）</t>
  </si>
  <si>
    <t>合成繊維</t>
  </si>
  <si>
    <t>ナイロン（長繊維糸、短繊維）、ポリエステル（長繊維糸、短繊維）、アクリル（長繊維糸、短繊維）、ビニロン（長繊維糸、短繊維）、ポリプロピレン（長繊維糸、短繊維）、他の合成繊維</t>
  </si>
  <si>
    <t>医薬品</t>
  </si>
  <si>
    <t>医薬品（循環器官用薬、抗生物質）、医薬部外品（殺虫剤等）、動物用医薬品等</t>
  </si>
  <si>
    <t>石けん・合成洗剤</t>
  </si>
  <si>
    <t>浴用石けん（薬用含む）、洗濯石けん（個形、粉末）、身体洗浄剤（洗顔用、ボディ用等）、家庭用合成洗剤、工業用合成洗剤等</t>
  </si>
  <si>
    <t>界面活性剤</t>
  </si>
  <si>
    <t>陰イオン活性剤（油脂・脂肪酸・硫酸エステル、アルキルサルフェート、アルキルエーテルサルフェート、アルキルスルホネート、ナフタリン型、その他スルホネート、リン酸エステル、その他の陰イオン活性剤、陽イオン活性剤）、非イオン活性剤（ＰＯＥアルキルエーテル、多価アルコールエーテル、多価アルコールエステル、その他の非イオン活性剤）、両性イオン活性剤、調合界面活性剤</t>
  </si>
  <si>
    <t>化粧品・歯磨</t>
  </si>
  <si>
    <t>シャンプー、ヘアリンス、ヘアトニック、ヘアトリートメント、ポマード・チック、ヘアクリーム・香油、液状・泡状整髪料、セットローション、ヘアスプレー、染毛料、洗顔クリーム・フォーム、クレンジングクリーム、マッサージ・コールドクリーム、モイスチャークリーム、乳液、化粧水、美容液、パック、男性皮膚用化粧品、ファンデーション、おしろい、口紅、リップクリーム、ほほ紅、アイメークアップ、まゆ墨・まつ毛化粧料、つめ化粧料（除光液を含む）、香水、オーデコロン、日やけ止め及び日やけ用化粧品、ひげそり用化粧品、浴用化粧品、その他の特殊用途化粧品、歯磨等</t>
  </si>
  <si>
    <t>塗料</t>
  </si>
  <si>
    <t>溶剤系合成樹脂塗料、シンナー、無機質塗料、その他の塗料関連製品、油性塗料、ラッカー、電気絶縁塗料、合成樹脂塗料（水系塗料、無溶剤系塗料等）</t>
  </si>
  <si>
    <t>印刷インキ</t>
  </si>
  <si>
    <t>一般インキ（平版インキ、樹脂凸版インキ、金属印刷インキ、グラビアインキ、その他の一般インキ）、新聞インキ、補助剤、印刷インキ用ワニス</t>
  </si>
  <si>
    <t>写真感光材料</t>
  </si>
  <si>
    <t>白黒フィルム（Ｘ線用、映画用、ロールフィルム、特殊フィルム）、天然色フィルム（映画用フィルム、ロールフィルム等）、白黒印画紙、天然色印画紙、写真用化学薬品（調整、包装されたもの）（感光剤、現像剤、定着剤、感光紙用化学薬品、写真用化学薬品等）、感光紙（青写真感光紙、複写感光紙）、製版用感光材料</t>
  </si>
  <si>
    <t>殺虫剤、殺菌剤、除草剤、植物成長調整剤、混合農薬、展着剤等</t>
  </si>
  <si>
    <t>ゼラチン・接着剤</t>
  </si>
  <si>
    <t>ゼラチン、にかわ（ミルクカゼイングルー）、セルロース系接着剤、プラスチック系接着剤、その他の接着剤（たん白系接着剤、でんぷん系接着剤、大豆グルー等）</t>
  </si>
  <si>
    <t>触媒</t>
  </si>
  <si>
    <t>他に分類されない化学最終製品</t>
  </si>
  <si>
    <t>産業用爆薬（ダイナマイト、含水爆薬、硝安爆薬、硝安油剤爆薬等）、その他の火工品（電気雷管、導火線、導爆線、工業電管、信号電管、銃用電管等）、武器用火薬類（武器用ＴＮＴ、武器用爆薬、武器用無煙火薬等）、クレンザー、ワックス、靴クリーム、その他の洗浄剤・磨用剤（磨粉、金属磨用剤等）、天然香料、合成香料、調合香料、ろうそく、天然樹脂製品、木材化学製品、試薬、デキストリン、他の化学最終製品（防臭剤、脱硫剤、潤滑油等）</t>
  </si>
  <si>
    <t>［石油製品・石炭製品］</t>
  </si>
  <si>
    <t>他に分類されない石油製品</t>
  </si>
  <si>
    <t>カルシウムグリース、リチウムグリース、潤滑油（切削油、工作油剤）、アスファルト（ストレート、ブローン）、パラフィン、精製・混合用原料油、石油ガス、オイルコークス等</t>
  </si>
  <si>
    <t>練炭、豆炭、粗製ベンゾール、コールタール、コークス炉ガス（高乾）</t>
  </si>
  <si>
    <t>舗装材料</t>
  </si>
  <si>
    <t>［プラスチック製品］</t>
  </si>
  <si>
    <t>プラスチックフィルム・シート</t>
  </si>
  <si>
    <t>プラスチックフィルム（軟質、硬質）、プラスチックシート、プラスチック床材（プラスチックタイル、その他のプラスチック床材）、合成皮革（ナイロン系、ポリアミド系、ウレタン系、塩化ビニル系等）</t>
  </si>
  <si>
    <t>プラスチック板・管・棒</t>
  </si>
  <si>
    <t>プラスチック発泡製品</t>
  </si>
  <si>
    <t>軟質プラスチック発泡製品（半硬質性を含む）（軟質ポリウレタンフォーム、軟質ポリエチレンフォーム、軟質発泡ポリエチレン、軟質塩化ビニルフォーム等）、硬質プラスチック発泡製品（半硬質性を含む）（厚さ３㎜以上の厚板、厚さ３㎜未満の薄板、棒状・管状発泡製品、人工雪（粒）等）</t>
  </si>
  <si>
    <t>工業用プラスチック製品</t>
  </si>
  <si>
    <t>輸送機械用プラスチック製品（自動車用バンパー・ダッシュボード・ホイールキャップ等）、電気機械器具用プラスチック製品（電話機きょう体、テレビ・ラジオ用キャビネット、冷蔵庫内装用品、扇風機羽根、掃除機ボデー、プラスチック製光ファイバー等）、その他の工業用プラスチック製品、カメラボデー、パッキング（成形したもの）等、工業用プラスチック製品の加工品（切断、接合、塗装、蒸着めっき、バフ加工等）</t>
  </si>
  <si>
    <t>強化プラスチック製品</t>
  </si>
  <si>
    <t>強化プラスチック製板・棒・管・継手、強化プラスチック製容器・浴槽・浄化槽、その他の強化プラスチック製品（保安帽（帽体）・がい子・橋脚等）、発泡・強化プラスチック製品の加工品</t>
  </si>
  <si>
    <t>プラスチック製容器</t>
  </si>
  <si>
    <t>飲料用プラスチックボトル、プラスチック製中空成形容器（洗剤・シャンプー容器、水筒、灯油缶、工業用薬品缶等）、その他のプラスチック製容器（コンテナ、魚箱、ビール箱、アイスボックス、調味料容器等）</t>
  </si>
  <si>
    <t>プラスチック製日用雑貨・食卓用品</t>
  </si>
  <si>
    <t>プラスチック製日用雑貨・食卓用品（まな板、ボール、食器、盆、漆器素地、洗面器、腰掛け、水筒等）</t>
  </si>
  <si>
    <t>他に分類されないプラスチック製品</t>
  </si>
  <si>
    <t>プラスチック成形材料、廃プラスチック製品、プラスチック製品の加工品（他に分類されないもの）（切断、接合、塗装、蒸着めっき、バフ加工等）、他のプラスチック製品（絶縁テープ、プラスチック製時計ガラス、塩化ビニル止水板、ビニル製外衣、人工芝、注射筒（目盛りなし）等）</t>
  </si>
  <si>
    <t>［ゴム製品］</t>
  </si>
  <si>
    <t>タイヤ・チューブ</t>
  </si>
  <si>
    <t>自動車用タイヤ、自動車用チューブ、タイヤ・チューブ（航空機用、自転車用、運搬車用等）、ソリッドタイヤ、更生タイヤ（自動車用、航空機用、自転車用、運搬車用等）</t>
  </si>
  <si>
    <t>ゴム製履物</t>
  </si>
  <si>
    <t>ゴム製履物（地下足袋、ゴム底布靴、総ゴム靴、ゴム草履、スリッパ、ゴム製履物用品）</t>
  </si>
  <si>
    <t>プラスチック製履物</t>
  </si>
  <si>
    <t>他に分類されないゴム製品</t>
  </si>
  <si>
    <t>ゴムベルト（コンベヤベルト、Ｖベルト、歯付ベルト、その他のゴムベルト）、ゴムホース、工業用ゴム製品（防振ゴム、ゴムロール、ゴム製パッキン類、ゴム管、ゴムライニング、工業用エボナイト製品、工業用ゴム板、防げん材、工業用スポンジ製品、フラップ・リムバンド、その他の工業用ゴム製品）、ゴム引布（衣料用・雑貨用等）、医療・衛生用ゴム製品、練生地（更正タイヤ用等）、再生ゴム、フォームラバー、ゴム手袋、その他のゴム製品</t>
  </si>
  <si>
    <t>［なめし革・同製品・毛皮製品］</t>
  </si>
  <si>
    <t>革製履物（紳士用、婦人用、子供用、運動用、作業用、その他の革製履物）</t>
  </si>
  <si>
    <t>製革・毛皮</t>
  </si>
  <si>
    <t>成牛甲革、中小牛甲革、牛底革、牛ぬめ革、その他の牛革、馬革、豚革、山羊・めん羊革、その他のなめし革、毛皮</t>
  </si>
  <si>
    <t>かばん・袋物・他に分類されない革製品</t>
  </si>
  <si>
    <t>工業用革製品（工業用革ベルト、革製パッキン、ガスケット、紡績機用、印刷機用、自動車用、紡績用エプロンバンド、自転車用サドル皮、オイルシール、工業用ピッカー等）、革製手袋（衣服用、作業用、スポーツ用等）、革製かばん（なめし革製旅行かばん、書類かばん、学生かばん、ランドセル、革製ケース等）、その他のかばん（プラスチック製かばん、合成皮革製ケース等）、袋物、ハンドバック（なめし革製ハンドバック、プラスチック製ハンドバック等）、その他の革製品（服装用革ベルト、馬具、時計用革バンド、首輪、革ひも等）</t>
  </si>
  <si>
    <t>［窯業・土石製品］</t>
  </si>
  <si>
    <t>ガラス繊維・同製品</t>
  </si>
  <si>
    <t>ガラス短繊維製品（フェルト、ボード等）、ガラス長繊維製品（ロービング、チョップドストランド、マット、糸、布等）、光ファイバ（素線）</t>
  </si>
  <si>
    <t>ガラス製加工素材</t>
  </si>
  <si>
    <t>光学ガラス素地、電球類用ガラスバルブ、電子管用ガラスバルブ、ガラス管・棒・球、その他のガラス製加工素材</t>
  </si>
  <si>
    <t>他に分類されないガラス製品</t>
  </si>
  <si>
    <t>（</t>
  </si>
  <si>
    <t>枚中</t>
  </si>
  <si>
    <t>枚）</t>
  </si>
  <si>
    <t>TEL</t>
  </si>
  <si>
    <t>フリガナ</t>
  </si>
  <si>
    <t>氏　名</t>
  </si>
  <si>
    <t>都道府県</t>
  </si>
  <si>
    <t>整　理　番　号</t>
  </si>
  <si>
    <t>休廃</t>
  </si>
  <si>
    <t>　　静岡県商品流通調査票</t>
  </si>
  <si>
    <t>この調査により報告された記入内容は、統計法により秘密が保護されます。この調査票は、統計以外の目的に使用することは絶対にありません。</t>
  </si>
  <si>
    <r>
      <t>※　</t>
    </r>
    <r>
      <rPr>
        <sz val="11"/>
        <rFont val="ＭＳ Ｐゴシック"/>
        <family val="3"/>
      </rPr>
      <t>｢統計センターしずおか｣</t>
    </r>
    <r>
      <rPr>
        <sz val="12"/>
        <rFont val="ＭＳ Ｐゴシック"/>
        <family val="3"/>
      </rPr>
      <t>HP</t>
    </r>
    <r>
      <rPr>
        <sz val="11"/>
        <rFont val="ＭＳ Ｐ明朝"/>
        <family val="1"/>
      </rPr>
      <t>から、本調査票（エクセル）をダウンロードできます。（</t>
    </r>
    <r>
      <rPr>
        <sz val="11"/>
        <rFont val="ＭＳ Ｐゴシック"/>
        <family val="3"/>
      </rPr>
      <t>｢統計センターしずおか｣で検索</t>
    </r>
    <r>
      <rPr>
        <sz val="11"/>
        <rFont val="ＭＳ Ｐ明朝"/>
        <family val="1"/>
      </rPr>
      <t>し、ページトップの</t>
    </r>
    <r>
      <rPr>
        <sz val="11"/>
        <rFont val="ＭＳ Ｐゴシック"/>
        <family val="3"/>
      </rPr>
      <t>「注目情報」</t>
    </r>
    <r>
      <rPr>
        <sz val="11"/>
        <rFont val="ＭＳ Ｐ明朝"/>
        <family val="1"/>
      </rPr>
      <t>を御覧ください。）</t>
    </r>
  </si>
  <si>
    <t>品目名</t>
  </si>
  <si>
    <t>品目１</t>
  </si>
  <si>
    <t>品目２</t>
  </si>
  <si>
    <t>品目３</t>
  </si>
  <si>
    <t>品目４</t>
  </si>
  <si>
    <t>品目５</t>
  </si>
  <si>
    <t>①</t>
  </si>
  <si>
    <t>品目コード</t>
  </si>
  <si>
    <t>消費税の扱い</t>
  </si>
  <si>
    <t>1.抜き</t>
  </si>
  <si>
    <t>②</t>
  </si>
  <si>
    <t>自工場生産額</t>
  </si>
  <si>
    <t>千円</t>
  </si>
  <si>
    <t>③</t>
  </si>
  <si>
    <t>うち自工場消費額</t>
  </si>
  <si>
    <t>④</t>
  </si>
  <si>
    <t>うち輸出向出荷額</t>
  </si>
  <si>
    <t>⑤</t>
  </si>
  <si>
    <t>うち国内向出荷額</t>
  </si>
  <si>
    <t>⑥</t>
  </si>
  <si>
    <t>北　海　道</t>
  </si>
  <si>
    <t>％</t>
  </si>
  <si>
    <t>⑦</t>
  </si>
  <si>
    <t>東北地域</t>
  </si>
  <si>
    <t>東 北 計</t>
  </si>
  <si>
    <t>青森県</t>
  </si>
  <si>
    <t>岩手県</t>
  </si>
  <si>
    <t>宮城県</t>
  </si>
  <si>
    <t>秋田県</t>
  </si>
  <si>
    <t>山形県</t>
  </si>
  <si>
    <t>福島県</t>
  </si>
  <si>
    <t>不　明</t>
  </si>
  <si>
    <t>関東地域</t>
  </si>
  <si>
    <t xml:space="preserve">関 東 計 </t>
  </si>
  <si>
    <t>茨城県</t>
  </si>
  <si>
    <t>栃木県</t>
  </si>
  <si>
    <t>群馬県</t>
  </si>
  <si>
    <t>埼玉県</t>
  </si>
  <si>
    <t>千葉県</t>
  </si>
  <si>
    <t>東京都</t>
  </si>
  <si>
    <t>神奈川県</t>
  </si>
  <si>
    <t>新潟県</t>
  </si>
  <si>
    <t>山梨県</t>
  </si>
  <si>
    <t>長野県</t>
  </si>
  <si>
    <t>静岡県</t>
  </si>
  <si>
    <t>中部地域</t>
  </si>
  <si>
    <t xml:space="preserve">中 部 計 </t>
  </si>
  <si>
    <t>富山県</t>
  </si>
  <si>
    <t>石川県</t>
  </si>
  <si>
    <t>岐阜県</t>
  </si>
  <si>
    <t>愛知県</t>
  </si>
  <si>
    <t>三重県</t>
  </si>
  <si>
    <t>近畿地域</t>
  </si>
  <si>
    <t>近 畿 計</t>
  </si>
  <si>
    <t>福井県</t>
  </si>
  <si>
    <t>滋賀県</t>
  </si>
  <si>
    <t>京都府</t>
  </si>
  <si>
    <t>大阪府</t>
  </si>
  <si>
    <t>兵庫県</t>
  </si>
  <si>
    <t>奈良県</t>
  </si>
  <si>
    <t>和歌山県</t>
  </si>
  <si>
    <t>中国地域</t>
  </si>
  <si>
    <t>中 国 計</t>
  </si>
  <si>
    <t>鳥取県</t>
  </si>
  <si>
    <t>島根県</t>
  </si>
  <si>
    <t>岡山県</t>
  </si>
  <si>
    <t>広島県</t>
  </si>
  <si>
    <t>山口県</t>
  </si>
  <si>
    <t>四国地域</t>
  </si>
  <si>
    <t>四 国 計</t>
  </si>
  <si>
    <t>徳島県</t>
  </si>
  <si>
    <t>香川県</t>
  </si>
  <si>
    <t>愛媛県</t>
  </si>
  <si>
    <t>高知県</t>
  </si>
  <si>
    <t>九州地域</t>
  </si>
  <si>
    <t>九 州 計</t>
  </si>
  <si>
    <t>福岡県</t>
  </si>
  <si>
    <t>佐賀県</t>
  </si>
  <si>
    <t>長崎県</t>
  </si>
  <si>
    <t>熊本県</t>
  </si>
  <si>
    <t>大分県</t>
  </si>
  <si>
    <t>宮崎県</t>
  </si>
  <si>
    <t>鹿児島県</t>
  </si>
  <si>
    <t>沖　縄　県</t>
  </si>
  <si>
    <t>構成比</t>
  </si>
  <si>
    <t xml:space="preserve"> 第一位</t>
  </si>
  <si>
    <t xml:space="preserve"> ％</t>
  </si>
  <si>
    <t>⑧</t>
  </si>
  <si>
    <t xml:space="preserve"> 第二位</t>
  </si>
  <si>
    <t>☆ご協力ありがとうございました☆</t>
  </si>
  <si>
    <t xml:space="preserve"> 第三位</t>
  </si>
  <si>
    <t>品目名称</t>
  </si>
  <si>
    <t>001</t>
  </si>
  <si>
    <t>002</t>
  </si>
  <si>
    <t>003</t>
  </si>
  <si>
    <t>鶏肉</t>
  </si>
  <si>
    <t>004</t>
  </si>
  <si>
    <t>005</t>
  </si>
  <si>
    <t>006</t>
  </si>
  <si>
    <t>肉加工品</t>
  </si>
  <si>
    <t>007</t>
  </si>
  <si>
    <t>畜産びん・かん詰</t>
  </si>
  <si>
    <t>008</t>
  </si>
  <si>
    <t>飲用牛乳</t>
  </si>
  <si>
    <t>009</t>
  </si>
  <si>
    <t>乳製品</t>
  </si>
  <si>
    <t>010</t>
  </si>
  <si>
    <t>冷凍魚介類</t>
  </si>
  <si>
    <t>011</t>
  </si>
  <si>
    <t>塩・干・くん製品</t>
  </si>
  <si>
    <t>012</t>
  </si>
  <si>
    <t>水産びん・かん詰</t>
  </si>
  <si>
    <t>013</t>
  </si>
  <si>
    <t>ねり製品</t>
  </si>
  <si>
    <t>014</t>
  </si>
  <si>
    <t>その他の水産食品</t>
  </si>
  <si>
    <t>015</t>
  </si>
  <si>
    <t>精米</t>
  </si>
  <si>
    <t>016</t>
  </si>
  <si>
    <t>その他の精穀</t>
  </si>
  <si>
    <t>017</t>
  </si>
  <si>
    <t>小麦粉</t>
  </si>
  <si>
    <t>018</t>
  </si>
  <si>
    <t>その他の製粉</t>
  </si>
  <si>
    <t>019</t>
  </si>
  <si>
    <t>めん類</t>
  </si>
  <si>
    <t>020</t>
  </si>
  <si>
    <t>パン類</t>
  </si>
  <si>
    <t>021</t>
  </si>
  <si>
    <t>菓子類</t>
  </si>
  <si>
    <t>022</t>
  </si>
  <si>
    <t>農産びん・かん詰</t>
  </si>
  <si>
    <t>023</t>
  </si>
  <si>
    <t>024</t>
  </si>
  <si>
    <t>精製糖</t>
  </si>
  <si>
    <t>025</t>
  </si>
  <si>
    <t>026</t>
  </si>
  <si>
    <t>でん粉</t>
  </si>
  <si>
    <t>027</t>
  </si>
  <si>
    <t>ぶどう糖・水あめ・異性化糖</t>
  </si>
  <si>
    <t>028</t>
  </si>
  <si>
    <t>植物油脂</t>
  </si>
  <si>
    <t>植物原油かす</t>
  </si>
  <si>
    <t>動物油脂</t>
  </si>
  <si>
    <t>032</t>
  </si>
  <si>
    <t>調味料</t>
  </si>
  <si>
    <t>033</t>
  </si>
  <si>
    <t>冷凍調理食品</t>
  </si>
  <si>
    <t>034</t>
  </si>
  <si>
    <t>レトルト食品</t>
  </si>
  <si>
    <t>035</t>
  </si>
  <si>
    <t>そう菜・すし・弁当</t>
  </si>
  <si>
    <t>036</t>
  </si>
  <si>
    <t>その他の食料品</t>
  </si>
  <si>
    <t>037</t>
  </si>
  <si>
    <t>清酒</t>
  </si>
  <si>
    <t>038</t>
  </si>
  <si>
    <t>039</t>
  </si>
  <si>
    <t>ウィスキー類</t>
  </si>
  <si>
    <t>040</t>
  </si>
  <si>
    <t>その他の酒類</t>
  </si>
  <si>
    <t>041</t>
  </si>
  <si>
    <t>茶・コーヒー</t>
  </si>
  <si>
    <t>042</t>
  </si>
  <si>
    <t>清涼飲料</t>
  </si>
  <si>
    <t>043</t>
  </si>
  <si>
    <t>製氷</t>
  </si>
  <si>
    <t>044</t>
  </si>
  <si>
    <t>飼料</t>
  </si>
  <si>
    <t>045</t>
  </si>
  <si>
    <t>046</t>
  </si>
  <si>
    <t>たばこ</t>
  </si>
  <si>
    <t>047</t>
  </si>
  <si>
    <t>紡績糸</t>
  </si>
  <si>
    <t>048</t>
  </si>
  <si>
    <t>049</t>
  </si>
  <si>
    <t>050</t>
  </si>
  <si>
    <t>051</t>
  </si>
  <si>
    <t>ニット生地</t>
  </si>
  <si>
    <t>052</t>
  </si>
  <si>
    <t>染色整理</t>
  </si>
  <si>
    <t>053</t>
  </si>
  <si>
    <t>綱・網</t>
  </si>
  <si>
    <t>繊維製衛生材料</t>
  </si>
  <si>
    <t>他に分類されない繊維工業製品</t>
  </si>
  <si>
    <t>織物製衣服</t>
  </si>
  <si>
    <t>ニット製衣服</t>
  </si>
  <si>
    <t>他に分類されない衣服・身の回り品</t>
  </si>
  <si>
    <t>寝具</t>
  </si>
  <si>
    <t>じゅうたん・床敷物</t>
  </si>
  <si>
    <t>061</t>
  </si>
  <si>
    <t>他に分類されない繊維既製品</t>
  </si>
  <si>
    <t>062</t>
  </si>
  <si>
    <t>製材</t>
  </si>
  <si>
    <t>063</t>
  </si>
  <si>
    <t>064</t>
  </si>
  <si>
    <t>木材チップ</t>
  </si>
  <si>
    <t>065</t>
  </si>
  <si>
    <t>建設用木製品</t>
  </si>
  <si>
    <t>066</t>
  </si>
  <si>
    <t>他に分類されない木製品</t>
  </si>
  <si>
    <t>067</t>
  </si>
  <si>
    <t>木製建具</t>
  </si>
  <si>
    <t>パルプ</t>
  </si>
  <si>
    <t>洋紙・和紙</t>
  </si>
  <si>
    <t>板紙</t>
  </si>
  <si>
    <t>段ボール</t>
  </si>
  <si>
    <t>塗工紙・建設用加工紙</t>
  </si>
  <si>
    <t>段ボール箱</t>
  </si>
  <si>
    <t>他に分類されない紙製容器</t>
  </si>
  <si>
    <t>紙製衛生材料・用品</t>
  </si>
  <si>
    <t>他に分類されないパルプ・紙・紙加工品</t>
  </si>
  <si>
    <t>印刷・製版・製本</t>
  </si>
  <si>
    <t>化学肥料</t>
  </si>
  <si>
    <t>か性ソーダ</t>
  </si>
  <si>
    <t>液体塩素</t>
  </si>
  <si>
    <t>他に分類されないソーダ工業製品</t>
  </si>
  <si>
    <t>酸化チタン</t>
  </si>
  <si>
    <t>カーボンブラック</t>
  </si>
  <si>
    <t>他に分類されない無機顔料</t>
  </si>
  <si>
    <t>圧縮ガス・液化ガス</t>
  </si>
  <si>
    <t>塩</t>
  </si>
  <si>
    <t>他に分類されない無機化学工業製品</t>
  </si>
  <si>
    <t>エチレン</t>
  </si>
  <si>
    <t>プロピレン</t>
  </si>
  <si>
    <t>他に分類されない石油化学基礎製品</t>
  </si>
  <si>
    <t>純ベンゼン</t>
  </si>
  <si>
    <t>純トルエン</t>
  </si>
  <si>
    <t>キシレン</t>
  </si>
  <si>
    <t>他に分類されない石油化学系芳香族製品</t>
  </si>
  <si>
    <t>二塩化エチレン</t>
  </si>
  <si>
    <t>アクリロニトリル</t>
  </si>
  <si>
    <t>エチレングリコール</t>
  </si>
  <si>
    <t>酢酸ビニルモノマー</t>
  </si>
  <si>
    <t>酢酸</t>
  </si>
  <si>
    <t>スチレンモノマー</t>
  </si>
  <si>
    <t>合成石炭酸</t>
  </si>
  <si>
    <t>食卓用・ちゅう房用陶磁器（陶磁器製和・洋飲食器、陶磁器製台所・調理用品）、陶磁器製置物、その他の陶磁器、陶磁器絵付品、陶磁器用はい土</t>
  </si>
  <si>
    <t>耐火物</t>
  </si>
  <si>
    <t>耐火煉瓦（粘土質、高アルミナ質、塩基性煉瓦、ジルコン、その他の耐火煉瓦）、不定形耐火物（耐火モルタル、キャスタブル耐火物、プラスチック耐火物、吹付材耐火物、その他の不定形耐火物）、人造耐火材、その他の耐火物</t>
  </si>
  <si>
    <t>他に分類されない建設用土石製品</t>
  </si>
  <si>
    <t>石こうボード、化粧石こうボード、ラスボード、シージング石こうボード、強化石こうボード、石こうプラスタ、焼石こう、その他の石こう製品、粘土かわら（いぶしかわら、うわ薬かわら、塩焼かわら）、普通れんが、陶管、その他の建設用粘土製品（テラコッタ、ストーブライニング用品、煙突、砂せきれんが、粘土かわら白生地）等</t>
  </si>
  <si>
    <t>炭素・黒鉛製品</t>
  </si>
  <si>
    <t>電極（人造黒鉛電極、電解板、炭素電極、連続自焼式電極ペースト）、炭素棒、ブラシ、黒鉛るつぼ、特殊炭素製品、その他の炭素・黒鉛製品（不浸透性炭素等）、炭素繊維</t>
  </si>
  <si>
    <t>研磨材</t>
  </si>
  <si>
    <t>平成27年静岡県商品流通調査</t>
  </si>
  <si>
    <t>（対象期間：平成27年1～12月）</t>
  </si>
  <si>
    <t>この調査は、静岡県及び各都道府県が作成する「平成27年地域産業連関表」の基礎資料として、地域間の商品流通状況を把握することを目的としています。</t>
  </si>
  <si>
    <t>牛肉</t>
  </si>
  <si>
    <t>豚肉</t>
  </si>
  <si>
    <t>その他の肉</t>
  </si>
  <si>
    <t>その他の肉</t>
  </si>
  <si>
    <t>と畜副産物（肉鶏処理副産物を含む）</t>
  </si>
  <si>
    <t>農産保存食料品（びん・かん詰を除く）</t>
  </si>
  <si>
    <t>029</t>
  </si>
  <si>
    <t>030</t>
  </si>
  <si>
    <t>031</t>
  </si>
  <si>
    <t>ビール類</t>
  </si>
  <si>
    <t>有機質肥料（別掲を除く）</t>
  </si>
  <si>
    <t>綿・スフ織物（合繊短繊維織物を含む）</t>
  </si>
  <si>
    <t>絹・人絹織物（合繊長繊維織物を含む）</t>
  </si>
  <si>
    <t>他に分類されない織物</t>
  </si>
  <si>
    <t>他に分類されない織物</t>
  </si>
  <si>
    <t>054</t>
  </si>
  <si>
    <t>055</t>
  </si>
  <si>
    <t>056</t>
  </si>
  <si>
    <r>
      <t>05</t>
    </r>
    <r>
      <rPr>
        <sz val="12"/>
        <rFont val="ＭＳ Ｐゴシック"/>
        <family val="3"/>
      </rPr>
      <t>7</t>
    </r>
  </si>
  <si>
    <t>058</t>
  </si>
  <si>
    <t>059</t>
  </si>
  <si>
    <t>060</t>
  </si>
  <si>
    <t>合板・集成材</t>
  </si>
  <si>
    <t>木製家具</t>
  </si>
  <si>
    <t>木製家具</t>
  </si>
  <si>
    <t>068</t>
  </si>
  <si>
    <t>金属製家具</t>
  </si>
  <si>
    <t>金属製家具</t>
  </si>
  <si>
    <t>069</t>
  </si>
  <si>
    <t>070</t>
  </si>
  <si>
    <t>他に分類されない家具・装備品</t>
  </si>
  <si>
    <t>071</t>
  </si>
  <si>
    <r>
      <t>07</t>
    </r>
    <r>
      <rPr>
        <sz val="12"/>
        <rFont val="ＭＳ Ｐゴシック"/>
        <family val="3"/>
      </rPr>
      <t>2</t>
    </r>
  </si>
  <si>
    <r>
      <t>07</t>
    </r>
    <r>
      <rPr>
        <sz val="12"/>
        <rFont val="ＭＳ Ｐゴシック"/>
        <family val="3"/>
      </rPr>
      <t>3</t>
    </r>
  </si>
  <si>
    <r>
      <t>07</t>
    </r>
    <r>
      <rPr>
        <sz val="12"/>
        <rFont val="ＭＳ Ｐゴシック"/>
        <family val="3"/>
      </rPr>
      <t>4</t>
    </r>
  </si>
  <si>
    <r>
      <t>07</t>
    </r>
    <r>
      <rPr>
        <sz val="12"/>
        <rFont val="ＭＳ Ｐゴシック"/>
        <family val="3"/>
      </rPr>
      <t>5</t>
    </r>
  </si>
  <si>
    <r>
      <t>07</t>
    </r>
    <r>
      <rPr>
        <sz val="12"/>
        <rFont val="ＭＳ Ｐゴシック"/>
        <family val="3"/>
      </rPr>
      <t>6</t>
    </r>
  </si>
  <si>
    <r>
      <t>07</t>
    </r>
    <r>
      <rPr>
        <sz val="12"/>
        <rFont val="ＭＳ Ｐゴシック"/>
        <family val="3"/>
      </rPr>
      <t>7</t>
    </r>
  </si>
  <si>
    <r>
      <t>07</t>
    </r>
    <r>
      <rPr>
        <sz val="12"/>
        <rFont val="ＭＳ Ｐゴシック"/>
        <family val="3"/>
      </rPr>
      <t>8</t>
    </r>
  </si>
  <si>
    <r>
      <t>07</t>
    </r>
    <r>
      <rPr>
        <sz val="12"/>
        <rFont val="ＭＳ Ｐゴシック"/>
        <family val="3"/>
      </rPr>
      <t>9</t>
    </r>
  </si>
  <si>
    <r>
      <t>0</t>
    </r>
    <r>
      <rPr>
        <sz val="12"/>
        <rFont val="ＭＳ Ｐゴシック"/>
        <family val="3"/>
      </rPr>
      <t>80</t>
    </r>
  </si>
  <si>
    <r>
      <t>08</t>
    </r>
    <r>
      <rPr>
        <sz val="12"/>
        <rFont val="ＭＳ Ｐゴシック"/>
        <family val="3"/>
      </rPr>
      <t>1</t>
    </r>
  </si>
  <si>
    <r>
      <t>08</t>
    </r>
    <r>
      <rPr>
        <sz val="12"/>
        <rFont val="ＭＳ Ｐゴシック"/>
        <family val="3"/>
      </rPr>
      <t>2</t>
    </r>
  </si>
  <si>
    <r>
      <t>08</t>
    </r>
    <r>
      <rPr>
        <sz val="12"/>
        <rFont val="ＭＳ Ｐゴシック"/>
        <family val="3"/>
      </rPr>
      <t>3</t>
    </r>
  </si>
  <si>
    <r>
      <t>08</t>
    </r>
    <r>
      <rPr>
        <sz val="12"/>
        <rFont val="ＭＳ Ｐゴシック"/>
        <family val="3"/>
      </rPr>
      <t>4</t>
    </r>
  </si>
  <si>
    <r>
      <t>08</t>
    </r>
    <r>
      <rPr>
        <sz val="12"/>
        <rFont val="ＭＳ Ｐゴシック"/>
        <family val="3"/>
      </rPr>
      <t>5</t>
    </r>
  </si>
  <si>
    <r>
      <t>08</t>
    </r>
    <r>
      <rPr>
        <sz val="12"/>
        <rFont val="ＭＳ Ｐゴシック"/>
        <family val="3"/>
      </rPr>
      <t>6</t>
    </r>
  </si>
  <si>
    <r>
      <t>08</t>
    </r>
    <r>
      <rPr>
        <sz val="12"/>
        <rFont val="ＭＳ Ｐゴシック"/>
        <family val="3"/>
      </rPr>
      <t>7</t>
    </r>
  </si>
  <si>
    <r>
      <t>08</t>
    </r>
    <r>
      <rPr>
        <sz val="12"/>
        <rFont val="ＭＳ Ｐゴシック"/>
        <family val="3"/>
      </rPr>
      <t>8</t>
    </r>
  </si>
  <si>
    <r>
      <t>08</t>
    </r>
    <r>
      <rPr>
        <sz val="12"/>
        <rFont val="ＭＳ Ｐゴシック"/>
        <family val="3"/>
      </rPr>
      <t>9</t>
    </r>
  </si>
  <si>
    <r>
      <t>0</t>
    </r>
    <r>
      <rPr>
        <sz val="12"/>
        <rFont val="ＭＳ Ｐゴシック"/>
        <family val="3"/>
      </rPr>
      <t>90</t>
    </r>
  </si>
  <si>
    <r>
      <t>09</t>
    </r>
    <r>
      <rPr>
        <sz val="12"/>
        <rFont val="ＭＳ Ｐゴシック"/>
        <family val="3"/>
      </rPr>
      <t>1</t>
    </r>
  </si>
  <si>
    <r>
      <t>09</t>
    </r>
    <r>
      <rPr>
        <sz val="12"/>
        <rFont val="ＭＳ Ｐゴシック"/>
        <family val="3"/>
      </rPr>
      <t>2</t>
    </r>
  </si>
  <si>
    <r>
      <t>09</t>
    </r>
    <r>
      <rPr>
        <sz val="12"/>
        <rFont val="ＭＳ Ｐゴシック"/>
        <family val="3"/>
      </rPr>
      <t>3</t>
    </r>
  </si>
  <si>
    <r>
      <t>09</t>
    </r>
    <r>
      <rPr>
        <sz val="12"/>
        <rFont val="ＭＳ Ｐゴシック"/>
        <family val="3"/>
      </rPr>
      <t>4</t>
    </r>
  </si>
  <si>
    <r>
      <t>09</t>
    </r>
    <r>
      <rPr>
        <sz val="12"/>
        <rFont val="ＭＳ Ｐゴシック"/>
        <family val="3"/>
      </rPr>
      <t>5</t>
    </r>
  </si>
  <si>
    <r>
      <t>09</t>
    </r>
    <r>
      <rPr>
        <sz val="12"/>
        <rFont val="ＭＳ Ｐゴシック"/>
        <family val="3"/>
      </rPr>
      <t>6</t>
    </r>
  </si>
  <si>
    <r>
      <t>09</t>
    </r>
    <r>
      <rPr>
        <sz val="12"/>
        <rFont val="ＭＳ Ｐゴシック"/>
        <family val="3"/>
      </rPr>
      <t>7</t>
    </r>
  </si>
  <si>
    <r>
      <t>09</t>
    </r>
    <r>
      <rPr>
        <sz val="12"/>
        <rFont val="ＭＳ Ｐゴシック"/>
        <family val="3"/>
      </rPr>
      <t>8</t>
    </r>
  </si>
  <si>
    <r>
      <t>09</t>
    </r>
    <r>
      <rPr>
        <sz val="12"/>
        <rFont val="ＭＳ Ｐゴシック"/>
        <family val="3"/>
      </rPr>
      <t>9</t>
    </r>
  </si>
  <si>
    <r>
      <t>1</t>
    </r>
    <r>
      <rPr>
        <sz val="12"/>
        <rFont val="ＭＳ Ｐゴシック"/>
        <family val="3"/>
      </rPr>
      <t>00</t>
    </r>
  </si>
  <si>
    <r>
      <t>1</t>
    </r>
    <r>
      <rPr>
        <sz val="12"/>
        <rFont val="ＭＳ Ｐゴシック"/>
        <family val="3"/>
      </rPr>
      <t>01</t>
    </r>
  </si>
  <si>
    <r>
      <t>1</t>
    </r>
    <r>
      <rPr>
        <sz val="12"/>
        <rFont val="ＭＳ Ｐゴシック"/>
        <family val="3"/>
      </rPr>
      <t>02</t>
    </r>
  </si>
  <si>
    <r>
      <t>1</t>
    </r>
    <r>
      <rPr>
        <sz val="12"/>
        <rFont val="ＭＳ Ｐゴシック"/>
        <family val="3"/>
      </rPr>
      <t>03</t>
    </r>
  </si>
  <si>
    <r>
      <t>1</t>
    </r>
    <r>
      <rPr>
        <sz val="12"/>
        <rFont val="ＭＳ Ｐゴシック"/>
        <family val="3"/>
      </rPr>
      <t>04</t>
    </r>
  </si>
  <si>
    <r>
      <t>1</t>
    </r>
    <r>
      <rPr>
        <sz val="12"/>
        <rFont val="ＭＳ Ｐゴシック"/>
        <family val="3"/>
      </rPr>
      <t>05</t>
    </r>
  </si>
  <si>
    <r>
      <t>1</t>
    </r>
    <r>
      <rPr>
        <sz val="12"/>
        <rFont val="ＭＳ Ｐゴシック"/>
        <family val="3"/>
      </rPr>
      <t>06</t>
    </r>
  </si>
  <si>
    <r>
      <t>1</t>
    </r>
    <r>
      <rPr>
        <sz val="12"/>
        <rFont val="ＭＳ Ｐゴシック"/>
        <family val="3"/>
      </rPr>
      <t>07</t>
    </r>
  </si>
  <si>
    <r>
      <t>1</t>
    </r>
    <r>
      <rPr>
        <sz val="12"/>
        <rFont val="ＭＳ Ｐゴシック"/>
        <family val="3"/>
      </rPr>
      <t>108</t>
    </r>
  </si>
  <si>
    <r>
      <t>1</t>
    </r>
    <r>
      <rPr>
        <sz val="12"/>
        <rFont val="ＭＳ Ｐゴシック"/>
        <family val="3"/>
      </rPr>
      <t>09</t>
    </r>
  </si>
  <si>
    <r>
      <t>1</t>
    </r>
    <r>
      <rPr>
        <sz val="12"/>
        <rFont val="ＭＳ Ｐゴシック"/>
        <family val="3"/>
      </rPr>
      <t>10</t>
    </r>
  </si>
  <si>
    <r>
      <t>1</t>
    </r>
    <r>
      <rPr>
        <sz val="12"/>
        <rFont val="ＭＳ Ｐゴシック"/>
        <family val="3"/>
      </rPr>
      <t>11</t>
    </r>
  </si>
  <si>
    <t>合成染料・有機顔料</t>
  </si>
  <si>
    <r>
      <t>1</t>
    </r>
    <r>
      <rPr>
        <sz val="12"/>
        <rFont val="ＭＳ Ｐゴシック"/>
        <family val="3"/>
      </rPr>
      <t>12</t>
    </r>
  </si>
  <si>
    <r>
      <t>1</t>
    </r>
    <r>
      <rPr>
        <sz val="12"/>
        <rFont val="ＭＳ Ｐゴシック"/>
        <family val="3"/>
      </rPr>
      <t>13</t>
    </r>
  </si>
  <si>
    <r>
      <t>1</t>
    </r>
    <r>
      <rPr>
        <sz val="12"/>
        <rFont val="ＭＳ Ｐゴシック"/>
        <family val="3"/>
      </rPr>
      <t>14</t>
    </r>
  </si>
  <si>
    <r>
      <t>1</t>
    </r>
    <r>
      <rPr>
        <sz val="12"/>
        <rFont val="ＭＳ Ｐゴシック"/>
        <family val="3"/>
      </rPr>
      <t>27</t>
    </r>
  </si>
  <si>
    <r>
      <t>1</t>
    </r>
    <r>
      <rPr>
        <sz val="12"/>
        <rFont val="ＭＳ Ｐゴシック"/>
        <family val="3"/>
      </rPr>
      <t>28</t>
    </r>
  </si>
  <si>
    <r>
      <t>1</t>
    </r>
    <r>
      <rPr>
        <sz val="12"/>
        <rFont val="ＭＳ Ｐゴシック"/>
        <family val="3"/>
      </rPr>
      <t>29</t>
    </r>
  </si>
  <si>
    <r>
      <t>1</t>
    </r>
    <r>
      <rPr>
        <sz val="12"/>
        <rFont val="ＭＳ Ｐゴシック"/>
        <family val="3"/>
      </rPr>
      <t>30</t>
    </r>
  </si>
  <si>
    <r>
      <t>1</t>
    </r>
    <r>
      <rPr>
        <sz val="12"/>
        <rFont val="ＭＳ Ｐゴシック"/>
        <family val="3"/>
      </rPr>
      <t>31</t>
    </r>
  </si>
  <si>
    <r>
      <t>1</t>
    </r>
    <r>
      <rPr>
        <sz val="12"/>
        <rFont val="ＭＳ Ｐゴシック"/>
        <family val="3"/>
      </rPr>
      <t>32</t>
    </r>
  </si>
  <si>
    <r>
      <t>1</t>
    </r>
    <r>
      <rPr>
        <sz val="12"/>
        <rFont val="ＭＳ Ｐゴシック"/>
        <family val="3"/>
      </rPr>
      <t>33</t>
    </r>
  </si>
  <si>
    <r>
      <t>1</t>
    </r>
    <r>
      <rPr>
        <sz val="12"/>
        <rFont val="ＭＳ Ｐゴシック"/>
        <family val="3"/>
      </rPr>
      <t>34</t>
    </r>
  </si>
  <si>
    <r>
      <t>1</t>
    </r>
    <r>
      <rPr>
        <sz val="12"/>
        <rFont val="ＭＳ Ｐゴシック"/>
        <family val="3"/>
      </rPr>
      <t>35</t>
    </r>
  </si>
  <si>
    <r>
      <t>1</t>
    </r>
    <r>
      <rPr>
        <sz val="12"/>
        <rFont val="ＭＳ Ｐゴシック"/>
        <family val="3"/>
      </rPr>
      <t>36</t>
    </r>
  </si>
  <si>
    <r>
      <t>1</t>
    </r>
    <r>
      <rPr>
        <sz val="12"/>
        <rFont val="ＭＳ Ｐゴシック"/>
        <family val="3"/>
      </rPr>
      <t>37</t>
    </r>
  </si>
  <si>
    <r>
      <t>1</t>
    </r>
    <r>
      <rPr>
        <sz val="12"/>
        <rFont val="ＭＳ Ｐゴシック"/>
        <family val="3"/>
      </rPr>
      <t>38</t>
    </r>
  </si>
  <si>
    <r>
      <t>1</t>
    </r>
    <r>
      <rPr>
        <sz val="12"/>
        <rFont val="ＭＳ Ｐゴシック"/>
        <family val="3"/>
      </rPr>
      <t>39</t>
    </r>
  </si>
  <si>
    <r>
      <t>1</t>
    </r>
    <r>
      <rPr>
        <sz val="12"/>
        <rFont val="ＭＳ Ｐゴシック"/>
        <family val="3"/>
      </rPr>
      <t>40</t>
    </r>
  </si>
  <si>
    <r>
      <t>1</t>
    </r>
    <r>
      <rPr>
        <sz val="12"/>
        <rFont val="ＭＳ Ｐゴシック"/>
        <family val="3"/>
      </rPr>
      <t>41</t>
    </r>
  </si>
  <si>
    <r>
      <t>1</t>
    </r>
    <r>
      <rPr>
        <sz val="12"/>
        <rFont val="ＭＳ Ｐゴシック"/>
        <family val="3"/>
      </rPr>
      <t>42</t>
    </r>
  </si>
  <si>
    <r>
      <t>1</t>
    </r>
    <r>
      <rPr>
        <sz val="12"/>
        <rFont val="ＭＳ Ｐゴシック"/>
        <family val="3"/>
      </rPr>
      <t>43</t>
    </r>
  </si>
  <si>
    <r>
      <t>1</t>
    </r>
    <r>
      <rPr>
        <sz val="12"/>
        <rFont val="ＭＳ Ｐゴシック"/>
        <family val="3"/>
      </rPr>
      <t>44</t>
    </r>
  </si>
  <si>
    <r>
      <t>1</t>
    </r>
    <r>
      <rPr>
        <sz val="12"/>
        <rFont val="ＭＳ Ｐゴシック"/>
        <family val="3"/>
      </rPr>
      <t>45</t>
    </r>
  </si>
  <si>
    <r>
      <t>1</t>
    </r>
    <r>
      <rPr>
        <sz val="12"/>
        <rFont val="ＭＳ Ｐゴシック"/>
        <family val="3"/>
      </rPr>
      <t>46</t>
    </r>
  </si>
  <si>
    <r>
      <t>1</t>
    </r>
    <r>
      <rPr>
        <sz val="12"/>
        <rFont val="ＭＳ Ｐゴシック"/>
        <family val="3"/>
      </rPr>
      <t>47</t>
    </r>
  </si>
  <si>
    <r>
      <t>1</t>
    </r>
    <r>
      <rPr>
        <sz val="12"/>
        <rFont val="ＭＳ Ｐゴシック"/>
        <family val="3"/>
      </rPr>
      <t>48</t>
    </r>
  </si>
  <si>
    <r>
      <t>1</t>
    </r>
    <r>
      <rPr>
        <sz val="12"/>
        <rFont val="ＭＳ Ｐゴシック"/>
        <family val="3"/>
      </rPr>
      <t>49</t>
    </r>
  </si>
  <si>
    <r>
      <t>1</t>
    </r>
    <r>
      <rPr>
        <sz val="12"/>
        <rFont val="ＭＳ Ｐゴシック"/>
        <family val="3"/>
      </rPr>
      <t>50</t>
    </r>
  </si>
  <si>
    <r>
      <t>1</t>
    </r>
    <r>
      <rPr>
        <sz val="12"/>
        <rFont val="ＭＳ Ｐゴシック"/>
        <family val="3"/>
      </rPr>
      <t>51</t>
    </r>
  </si>
  <si>
    <r>
      <t>1</t>
    </r>
    <r>
      <rPr>
        <sz val="12"/>
        <rFont val="ＭＳ Ｐゴシック"/>
        <family val="3"/>
      </rPr>
      <t>52</t>
    </r>
  </si>
  <si>
    <r>
      <t>1</t>
    </r>
    <r>
      <rPr>
        <sz val="12"/>
        <rFont val="ＭＳ Ｐゴシック"/>
        <family val="3"/>
      </rPr>
      <t>53</t>
    </r>
  </si>
  <si>
    <r>
      <t>1</t>
    </r>
    <r>
      <rPr>
        <sz val="12"/>
        <rFont val="ＭＳ Ｐゴシック"/>
        <family val="3"/>
      </rPr>
      <t>54</t>
    </r>
  </si>
  <si>
    <r>
      <t>1</t>
    </r>
    <r>
      <rPr>
        <sz val="12"/>
        <rFont val="ＭＳ Ｐゴシック"/>
        <family val="3"/>
      </rPr>
      <t>55</t>
    </r>
  </si>
  <si>
    <r>
      <t>1</t>
    </r>
    <r>
      <rPr>
        <sz val="12"/>
        <rFont val="ＭＳ Ｐゴシック"/>
        <family val="3"/>
      </rPr>
      <t>56</t>
    </r>
  </si>
  <si>
    <r>
      <t>1</t>
    </r>
    <r>
      <rPr>
        <sz val="12"/>
        <rFont val="ＭＳ Ｐゴシック"/>
        <family val="3"/>
      </rPr>
      <t>57</t>
    </r>
  </si>
  <si>
    <r>
      <t>1</t>
    </r>
    <r>
      <rPr>
        <sz val="12"/>
        <rFont val="ＭＳ Ｐゴシック"/>
        <family val="3"/>
      </rPr>
      <t>58</t>
    </r>
  </si>
  <si>
    <r>
      <t>1</t>
    </r>
    <r>
      <rPr>
        <sz val="12"/>
        <rFont val="ＭＳ Ｐゴシック"/>
        <family val="3"/>
      </rPr>
      <t>59</t>
    </r>
  </si>
  <si>
    <r>
      <t>1</t>
    </r>
    <r>
      <rPr>
        <sz val="12"/>
        <rFont val="ＭＳ Ｐゴシック"/>
        <family val="3"/>
      </rPr>
      <t>60</t>
    </r>
  </si>
  <si>
    <r>
      <t>1</t>
    </r>
    <r>
      <rPr>
        <sz val="12"/>
        <rFont val="ＭＳ Ｐゴシック"/>
        <family val="3"/>
      </rPr>
      <t>61</t>
    </r>
  </si>
  <si>
    <r>
      <t>1</t>
    </r>
    <r>
      <rPr>
        <sz val="12"/>
        <rFont val="ＭＳ Ｐゴシック"/>
        <family val="3"/>
      </rPr>
      <t>62</t>
    </r>
  </si>
  <si>
    <r>
      <t>1</t>
    </r>
    <r>
      <rPr>
        <sz val="12"/>
        <rFont val="ＭＳ Ｐゴシック"/>
        <family val="3"/>
      </rPr>
      <t>63</t>
    </r>
  </si>
  <si>
    <r>
      <t>1</t>
    </r>
    <r>
      <rPr>
        <sz val="12"/>
        <rFont val="ＭＳ Ｐゴシック"/>
        <family val="3"/>
      </rPr>
      <t>64</t>
    </r>
  </si>
  <si>
    <r>
      <t>1</t>
    </r>
    <r>
      <rPr>
        <sz val="12"/>
        <rFont val="ＭＳ Ｐゴシック"/>
        <family val="3"/>
      </rPr>
      <t>65</t>
    </r>
  </si>
  <si>
    <r>
      <t>1</t>
    </r>
    <r>
      <rPr>
        <sz val="12"/>
        <rFont val="ＭＳ Ｐゴシック"/>
        <family val="3"/>
      </rPr>
      <t>66</t>
    </r>
  </si>
  <si>
    <r>
      <t>1</t>
    </r>
    <r>
      <rPr>
        <sz val="12"/>
        <rFont val="ＭＳ Ｐゴシック"/>
        <family val="3"/>
      </rPr>
      <t>67</t>
    </r>
  </si>
  <si>
    <t>安全ガラス・複層ガラス</t>
  </si>
  <si>
    <t>安全ガラス・複層ガラス</t>
  </si>
  <si>
    <r>
      <t>1</t>
    </r>
    <r>
      <rPr>
        <sz val="12"/>
        <rFont val="ＭＳ Ｐゴシック"/>
        <family val="3"/>
      </rPr>
      <t>68</t>
    </r>
  </si>
  <si>
    <r>
      <t>1</t>
    </r>
    <r>
      <rPr>
        <sz val="12"/>
        <rFont val="ＭＳ Ｐゴシック"/>
        <family val="3"/>
      </rPr>
      <t>69</t>
    </r>
  </si>
  <si>
    <r>
      <t>1</t>
    </r>
    <r>
      <rPr>
        <sz val="12"/>
        <rFont val="ＭＳ Ｐゴシック"/>
        <family val="3"/>
      </rPr>
      <t>70</t>
    </r>
  </si>
  <si>
    <r>
      <t>1</t>
    </r>
    <r>
      <rPr>
        <sz val="12"/>
        <rFont val="ＭＳ Ｐゴシック"/>
        <family val="3"/>
      </rPr>
      <t>71</t>
    </r>
  </si>
  <si>
    <r>
      <t>1</t>
    </r>
    <r>
      <rPr>
        <sz val="12"/>
        <rFont val="ＭＳ Ｐゴシック"/>
        <family val="3"/>
      </rPr>
      <t>72</t>
    </r>
  </si>
  <si>
    <r>
      <t>1</t>
    </r>
    <r>
      <rPr>
        <sz val="12"/>
        <rFont val="ＭＳ Ｐゴシック"/>
        <family val="3"/>
      </rPr>
      <t>73</t>
    </r>
  </si>
  <si>
    <r>
      <t>1</t>
    </r>
    <r>
      <rPr>
        <sz val="12"/>
        <rFont val="ＭＳ Ｐゴシック"/>
        <family val="3"/>
      </rPr>
      <t>74</t>
    </r>
  </si>
  <si>
    <r>
      <t>1</t>
    </r>
    <r>
      <rPr>
        <sz val="12"/>
        <rFont val="ＭＳ Ｐゴシック"/>
        <family val="3"/>
      </rPr>
      <t>75</t>
    </r>
  </si>
  <si>
    <r>
      <t>1</t>
    </r>
    <r>
      <rPr>
        <sz val="12"/>
        <rFont val="ＭＳ Ｐゴシック"/>
        <family val="3"/>
      </rPr>
      <t>76</t>
    </r>
  </si>
  <si>
    <r>
      <t>1</t>
    </r>
    <r>
      <rPr>
        <sz val="12"/>
        <rFont val="ＭＳ Ｐゴシック"/>
        <family val="3"/>
      </rPr>
      <t>77</t>
    </r>
  </si>
  <si>
    <r>
      <t>1</t>
    </r>
    <r>
      <rPr>
        <sz val="12"/>
        <rFont val="ＭＳ Ｐゴシック"/>
        <family val="3"/>
      </rPr>
      <t>78</t>
    </r>
  </si>
  <si>
    <r>
      <t>1</t>
    </r>
    <r>
      <rPr>
        <sz val="12"/>
        <rFont val="ＭＳ Ｐゴシック"/>
        <family val="3"/>
      </rPr>
      <t>79</t>
    </r>
  </si>
  <si>
    <r>
      <t>1</t>
    </r>
    <r>
      <rPr>
        <sz val="12"/>
        <rFont val="ＭＳ Ｐゴシック"/>
        <family val="3"/>
      </rPr>
      <t>80</t>
    </r>
  </si>
  <si>
    <r>
      <t>1</t>
    </r>
    <r>
      <rPr>
        <sz val="12"/>
        <rFont val="ＭＳ Ｐゴシック"/>
        <family val="3"/>
      </rPr>
      <t>81</t>
    </r>
  </si>
  <si>
    <r>
      <t>1</t>
    </r>
    <r>
      <rPr>
        <sz val="12"/>
        <rFont val="ＭＳ Ｐゴシック"/>
        <family val="3"/>
      </rPr>
      <t>82</t>
    </r>
  </si>
  <si>
    <r>
      <t>1</t>
    </r>
    <r>
      <rPr>
        <sz val="12"/>
        <rFont val="ＭＳ Ｐゴシック"/>
        <family val="3"/>
      </rPr>
      <t>83</t>
    </r>
  </si>
  <si>
    <r>
      <t>1</t>
    </r>
    <r>
      <rPr>
        <sz val="12"/>
        <rFont val="ＭＳ Ｐゴシック"/>
        <family val="3"/>
      </rPr>
      <t>84</t>
    </r>
  </si>
  <si>
    <r>
      <t>1</t>
    </r>
    <r>
      <rPr>
        <sz val="12"/>
        <rFont val="ＭＳ Ｐゴシック"/>
        <family val="3"/>
      </rPr>
      <t>85</t>
    </r>
  </si>
  <si>
    <r>
      <t>1</t>
    </r>
    <r>
      <rPr>
        <sz val="12"/>
        <rFont val="ＭＳ Ｐゴシック"/>
        <family val="3"/>
      </rPr>
      <t>86</t>
    </r>
  </si>
  <si>
    <r>
      <t>1</t>
    </r>
    <r>
      <rPr>
        <sz val="12"/>
        <rFont val="ＭＳ Ｐゴシック"/>
        <family val="3"/>
      </rPr>
      <t>87</t>
    </r>
  </si>
  <si>
    <r>
      <t>1</t>
    </r>
    <r>
      <rPr>
        <sz val="12"/>
        <rFont val="ＭＳ Ｐゴシック"/>
        <family val="3"/>
      </rPr>
      <t>88</t>
    </r>
  </si>
  <si>
    <r>
      <t>1</t>
    </r>
    <r>
      <rPr>
        <sz val="12"/>
        <rFont val="ＭＳ Ｐゴシック"/>
        <family val="3"/>
      </rPr>
      <t>89</t>
    </r>
  </si>
  <si>
    <r>
      <t>1</t>
    </r>
    <r>
      <rPr>
        <sz val="12"/>
        <rFont val="ＭＳ Ｐゴシック"/>
        <family val="3"/>
      </rPr>
      <t>90</t>
    </r>
  </si>
  <si>
    <r>
      <t>1</t>
    </r>
    <r>
      <rPr>
        <sz val="12"/>
        <rFont val="ＭＳ Ｐゴシック"/>
        <family val="3"/>
      </rPr>
      <t>91</t>
    </r>
  </si>
  <si>
    <r>
      <t>1</t>
    </r>
    <r>
      <rPr>
        <sz val="12"/>
        <rFont val="ＭＳ Ｐゴシック"/>
        <family val="3"/>
      </rPr>
      <t>92</t>
    </r>
  </si>
  <si>
    <r>
      <t>1</t>
    </r>
    <r>
      <rPr>
        <sz val="12"/>
        <rFont val="ＭＳ Ｐゴシック"/>
        <family val="3"/>
      </rPr>
      <t>93</t>
    </r>
  </si>
  <si>
    <r>
      <t>1</t>
    </r>
    <r>
      <rPr>
        <sz val="12"/>
        <rFont val="ＭＳ Ｐゴシック"/>
        <family val="3"/>
      </rPr>
      <t>94</t>
    </r>
  </si>
  <si>
    <r>
      <t>1</t>
    </r>
    <r>
      <rPr>
        <sz val="12"/>
        <rFont val="ＭＳ Ｐゴシック"/>
        <family val="3"/>
      </rPr>
      <t>95</t>
    </r>
  </si>
  <si>
    <r>
      <t>1</t>
    </r>
    <r>
      <rPr>
        <sz val="12"/>
        <rFont val="ＭＳ Ｐゴシック"/>
        <family val="3"/>
      </rPr>
      <t>96</t>
    </r>
  </si>
  <si>
    <r>
      <t>1</t>
    </r>
    <r>
      <rPr>
        <sz val="12"/>
        <rFont val="ＭＳ Ｐゴシック"/>
        <family val="3"/>
      </rPr>
      <t>97</t>
    </r>
  </si>
  <si>
    <r>
      <t>1</t>
    </r>
    <r>
      <rPr>
        <sz val="12"/>
        <rFont val="ＭＳ Ｐゴシック"/>
        <family val="3"/>
      </rPr>
      <t>98</t>
    </r>
  </si>
  <si>
    <r>
      <t>1</t>
    </r>
    <r>
      <rPr>
        <sz val="12"/>
        <rFont val="ＭＳ Ｐゴシック"/>
        <family val="3"/>
      </rPr>
      <t>99</t>
    </r>
  </si>
  <si>
    <r>
      <t>2</t>
    </r>
    <r>
      <rPr>
        <sz val="12"/>
        <rFont val="ＭＳ Ｐゴシック"/>
        <family val="3"/>
      </rPr>
      <t>00</t>
    </r>
  </si>
  <si>
    <r>
      <t>2</t>
    </r>
    <r>
      <rPr>
        <sz val="12"/>
        <rFont val="ＭＳ Ｐゴシック"/>
        <family val="3"/>
      </rPr>
      <t>01</t>
    </r>
  </si>
  <si>
    <r>
      <t>2</t>
    </r>
    <r>
      <rPr>
        <sz val="12"/>
        <rFont val="ＭＳ Ｐゴシック"/>
        <family val="3"/>
      </rPr>
      <t>02</t>
    </r>
  </si>
  <si>
    <r>
      <t>2</t>
    </r>
    <r>
      <rPr>
        <sz val="12"/>
        <rFont val="ＭＳ Ｐゴシック"/>
        <family val="3"/>
      </rPr>
      <t>03</t>
    </r>
  </si>
  <si>
    <r>
      <t>2</t>
    </r>
    <r>
      <rPr>
        <sz val="12"/>
        <rFont val="ＭＳ Ｐゴシック"/>
        <family val="3"/>
      </rPr>
      <t>04</t>
    </r>
  </si>
  <si>
    <r>
      <t>2</t>
    </r>
    <r>
      <rPr>
        <sz val="12"/>
        <rFont val="ＭＳ Ｐゴシック"/>
        <family val="3"/>
      </rPr>
      <t>05</t>
    </r>
  </si>
  <si>
    <t>鉛・亜鉛（再生を含む）</t>
  </si>
  <si>
    <t>206</t>
  </si>
  <si>
    <t>アルミニウム（再生を含む）</t>
  </si>
  <si>
    <r>
      <t>2</t>
    </r>
    <r>
      <rPr>
        <sz val="12"/>
        <rFont val="ＭＳ Ｐゴシック"/>
        <family val="3"/>
      </rPr>
      <t>07</t>
    </r>
  </si>
  <si>
    <r>
      <t>2</t>
    </r>
    <r>
      <rPr>
        <sz val="12"/>
        <rFont val="ＭＳ Ｐゴシック"/>
        <family val="3"/>
      </rPr>
      <t>08</t>
    </r>
  </si>
  <si>
    <r>
      <t>2</t>
    </r>
    <r>
      <rPr>
        <sz val="12"/>
        <rFont val="ＭＳ Ｐゴシック"/>
        <family val="3"/>
      </rPr>
      <t>09</t>
    </r>
  </si>
  <si>
    <r>
      <t>2</t>
    </r>
    <r>
      <rPr>
        <sz val="12"/>
        <rFont val="ＭＳ Ｐゴシック"/>
        <family val="3"/>
      </rPr>
      <t>10</t>
    </r>
  </si>
  <si>
    <r>
      <t>2</t>
    </r>
    <r>
      <rPr>
        <sz val="12"/>
        <rFont val="ＭＳ Ｐゴシック"/>
        <family val="3"/>
      </rPr>
      <t>11</t>
    </r>
  </si>
  <si>
    <r>
      <t>2</t>
    </r>
    <r>
      <rPr>
        <sz val="12"/>
        <rFont val="ＭＳ Ｐゴシック"/>
        <family val="3"/>
      </rPr>
      <t>12</t>
    </r>
  </si>
  <si>
    <r>
      <t>2</t>
    </r>
    <r>
      <rPr>
        <sz val="12"/>
        <rFont val="ＭＳ Ｐゴシック"/>
        <family val="3"/>
      </rPr>
      <t>13</t>
    </r>
  </si>
  <si>
    <r>
      <t>2</t>
    </r>
    <r>
      <rPr>
        <sz val="12"/>
        <rFont val="ＭＳ Ｐゴシック"/>
        <family val="3"/>
      </rPr>
      <t>14</t>
    </r>
  </si>
  <si>
    <r>
      <t>2</t>
    </r>
    <r>
      <rPr>
        <sz val="12"/>
        <rFont val="ＭＳ Ｐゴシック"/>
        <family val="3"/>
      </rPr>
      <t>15</t>
    </r>
  </si>
  <si>
    <r>
      <t>2</t>
    </r>
    <r>
      <rPr>
        <sz val="12"/>
        <rFont val="ＭＳ Ｐゴシック"/>
        <family val="3"/>
      </rPr>
      <t>16</t>
    </r>
  </si>
  <si>
    <r>
      <t>2</t>
    </r>
    <r>
      <rPr>
        <sz val="12"/>
        <rFont val="ＭＳ Ｐゴシック"/>
        <family val="3"/>
      </rPr>
      <t>17</t>
    </r>
  </si>
  <si>
    <t>ガス・石油機器・暖厨房機器</t>
  </si>
  <si>
    <r>
      <t>2</t>
    </r>
    <r>
      <rPr>
        <sz val="12"/>
        <rFont val="ＭＳ Ｐゴシック"/>
        <family val="3"/>
      </rPr>
      <t>18</t>
    </r>
  </si>
  <si>
    <t>ボルト・ナット・リベット・スプリング</t>
  </si>
  <si>
    <t>ボルト・ナット・リベット・スプリング</t>
  </si>
  <si>
    <t>219</t>
  </si>
  <si>
    <t>金属製容器・製缶板金製品</t>
  </si>
  <si>
    <t>金属製容器・製缶板金製品</t>
  </si>
  <si>
    <t>220</t>
  </si>
  <si>
    <t>配管工事附属品</t>
  </si>
  <si>
    <t>221</t>
  </si>
  <si>
    <t>222</t>
  </si>
  <si>
    <t>刃物・道具類</t>
  </si>
  <si>
    <t>刃物・道具類</t>
  </si>
  <si>
    <t>223</t>
  </si>
  <si>
    <r>
      <t>2</t>
    </r>
    <r>
      <rPr>
        <sz val="12"/>
        <rFont val="ＭＳ Ｐゴシック"/>
        <family val="3"/>
      </rPr>
      <t>24</t>
    </r>
  </si>
  <si>
    <r>
      <t>2</t>
    </r>
    <r>
      <rPr>
        <sz val="12"/>
        <rFont val="ＭＳ Ｐゴシック"/>
        <family val="3"/>
      </rPr>
      <t>25</t>
    </r>
  </si>
  <si>
    <r>
      <t>2</t>
    </r>
    <r>
      <rPr>
        <sz val="12"/>
        <rFont val="ＭＳ Ｐゴシック"/>
        <family val="3"/>
      </rPr>
      <t>26</t>
    </r>
  </si>
  <si>
    <r>
      <t>2</t>
    </r>
    <r>
      <rPr>
        <sz val="12"/>
        <rFont val="ＭＳ Ｐゴシック"/>
        <family val="3"/>
      </rPr>
      <t>27</t>
    </r>
  </si>
  <si>
    <r>
      <t>2</t>
    </r>
    <r>
      <rPr>
        <sz val="12"/>
        <rFont val="ＭＳ Ｐゴシック"/>
        <family val="3"/>
      </rPr>
      <t>28</t>
    </r>
  </si>
  <si>
    <r>
      <t>2</t>
    </r>
    <r>
      <rPr>
        <sz val="12"/>
        <rFont val="ＭＳ Ｐゴシック"/>
        <family val="3"/>
      </rPr>
      <t>29</t>
    </r>
  </si>
  <si>
    <t>ポンプ・圧縮機</t>
  </si>
  <si>
    <t>ポンプ・圧縮機</t>
  </si>
  <si>
    <t>230</t>
  </si>
  <si>
    <r>
      <t>2</t>
    </r>
    <r>
      <rPr>
        <sz val="12"/>
        <rFont val="ＭＳ Ｐゴシック"/>
        <family val="3"/>
      </rPr>
      <t>31</t>
    </r>
  </si>
  <si>
    <r>
      <t>2</t>
    </r>
    <r>
      <rPr>
        <sz val="12"/>
        <rFont val="ＭＳ Ｐゴシック"/>
        <family val="3"/>
      </rPr>
      <t>32</t>
    </r>
  </si>
  <si>
    <r>
      <t>2</t>
    </r>
    <r>
      <rPr>
        <sz val="12"/>
        <rFont val="ＭＳ Ｐゴシック"/>
        <family val="3"/>
      </rPr>
      <t>33</t>
    </r>
  </si>
  <si>
    <t>動力伝導装置</t>
  </si>
  <si>
    <t>234</t>
  </si>
  <si>
    <t>他に分類されないはん用機械</t>
  </si>
  <si>
    <r>
      <t>2</t>
    </r>
    <r>
      <rPr>
        <sz val="12"/>
        <rFont val="ＭＳ Ｐゴシック"/>
        <family val="3"/>
      </rPr>
      <t>35</t>
    </r>
  </si>
  <si>
    <r>
      <t>2</t>
    </r>
    <r>
      <rPr>
        <sz val="12"/>
        <rFont val="ＭＳ Ｐゴシック"/>
        <family val="3"/>
      </rPr>
      <t>36</t>
    </r>
  </si>
  <si>
    <r>
      <t>2</t>
    </r>
    <r>
      <rPr>
        <sz val="12"/>
        <rFont val="ＭＳ Ｐゴシック"/>
        <family val="3"/>
      </rPr>
      <t>37</t>
    </r>
  </si>
  <si>
    <r>
      <t>2</t>
    </r>
    <r>
      <rPr>
        <sz val="12"/>
        <rFont val="ＭＳ Ｐゴシック"/>
        <family val="3"/>
      </rPr>
      <t>38</t>
    </r>
  </si>
  <si>
    <r>
      <t>2</t>
    </r>
    <r>
      <rPr>
        <sz val="12"/>
        <rFont val="ＭＳ Ｐゴシック"/>
        <family val="3"/>
      </rPr>
      <t>39</t>
    </r>
  </si>
  <si>
    <t>木材加工機械</t>
  </si>
  <si>
    <t>木材加工機械</t>
  </si>
  <si>
    <r>
      <t>2</t>
    </r>
    <r>
      <rPr>
        <sz val="12"/>
        <rFont val="ＭＳ Ｐゴシック"/>
        <family val="3"/>
      </rPr>
      <t>40</t>
    </r>
  </si>
  <si>
    <r>
      <t>2</t>
    </r>
    <r>
      <rPr>
        <sz val="12"/>
        <rFont val="ＭＳ Ｐゴシック"/>
        <family val="3"/>
      </rPr>
      <t>41</t>
    </r>
  </si>
  <si>
    <r>
      <t>2</t>
    </r>
    <r>
      <rPr>
        <sz val="12"/>
        <rFont val="ＭＳ Ｐゴシック"/>
        <family val="3"/>
      </rPr>
      <t>42</t>
    </r>
  </si>
  <si>
    <r>
      <t>2</t>
    </r>
    <r>
      <rPr>
        <sz val="12"/>
        <rFont val="ＭＳ Ｐゴシック"/>
        <family val="3"/>
      </rPr>
      <t>43</t>
    </r>
  </si>
  <si>
    <r>
      <t>2</t>
    </r>
    <r>
      <rPr>
        <sz val="12"/>
        <rFont val="ＭＳ Ｐゴシック"/>
        <family val="3"/>
      </rPr>
      <t>44</t>
    </r>
  </si>
  <si>
    <r>
      <t>2</t>
    </r>
    <r>
      <rPr>
        <sz val="12"/>
        <rFont val="ＭＳ Ｐゴシック"/>
        <family val="3"/>
      </rPr>
      <t>45</t>
    </r>
  </si>
  <si>
    <r>
      <t>2</t>
    </r>
    <r>
      <rPr>
        <sz val="12"/>
        <rFont val="ＭＳ Ｐゴシック"/>
        <family val="3"/>
      </rPr>
      <t>46</t>
    </r>
  </si>
  <si>
    <r>
      <t>2</t>
    </r>
    <r>
      <rPr>
        <sz val="12"/>
        <rFont val="ＭＳ Ｐゴシック"/>
        <family val="3"/>
      </rPr>
      <t>47</t>
    </r>
  </si>
  <si>
    <r>
      <t>2</t>
    </r>
    <r>
      <rPr>
        <sz val="12"/>
        <rFont val="ＭＳ Ｐゴシック"/>
        <family val="3"/>
      </rPr>
      <t>48</t>
    </r>
  </si>
  <si>
    <r>
      <t>2</t>
    </r>
    <r>
      <rPr>
        <sz val="12"/>
        <rFont val="ＭＳ Ｐゴシック"/>
        <family val="3"/>
      </rPr>
      <t>49</t>
    </r>
  </si>
  <si>
    <r>
      <t>2</t>
    </r>
    <r>
      <rPr>
        <sz val="12"/>
        <rFont val="ＭＳ Ｐゴシック"/>
        <family val="3"/>
      </rPr>
      <t>50</t>
    </r>
  </si>
  <si>
    <r>
      <t>2</t>
    </r>
    <r>
      <rPr>
        <sz val="12"/>
        <rFont val="ＭＳ Ｐゴシック"/>
        <family val="3"/>
      </rPr>
      <t>51</t>
    </r>
  </si>
  <si>
    <r>
      <t>2</t>
    </r>
    <r>
      <rPr>
        <sz val="12"/>
        <rFont val="ＭＳ Ｐゴシック"/>
        <family val="3"/>
      </rPr>
      <t>53</t>
    </r>
  </si>
  <si>
    <r>
      <t>2</t>
    </r>
    <r>
      <rPr>
        <sz val="12"/>
        <rFont val="ＭＳ Ｐゴシック"/>
        <family val="3"/>
      </rPr>
      <t>52</t>
    </r>
  </si>
  <si>
    <r>
      <t>2</t>
    </r>
    <r>
      <rPr>
        <sz val="12"/>
        <rFont val="ＭＳ Ｐゴシック"/>
        <family val="3"/>
      </rPr>
      <t>54</t>
    </r>
  </si>
  <si>
    <t>他に分類されない生産用機械</t>
  </si>
  <si>
    <t>他に分類されない生産用機械</t>
  </si>
  <si>
    <r>
      <t>2</t>
    </r>
    <r>
      <rPr>
        <sz val="12"/>
        <rFont val="ＭＳ Ｐゴシック"/>
        <family val="3"/>
      </rPr>
      <t>55</t>
    </r>
  </si>
  <si>
    <r>
      <t>2</t>
    </r>
    <r>
      <rPr>
        <sz val="12"/>
        <rFont val="ＭＳ Ｐゴシック"/>
        <family val="3"/>
      </rPr>
      <t>56</t>
    </r>
  </si>
  <si>
    <r>
      <t>2</t>
    </r>
    <r>
      <rPr>
        <sz val="12"/>
        <rFont val="ＭＳ Ｐゴシック"/>
        <family val="3"/>
      </rPr>
      <t>58</t>
    </r>
  </si>
  <si>
    <t>娯楽用機器</t>
  </si>
  <si>
    <t>259</t>
  </si>
  <si>
    <t>他に分類されないサービス用機器</t>
  </si>
  <si>
    <t>他に分類されないサービス用機器</t>
  </si>
  <si>
    <t>260</t>
  </si>
  <si>
    <t>261</t>
  </si>
  <si>
    <t>262</t>
  </si>
  <si>
    <t>医療用機械器具</t>
  </si>
  <si>
    <t>医療用機械器具</t>
  </si>
  <si>
    <r>
      <t>2</t>
    </r>
    <r>
      <rPr>
        <sz val="12"/>
        <rFont val="ＭＳ Ｐゴシック"/>
        <family val="3"/>
      </rPr>
      <t>63</t>
    </r>
  </si>
  <si>
    <r>
      <t>2</t>
    </r>
    <r>
      <rPr>
        <sz val="12"/>
        <rFont val="ＭＳ Ｐゴシック"/>
        <family val="3"/>
      </rPr>
      <t>64</t>
    </r>
  </si>
  <si>
    <r>
      <t>2</t>
    </r>
    <r>
      <rPr>
        <sz val="12"/>
        <rFont val="ＭＳ Ｐゴシック"/>
        <family val="3"/>
      </rPr>
      <t>65</t>
    </r>
  </si>
  <si>
    <r>
      <t>2</t>
    </r>
    <r>
      <rPr>
        <sz val="12"/>
        <rFont val="ＭＳ Ｐゴシック"/>
        <family val="3"/>
      </rPr>
      <t>66</t>
    </r>
  </si>
  <si>
    <r>
      <t>2</t>
    </r>
    <r>
      <rPr>
        <sz val="12"/>
        <rFont val="ＭＳ Ｐゴシック"/>
        <family val="3"/>
      </rPr>
      <t>67</t>
    </r>
  </si>
  <si>
    <r>
      <t>2</t>
    </r>
    <r>
      <rPr>
        <sz val="12"/>
        <rFont val="ＭＳ Ｐゴシック"/>
        <family val="3"/>
      </rPr>
      <t>68</t>
    </r>
  </si>
  <si>
    <r>
      <t>2</t>
    </r>
    <r>
      <rPr>
        <sz val="12"/>
        <rFont val="ＭＳ Ｐゴシック"/>
        <family val="3"/>
      </rPr>
      <t>69</t>
    </r>
  </si>
  <si>
    <r>
      <t>2</t>
    </r>
    <r>
      <rPr>
        <sz val="12"/>
        <rFont val="ＭＳ Ｐゴシック"/>
        <family val="3"/>
      </rPr>
      <t>70</t>
    </r>
  </si>
  <si>
    <r>
      <t>2</t>
    </r>
    <r>
      <rPr>
        <sz val="12"/>
        <rFont val="ＭＳ Ｐゴシック"/>
        <family val="3"/>
      </rPr>
      <t>71</t>
    </r>
  </si>
  <si>
    <t>記録メディア</t>
  </si>
  <si>
    <r>
      <t>2</t>
    </r>
    <r>
      <rPr>
        <sz val="12"/>
        <rFont val="ＭＳ Ｐゴシック"/>
        <family val="3"/>
      </rPr>
      <t>72</t>
    </r>
  </si>
  <si>
    <r>
      <t>2</t>
    </r>
    <r>
      <rPr>
        <sz val="12"/>
        <rFont val="ＭＳ Ｐゴシック"/>
        <family val="3"/>
      </rPr>
      <t>73</t>
    </r>
  </si>
  <si>
    <t>ＬＥＤランプ</t>
  </si>
  <si>
    <t>ＬＥＤランプ</t>
  </si>
  <si>
    <r>
      <t>2</t>
    </r>
    <r>
      <rPr>
        <sz val="12"/>
        <rFont val="ＭＳ Ｐゴシック"/>
        <family val="3"/>
      </rPr>
      <t>74</t>
    </r>
  </si>
  <si>
    <t>他に分類されない電子部品</t>
  </si>
  <si>
    <t>他に分類されない電子部品</t>
  </si>
  <si>
    <r>
      <t>2</t>
    </r>
    <r>
      <rPr>
        <sz val="12"/>
        <rFont val="ＭＳ Ｐゴシック"/>
        <family val="3"/>
      </rPr>
      <t>75</t>
    </r>
  </si>
  <si>
    <r>
      <t>2</t>
    </r>
    <r>
      <rPr>
        <sz val="12"/>
        <rFont val="ＭＳ Ｐゴシック"/>
        <family val="3"/>
      </rPr>
      <t>76</t>
    </r>
  </si>
  <si>
    <r>
      <t>2</t>
    </r>
    <r>
      <rPr>
        <sz val="12"/>
        <rFont val="ＭＳ Ｐゴシック"/>
        <family val="3"/>
      </rPr>
      <t>77</t>
    </r>
  </si>
  <si>
    <r>
      <t>2</t>
    </r>
    <r>
      <rPr>
        <sz val="12"/>
        <rFont val="ＭＳ Ｐゴシック"/>
        <family val="3"/>
      </rPr>
      <t>78</t>
    </r>
  </si>
  <si>
    <t>開閉制御装置・配電盤</t>
  </si>
  <si>
    <r>
      <t>2</t>
    </r>
    <r>
      <rPr>
        <sz val="12"/>
        <rFont val="ＭＳ Ｐゴシック"/>
        <family val="3"/>
      </rPr>
      <t>80</t>
    </r>
  </si>
  <si>
    <r>
      <t>2</t>
    </r>
    <r>
      <rPr>
        <sz val="12"/>
        <rFont val="ＭＳ Ｐゴシック"/>
        <family val="3"/>
      </rPr>
      <t>81</t>
    </r>
  </si>
  <si>
    <r>
      <t>2</t>
    </r>
    <r>
      <rPr>
        <sz val="12"/>
        <rFont val="ＭＳ Ｐゴシック"/>
        <family val="3"/>
      </rPr>
      <t>82</t>
    </r>
  </si>
  <si>
    <r>
      <t>2</t>
    </r>
    <r>
      <rPr>
        <sz val="12"/>
        <rFont val="ＭＳ Ｐゴシック"/>
        <family val="3"/>
      </rPr>
      <t>83</t>
    </r>
  </si>
  <si>
    <t>民生用電気機器（エアコンを除く）</t>
  </si>
  <si>
    <r>
      <t>2</t>
    </r>
    <r>
      <rPr>
        <sz val="12"/>
        <rFont val="ＭＳ Ｐゴシック"/>
        <family val="3"/>
      </rPr>
      <t>84</t>
    </r>
  </si>
  <si>
    <r>
      <t>2</t>
    </r>
    <r>
      <rPr>
        <sz val="12"/>
        <rFont val="ＭＳ Ｐゴシック"/>
        <family val="3"/>
      </rPr>
      <t>85</t>
    </r>
  </si>
  <si>
    <r>
      <t>2</t>
    </r>
    <r>
      <rPr>
        <sz val="12"/>
        <rFont val="ＭＳ Ｐゴシック"/>
        <family val="3"/>
      </rPr>
      <t>86</t>
    </r>
  </si>
  <si>
    <r>
      <t>2</t>
    </r>
    <r>
      <rPr>
        <sz val="12"/>
        <rFont val="ＭＳ Ｐゴシック"/>
        <family val="3"/>
      </rPr>
      <t>87</t>
    </r>
  </si>
  <si>
    <r>
      <t>2</t>
    </r>
    <r>
      <rPr>
        <sz val="12"/>
        <rFont val="ＭＳ Ｐゴシック"/>
        <family val="3"/>
      </rPr>
      <t>88</t>
    </r>
  </si>
  <si>
    <r>
      <t>2</t>
    </r>
    <r>
      <rPr>
        <sz val="12"/>
        <rFont val="ＭＳ Ｐゴシック"/>
        <family val="3"/>
      </rPr>
      <t>89</t>
    </r>
  </si>
  <si>
    <r>
      <t>2</t>
    </r>
    <r>
      <rPr>
        <sz val="12"/>
        <rFont val="ＭＳ Ｐゴシック"/>
        <family val="3"/>
      </rPr>
      <t>90</t>
    </r>
  </si>
  <si>
    <t>ビデオ機器・デジタルカメラ</t>
  </si>
  <si>
    <t>ビデオ機器・デジタルカメラ</t>
  </si>
  <si>
    <t>291</t>
  </si>
  <si>
    <t>292</t>
  </si>
  <si>
    <t>293</t>
  </si>
  <si>
    <t>有線電気通信機器</t>
  </si>
  <si>
    <t>294</t>
  </si>
  <si>
    <t>295</t>
  </si>
  <si>
    <t>無線電気通信機器(携帯電話機を除く)</t>
  </si>
  <si>
    <t>296</t>
  </si>
  <si>
    <t>297</t>
  </si>
  <si>
    <t>298</t>
  </si>
  <si>
    <t>電子計算機本体（パソコンを除く）</t>
  </si>
  <si>
    <t>電子計算機附属装置</t>
  </si>
  <si>
    <t>299</t>
  </si>
  <si>
    <t>300</t>
  </si>
  <si>
    <t>301</t>
  </si>
  <si>
    <t>けい砂（研磨、研削用）、研削用ガーネット、研削用けい砂フリント、溶融アルミナ研削材、炭化けい素研削材、シリコンカーバイド、ビトリファイド法と石（一般研削、角型、軸付）、レジノイド法と石（一般研削、切断、オフセット）、マグネシア法と石、ゴム法と石、その他の研削と石（石材研磨と石、ダイヤモンドと石）、研磨布紙（耐水研磨紙、サンドペーパー、研磨布ロール、研磨ファイバー等）、バフ研磨材、工業用研磨材、再生研磨材、天然と石、油脂製研磨材、樹脂研磨と石、石材研磨と石等</t>
  </si>
  <si>
    <t>他に分類されない窯業・土石製品</t>
  </si>
  <si>
    <t xml:space="preserve"> （対象期間：平成27年1～12月）</t>
  </si>
  <si>
    <t>業種コード</t>
  </si>
  <si>
    <t>２</t>
  </si>
  <si>
    <t xml:space="preserve"> （対象期間：平成27年1～12月）</t>
  </si>
  <si>
    <t>消費税の扱い</t>
  </si>
  <si>
    <t>←</t>
  </si>
  <si>
    <t>消費地別構成比</t>
  </si>
  <si>
    <t>業種別構成比</t>
  </si>
  <si>
    <r>
      <t>消費地別</t>
    </r>
    <r>
      <rPr>
        <sz val="9"/>
        <rFont val="ＭＳ Ｐゴシック"/>
        <family val="3"/>
      </rPr>
      <t>構成比</t>
    </r>
  </si>
  <si>
    <r>
      <t>業種別</t>
    </r>
    <r>
      <rPr>
        <sz val="9"/>
        <rFont val="ＭＳ Ｐゴシック"/>
        <family val="3"/>
      </rPr>
      <t>構成比</t>
    </r>
  </si>
  <si>
    <t>↑</t>
  </si>
  <si>
    <r>
      <t xml:space="preserve"> 第二位</t>
    </r>
    <r>
      <rPr>
        <sz val="10"/>
        <rFont val="ＭＳ Ｐゴシック"/>
        <family val="3"/>
      </rPr>
      <t xml:space="preserve">
販売先業種名</t>
    </r>
  </si>
  <si>
    <r>
      <t xml:space="preserve"> 第三位</t>
    </r>
    <r>
      <rPr>
        <sz val="10"/>
        <rFont val="ＭＳ Ｐゴシック"/>
        <family val="3"/>
      </rPr>
      <t xml:space="preserve">
販売先業種名</t>
    </r>
  </si>
  <si>
    <t>＜チェックシート＞</t>
  </si>
  <si>
    <t>①</t>
  </si>
  <si>
    <t>②</t>
  </si>
  <si>
    <t>③</t>
  </si>
  <si>
    <t>④</t>
  </si>
  <si>
    <t>⑤</t>
  </si>
  <si>
    <t>⑥</t>
  </si>
  <si>
    <t>⑦</t>
  </si>
  <si>
    <t>⑧</t>
  </si>
  <si>
    <t>⑨</t>
  </si>
  <si>
    <t>⑩</t>
  </si>
  <si>
    <t>品目名称</t>
  </si>
  <si>
    <t>販売先業種名</t>
  </si>
  <si>
    <t>平成27年静岡県商品流通調査</t>
  </si>
  <si>
    <t>２</t>
  </si>
  <si>
    <t xml:space="preserve"> （対象期間：平成27年1～12月）</t>
  </si>
  <si>
    <t>消費地別構成比</t>
  </si>
  <si>
    <t>業種別構成比</t>
  </si>
  <si>
    <r>
      <t>消費地別</t>
    </r>
    <r>
      <rPr>
        <sz val="9"/>
        <rFont val="ＭＳ Ｐゴシック"/>
        <family val="3"/>
      </rPr>
      <t>構成比</t>
    </r>
  </si>
  <si>
    <r>
      <t>業種別</t>
    </r>
    <r>
      <rPr>
        <sz val="9"/>
        <rFont val="ＭＳ Ｐゴシック"/>
        <family val="3"/>
      </rPr>
      <t>構成比</t>
    </r>
  </si>
  <si>
    <t>↑</t>
  </si>
  <si>
    <t>数値制御（旋盤、ボール盤、中ぐり盤、フライス盤、平削盤、研削盤、歯切り盤、歯車仕上機械、専用機）、マシニングセンタ、放電加工機、旋盤、ボール盤、中ぐり盤、フライス盤、平削盤、研削盤、歯切り盤、歯車仕上機械、専用機、金属工作機械の部分品・取付具・附属品</t>
  </si>
  <si>
    <t>特殊鋼切削工具（ﾄﾞﾘﾙ、ﾘｰﾏ、ﾐｰﾘﾝｸﾞｶｯﾀ、ｷﾞｱｶｯﾀ等）、超硬工具（ﾊﾞｲﾄ、ﾀﾞｲｽ、ｶｯﾀ、ﾄﾞﾘﾙ、ﾌﾗｲｽ等）、ダイヤモンド工具（ﾄﾞﾚｯｻ、ﾊﾞｲﾄ、ﾀﾞｲｽ、ｶｯﾃｨﾝｸﾞｿｰ等)、電動工具（電気かんな、電気のこぎり、電気ドリル、電気グラインダ等）、空気動工具（ハンマ、ドリル、グラインダ、レンチ等）、治具、金属加工用附属品（定盤、工作用直定規等）、キャリパ、ドリルチャック等</t>
  </si>
  <si>
    <t>アニール装置、エッチング装置、電子ビーム露光装置、ウエハ熱処理装置、スパッタリング装置、ダイシング装置、マウンティング装置、モールド装置、ワイヤボンディング装置、ベーキング装置、マスク・レチクル製造用装置、レジスト処理装置、半導体製造装置（フラットパネル・ディスプレイ製造装置を除く）の部分品・取付具・附属品</t>
  </si>
  <si>
    <t>イオン注入装置、カラーフィルタ製造装置、薄膜製造装置、レジスト処理装置、パネル工程用装置、ガラス基板製造用装置、フラットパネル・ディスプレイ製造装置の部分品・取付具・附属品</t>
  </si>
  <si>
    <t>プレス用金型、鍛造用金型、鋳造用金型（ダイカスト用を含む）、プラスチック用金型、ゴム・ガラス用金型、粉末や金用金型、窯業用金型、金型の部分品・附属品</t>
  </si>
  <si>
    <t>産業用ロボット、操縦ロボット、（固定、可変）シーケンスロボット、プレイバックロボット、数値制御ロボット、知能ロボット、産業用ロボットの部分品・取付具・附属品</t>
  </si>
  <si>
    <t>ゴム工業用機械器具、ガラス工業用特殊機械、たばこ製造機械・同装置、医薬品製造用特殊機械、帽子製造機械、皮革処理機械、製靴機器、鉛筆製造機械、ラインホーラ、ネットホーラ、チェーンソー、集材機械、植毛機、マッチ製造機、のり刈取機、目立機械、製缶機械、窯業用特殊機械、いか釣り機械、宝石研磨機、火薬充てん機械等、その他の生産用機械器具の部分品・取付具・附属品</t>
  </si>
  <si>
    <t>デジタル複写機、フルカラー複写機等、複写機の部分品・取付具・附属品</t>
  </si>
  <si>
    <t>加算機、計算機、電子式卓上計算機、ワードプロセッサ、金銭登録機（レジスタ）（単能式・システム式）、タイプライタ（和文・外国語）、タイムレコーダ、タイムスタンプ、会計機械、シュレッダ、あて名印刷機、マイクロ写真機、チェックライター、作業記録機、小包区分機、分類機、郵便集配機、青写真機械、印押機、オフセット印刷機（Ｂ３版未満）、硬貨計算機、小切手記入機、抹消機、電子ソロバン、電動ステープラ（ホッチキス）、製図機械、電動穴あけ機等、その他の事務用機械器具の部分品 ・取付具・附属品</t>
  </si>
  <si>
    <t>自動販売機（たばこ、切符、飲料食品、日用品、その他）、自動販売機の部分品・取付具・附属品</t>
  </si>
  <si>
    <t>パチンコ台、パチンコ玉自動補給装置、スロットマシン台等、パチンコ台等の部分品、その他の娯楽機器（メリーゴーランド、バッティングマシン、スマートボール、ボーリング装置、ゲームセンター用娯楽機器（アーケードゲーム機、クレーンゲーム機、業務用テレビゲーム機）等）、娯楽機器の部分品・取付具・附属品</t>
  </si>
  <si>
    <t>業務用洗濯装置（ランドリーユニット、ドライクリーニングユニット、洗濯機械装置、洗浄機械装置、脱水機械、脱液機械装置、乾燥機械、脱臭機械等）、自動車整備・サービス機器（洗浄機、自動車ジャッキ、整備用リフト、検査機器、給油機器等）、両替機、自動改札機、自動入場機、コインロッカー、自動ドア、出前運搬機、食器洗浄機、自動給茶機等、その他のサービス用機器の部分品・取付具・附属品</t>
  </si>
  <si>
    <t>ターボジェット機、ターボプロップ機、ヘリコプタ、その他の航空機、飛行船、気球等、機体部品・附属装置（タンク、風防、主翼、尾翼、胴体等）、発動機（ターボジェット、ターボシャフト、その他の発動機）、発動機の部品、プロペラ、回転翼、補機、操縦訓練用設備、保命装置、航空機用装備品、その他の航空機部分品・補助装置</t>
  </si>
  <si>
    <t>家庭用テレビゲーム、ゲームウォッチ、ゲーム電卓、ラジコンカー、電子楽器がん具、かるた、すごろく、トランプ、花札、囲碁、将棋、チェス、麻雀ぱい、ゲーム盤等、金属製がん具（刀（がん具）、ミニチュアカー、メリーゴーランド、トランシーバ（がん具）等）、プラスチックモデルキット、空気入りビニルがん具、その他のプラスチック製がん具（プラスチック製積木、自動車、ビニル製たこ、飛行機等）、その他の娯楽用具・がん具（陶磁器製がん具、クリスマス用品、仮装用品、鯉のぼり、紙製がん具、紙たこ、風船、折紙、塗り絵、クラッカー等）、娯楽用具・がん具の部分品・附属品（テレビゲーム用コントローラ等）、児童乗物（歩行補助機、乳母車、三輪車、自動車、スクータ、自転車（車輪の径の呼び２１インチ未満のもの）等）、日本人形、節句人形、ひな人形、西洋人形、縫いぐるみ（人形）、その他の人形、人形の部分品・附属品</t>
  </si>
  <si>
    <r>
      <t>ボイラ, タービン, 原動機, 運搬機械, 冷凍機・温湿調整装置, ポンプ・圧縮機, ベアリング</t>
    </r>
    <r>
      <rPr>
        <sz val="12"/>
        <rFont val="ＭＳ Ｐゴシック"/>
        <family val="3"/>
      </rPr>
      <t>,</t>
    </r>
    <r>
      <rPr>
        <sz val="12"/>
        <rFont val="ＭＳ Ｐゴシック"/>
        <family val="3"/>
      </rPr>
      <t>動力伝導装置, その他のはん用機械</t>
    </r>
  </si>
  <si>
    <r>
      <t>建設・鉱山機械, 化学機械, 産業用ロボット, 金属工作機械, 金属加工機械,農業用機械, 繊維機械, 食品機械・同装置, 機械工具，半導体製造装置, 真空装置・真空機器, 木材加工機械, パルプ装置・製紙機械, 印刷・製本・紙工機械, 鋳造装置, プラスチック加工機械, 金型</t>
    </r>
    <r>
      <rPr>
        <sz val="12"/>
        <rFont val="ＭＳ Ｐゴシック"/>
        <family val="3"/>
      </rPr>
      <t xml:space="preserve">, </t>
    </r>
    <r>
      <rPr>
        <sz val="12"/>
        <rFont val="ＭＳ Ｐゴシック"/>
        <family val="3"/>
      </rPr>
      <t>その他の生産用機械</t>
    </r>
  </si>
  <si>
    <r>
      <t>医療（入院診療）, 医療（入院外診療）, 医療（歯科診療）, 医療（調剤），医療（その他の医療サービス）</t>
    </r>
    <r>
      <rPr>
        <sz val="12"/>
        <rFont val="ＭＳ Ｐゴシック"/>
        <family val="3"/>
      </rPr>
      <t xml:space="preserve">, </t>
    </r>
    <r>
      <rPr>
        <sz val="12"/>
        <rFont val="ＭＳ Ｐゴシック"/>
        <family val="3"/>
      </rPr>
      <t>保健衛生（国公立）,保健衛生（産業）</t>
    </r>
  </si>
  <si>
    <t>研究用機器（化学機器、物理学機器、気象観測機器等）、教育用機器（物理・化学博物実験機器、数学機器等）、天文機器（天体写真機、天頂儀、子午儀等）、地球物理学機器（重力計、磁力計等）、理化学機械器具の部分品・取付具・附属品</t>
  </si>
  <si>
    <t>一般長さ計（直尺、曲り尺、巻尺、畳尺、れん尺、はさみ尺、物差し等）、オイルメータ、ガスメータ、水量メータ、その他の積算体積計、天びん、ばね式はかり、自動はかり、棒はかり、台はかり、電子はかり、皿はかり、分銅、おもり、その他のはかり、温度計、圧力計（指示圧力計、記録式圧力計、分銅式標準圧力計、血圧計、真空計、握力計等）、金属温度計、流量計（差圧流量計、面積式流量計、容積式流量計等）、液面計（レベル計）、工業用長さ計（のぎす、バイトゲージ、デプスゲージ、マイクロメータ、ダイヤルゲージ（指針訓微器を含む）、ゲージ（ブロックゲージを含む））、精密測定器（長さ測定器、角度測定器、ねじの測定器、歯車の測定器、投影機、面の測定器、平面度・直面度の測定器等）、光分析装置、電磁気分析機器、クロマト装置、蒸留・分離装置、元素分析装置、熱分析装置、ガス分析機器装置、電気化学分析装置、材料試験機（金属材料用、非金属材料用）、その他の試験機（動つり合試験機、動力試験機、構造物試験機、振動試験機、制動試験機等）、ジャイロ計器、磁気コンパス、測角測量機、水準測量機、距離測量機、写真測量機、光度計、光束計、照度計、屈折度計、公害計測器、温度計（ガラス製）、体積計（積算体、積形を除く）、密度計、濃度計、比重計、粘度計、熱量計、騒音計、位置計、周波数計、回転計、速さ計、加速度計、面積計、放射線測定器、地震計、電子温度計、分析器・試験機・計量器・測定器の部分品・取付具・附属品</t>
  </si>
  <si>
    <t>医科用機械器具・同装置（医科用鋼製器具、診断用機械器具装置、手術用機械器具装置、処理用機械器具、麻酔器具、輸血装置、人工気胸器具、聴診器、注射器具、かん腸器、整形用機械器具、人工心肺装置、医療用針、検眼用機械器具等）、病院用器具・同装置（手術台、診療台、消毒滅菌器、呼吸補助器、保育器、光線治療器、機械台、保管設備、患者運搬車、指圧器、医科用ふ卵器等）、医療用機械器具の部分品・取付具・附属品、歯科用機械器具・同装置（診療室用機械装置・鋼製器具、診療用機械器具、技工用機械器具・同装置、きょう正用機械器具・同装置、歯科用治療台、歯科用ユニット、歯科用エンジン、歯科用鋼製小物、歯科技工用器具、歯科用バー等）、動物用医療機械器具（診断用機械器具、手術用機械器具、診療用機械器具、標識用機械器具、人工受精用機械器具、保健衛生機械器具、動物専用保定器具等）、動物用医療機械器具の部分品・取付具・附属品、医療用品（縫合糸、副木、整形材料、義し、検眼用品、義眼、家庭用吸入器、人工血管、松葉づえ、医療用コルセット、ギプス、脱腸帯、健康帯、医療用接着剤、避妊用具等）、歯科材料（歯科用金属、歯冠材料、義歯材料、歯科接着用充てん材料、歯科用印象材料、歯科用研削・研磨材料、歯科用ワックス等）</t>
  </si>
  <si>
    <t>カメラ（デジタルカメラを除く）、写真装置・同関連器具（引伸機、現像・焼付・仕上用器具、写真乾燥機、リーダ、ビューア等）、カメラ・写真装置の部分品・取付具・附属品（フィルタ、フード、三脚、シャッタ、ストロボ等）</t>
  </si>
  <si>
    <t>標準レンズ、望遠レンズ、広角レンズ、ズームレンズ、光学レンズ（望遠鏡レンズ、顕微鏡レンズ、映画用レンズ、拡大鏡レンズ等）、カメラ用レンズ、プリズム、望遠鏡、双眼鏡、顕微鏡、拡大鏡、映画用撮影機、映写機、スライド映写機、他に分類されない部分品・取付具・附属品等</t>
  </si>
  <si>
    <t>銃、砲、爆発物投射機、戦闘車両、銃弾、砲弾、爆発物、指揮装置、武器の部品及び附属品</t>
  </si>
  <si>
    <t>マイクロ波管（マグネトロン、その他）、ＰＤＰモジュール、表示管(PDPモジュールを除く、表示放電管、蛍光表示管等）、陰極線管、テレビ用・電子計算機関連用・放送局用・ディスプレイモニタ用ブラウン管、Ｘ線管、送・受信管、整流管、撮像管、その他の電子管</t>
  </si>
  <si>
    <r>
      <t>液晶パネル、液晶モジュール（パネルの生産から一貫して行うものはここに含め、他で生産されたパネルを用いて液晶モジュールを生産する場合は、「27</t>
    </r>
    <r>
      <rPr>
        <sz val="12"/>
        <rFont val="ＭＳ Ｐゴシック"/>
        <family val="3"/>
      </rPr>
      <t>4</t>
    </r>
    <r>
      <rPr>
        <sz val="12"/>
        <rFont val="ＭＳ Ｐゴシック"/>
        <family val="3"/>
      </rPr>
      <t xml:space="preserve"> 他に分類されない電子部品」に含めてください）、液晶素子等</t>
    </r>
  </si>
  <si>
    <r>
      <t>フレキシブルディスク、リジットディスク、ＣＤ－Ｒ／ＲＷ、ＤＶＤ－Ｒ／ＲＷ等（生のものに限る）、光磁気ディスク（MO）、磁気録音テープ、磁気録画テープ、フロッピーディスク、リジットディスク、電子計算機用テープ等（生のものに限る）、</t>
    </r>
    <r>
      <rPr>
        <sz val="12"/>
        <rFont val="ＭＳ Ｐゴシック"/>
        <family val="3"/>
      </rPr>
      <t>ＳＤメモリカード、メモリスティック、コンパクトフラッシュ</t>
    </r>
  </si>
  <si>
    <t>ＬＥＤランプ</t>
  </si>
  <si>
    <t>直流発電機（一般用、車両用、舶用）、水車発電機、一般用蒸気タービン発電機、一般用ガスタービン発電機、一般用エンジン発電機、舶用タービン・エンジン発電機、その他の交流発電機、電動発電機、発電機器の部分品・取付具・附属品</t>
  </si>
  <si>
    <t>回転電動機の部分品・取付具・附属品、直流電動機（７０Ｗ以上）、単相誘導電動機（標準、非標準）、三相誘導電動機（標準、非標準）、同期電動機、整流子電動機、家庭用ミシン電動機、クラッチ電動機、変速電動機、他の交流電動機、小形電動機（直流、交流）（3w以上70w未満のもの）、シンクロ電動機、ｽﾃｯﾋﾟﾝｸﾞﾓｰﾀ、ｻｰﾎﾞﾓｰﾀ、その他の小形電動機</t>
  </si>
  <si>
    <t>変圧器（標準変圧器、非標準変圧器、特殊用途変圧器）、変成器（計器用変成器、誘導電圧調整器、リアクトル）、変圧器・変成器の部分品・取付具・附属品</t>
  </si>
  <si>
    <t>配電盤、分電盤、監視制御装置、補助リレー盤、中央制御盤、継電器（保護継電器、制御継電器、電磁リレー等）、遮断器（配線用遮断器、漏電遮断器、油遮断器、磁気遮断器、気中遮断器、空気遮断器、真空遮断器、ガス遮断器、安全ブレーカー等）、開閉器（電力開閉器、断路器、電磁開閉器、制御器、始動器、マイクロスイッチ、操作・検出スイッチ等）、プログラマブルコントローラ、その他の配電制御装置（避雷装置、抵抗器、密閉形ガラス絶縁装置、電磁クラッチ等）、開閉制御装置・配電盤・電力制御装置の部分品・取付具・附属品</t>
  </si>
  <si>
    <t>充電発電機（ダイナモ）、始動電動機（スタータ）、ジュネレータ、配電器（ディストリビュータ）、点火用コイル、点火プラグ、その他の内燃機関電装品、内燃機関電装品の部分品・取付具・附属品</t>
  </si>
  <si>
    <t>溶接機（アーク溶接機、抵抗溶接機）、産業用電熱装置（電熱乾燥装置、赤外線乾燥装置、誘導加熱装置、抵抗加熱装置等）、系統用電力変換装置、高周波電源装置、無停電電源装置、電動機駆動用変換装置、シリコン・セレン整流器、水銀整流器、ゲルマニウム整流器、接触整流器、管形整流器、コンデンサ（電力用、産業機器用等）、電気炉（抵抗炉、その他の電気炉）、その他の産業用電気機器の部分品・取付具・附属品</t>
  </si>
  <si>
    <t>扇風機、換気扇、電気洗濯機（全自動、二槽式）、洗濯乾燥機、電気冷蔵庫、電気温水洗浄便座、電子レンジ、オーブンレンジ、スチームレンジ、電気アイロン、電気掃除機、暖房用・保温用電熱製品（電気こたつ、電気ストーブ、電気火ばち、電気ふとん、電気保温器、電気毛布等）、ちゅう房用電熱製品（電子ジャー、電気こんろ、電気なべ、ホットプレート、電磁調理器、トースター、コーヒーメーカー、クッカー、ジャー・ポット、食器洗い乾燥機、餅つき機等）、理容用電気器具（電気かみそり、電気バリカン、ヘヤドライヤー、パーマネントウェーブ装置等）、電気温水器、自然冷媒ヒートポンプ式給湯器、その他の民生用電気機械器具（ジューサ（ミキサを含む）、温水用電熱器、床みがき機、家庭用タイムスイッチ、洗濯物乾燥機、ふとん乾燥機、ディスポーザ、加湿器、空気清浄機等）、民生用電気機械器具の部分品・取付具・附属品</t>
  </si>
  <si>
    <t>医科用、ＣＴ装置、歯科用、その他のＸ線装置、医療用粒子加速装置、医療用放射線物質応用装置、超音波画像診断装置（循環器用、腹部用を含む）、超音波ドプラ診断装置、磁気共震画像診断装置（ＭＲＩ）、高周波及び低周波治療器（家庭用を除く）、ＣＴスキャン（Ｘ線装置を除く）、超音波医療用装置、高周波電力応用装置、電子顕微鏡、ガイガー計数器、粒子加速機、磁気応用探知装置、数値制御装置、超音波応用装置（測探機、魚群探知機、探知機、探傷機、超音波加工機械）、産業用テレビジョン装置、産業用磁気録画再生装置、産業用ビデオカメラ、電子応用装置の部分品・取付具・附属品</t>
  </si>
  <si>
    <t>電気計器（積算電力計、電流計、電圧計、電力計、力率計、周波数計等）、電気測定器（電圧・電流・電力測定器、オシロスコープ、オーディオビジュアル測定器、スペクトラムアナライザ、半導体ＩＣ測定器、ボードテスタ、回路素子、材料測定器、伝送特性測定器、電波測定器、光測定器、信号発生器・発振器、測定用記録計、データ処理装置等）、プロセスオートメーション用計測制御機器（温度計、圧力計、液位計、流量計、差圧計、指示記録計、調節計、補助機器、操作器、プロセス用分析計、プロセスコンピュータシステム、デジタル計装制御システム等）、ファクトリーオートメーション用計測制御機器、医療用計測器、その他の電気計測器、電気計測器の部分品・取付具・附属品</t>
  </si>
  <si>
    <t>一般照明用電球、豆電球、クリスマスツリー用電球、自動車用電球、その他の電球（赤外線電球、パイロットランプ、ハロゲン電球、反射形電球等）、HIDランプ(水銀ランプ、メタルハライドランプ、高圧ナトリウムランプ)、その他の放電ランプ(ネオン灯、アーク灯、低圧ナトリウムランプ、キセノンランプ、点灯管等)、蛍光ランプ（直管形、環形、バックライト等）</t>
  </si>
  <si>
    <t>白熱電灯器具（一般用、自動車用（二輪自動車用を含む）、特殊用）、蛍光灯器具（直管用、環形管用、スタンド）、高圧放電灯器具、発電ﾗﾝﾌﾟ、携帯電灯（懐中電灯、点検灯等）、その他の電気照明器具（殺菌灯器具、ﾅﾄﾘｳﾑ灯器具、集魚灯器具等）、電気照明器具の部分品・取付品・附属品</t>
  </si>
  <si>
    <t>マンガン乾電池（筒型、積層、その他）、酸化銀電池、アルカリマンガン乾電池、リチウム電池、その他の乾電池（湿電池を含む）、鉛蓄電池（自動車用、二輪自動車用、小型制御弁式、その他）、アルカリ蓄電池（完全密閉式、ニッケル・水素電池、その他（ポケット式、焼結式を含む））、リチウムイオン蓄電池、電池の部分品・取付具・附属品</t>
  </si>
  <si>
    <t>ビデオカメラ(放送用を除く)(ビデオ一体形カメラ、単体カメラ)、デジタルカメラ、電子スチルカメラ等、BDレコーダ、ＤＶＤプレーヤ・レコーダ（ＶＴＲ・ＨＤＤとの複合機を含む）、レーザーディスク機器（ＬＤプレーヤ、ＬＤカラオケ）、ビデオテープレコーダ（セット、キット）、ビデオ機器の部分品・取付具・附属品</t>
  </si>
  <si>
    <t>ポーダブル型オーディオ(ＣＤ・ＭＤ・ＤＡＴ・シリコンメモリ型プレーヤ・レコーダ等）、ステレオセット、ラジカセ、他の据え置き型のオーディオ機器(テープデッキ、ハイファイ用増幅器（アンプ）、ＣＤ・ＭＤ・ＤＡＴプレーヤ・レコーダ等)、カーステレオ、カー用のＣＤ・ＭＤプレーヤ、拡声装置、ジュークボックス、補聴器、スピーカー、マイクロホン、イヤホン、ピックアップ、電気音響器具の部分品・取付具・附属品</t>
  </si>
  <si>
    <t>一般電話機、留守番電話機、コードレスホン、その他の電話機、ボタン電話装置、電話附属装置、ターミナルアダプタ、インターホン、ファクシミリ、電子交換機（局用、構内用）、その他の交換機・附属装置、デジタル伝送装置、アナログ伝送装置、ＣＡＴＶ搬送装置、光電送装置、ケーブル搬送装置、電力線搬送装置、音声周波伝送装置、無線用端局装置・同中継装置、広帯域端局装置・同中継装置、搬送装置用附属装置、符号伝送装置、変復調装置（モデム）等</t>
  </si>
  <si>
    <t>交通信号保安装置（電気信号機、機械信号機、電気転てつ器、機械転てつ器、電気連動機、分岐器、踏切しゃ断機、自動列車停止・制御装置等）、交通信号保安装置の部分品・取付具・附属品、火災報知設備、その他の通信関連機械器具（防犯警報装置、発光信号装置、通報信号装置、モータサイレン、ガス警報器等）</t>
  </si>
  <si>
    <t>ノート型パーソナルコンピュータ、デスクトップ型パーソナルコンピュータ（サーバー用含む）、ブレードサーバ（IA搭載機のみ）、パーソナルコンピュータの部分品・取付具・附属品</t>
  </si>
  <si>
    <t>はん（汎）用コンピュータ（メンインフレーム）、ミッドシップコンピュータ（オフィスコンピュータ、ワークステーション、ミニコンピュータ、ブレードサーバ（IA搭載機除く））電子計算機本体の部分品・取付具・附属品</t>
  </si>
  <si>
    <t>磁気ディスク装置、光ディスク装置、磁気テープ装置、フレキシブルディスク装置等、印刷装置、表示装置、はん（汎）用端末装置、金融用端末装置、ハンディターミナル、その他の専用端末装置、その他の電子計算機附属装置（応用装置、補助装置等）、電子計算機附属装置の部分品・取付具・附属品</t>
  </si>
  <si>
    <t>トレーラ、小型トラック荷台、普通トラック荷台、特別用途車ボデー（ダンプカー、消防車、ガソリンタンク車、冷蔵・冷凍車、箱型運搬車、救急車、緊急車、放送宣伝車、散水車、工作車、架線修理車、霊柩車、護送車、貸客兼用車ボデー、その他）</t>
  </si>
  <si>
    <t>舶用ディーゼル機関、舶用焼玉機関、舶用蒸気機関、舶用電気点火機関、舶用ガスタービン、舶用蒸気タービン等、その他の舶用機関の部分品・取付具・附属品</t>
  </si>
  <si>
    <t>機関車〔電気機関車、内燃機関車、蒸気機関車、蓄電池機関車等〕、鉄道用電車（動力付）、内燃動車〔ガソリンカー、ディーゼルカー等〕、鉄道用被けん引客車、電車、鉄道用貨車〔有がい車、無がい車、炭水車、タンク車、ホッパー車等〕、その他の鉄道車両〔排雪車、ケーブルカー、特殊車両〕、鉄道車両の部分品・取付具・附属品</t>
  </si>
  <si>
    <t>フォークリフトトラック（蓄電池式、内燃機関式）、産業用機関車・貨車、構内運搬車（蓄電池運搬車、内燃機関運搬車、パレットトラック）、産業用トレーラ、構内作業車、その他の産業用運搬車両）、産業用運搬車両の部分品・取付具・附属品</t>
  </si>
  <si>
    <t>飛しょう体、同部分品・附属品（ロケット、人工衛星、宇宙船、気象観測バルン等）、他に分類されない輸送用機械器具（荷車、リヤカー、手押車、ショッピングカー、そり、ゴルフカー等）、その他の輸送機械の部分品・取付具・附属品</t>
  </si>
  <si>
    <t>釣道具及び同附属品（釣ざお、釣糸、釣針、うき、びく、リール（電動リールを含む）等）、野球・ソフトボール用具（野球ボール、ソフトボール、グローブ、ミット、バット、ベース、防具類等）、バスケットボール・バレーボール・ラグビー・サッカー等用具（ボール、チューブ、防具類等）、テニス・ピンポン・バドミントン用具（テニスボール、ラケット、ピンポン台、シャトルコック等）、ゴルフ・ホッケー用具（ゴルフボール、クラブ、ティー、スティック、防具類等）、スキー・水上スキー・スケート用具（スキー、ストック、ローラースケート、スケートボード、締め具等）、トラック・フィールド用具、体操用具（円盤、砲丸、やり、ハンマー、ポール、バー、ハードル、バトン、とび箱、踏切板、平行棒、平均台、鉄棒、つり環、あん馬等）、その他のスポーツ用具、体育用具（玉突台、ぶらんこ、すべり台、シーソー、空気銃、猟銃、剣道用具、ボクシング用具、フェンシング用具、ボーリング用具、ゴーカート、ハングライダー、サンドバギー車等）、運動競技用具用の部分品・附属品</t>
  </si>
  <si>
    <t>貴金属製品（宝石等を含む）（首飾り、腕輪、指輪、イヤリング、ブローチ、カフスボタン、タイピン、ナイフ、フォーク、スプーン、宗教用品、賞杯、宝石箱等）、すず・アンチモン製品（化粧用品、机上用品、賞杯等）、天然・養殖真珠身辺細貨品（首飾り、腕輪、指輪、イヤリング、ブローチ、カフスボタン、タイピン等）、貴金属製品の部分品・附属品、宝石附属品・同材料・加工品・細工品（座金、針金、宝石の切断・研磨取付け・真珠のせん孔等輸出用加工真珠（ばらのもの））、身辺細貨品（首飾り、腕輪、指輪、イヤリング、ブローチ、ロケット、カフスボタン、コンパクト、バッジ、バックル、メダル、くし、時計バンド（なめし革製を除く）、手鏡（枠付きのもの等））、人造真珠身辺細貨品（首飾り、腕輪、指輪、イヤリング、ブローチ、カフスボタン、タイピン等）、装飾品・置物類（食卓用品、化粧用品、賞杯、象眼品、インキスタンド等）、かつら、かもじ（人形の髪を含む）、ヘアピース、宝石箱、小物箱等、装身具・装飾品の部分品・附属品（貴金属・宝石製を除く）、造花・装飾用羽毛（造花、羽根、羽毛、羽毛製品等）、縫針、ミシン針、スライドファスナー、スナップ、ホック、その他の針・同関連品（ヘアピン、虫ピン、編針、クリップ、止め金、画びょう等）、ボタン（ボタン型を含む）（プラスチック製、貝製、金属製等）</t>
  </si>
  <si>
    <t>グランドピアノ、エレクトーン、電子ピアノ、電子キーボード、キーボードシンセサイザ、電気ギター、オルガン、ハーモニカ、アコーディオン、三味線、琴、尺八、ギター、管楽器、弦楽器、打楽器、その他の洋楽器・和楽器、楽器の部分品・取付具・附属品</t>
  </si>
  <si>
    <t>ボールペン、マーキングペン、ボールペン・マーキングペンの部分品、万年筆、シャープペンシル、万年筆・シャープペンシルの部分品・ペン先・ペン軸、黒芯・色芯鉛筆、鉛筆芯（黒芯、色芯、シャープペンシルの芯を含む）、鉛筆軸、毛筆、水彩絵具、油絵具、クレヨン、パステル、ポスターカラー、パレット、カンバス、画板、画布、その他の絵画用品、計算用事務用具（そろばん、計算尺等）、図案・製図用具（定規、コンパス等）、事務用・工業用のり、印章、印肉、スタンプ、スタンプ台、ゴム印、ナンバリング、ステープラ（ホッチキス）、筆箱、穴あけ器、鉛筆削器等、その他の事務用品の部分品・附属品</t>
  </si>
  <si>
    <t>米, 稲わら, 小麦（国産）, 小麦（輸入）, 大麦（国産）, 大麦（輸入）, かんしょ,ばれいしょ, 大豆（国産）, 大豆（輸入）, その他の豆類, 野菜, かんきつ, りんご, その他の果実, 砂糖原料作物, コーヒー豆・カカオ豆（輸入）, その他の飲料用作物, 雑穀, 油糧作物, 食用耕種作物, 飼料作物, 種苗, 花き・花木類, 葉たばこ, 生ゴム（輸入）, 綿花（輸入）, その他の非食用耕種作物</t>
  </si>
  <si>
    <t>獣医業, 農業サービス（獣医業を除く）</t>
  </si>
  <si>
    <t>育林, 素材（国産）, 素材（輸入）, 特用林産物（狩猟業を含む）</t>
  </si>
  <si>
    <t>507</t>
  </si>
  <si>
    <t>508</t>
  </si>
  <si>
    <t>石灰石, 窯業原料鉱物（石灰石を除く), 砂利・採石, 砕石, その他の鉱物</t>
  </si>
  <si>
    <r>
      <t>牛肉, 豚肉, 鶏肉, その他の肉, と畜副産物（肉鶏処理副産物を含む）, 肉加工品, 畜産びん・かん詰, 飲用牛乳, 乳製品, 冷凍魚介類</t>
    </r>
    <r>
      <rPr>
        <sz val="12"/>
        <rFont val="ＭＳ Ｐゴシック"/>
        <family val="3"/>
      </rPr>
      <t xml:space="preserve">, </t>
    </r>
    <r>
      <rPr>
        <sz val="12"/>
        <rFont val="ＭＳ Ｐゴシック"/>
        <family val="3"/>
      </rPr>
      <t>塩・干・くん製品, 水産びん・かん詰, ねり製品, その他の水産食品, 精米, その他の精穀, 小麦粉, その他の製粉, めん類, パン類, 菓子類, 農産びん・かん詰, 農産保存食料品（びん・かん詰を除く）, 精製糖, その他の砂糖・副産物, でん粉, ぶどう糖・水あめ・異性化糖, 植物油脂, 加工油脂, 植物原油かす, 動物油脂　等</t>
    </r>
  </si>
  <si>
    <t>清酒, ビール類, ウィスキー類, その他の酒類, 茶・コーヒー, 清涼飲料, 製氷</t>
  </si>
  <si>
    <t>飼料・有機質肥料（別掲を除く）</t>
  </si>
  <si>
    <t>飼料, 有機質肥料（別掲を除く）</t>
  </si>
  <si>
    <t>紡績糸, 綿・スフ織物（合繊短繊維織物を含む）, 絹・人絹織物（合繊長繊維織物を含む）, その他の織物, ニット生地, 染色整理, 綱・網, じゅうたん・床敷物, 繊維製衛生材料, その他の繊維工業製品</t>
  </si>
  <si>
    <t>木材・木製品</t>
  </si>
  <si>
    <t>製材, 合板・集成材, 木材チップ, 建設用木製品, その他の木製品</t>
  </si>
  <si>
    <r>
      <t>木製家具, 木製建具, 金属製家具</t>
    </r>
    <r>
      <rPr>
        <sz val="12"/>
        <rFont val="ＭＳ Ｐゴシック"/>
        <family val="3"/>
      </rPr>
      <t>, その他の家具・</t>
    </r>
    <r>
      <rPr>
        <sz val="12"/>
        <rFont val="ＭＳ Ｐゴシック"/>
        <family val="3"/>
      </rPr>
      <t>装備品</t>
    </r>
  </si>
  <si>
    <t>有機化学工業製品（石油化学基礎製品を除く）</t>
  </si>
  <si>
    <t>合成アルコール類, 酢酸, 二塩化エチレン, アクリロニトリル, エチレングリコール, 酢酸ビニルモノマー, その他の脂肪族中間物, スチレンモノマー, 合成石炭酸, テレフタル酸（高純度）, カプロラクタム, その他の環式中間物, 合成ゴム,メタン誘導品, 油脂加工製品, 可塑剤, 合成染料・有機顔料, その他の有機化学工業製品</t>
  </si>
  <si>
    <t>石けん・合成洗剤, 界面活性剤, 化粧品・歯磨, 塗料, 印刷インキ, 写真感光材料, 農薬, ゼラチン・接着剤, 触媒, その他の化学最終製品</t>
  </si>
  <si>
    <t>化学最終製品（医薬品を除く）</t>
  </si>
  <si>
    <t>板ガラス, 安全ガラス・複層ガラス, ガラス繊維・同製品, ガラス製加工素材, その他のガラス製品</t>
  </si>
  <si>
    <t>銅, 鉛・亜鉛（再生を含む）, アルミニウム（再生を含む）, その他の非鉄金属地金</t>
  </si>
  <si>
    <t>ガス・石油機器・暖厨房機器, ボルト・ナット・リベット・スプリング, 金属製容器・製缶板金製品, 配管工事附属品, 粉末や金製品, 刃物・道具類,金属プレス製品, 金属線製品, その他の金属製品</t>
  </si>
  <si>
    <t>はん用機械</t>
  </si>
  <si>
    <t>生産用機械</t>
  </si>
  <si>
    <t>業務用機械</t>
  </si>
  <si>
    <r>
      <t>複写機, その他の事務用機械, 自動販売機, 娯楽用機器, その他のサービス用機器</t>
    </r>
    <r>
      <rPr>
        <sz val="12"/>
        <rFont val="ＭＳ Ｐゴシック"/>
        <family val="3"/>
      </rPr>
      <t>, カメラ, その他の光学機械, 時計, 理化学機械器具, 分析器・試験機,・計量器・測定器, 医療用機械器具</t>
    </r>
  </si>
  <si>
    <t>電子デバイス</t>
  </si>
  <si>
    <r>
      <t>半導体素子, 集積回路</t>
    </r>
    <r>
      <rPr>
        <sz val="12"/>
        <rFont val="ＭＳ Ｐゴシック"/>
        <family val="3"/>
      </rPr>
      <t>, 電子管, 液晶パネル</t>
    </r>
  </si>
  <si>
    <t>549</t>
  </si>
  <si>
    <t>ＬＥＤランプ, 磁気テープ・磁気ディスク, その他の電子部品</t>
  </si>
  <si>
    <t>550</t>
  </si>
  <si>
    <t>発電機器, 電動機, 変圧器・変成器, 開閉制御装置・配電盤, 配線器具,内燃機関電装品, その他の産業用電気機器</t>
  </si>
  <si>
    <t>551</t>
  </si>
  <si>
    <t>民生用エアコンディショナ, 民生用電気機器（エアコンを除く）</t>
  </si>
  <si>
    <t>その他の電気機械</t>
  </si>
  <si>
    <t>552</t>
  </si>
  <si>
    <t>553</t>
  </si>
  <si>
    <t>554</t>
  </si>
  <si>
    <t>ビデオ機器・デジタルカメラ, 電気音響機器, ラジオ・テレビ受信機, 有線電気通信機器, 携帯電話機, 無線電気通信機器（携帯電話機を除く）, その他の電気通信機器</t>
  </si>
  <si>
    <t>電子計算機・同附属装置</t>
  </si>
  <si>
    <t>パーソナルコンピュータ, 電子計算機本体（パソコンを除く）, 電子計算機附属装置</t>
  </si>
  <si>
    <t>555</t>
  </si>
  <si>
    <t>556</t>
  </si>
  <si>
    <t>557</t>
  </si>
  <si>
    <t>558</t>
  </si>
  <si>
    <t>自動車部品・同附属品</t>
  </si>
  <si>
    <t>自動車車体, 自動車用内燃機関, 自動車部品</t>
  </si>
  <si>
    <t>559</t>
  </si>
  <si>
    <t>560</t>
  </si>
  <si>
    <t>鉄道車両, 鉄道車両修理, 航空機, 航空機修理, 自転車, 産業用運搬車両,その他の輸送機械</t>
  </si>
  <si>
    <t>561</t>
  </si>
  <si>
    <t>562</t>
  </si>
  <si>
    <t>563</t>
  </si>
  <si>
    <t>564</t>
  </si>
  <si>
    <t>565</t>
  </si>
  <si>
    <t>566</t>
  </si>
  <si>
    <t>567</t>
  </si>
  <si>
    <t>568</t>
  </si>
  <si>
    <t>569</t>
  </si>
  <si>
    <t>570</t>
  </si>
  <si>
    <t>571</t>
  </si>
  <si>
    <r>
      <t>公的金融（FISIM）, 民間金融（</t>
    </r>
    <r>
      <rPr>
        <sz val="12"/>
        <rFont val="ＭＳ Ｐゴシック"/>
        <family val="3"/>
      </rPr>
      <t>FISIM</t>
    </r>
    <r>
      <rPr>
        <sz val="12"/>
        <rFont val="ＭＳ Ｐゴシック"/>
        <family val="3"/>
      </rPr>
      <t>）, 公的金融（手数料）, 民間金融（手数料）, 生命保険, 損害保険</t>
    </r>
  </si>
  <si>
    <t>572</t>
  </si>
  <si>
    <t>573</t>
  </si>
  <si>
    <t>574</t>
  </si>
  <si>
    <t>575</t>
  </si>
  <si>
    <t>道路輸送（自家輸送を除く）</t>
  </si>
  <si>
    <t>バス, ハイヤー・タクシー, 道路貨物輸送（自家輸送を除く）</t>
  </si>
  <si>
    <t>576</t>
  </si>
  <si>
    <t>577</t>
  </si>
  <si>
    <t>578</t>
  </si>
  <si>
    <t>579</t>
  </si>
  <si>
    <t>580</t>
  </si>
  <si>
    <t>運輸附帯サービス</t>
  </si>
  <si>
    <t>こん包, 道路輸送施設提供, 水運施設管理, 水運附帯サービス, 航空施設管理（国公営）, 航空施設管理（産業）, 航空附帯サービス, 旅行・その他の運輸附帯サービス</t>
  </si>
  <si>
    <t>581</t>
  </si>
  <si>
    <t>582</t>
  </si>
  <si>
    <t>583</t>
  </si>
  <si>
    <t>584</t>
  </si>
  <si>
    <t>585</t>
  </si>
  <si>
    <t>映像・音声・文字情報制作</t>
  </si>
  <si>
    <t>映像・音声・文字情報制作, 新聞, 出版, ニュース供給・興信所</t>
  </si>
  <si>
    <t>586</t>
  </si>
  <si>
    <t>587</t>
  </si>
  <si>
    <t>588</t>
  </si>
  <si>
    <t>589</t>
  </si>
  <si>
    <t>医療・保健衛生</t>
  </si>
  <si>
    <t>590</t>
  </si>
  <si>
    <t>社会保険・社会福祉</t>
  </si>
  <si>
    <t>社会保険事業, 社会福祉（国公立）, 社会福祉（非営利）, 社会福祉（産業）</t>
  </si>
  <si>
    <t>591</t>
  </si>
  <si>
    <t>介護（施設サービス）, 介護（施設サービスを除く）</t>
  </si>
  <si>
    <t>592</t>
  </si>
  <si>
    <t>その他の非営利団体サービス</t>
  </si>
  <si>
    <t>対企業民間非営利団体, 対家計民間非営利団体（別掲を除く）</t>
  </si>
  <si>
    <t>593</t>
  </si>
  <si>
    <t>産業用機械器具（建設機械器具を除く）賃貸業, 建設機械器具賃貸業, 電子計算機・同関連機器賃貸業, 事務用機械器具（電算機等を除く）賃貸業, スポーツ・娯楽用品・その他の物品賃貸業, 貸自動車業</t>
  </si>
  <si>
    <t>594</t>
  </si>
  <si>
    <t>595</t>
  </si>
  <si>
    <t>自動車整備・機械修理</t>
  </si>
  <si>
    <t>自動車整備, 機械修理</t>
  </si>
  <si>
    <t>596</t>
  </si>
  <si>
    <r>
      <t>建物サービス, 法務・財務・会計サービス, 土木建築サービス, 労働者派遣サービス, 警備業</t>
    </r>
    <r>
      <rPr>
        <sz val="12"/>
        <rFont val="ＭＳ Ｐゴシック"/>
        <family val="3"/>
      </rPr>
      <t xml:space="preserve">, </t>
    </r>
    <r>
      <rPr>
        <sz val="12"/>
        <rFont val="ＭＳ Ｐゴシック"/>
        <family val="3"/>
      </rPr>
      <t>その他の対事業所サービス</t>
    </r>
  </si>
  <si>
    <t>597</t>
  </si>
  <si>
    <t>598</t>
  </si>
  <si>
    <t>飲食サービス</t>
  </si>
  <si>
    <t>一般飲食店（喫茶店を除く）, 喫茶店, 遊興飲食店</t>
  </si>
  <si>
    <t>599</t>
  </si>
  <si>
    <t>600</t>
  </si>
  <si>
    <t>映画館, 興行場（映画館を除く）・興行団, 遊戯場, 競輪・競馬等の競走場・競技団,スポーツ施設提供業・公園・遊園地, その他の娯楽</t>
  </si>
  <si>
    <t>601</t>
  </si>
  <si>
    <t>写真業, 冠婚葬祭業, 各種修理業（別掲を除く）, 個人教授業, その他の対個人サービス</t>
  </si>
  <si>
    <t>602</t>
  </si>
  <si>
    <t>品目コード
(001～322)</t>
  </si>
  <si>
    <t>品目コード
(001～322)</t>
  </si>
  <si>
    <t>販売先
業種コード
(501～602)</t>
  </si>
  <si>
    <t>販売先
業種コード
(501～602)</t>
  </si>
  <si>
    <r>
      <t>（原則、</t>
    </r>
    <r>
      <rPr>
        <sz val="10"/>
        <rFont val="ＭＳ Ｐゴシック"/>
        <family val="3"/>
      </rPr>
      <t>消費税抜き</t>
    </r>
    <r>
      <rPr>
        <sz val="10"/>
        <rFont val="ＭＳ Ｐ明朝"/>
        <family val="1"/>
      </rPr>
      <t>で記入してください。）</t>
    </r>
  </si>
  <si>
    <t>コードは50１から602の中から選んでください</t>
  </si>
  <si>
    <t>石炭・原油・天然ガス</t>
  </si>
  <si>
    <t>非金属鉱物</t>
  </si>
  <si>
    <t>業務用機械</t>
  </si>
  <si>
    <t>その他の電子部品</t>
  </si>
  <si>
    <t>産業用電気機器</t>
  </si>
  <si>
    <t>電子応用装置・電気計測器</t>
  </si>
  <si>
    <t>その他の電気機械</t>
  </si>
  <si>
    <t>その他の対事業所サービス</t>
  </si>
  <si>
    <t>飲食サービス</t>
  </si>
  <si>
    <t>娯楽サービス</t>
  </si>
  <si>
    <t>平成27年静岡県商品流通調査</t>
  </si>
  <si>
    <t>生石灰、消石灰、軽質炭酸カルシウム（普通品、こう質品）、その他の石灰製品（焼成ドロマイト、ドロマイトプラスタ等）、ジョイントシート、ブレーキライニング（自動車用、その他用）、石綿保温材、その他の石綿製品（石綿糸、石綿布、石綿板、石綿紙等）、台所・食卓用ほうろう鉄器、ほうろう製衛生用品、その他のほうろう鉄器（建築用ほうろう製品、電灯笠等）、再生骨材、人工骨材、石工品、けいそう土・同製品、鉱物・土石粉砕、その他の処理品、七宝製品、人造宝石、ロックウール・同製品、鋳型、その他の窯業・土石製品（白墨、石筆、気硬性セメント、人造石、鋳物用けい砂、かわら用粘土等）</t>
  </si>
  <si>
    <t>高炉銑（製鋼用銑、一般鋳物用銑、可鍛鋳鉄用銑、球状黒鉛鋳鉄用銑）、電気炉銑（製鋼用銑、一般鋳物用銑、可鍛鋳鉄用銑、球状黒鉛鋳鉄用銑）、その他の炉銑（製鋼用銑、一般鋳物用銑、可鍛鋳鉄用銑、球状黒鉛鋳鉄用銑）、原鉄、純鉄、ベースメタル</t>
  </si>
  <si>
    <t>インゴット（圧延用、鍛鋼用）、連続鋳造</t>
  </si>
  <si>
    <t>鋼矢板、Ｈ形鋼、大形鋼、中小形鋼</t>
  </si>
  <si>
    <t>軌条（重軌条、軽軌条）、棒鋼（大形、中形）、管材、バーインコイル（鉄筋用、その他用）、普通線材、特殊線材（低炭素、高炭素）、外輪</t>
  </si>
  <si>
    <t>特殊鋼工具鋼（炭素工具鋼、合金工具鋼、高速度工具鋼、その他の工具鋼）、特殊鋼構造用鋼（機械構造用炭素鋼、構造用合金鋼）、特殊鋼特殊用途鋼（ばね鋼、軸受鋼、ステンレス鋼（クロム系、ニッケル系）、耐熱鋼、快削鋼、ピアノ線材、高抗張力鋼、高マンガン鋼、合わせ鋼材）</t>
  </si>
  <si>
    <t>熱間鋼管（継目無鋼管、鍛接鋼管、電縫鋼管、電弧溶接鋼管）、冷けん鋼管、めっき鋼管</t>
  </si>
  <si>
    <t>磨帯鋼、ＰＣ鋼線、ピアノ線、ステンレス鋼線、冷間圧造用炭素鋼線、その他の特殊鋼線</t>
  </si>
  <si>
    <t>ブリキ、ティンフリースチール、亜鉛めっき鋼板(溶融めっき、電気めっき)、その他の金属めっき鋼板、針金、亜鉛めっき硬鋼線</t>
  </si>
  <si>
    <t>鋳鋼品（鋳放）（普通鋼、特殊鋼）</t>
  </si>
  <si>
    <t>銑鉄鋳物、球状黒鉛鋳鉄、黒心・白心可鍛鋳鉄、パーライト可鍛鋳鉄、精密鋳造品、可鍛鋳鉄製鉄管継手（フランジ形を含む）</t>
  </si>
  <si>
    <t>粗銅、電気銅</t>
  </si>
  <si>
    <t>粗鉛（副産粗鉛を含む）（輸出分）、電気鉛、再生鉛、減摩合金、はんだ、電気亜鉛、蒸留亜鉛、精留亜鉛、再生亜鉛、亜鉛合金</t>
  </si>
  <si>
    <t>水酸化アルミニウム、アルミナ（酸化アルミニウム）、普通・精製アルミニウム地金、アルミニウム再生地金、アルミニウム合金</t>
  </si>
  <si>
    <t>金地金、銀地金、チタン地金、すず地金、アンチモン、カドミウム、タングステン、モリブデン、その他の非鉄金属地金、金再生地金・同合金、銀再生地金・同合金、銅再生地金・同合金、その他の非鉄金属再生地金・同合金</t>
  </si>
  <si>
    <t>銅裸線（丸線、トロリ線、平角線、より線、銅合金線等）、銅巻線（綿・絹巻線、ガラス巻線、紙巻線等）、銅被覆線（コード、船用線、ビニル線、制御用ポリエチレン線、クロロプレンキャブタイヤ等）、アルミニウム線、電力ケーブル（ベルト形紙ケーブル、ガス圧ケーブル、パイプ形ケーブル等）、通信ケーブル（市内ケーブル、市外ケーブル、搬送ケーブル等）</t>
  </si>
  <si>
    <t>光ファイバケーブル、その他の光複合ケーブル、光架空地線、光ファイバコード、光ファイバ心線、イメージガイド、ライトガイド、センサーヘッド等</t>
  </si>
  <si>
    <t>銅、黄銅、青銅、その他</t>
  </si>
  <si>
    <t>プラスチック製容器</t>
  </si>
  <si>
    <t>プラスチック製日用雑貨・食卓用品</t>
  </si>
  <si>
    <t>再生プラスチック成形材料</t>
  </si>
  <si>
    <t>他に分類されないプラスチック製品</t>
  </si>
  <si>
    <t>タイヤ・チューブ</t>
  </si>
  <si>
    <t>ゴム製履物</t>
  </si>
  <si>
    <t>プラスチック製履物</t>
  </si>
  <si>
    <t>他に分類されないゴム製品</t>
  </si>
  <si>
    <t>革製履物</t>
  </si>
  <si>
    <t>製革・毛皮</t>
  </si>
  <si>
    <t>かばん・袋物・他に分類されない革製品</t>
  </si>
  <si>
    <t>板ガラス</t>
  </si>
  <si>
    <t>ガラス繊維・同製品</t>
  </si>
  <si>
    <t>ガラス製加工素材</t>
  </si>
  <si>
    <t>他に分類されないガラス製品</t>
  </si>
  <si>
    <t>セメント</t>
  </si>
  <si>
    <t>セメント製品</t>
  </si>
  <si>
    <t>工業用陶磁器</t>
  </si>
  <si>
    <t>日用陶磁器</t>
  </si>
  <si>
    <t>耐火物</t>
  </si>
  <si>
    <t>炭素・黒鉛製品</t>
  </si>
  <si>
    <t>研磨材</t>
  </si>
  <si>
    <t>他に分類されない窯業・土石製品</t>
  </si>
  <si>
    <t>銑鉄</t>
  </si>
  <si>
    <t>フェロアロイ</t>
  </si>
  <si>
    <t>粗鋼（転炉）</t>
  </si>
  <si>
    <t>粗鋼（電気炉）</t>
  </si>
  <si>
    <t>普通鋼形鋼</t>
  </si>
  <si>
    <t>普通鋼鋼板</t>
  </si>
  <si>
    <t>普通鋼鋼帯</t>
  </si>
  <si>
    <t>普通鋼小棒</t>
  </si>
  <si>
    <t>他に分類されない普通鋼熱間圧延鋼材</t>
  </si>
  <si>
    <t>特殊鋼熱間圧延鋼材</t>
  </si>
  <si>
    <t>熱間圧延鋼半製品</t>
  </si>
  <si>
    <t>普通鋼鋼管</t>
  </si>
  <si>
    <t>特殊鋼鋼管</t>
  </si>
  <si>
    <t>普通鋼冷間仕上鋼材</t>
  </si>
  <si>
    <t>特殊鋼冷間仕上鋼材</t>
  </si>
  <si>
    <t>めっき鋼材</t>
  </si>
  <si>
    <t>鍛鋼</t>
  </si>
  <si>
    <t>鋳鋼</t>
  </si>
  <si>
    <t>鋳鉄管</t>
  </si>
  <si>
    <t>鋳鉄品</t>
  </si>
  <si>
    <t>鍛工品（鉄）</t>
  </si>
  <si>
    <t>鉄鋼シャースリット</t>
  </si>
  <si>
    <t>他に分類されない鉄鋼製品</t>
  </si>
  <si>
    <t>銅</t>
  </si>
  <si>
    <t>他に分類されない非鉄金属地金</t>
  </si>
  <si>
    <t>電線・ケーブル</t>
  </si>
  <si>
    <t>光ファイバケーブル</t>
  </si>
  <si>
    <t>伸銅品</t>
  </si>
  <si>
    <t>アルミ圧延製品</t>
  </si>
  <si>
    <t>非鉄金属素形材</t>
  </si>
  <si>
    <t>核燃料</t>
  </si>
  <si>
    <t>他に分類されない非鉄金属製品</t>
  </si>
  <si>
    <t>建設用金属製品</t>
  </si>
  <si>
    <t>建築用金属製品</t>
  </si>
  <si>
    <t>粉末や金製品</t>
  </si>
  <si>
    <t>金属プレス製品</t>
  </si>
  <si>
    <t>金属線製品</t>
  </si>
  <si>
    <t>他に分類されない金属製品</t>
  </si>
  <si>
    <t>ボイラ</t>
  </si>
  <si>
    <t>原動機</t>
  </si>
  <si>
    <t>運搬機械</t>
  </si>
  <si>
    <t>冷凍機・温湿調整装置</t>
  </si>
  <si>
    <t>ベアリング</t>
  </si>
  <si>
    <t>農業用機械</t>
  </si>
  <si>
    <t>建設・鉱山機械</t>
  </si>
  <si>
    <t>繊維機械</t>
  </si>
  <si>
    <t>食品機械・同装置</t>
  </si>
  <si>
    <t>化学機械</t>
  </si>
  <si>
    <t>金属加工機械</t>
  </si>
  <si>
    <t>金属工作機械</t>
  </si>
  <si>
    <t>機械工具</t>
  </si>
  <si>
    <t>半導体製造装置（FPDを除く）</t>
  </si>
  <si>
    <t>フラットパネル・ディスプレイ製造装置</t>
  </si>
  <si>
    <t>金型</t>
  </si>
  <si>
    <t>真空装置・真空機器</t>
  </si>
  <si>
    <t>ロボット</t>
  </si>
  <si>
    <t>パルプ装置・製紙機械</t>
  </si>
  <si>
    <t>印刷・製本・紙工機械</t>
  </si>
  <si>
    <t>包装・荷造機械</t>
  </si>
  <si>
    <t>鋳造装置</t>
  </si>
  <si>
    <t>プラスチック加工機械</t>
  </si>
  <si>
    <r>
      <t>＜</t>
    </r>
    <r>
      <rPr>
        <b/>
        <sz val="16"/>
        <color indexed="10"/>
        <rFont val="ＭＳ Ｐゴシック"/>
        <family val="3"/>
      </rPr>
      <t>消費地別</t>
    </r>
    <r>
      <rPr>
        <b/>
        <sz val="16"/>
        <rFont val="ＭＳ Ｐゴシック"/>
        <family val="3"/>
      </rPr>
      <t>構成比（全国計）が</t>
    </r>
    <r>
      <rPr>
        <b/>
        <sz val="16"/>
        <color indexed="10"/>
        <rFont val="ＭＳ Ｐゴシック"/>
        <family val="3"/>
      </rPr>
      <t>100.0％にならないと</t>
    </r>
    <r>
      <rPr>
        <b/>
        <sz val="16"/>
        <rFont val="ＭＳ Ｐゴシック"/>
        <family val="3"/>
      </rPr>
      <t>ここに</t>
    </r>
    <r>
      <rPr>
        <b/>
        <sz val="16"/>
        <color indexed="18"/>
        <rFont val="ＭＳ Ｐゴシック"/>
        <family val="3"/>
      </rPr>
      <t>エラー</t>
    </r>
    <r>
      <rPr>
        <b/>
        <sz val="16"/>
        <rFont val="ＭＳ Ｐゴシック"/>
        <family val="3"/>
      </rPr>
      <t>が表示されます＞</t>
    </r>
  </si>
  <si>
    <r>
      <t>＜</t>
    </r>
    <r>
      <rPr>
        <b/>
        <sz val="16"/>
        <color indexed="10"/>
        <rFont val="ＭＳ Ｐゴシック"/>
        <family val="3"/>
      </rPr>
      <t>業種別</t>
    </r>
    <r>
      <rPr>
        <b/>
        <sz val="16"/>
        <rFont val="ＭＳ Ｐゴシック"/>
        <family val="3"/>
      </rPr>
      <t>構成比（計）が</t>
    </r>
    <r>
      <rPr>
        <b/>
        <sz val="16"/>
        <color indexed="10"/>
        <rFont val="ＭＳ Ｐゴシック"/>
        <family val="3"/>
      </rPr>
      <t>100％を超えると</t>
    </r>
    <r>
      <rPr>
        <b/>
        <sz val="16"/>
        <rFont val="ＭＳ Ｐゴシック"/>
        <family val="3"/>
      </rPr>
      <t>ここに</t>
    </r>
    <r>
      <rPr>
        <b/>
        <sz val="16"/>
        <color indexed="18"/>
        <rFont val="ＭＳ Ｐゴシック"/>
        <family val="3"/>
      </rPr>
      <t>エラー</t>
    </r>
    <r>
      <rPr>
        <b/>
        <sz val="16"/>
        <rFont val="ＭＳ Ｐゴシック"/>
        <family val="3"/>
      </rPr>
      <t>が表示されます＞</t>
    </r>
  </si>
  <si>
    <t>真空ポンプ、真空や金装置、真空化学装置、真空蒸着装置、真空成膜装置、スパッタリング装置、ドライエッチング装置、ＣＶＤ装置、イオン注入装置等</t>
  </si>
  <si>
    <t>業種コード</t>
  </si>
  <si>
    <t>農業サービス</t>
  </si>
  <si>
    <t>その他の窯業・土石製品</t>
  </si>
  <si>
    <r>
      <t xml:space="preserve"> 第一位</t>
    </r>
    <r>
      <rPr>
        <sz val="10"/>
        <rFont val="ＭＳ Ｐゴシック"/>
        <family val="3"/>
      </rPr>
      <t xml:space="preserve">
販売先業種名</t>
    </r>
  </si>
  <si>
    <r>
      <t xml:space="preserve"> 第二位</t>
    </r>
    <r>
      <rPr>
        <sz val="10"/>
        <rFont val="ＭＳ Ｐゴシック"/>
        <family val="3"/>
      </rPr>
      <t xml:space="preserve">
販売先業種名</t>
    </r>
  </si>
  <si>
    <r>
      <t xml:space="preserve"> 第三位</t>
    </r>
    <r>
      <rPr>
        <sz val="10"/>
        <rFont val="ＭＳ Ｐゴシック"/>
        <family val="3"/>
      </rPr>
      <t xml:space="preserve">
販売先業種名</t>
    </r>
  </si>
  <si>
    <t>個装・内装機械（充てん機、容器成形充てん機、上包機、小箱詰機、収縮包装機、シール機、かん詰・びん詰機等）、外装・荷造機械（バンド掛け機、ケース詰機、ひも掛け機等）</t>
  </si>
  <si>
    <t>線形回路、バイポーラ型、モス型（ＭＰＵ、ＭＣＵ、ＤＲＡＭ、ＳＲＡＭ、フラッシュメモリ、CCD、ロジック等）、混成集積回路（薄膜集積回路、厚膜集積回路）
※後工程とは、一つのICとして完成させるまでの工程。なお、前工程から一貫して生産を行っている場合は、後工程に記入をお願いします。</t>
  </si>
  <si>
    <t>リジットプリント配線板（多重プリント配線板、電子プリント配線板、両面プリント配線板、セラミックプリント配線板）、フレキシブルリジット配線板、モジュール基板（セラミックモジュール基板、BGA基板、TAB基板、MCM基板等）、メタルコアプリント配線板、プリント配線実装基板（片面、両面、多層）、フレキシブルプリント回路板、セラミック形プリント回路板、モジュール実装基板等</t>
  </si>
  <si>
    <t>可変抵抗器、固定抵抗器、可変コンデンサ、固定コンデンサ、中間周波変成器、高周波変成器、音声周波変成器、電源用トランス、フェライトコアトランス（高周波電源回路用のもの）、フライバックトランス、偏向ヨーク、液晶モジュール（他で生産されたパネルを用いるもの）、スピーカ、マイクロホンカートリッジ、イヤホンカートリッジ、磁気ヘッド（オーディオ用、ビデオ用、フロッピーディスク用、ハードディスク用等）、小形モータ（３ｗ未満のもの）、丸形・角形コネクタ、同軸コネクタ、プリント基板用コネクタ、光コネクタ、キーボードスイッチ、信号用リレー、制御用リレー、スイッチング電源、テレビジョン用チューナー（ビデオ用を含む）、アンテナ、ブースタユニット、コントロールユニット、シリコンウエハ（表面研磨をしたもの）、磁性材部品（粉末や金によるもの）、水晶振動子（時計用を除く）、プラグ（配線用を除く）、ジャック（配線用を除く）、テレビ画面安定器、ダイヤル、チャンネル等</t>
  </si>
  <si>
    <t>小形開閉器（カットアウトスイッチ、開放ナイフスイッチ、カバー付きナイフスイッチ、箱開閉器等）、点滅器（ロータリースイッチ、タンブラースイッチ、押ボタンスイッチ等）、接続器（屋内用ソケット、コンセント、コードコネクタ、タップ、レセプタクル、ローゼット等）、その他の配線器具・配線付属品（電球保持器、ヒューズ、パネルボード、ベル用変圧器、端子、小型配線箱等)</t>
  </si>
  <si>
    <t>エアコンディショナ（セパレート形、ウインドウォール形）</t>
  </si>
  <si>
    <t>太陽電池モジュール、電球口金、導入線、電球・電子用タングステン、モリブデン製品、永久磁石、電気接点、リードフレーム等</t>
  </si>
  <si>
    <t>携帯電話、ＰＨＳ</t>
  </si>
  <si>
    <t>カーナビゲーションシステム、ラジオ放送装置、テレビジョン放送装置、固定局通信装置（単一通信装置、多重通信装置等）、移動局通信装置（携帯電話を除く）、携帯用通信装置（携帯電話を除く）（トランシーバ、ポケットベル、自動車電話、ＭＣＡ無線等）、海上移動通信装置、航空移動通信装置、その他の無線通信装置、無線応用装置（レーダ装置、無線位置測定装置、テレメータテレコントロール等）</t>
  </si>
  <si>
    <t>液晶テレビジョン、プラズマテレビ、その他のテレビ（液晶式を除く）、ラジオ受信機（一般ラジオ、カーラジオ等）</t>
  </si>
  <si>
    <t>軽乗用車（ハイブリッド,電気自動車除く）、小型乗用車（ハイブリッド,電気自動車除く）、普通乗用車（ハイブリッド,電気自動車除く）、ハイブリッド車、電気自動車</t>
  </si>
  <si>
    <t>小型バス（シャシーを含む）、大型バス（シャシーを含む）、軽トラック（シャシーを含む）、小型ガソリントラック（シャシーを含む）、小型ディーゼルトラック（シャシーを含む）、普通ガソリントラック（シャシーを含む）、普通ディーゼルトラック（シャシーを含む）、けん引車（シャシーを含む）、特殊自動車（シャシーを含む、雪上車等）</t>
  </si>
  <si>
    <t>二輪自動車（１２５ml以下）（モータースクータを含む）、二輪自動車（１２５mlを超えるもの）（モータースクータを含む）</t>
  </si>
  <si>
    <t>自動車用ガソリン機関(二輪自動車用を除く)、自動車用ディーゼル機関、二輪自動車用・モータスクータ用内燃機関、気化器・燃料噴射装置、ラジエータ（放熱器）、ピストン、空気清浄装置（エアクリーナ）、吸気弁、排気弁、燃料ポンプ等、二輪自動車用内燃機関の部品</t>
  </si>
  <si>
    <t>集積回路前工程</t>
  </si>
  <si>
    <t>集積回路後工程（一貫生産を含む）</t>
  </si>
  <si>
    <t>ディファレンシャルギヤ（自動車用）、トランスミッション、クラッチ装置、自動変速装置、ユニバーサルジョイント、プロペラシャフト、車輪、ハンドル、ステアリング装置、タイロッド・タイロッドエンド、その他の駆動・伝導・操縦装置部品、ブレーキ、ショックアブソーバ、ブレーキ倍力装置、ブレーキシリンダ、ブレーキパイプ、ブレーキシュー、燃料タンク、排気管、消音器、窓わく、ドアヒンジ、ドアハンドル・ロック、窓枠、排気管、消音器、ワイパー、カーエアコン、カークーラ、シート、乗用車ＫＤセット（軽乗用車、小型乗用車、普通乗用車）、バスＫＤセット（小型バス、大型バス）、トラック・特殊自動車ＫＤセット（軽トラック、小型トラック（ガソリン車）、小型トラック（ディーゼル車）、普通トラック（ガソリン車）、普通トラック（ディーゼル車）、けん引車、特殊自動車、トレーラ）、二輪自動車ＫＤセット</t>
  </si>
  <si>
    <t>鋼製客船、鋼製貨客船、鋼製貨物船、鋼製油そう船、鋼製漁船、特殊用途鋼製船舶〔気象観測船、練習船、鉄道連絡船、監視船、救難船、消防船、ケーブル船、給水船、工作船、測量船等〕、軍艦、鋼製船舶の船体、船体ブロック</t>
  </si>
  <si>
    <t>木造船舶、木製舟艇、プラスチック製舟艇、金属製舟艇（鋼船を除く）</t>
  </si>
  <si>
    <t>軽快車、ミニサイクル、マウンテンバイク、電動アシスト車、子供車、特殊車、車いす、自転車用フレーム（完成品に限る）、リム、スポーク、ハンドル、ギヤ、クランク、フリーホイール、ハブ、ブレーキ、サドル、スタンド、ベル、荷台、どろよけ、ペダル、空気入ポンプ、バルブ等</t>
  </si>
  <si>
    <t>ウオッチ（ムーブメントを含む）、ぜんまい時計、電池時計（ムーブメントを含む）、クロック（電池式及び交流式、ムーブメントを含む）（機械時計、置・目覚・掛時計（旅行時計を含む）、計器板時計（自動車・航空機用））、その他の時計（ストップウオッチ、タイマー時計、メトロノーム等）、時計部分品、時計側</t>
  </si>
  <si>
    <t>畳・畳床、畳表、ござ、花むしろ、かます、わら、縄、俵</t>
  </si>
  <si>
    <t>オーディオディスクレコード・テープレコード、ビデオディスクレコード・テープレコード、ゲームカセット、ゲーム記録物（ゲームカセットを除く）、プリペイドカード（テレホンカード等）、コンピュータソフト（ＦＤ、ＣＤ－ＲＯＭ、ＤＶＤ－ＲＯＭ等）、辞書フロッピーディスク、電子手帳用情報カード等</t>
  </si>
  <si>
    <t>眼鏡（老眼鏡、サングラス等）、眼鏡レンズ（コンタクトレンズを含む）、眼鏡わく等、ブラシ（歯ブラシ、化粧ブラシ、靴ブラシ、ワイヤーブラシ、たわし、はけ、ペンキ用ローラ等）、清掃用品（竹ぼうき、くまで、はたき、針金ぼうき、草ぼうき、ささら、モップ等）、ユニット住宅、ルームユニット（バスユニット、トイレユニット等）、看板・標識・展示装置（道路標識、広告塔、電光表示器、ネオンサイン等）、工業用模型（鋳造模型、デザインモデル、試作品モデル等）、人体安全保護具・救命器具（呼吸保護具、眼面保護具、安全衣・帯、救命胴衣、救命浮環、救命いかだ、救命用ゴム浮舟、消防用救命器具、保安帽等）、モデル・模型（マネキン人形、人台、地球儀、果物模型、食品模型、人体模型、木・金属・プラスチック製パレット、繊維壁材、線香類、ランプかさ、葬儀用品、パールエッセンス、くつ中敷き、つえ、懐炉灰、貝細工、リノリウム、靴ふきマット等、煙火（がん具を含む）（信号用・がん具用・鑑賞煙火、せん光弾等）、洋傘・和傘（男子用、婦人用、子供用）、パラソル、洋傘・和傘の部分品、漆器製家具、漆器製台所・食卓用品、その他の漆器製品、魔法瓶（ジャー、ケースを含む）、うちわ・扇子・ちょうちん、マッチ（マッチ、マッチ軸木、マッチ箱）、喫煙用具（ライター（卓上用を含む）、カートリッジ式フィルター、喫煙パイプ、きせる等）</t>
  </si>
  <si>
    <t>［生産用機械器具］</t>
  </si>
  <si>
    <t>［業務用機械器具］</t>
  </si>
  <si>
    <t>［電子部品・デバイス・電子回路］</t>
  </si>
  <si>
    <t>［電気機械器具］</t>
  </si>
  <si>
    <t>［情報通信機械器具］</t>
  </si>
  <si>
    <t>［輸送機械］</t>
  </si>
  <si>
    <t>［その他の製造品］</t>
  </si>
  <si>
    <t>品目
コード</t>
  </si>
  <si>
    <t>品 目 例 示</t>
  </si>
  <si>
    <t>畜産びん・かん詰</t>
  </si>
  <si>
    <t>食肉びん・かん詰〔コンビーフ、うずら卵水煮等〕、調理特殊かん詰〔カレー、ミートソース類、スープ類等〕</t>
  </si>
  <si>
    <t>乳製品</t>
  </si>
  <si>
    <t>乳飲料、乳酸菌飲料、発酵乳、粉乳、れん乳、バター、チーズ、クリーム、アイスクリーム類</t>
  </si>
  <si>
    <t>その他の水産食品</t>
  </si>
  <si>
    <t>節類、削り節、塩辛類、水産物漬物、水産物つくだ煮、さくら干し、みりん干し、いか製品、からしめんたいこ、寒天、焼のり、味付のり等</t>
  </si>
  <si>
    <t>その他の製粉</t>
  </si>
  <si>
    <t>ふすま、そば粉、こんにゃく粉、米穀粉、コーングリッツ、コーンフラワー、コーンミール等</t>
  </si>
  <si>
    <t>めん類</t>
  </si>
  <si>
    <t>生めん類、乾めん類、即席めん類、和風めん、洋風めん、中華めん、マカロニ、スパゲッティ等</t>
  </si>
  <si>
    <t>パン類</t>
  </si>
  <si>
    <t>食パン、学校給食パン、菓子パン等</t>
  </si>
  <si>
    <t>菓子類</t>
  </si>
  <si>
    <t>飴菓子、チョコレート、チューインガム、焼菓子、ビスケット、米菓、和生菓子、洋生菓子、スナック菓子、油菓子、冷凍菓子、ココア製、氷菓等</t>
  </si>
  <si>
    <t>農産びん・かん詰</t>
  </si>
  <si>
    <t>果実びん・かん詰、野菜びん・かん詰、ジャムびん・かん詰、トマトジュース類、原料濃縮果汁</t>
  </si>
  <si>
    <t>野菜漬物、冷凍野菜、冷凍果実、乾燥野菜、マッシュポテト、甘しょ生切り干し、カップ詰ジャム、袋詰ジャム、かんぴょう、切干だいこん、干がき</t>
  </si>
  <si>
    <t>ぶどう糖・水あめ・異性化糖</t>
  </si>
  <si>
    <t>無水結晶ぶどう糖、含水結晶ぶどう糖、全糖ぶどう糖、液状ぶどう糖、水あめ、粉あめ、異性化糖等</t>
  </si>
  <si>
    <t>植物油脂</t>
  </si>
  <si>
    <t>食用植物油脂〔大豆油、なたね油、米ぬか油、やし油（コプラ）、ごま油等〕、非食用植物油脂〔あまに油、ひまし油〕</t>
  </si>
  <si>
    <t>植物原油かす</t>
  </si>
  <si>
    <t>大豆油かす、なたね油かす、米ぬか油かす、やし油かす、ごま油かす、あまに油かす、ひまし油かす</t>
  </si>
  <si>
    <t>調味料</t>
  </si>
  <si>
    <t>みそ、しょうゆ、トマトケチャップ、トマトピューレ、ソース、たれ類、マヨネーズ、ドレッシング、グルタミン酸ソーダ、核酸系うま味調味料、複合調味料、わさび類、和からし粉、洋からし粉、カレールウ、シチュールウ、香辛料、食用アミノ酸液、食酢、ぽん酢類、洋風スープ、カラメル、みりん風調味料、めんつゆ類、即席みそ汁類等</t>
  </si>
  <si>
    <t>その他の食料品</t>
  </si>
  <si>
    <t>豆腐・油揚げ類、凍豆腐、納豆、生あん、練あん、乾燥あん、植物たん白、無菌包装米飯、チルド米飯、乾燥米飯、包装もち、パン粉、麦茶、プレミックス、フラワーペースト、朝食シリアル、玄米茶、ビーフン、ふ、焼ふ、麦芽、イースト、畜産食品、こんにゃく等</t>
  </si>
  <si>
    <t>その他の酒類</t>
  </si>
  <si>
    <t>合成清酒、焼ちゅう、果実酒類、スピリッツ類、リキュール類、雑酒、添加用アルコール</t>
  </si>
  <si>
    <t>茶・コーヒー</t>
  </si>
  <si>
    <t>緑茶、紅茶、インスタントティー、ウーロン茶、インスタントコーヒー、レギュラーコーヒー、工業用レギュラーコーヒー</t>
  </si>
  <si>
    <t>清涼飲料</t>
  </si>
  <si>
    <t>炭酸飲料〔コーラ炭酸飲料、透明炭酸飲料、果汁入り炭酸飲料、果実着色炭酸飲料、乳類入り炭酸飲料、炭酸水等、小びんドリンク〕、果汁飲料〔天然果汁、果実飲料、果肉飲料、果汁入り清涼飲料、果粒入り果実飲料等〕、茶・コーヒ－飲料〔緑茶飲料、紅茶飲料、ウーロン茶飲料、コーヒー飲料〕、豆乳類、ミネラル・ウォーター、スポーツドリンク、乳性飲料（直接飲料）</t>
  </si>
  <si>
    <t>飼料</t>
  </si>
  <si>
    <t>配合飼料〔育すう・成鶏用、ブロイラー用、乳牛用、肉牛用、養豚用等〕、混合飼料〔魚粉２種混合飼料、加熱圧ぺん２種混合飼料等〕、単体飼料用とうもろこし、魚かす、養魚用飼料、ペットフード等</t>
  </si>
  <si>
    <t>［繊維］</t>
  </si>
  <si>
    <t>紡績糸</t>
  </si>
  <si>
    <t>純綿糸、混紡績糸、ビスコース・スフ糸（純、混）、キュプラスフ紡績糸、アセテート紡績糸、合成繊維紡績糸（ビニロン、ナイロン、アクリル、ポリエステル、ポリプロピレン等（純、混））、生糸、そ毛糸（純、混）、紡毛糸（純、混）、絹紡糸、さく紡糸、絹紡ちゅう糸、和紡糸、かさ高加工糸、麻紡績糸（亜麻糸、黄麻糸、ちょ麻糸）、ねん糸（綿縫糸、その他の綿ねん糸、毛ねん糸、絹(生糸)縫糸、その他の絹(生糸)ねん糸、　ビスコース･スフねん糸、人絹ねん糸、合成繊維縫糸、その他の合成繊維ねん糸）</t>
  </si>
  <si>
    <t>綿織物（かなきん、ポプリン、ブロードクロス、粗布、てんじく、細布、ネル、別珍、コール天、クレープ、タオル地、白もめん等）、ビスコース・スフ織物（広幅生地織物、小幅織物、広幅先染織物）、化学繊維紡績糸織物（ナイロン、ビニロン、アクリル、ポリエステル、ポプリン、ブロードクロス、ポリプロピレン等）、和紡織物、綿・スフ・合成繊維毛布地、その他の綿・スフ織物</t>
  </si>
  <si>
    <t>［パルプ・紙・紙加工品］</t>
  </si>
  <si>
    <t>パルプ</t>
  </si>
  <si>
    <t>溶解パルプ、サルファイトパルプ、クラフトパルプ、セミケミカルパルプ、ケミグランドパルプ、サーモメカニカルパルプ、リファイナーグランドパルプ、砕木パルプ等</t>
  </si>
  <si>
    <t>洋紙・和紙</t>
  </si>
  <si>
    <t>板紙</t>
  </si>
  <si>
    <t>外装用ライナ、内装用ライナ、中しん原紙、段ボール原紙、マニラボール、白ボール、黄板紙、チップボール、色板紙、建材原紙等</t>
  </si>
  <si>
    <t>塗工紙・建設用加工紙</t>
  </si>
  <si>
    <t>絶縁紙、絶縁テープ、アスファルト塗工紙、浸透加工紙、積層加工紙、紙製・織物製ブックバインディングクロス、その他の塗工紙・加工紙、壁紙、ふすま紙</t>
  </si>
  <si>
    <t>他に分類されない紙製容器</t>
  </si>
  <si>
    <t>重包装紙袋（セメント袋、米麦袋、でんぷん袋、肥料袋、砂糖袋、小麦粉袋、飼料袋、石灰袋等）、角底紙袋（ショッピング手堤袋等）、印刷箱、簡易箱、貼箱等</t>
  </si>
  <si>
    <t>紙製衛生材料・用品</t>
  </si>
  <si>
    <t>紙製衛生材料（衛生用紙綿、衛生用綿状パルプ等）、紙製衛生用品（紙おむつ、紙タオル、生理用品、ティッシュペーパー、紙ナプキン）</t>
  </si>
  <si>
    <t>他に分類されないパルプ・紙・紙加工品</t>
  </si>
  <si>
    <t>事務用紙製品（帳簿類、事務用書式類、事務用紙袋等）、学用紙製品（ノート類、その他の学用紙製品）、日用紙製品（祝儀用品、写真用紙製品等）、繊維板、ソリッドファイバー・バルカナイズドファイバー製品、セロファン、紙管、紙ひも、紙テープ、紙ストロー、小型紙袋、セロファンテープ、抄繊糸、ファイバーパッキン、紙製レース、型紙、シールパック、巻取紙、ガムテープ等</t>
  </si>
  <si>
    <t>印刷・製版・製本</t>
  </si>
  <si>
    <t>とっ版印刷物（活版）、平版印刷物（オフセット）、おう版印刷物（グラビア）、特殊印刷物（紙以外）、官報印刷等、紙幣印刷、写真製版、フォトマスク、活字、鉛版、銅おう版・木版彫刻製版</t>
  </si>
  <si>
    <t>［化学製品］</t>
  </si>
  <si>
    <t>化学肥料</t>
  </si>
  <si>
    <t>アンモニア、アンモニア水、尿素、硝酸アンモニウム、石灰窒素、その他のアンモニウム系肥料、りん酸質肥料、過りん酸石灰、熔成りん肥、重過りん酸石灰、重焼りん、その他の化学肥料、りん酸アンモニウム（肥料用）、高度化成、普通化成、ＮＫ化成</t>
  </si>
  <si>
    <t>他に分類されないソーダ工業製品</t>
  </si>
  <si>
    <t>塩素ガス、塩酸ガス、塩酸、高度さらし粉、塩素酸ナトリウム、亜塩素酸ナトリウム、次亜塩素酸ナトリウム溶液等</t>
  </si>
  <si>
    <t>他に分類されない無機顔料</t>
  </si>
  <si>
    <t>亜鉛華、鉛丹、リサージ、酸化第２鉄（べんがら）、黄鉛、アゾ顔料、フタロシアニン系顔料、カドミウム顔料等</t>
  </si>
  <si>
    <t>圧縮ガス・液化ガス</t>
  </si>
  <si>
    <t>酸素（ガス・液化）（容器詰を含む）、窒素、水素ガス、溶解アセチレン、炭酸ガス、アルゴン、その他の圧縮ガス・液化ガス</t>
  </si>
  <si>
    <t>他に分類されない無機化学工業製品</t>
  </si>
  <si>
    <t>ふっ化水素酸、けいふっ化ナトリウム、りん酸、（トリポリ）りん酸ナトリウム、水酸化カリウム、炭酸カリウム、塩化バリウム、炭酸バリウム、硫酸バリウム、活性炭（粒状、粉状）、硫酸、亜硫酸ナトリウム、ハイドロサルファイト、硫化ナトリウム、水硫化ナトリウム、二硫化炭素、硝酸、硝酸ナトリウム、亜硝酸ナトリウム、重クロム酸カリウム、硫酸亜鉛、塩化亜鉛、クロム化合物、塩化第二水銀、酸化第二水銀、塩化第二鉄、硫酸ナトリウム（結晶、副生を含む）、無水硫酸ナトリウム、硫酸ニッケル、硫酸第一ニッケル、硫酸アルミニウム、ポリ塩化アルミニウム、よう素、四塩化炭素、含水微粉けい酸、けい酸カルシウム、けい酸ナトリウム、アルミノけい酸ナトリウム、シアン化ナトリウム、過酸化水素、水加ヒドラジン、カルシウムカーバイド等</t>
  </si>
  <si>
    <t>他に分類されない石油化学基礎製品</t>
  </si>
  <si>
    <t>ブタン、ブチレン、ブタジエン、ノルマルパラフィン、分解ガソリン、他の石油化学基礎製品</t>
  </si>
  <si>
    <t>オルソキシレン、パラキシレン、芳香族溶剤</t>
  </si>
  <si>
    <t>合成アルコール類</t>
  </si>
  <si>
    <t>エチレングリコール</t>
  </si>
  <si>
    <t>他に分類されない脂肪族中間物</t>
  </si>
  <si>
    <t>無水酢酸、モノクロル酢酸、１．１．１‐トリクロルエタン、トリクロルエチレン、テトラクロルエチレン、ペンタエリスリトール、無水マレイン酸、メラミン、酸化エチレン、ポリエチレングリコール、エチレングリコールエーテル、アセトアルデヒド、酢酸エチル、酢酸ブチル、酸化プロピレン、プロピレングリコール、ポリプロピレングリコール、エピクロルヒドリン、合成アセトン、メチルイソブチルケトン、アクリル酸エステル、メチルエチルケトン、塩化ビニル（モノマー）、メタクリル酸エステル（モノマー）、他の脂肪族系中間物</t>
  </si>
  <si>
    <t>繊維</t>
  </si>
  <si>
    <t>木材・木製品</t>
  </si>
  <si>
    <t>パルプ・紙・紙加工品</t>
  </si>
  <si>
    <t>化学製品</t>
  </si>
  <si>
    <t>石油製品・石炭製品</t>
  </si>
  <si>
    <t>なめし革・同製品・毛皮製品</t>
  </si>
  <si>
    <t>窯業・土石製品</t>
  </si>
  <si>
    <t>鉄鋼</t>
  </si>
  <si>
    <t>非鉄金属</t>
  </si>
  <si>
    <t>金属製品</t>
  </si>
  <si>
    <t>はん用機械器具</t>
  </si>
  <si>
    <t>生産用機械器具</t>
  </si>
  <si>
    <t>業務用機械器具</t>
  </si>
  <si>
    <t>電子部品・デバイス・電子回路</t>
  </si>
  <si>
    <t>電気機械器具</t>
  </si>
  <si>
    <t>情報通信機械器具</t>
  </si>
  <si>
    <t>輸送機械</t>
  </si>
  <si>
    <t>その他の製造品</t>
  </si>
  <si>
    <t>農林水産業</t>
  </si>
  <si>
    <t>鉱業</t>
  </si>
  <si>
    <t>製造業</t>
  </si>
  <si>
    <t>建設業</t>
  </si>
  <si>
    <t>電力・ガス・水道業</t>
  </si>
  <si>
    <t>商業・金融・保険・不動産業</t>
  </si>
  <si>
    <t>運輸業</t>
  </si>
  <si>
    <t>情報通信業</t>
  </si>
  <si>
    <t>公務・教育研究業</t>
  </si>
  <si>
    <t>サービス業</t>
  </si>
  <si>
    <t>その他</t>
  </si>
  <si>
    <t>←</t>
  </si>
  <si>
    <t>テレフタル酸（高純度)</t>
  </si>
  <si>
    <t>カプロラクタム</t>
  </si>
  <si>
    <t>メタン誘導品</t>
  </si>
  <si>
    <t>可塑剤</t>
  </si>
  <si>
    <t>115</t>
  </si>
  <si>
    <t>他に分類されない有機化学工業製品</t>
  </si>
  <si>
    <t>116</t>
  </si>
  <si>
    <t>熱硬化性樹脂</t>
  </si>
  <si>
    <t>117</t>
  </si>
  <si>
    <t>ポリエチレン（低密度）</t>
  </si>
  <si>
    <t>118</t>
  </si>
  <si>
    <t>ポリエチレン（高密度）</t>
  </si>
  <si>
    <t>119</t>
  </si>
  <si>
    <t>ポリスチレン</t>
  </si>
  <si>
    <t>120</t>
  </si>
  <si>
    <t>ポリプロピチレン</t>
  </si>
  <si>
    <t>121</t>
  </si>
  <si>
    <t>塩化ビニル樹脂</t>
  </si>
  <si>
    <t>122</t>
  </si>
  <si>
    <t>高機能性樹脂</t>
  </si>
  <si>
    <t>123</t>
  </si>
  <si>
    <t>他に分類されない合成樹脂</t>
  </si>
  <si>
    <t>124</t>
  </si>
  <si>
    <t>レーヨン・アセテート</t>
  </si>
  <si>
    <t>125</t>
  </si>
  <si>
    <t>合成繊維</t>
  </si>
  <si>
    <t>126</t>
  </si>
  <si>
    <t>医薬品</t>
  </si>
  <si>
    <t>石けん・合成洗剤</t>
  </si>
  <si>
    <t>界面活性剤</t>
  </si>
  <si>
    <t>化粧品・歯磨</t>
  </si>
  <si>
    <t>塗料</t>
  </si>
  <si>
    <t>印刷インキ</t>
  </si>
  <si>
    <t>写真感光材料</t>
  </si>
  <si>
    <t>農薬</t>
  </si>
  <si>
    <t>ゼラチン・接着剤</t>
  </si>
  <si>
    <t>触媒</t>
  </si>
  <si>
    <t>他に分類されない化学最終製品</t>
  </si>
  <si>
    <t>ガソリン</t>
  </si>
  <si>
    <t>ジェット燃料油</t>
  </si>
  <si>
    <t>灯油</t>
  </si>
  <si>
    <t>軽油</t>
  </si>
  <si>
    <t>Ａ重油</t>
  </si>
  <si>
    <t>Ｂ重油・Ｃ重油</t>
  </si>
  <si>
    <t>ナフサ</t>
  </si>
  <si>
    <t>液化石油ガス</t>
  </si>
  <si>
    <t>他に分類されない石油製品</t>
  </si>
  <si>
    <t>コークス</t>
  </si>
  <si>
    <t>他に分類されない石炭製品</t>
  </si>
  <si>
    <t>舗装材料</t>
  </si>
  <si>
    <t>プラスチックフィルム・シート</t>
  </si>
  <si>
    <t>プラスチック板・管・棒</t>
  </si>
  <si>
    <t>プラスチック発泡製品</t>
  </si>
  <si>
    <t>工業用プラスチック製品</t>
  </si>
  <si>
    <t>強化プラスチック製品</t>
  </si>
  <si>
    <t>絹織物（羽二重類、クレープ類、その他の絹広幅織物、ちりめん類、その他の絹先染小幅織物、その他の絹後染小幅織物）、絹紡織物、人絹織物（ビスコース人絹織物、キュプラ長繊維織物、アセテート長繊維織物）、合成繊維長繊維織物（ナイロン、ポリエステル等）、化学繊維タイヤコード</t>
  </si>
  <si>
    <t>染色整理</t>
  </si>
  <si>
    <t>機械染色整理、手加工染色整理、糸染</t>
  </si>
  <si>
    <t>綱・網</t>
  </si>
  <si>
    <t>ロープ、コード、トワイン（合成繊維、麻等）、漁網（ナイロン、ポリエチレン等）、その他の網地</t>
  </si>
  <si>
    <t>他に分類されない繊維工業製品</t>
  </si>
  <si>
    <t>織物製衣服</t>
  </si>
  <si>
    <t>ニット製衣服</t>
  </si>
  <si>
    <t>背広服上下衣、コート類、ワンピース、スーツ、スカート、ズボン、セーター、カーディガン、ベスト、スポーツ用上下衣、スポーツシャツ、Ｔシャツ、ポロシャツ、トレーナー、海水着、海水パンツ、幼児用外衣、下着（ランニングシャツ、ブリーフ、ショーツ、パンティ、ズボン下、スリップ、ペチコート等）、寝着類（パジャマ、ネグリジェ、ナイトガウン等）、補整着（コルセット、ブラジャー、ガードル、ボディスーツ等）</t>
  </si>
  <si>
    <t>他に分類されない衣服・身の回り品</t>
  </si>
  <si>
    <t>寝具</t>
  </si>
  <si>
    <t>掛ぶとん、敷ぶとん、毛布、こたつぶとん、座布団、かいまき、寝具用カバー、シーツ、タオルケット、毛布、座布団カバー、マットレス（和室用）、クッション、寝袋、まくら、まくらカバー、羽毛ふとん等</t>
  </si>
  <si>
    <t>じゅうたん・床敷物</t>
  </si>
  <si>
    <t>タフテッドカーペット、じゅうたん、だん通等</t>
  </si>
  <si>
    <t>他に分類されない繊維既製品</t>
  </si>
  <si>
    <t>綿・合成繊維帆布製品（シート、テント、日よけ、ホロ等）、タオル、蚊帳、刺しゅう製品、繊維製袋（麻袋等）、その他の繊維帆布製品（麻帆布製品等）</t>
  </si>
  <si>
    <t>［木材・木製品］</t>
  </si>
  <si>
    <t>建設用木製品</t>
  </si>
  <si>
    <t>他に分類されない木製品</t>
  </si>
  <si>
    <t>竹・とう・きりゅう等容器（竹製かご、こうり、ベニヤかごつる茎製容器、ざる、ソーイングバスケット、バスケット等）、折箱、木箱、取枠、巻枠、たる、おけ類、薬品処理木材、薬品処理電柱、薬品処理まくら木、薬品処理合板、合成樹脂注入木材、注入電柱等、靴型、靴芯、曲輪、曲物、柄、取手、つまみ、握り、台木、はし、木製台所用品、サラダボール、米びつ、まな板、しゃもじ、めん棒、すりこぎ、盆、重箱、くり物、機械器具木部（電気こたつ・スタンドの木脚部等）、その他の木・竹・とう・きりゅう製品等、コルク製品（コルクせん、生圧搾コルク板、コルク絶縁製品、コルク粒、炭化コルク、コルクタイル、コルクカーペット等）、経木同製品、木毛、たる・おけ材、その他の特殊製材品</t>
  </si>
  <si>
    <t>［家具・装備品］</t>
  </si>
  <si>
    <t>雨戸、格子、障子、ふすま（骨、縁を含む）、網戸、ドア、欄間（銘板を除く）等</t>
  </si>
  <si>
    <t>複写機</t>
  </si>
  <si>
    <t>他に分類されない事務用機械</t>
  </si>
  <si>
    <t>257</t>
  </si>
  <si>
    <t>ソックス、パンティストッキング、タイツ、ニット縫手袋、ニット編手袋、作業用ニット手袋、フェルト帽子、帽体、織物製帽子、毛皮製衣服・なめし革製衣服・身の回り品（コート、えり巻、チョッキ、マッフ、ジャケット、毛皮装飾品等）、繊維製身の回り品（ネクタイ、スカーフ、マフラー、ハンカチーフ、足袋類）、繊維製履物、繊維製鼻緒、衛生衣服附属品等</t>
  </si>
  <si>
    <t>窓枠、戸枠、羽目板、天井板、階段の手摺、敷居、尺枠（ドアの枠）、木製サッシ（窓枠、戸枠）、プレハブ建築用パネル、組立ハウス建築材、パーティクルボード、木質系プレハブ住宅、硬質繊維板銘板、その他の繊維板、銘木、床柱、床板等</t>
  </si>
  <si>
    <t>新聞巻取紙、非塗工印刷用紙（上級・中級・下級印刷用紙、薄葉印刷用紙）、微塗工印刷用紙、塗工印刷用紙（アート紙、コート紙、軽量コート紙等）、特殊印刷用紙、複写原紙、感光紙用紙、フォーム用紙、ＰＰＣ用紙、情報記録用紙、重袋用両更クラフト紙、純白ロール紙、さらしクラフト紙、ティッシュペーパー用紙、ちり紙、トイレットペーパー、タオル用紙等、その他衛生用紙、加工原紙、電気絶縁紙、ライスペーパー、グラシンペーパー、書道用紙、手すき和紙等</t>
  </si>
  <si>
    <t>操舵機、溶解炉、混銑炉、均熱炉、加熱炉、陶磁器・土器・ほうろう焼成窯・キュポラ（電気炉を除く）、重油・ガス燃焼装置（軽油を含む）、自動車用エレベータ、機械式駐車装置、自動給炭装置、潤滑装置、上水道処理装置、潜水装置、自動車用代燃装置、電線巻取装置、旋回窓、産業用焼却炉、高温・高圧バルブ、自動調整バルブ、給排水用バルブ・コック、一般用バルブ・コック、管加工品、工事用パイプ、ねじ付パイプ、パイプ切断品、消火器具、消火装置、消防自動車のぎ装品、ピストンリング、他に分類されないはん用機械の部分品・取付具・附属品</t>
  </si>
  <si>
    <t>圧延機械・同附属装置、精整仕上装置、ベンディングマシン、液圧プレス、機械プレス、せん断機（シャーリングマシン）、鍛造機械、ワイヤフォーミングマシン、ガス溶接・溶断機、金属圧延用ロール、せん孔・プレス搾孔式・押出式・ガス溶接式・鍛接式製管機、同装置、引抜製管機、人力プレス、気圧プレス、スレッドローリングマシン、パイプロッド引抜機、シュリンキングマシン、コルゲーティングマシン、マーキングマシン、スエージャ、バードロイングマシン、金おさ機械、線引機、金属加工機械の部分品・取付具・附属品</t>
  </si>
  <si>
    <t>自動販売機</t>
  </si>
  <si>
    <t>理化学機械器具</t>
  </si>
  <si>
    <t>分析器・試験機・計量器・測定器</t>
  </si>
  <si>
    <t>カメラ</t>
  </si>
  <si>
    <t>他に分類されない光学機械</t>
  </si>
  <si>
    <t>武器</t>
  </si>
  <si>
    <t>電子管</t>
  </si>
  <si>
    <t>半導体素子</t>
  </si>
  <si>
    <t>液晶パネル</t>
  </si>
  <si>
    <t>電子回路</t>
  </si>
  <si>
    <t>発電機器</t>
  </si>
  <si>
    <t>電動機</t>
  </si>
  <si>
    <t>変圧器・変成器</t>
  </si>
  <si>
    <t>配線器具</t>
  </si>
  <si>
    <t>内燃機関電装品</t>
  </si>
  <si>
    <t>他に分類されない産業用電気機器</t>
  </si>
  <si>
    <t>民生用エアコンディショナ</t>
  </si>
  <si>
    <t>電球類</t>
  </si>
  <si>
    <t>電気照明器具</t>
  </si>
  <si>
    <t>電池</t>
  </si>
  <si>
    <t>電子応用装置</t>
  </si>
  <si>
    <t>電気計測器</t>
  </si>
  <si>
    <t>他に分類されない電気機械器具</t>
  </si>
  <si>
    <t>携帯電話機</t>
  </si>
  <si>
    <t>ラジオ・テレビ受信機</t>
  </si>
  <si>
    <t>他に分類されない電気通信機器</t>
  </si>
  <si>
    <t>電気音響機器</t>
  </si>
  <si>
    <t>パーソナルコンピュータ</t>
  </si>
  <si>
    <t>乗用車</t>
  </si>
  <si>
    <t>トラック・バス・他に分類されない自動車</t>
  </si>
  <si>
    <t>二輪自動車</t>
  </si>
  <si>
    <t>トラック・特殊用途車車体</t>
  </si>
  <si>
    <t>自動車部品</t>
  </si>
  <si>
    <t>鋼船</t>
  </si>
  <si>
    <t>他に分類されない船舶</t>
  </si>
  <si>
    <t>舶用内燃機関</t>
  </si>
  <si>
    <t>鉄道車両</t>
  </si>
  <si>
    <t>航空機</t>
  </si>
  <si>
    <t>産業用運搬車両</t>
  </si>
  <si>
    <t>自転車</t>
  </si>
  <si>
    <t>他に分類されない輸送機械</t>
  </si>
  <si>
    <t>身辺細貨品</t>
  </si>
  <si>
    <t>時計</t>
  </si>
  <si>
    <t>楽器</t>
  </si>
  <si>
    <t>がん具</t>
  </si>
  <si>
    <t>運動用品</t>
  </si>
  <si>
    <t>筆記具・文具</t>
  </si>
  <si>
    <t>畳・わら加工品</t>
  </si>
  <si>
    <t>情報記録物</t>
  </si>
  <si>
    <t>他に分類されない製造工業製品</t>
  </si>
  <si>
    <t>消費地別構成比</t>
  </si>
  <si>
    <t>事　業　所
所　在　地</t>
  </si>
  <si>
    <t>事業所名</t>
  </si>
  <si>
    <t>記入担当者</t>
  </si>
  <si>
    <t>所　属
部署名</t>
  </si>
  <si>
    <t>２</t>
  </si>
  <si>
    <t>●●部××課</t>
  </si>
  <si>
    <t>●●　××</t>
  </si>
  <si>
    <t>●●××　●●××</t>
  </si>
  <si>
    <t>０５４－２５５－●●××</t>
  </si>
  <si>
    <t>静岡市葵区●●××１２３４-１</t>
  </si>
  <si>
    <t>●●××(株)静岡工場</t>
  </si>
  <si>
    <t>２</t>
  </si>
  <si>
    <t>事　業　所
所　在　地</t>
  </si>
  <si>
    <t>記入担当者</t>
  </si>
  <si>
    <t>所　属
部署名</t>
  </si>
  <si>
    <t>事業所名</t>
  </si>
  <si>
    <t>記入担当者</t>
  </si>
  <si>
    <t>所　属
部署名</t>
  </si>
  <si>
    <t>事業所名</t>
  </si>
  <si>
    <t>００１２３</t>
  </si>
  <si>
    <t>その他の砂糖・副産物</t>
  </si>
  <si>
    <t>加工油脂</t>
  </si>
  <si>
    <t>ソーダ灰</t>
  </si>
  <si>
    <t>タービン</t>
  </si>
  <si>
    <t>↑</t>
  </si>
  <si>
    <t>品目１</t>
  </si>
  <si>
    <t>品目２</t>
  </si>
  <si>
    <t>品目３</t>
  </si>
  <si>
    <t>品目４</t>
  </si>
  <si>
    <t>品目５</t>
  </si>
  <si>
    <t>＜チェックシート＞</t>
  </si>
  <si>
    <t>⑥</t>
  </si>
  <si>
    <t>⑦</t>
  </si>
  <si>
    <t>⑧</t>
  </si>
  <si>
    <t>⑨</t>
  </si>
  <si>
    <t>⑩</t>
  </si>
  <si>
    <t>①</t>
  </si>
  <si>
    <t>②</t>
  </si>
  <si>
    <t>③</t>
  </si>
  <si>
    <t>④</t>
  </si>
  <si>
    <t>⑤</t>
  </si>
  <si>
    <t>業種別構成比</t>
  </si>
  <si>
    <t>消費税の扱い</t>
  </si>
  <si>
    <r>
      <t>消費地別</t>
    </r>
    <r>
      <rPr>
        <sz val="9"/>
        <rFont val="ＭＳ Ｐゴシック"/>
        <family val="3"/>
      </rPr>
      <t>構成比</t>
    </r>
  </si>
  <si>
    <r>
      <t>業種別</t>
    </r>
    <r>
      <rPr>
        <sz val="9"/>
        <rFont val="ＭＳ Ｐゴシック"/>
        <family val="3"/>
      </rPr>
      <t>構成比</t>
    </r>
  </si>
  <si>
    <t>整地用機器（動力耕うん機、歩行用トラクタ、農業用トラクタ、すき、砕上機等）、栽培用・管理用機器（噴霧機、散粉機、田植機、除草機、芝刈機、散水機）、収穫調整用機器（脱穀機、籾すり機、農業用乾燥機、コンバイン、稲麦刈取機、とうみ、米選機等）、飼料機器、農業用機械器具の部分品・取付具・附属品</t>
  </si>
  <si>
    <t>ﾊﾟﾜｰｼｮﾍﾞﾙ、ﾄﾞﾗｸﾞｼｮﾍﾞﾙ、ﾊﾞｹｯﾄﾎｲｰﾙ、ﾄﾝﾈﾙ掘進機、ﾄﾗｯｸｸﾚｰﾝ、ｸﾛｰﾗｸﾚｰﾝ、ﾗﾌﾃﾚﾝｸﾚｰﾝ、ﾎｲｰﾙｸﾚｰﾝ、建設用トラクタ、ショベルトラック（二輪・四輪駆動車）、整地機械、アスファルト舗装機械、コンクリート機械、基礎工事用機械、せん孔機、さく岩機、鉄柱（非鉄金属製を含む）、カッペ、破砕機、摩砕機、選別機、破砕機・摩砕機・選別機の補助機、その他の建設・鉱山機械（ホーベル、破断機、カッパ等）、建設・鉱山機械の部分品・取付具・附属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</si>
</sst>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 numFmtId="179" formatCode="##\ &quot;年&quot;"/>
    <numFmt numFmtId="180" formatCode="##&quot;月&quot;"/>
    <numFmt numFmtId="181" formatCode="##&quot;日&quot;"/>
    <numFmt numFmtId="182" formatCode="##&quot;人&quot;"/>
    <numFmt numFmtId="183" formatCode="#,##0_);[Red]\(#,##0\)"/>
    <numFmt numFmtId="184" formatCode="#,##0.0"/>
    <numFmt numFmtId="185" formatCode="0.0_ "/>
    <numFmt numFmtId="186" formatCode="0.00_ "/>
    <numFmt numFmtId="187" formatCode="0.000_ "/>
    <numFmt numFmtId="188" formatCode="0.0000_ "/>
  </numFmts>
  <fonts count="70">
    <font>
      <sz val="12"/>
      <name val="ＭＳ Ｐゴシック"/>
      <family val="3"/>
    </font>
    <font>
      <b/>
      <sz val="18"/>
      <color indexed="10"/>
      <name val="ＭＳ Ｐゴシック"/>
      <family val="3"/>
    </font>
    <font>
      <sz val="11"/>
      <color indexed="8"/>
      <name val="ＭＳ Ｐゴシック"/>
      <family val="3"/>
    </font>
    <font>
      <sz val="10"/>
      <color indexed="8"/>
      <name val="ＭＳ Ｐゴシック"/>
      <family val="3"/>
    </font>
    <font>
      <sz val="10"/>
      <color indexed="8"/>
      <name val="ＭＳ Ｐ明朝"/>
      <family val="1"/>
    </font>
    <font>
      <sz val="10.5"/>
      <color indexed="8"/>
      <name val="ＭＳ Ｐゴシック"/>
      <family val="3"/>
    </font>
    <font>
      <sz val="10.5"/>
      <color indexed="8"/>
      <name val="ＭＳ Ｐ明朝"/>
      <family val="1"/>
    </font>
    <font>
      <sz val="11"/>
      <color indexed="8"/>
      <name val="Calibri"/>
      <family val="2"/>
    </font>
    <font>
      <sz val="9"/>
      <color indexed="8"/>
      <name val="ＭＳ Ｐゴシック"/>
      <family val="3"/>
    </font>
    <font>
      <sz val="10"/>
      <name val="ＭＳ Ｐ明朝"/>
      <family val="1"/>
    </font>
    <font>
      <sz val="11"/>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8"/>
      <name val="ＭＳ Ｐ明朝"/>
      <family val="1"/>
    </font>
    <font>
      <b/>
      <sz val="14"/>
      <name val="ＭＳ Ｐ明朝"/>
      <family val="1"/>
    </font>
    <font>
      <b/>
      <sz val="26"/>
      <name val="ＭＳ Ｐ明朝"/>
      <family val="1"/>
    </font>
    <font>
      <b/>
      <sz val="10"/>
      <name val="ＭＳ Ｐ明朝"/>
      <family val="1"/>
    </font>
    <font>
      <sz val="8"/>
      <name val="ＭＳ Ｐゴシック"/>
      <family val="3"/>
    </font>
    <font>
      <sz val="10"/>
      <name val="ＭＳ Ｐゴシック"/>
      <family val="3"/>
    </font>
    <font>
      <b/>
      <sz val="10"/>
      <name val="ＭＳ Ｐゴシック"/>
      <family val="3"/>
    </font>
    <font>
      <b/>
      <sz val="14"/>
      <name val="ＭＳ Ｐゴシック"/>
      <family val="3"/>
    </font>
    <font>
      <b/>
      <sz val="12"/>
      <name val="ＭＳ Ｐゴシック"/>
      <family val="3"/>
    </font>
    <font>
      <sz val="7"/>
      <name val="ＭＳ Ｐゴシック"/>
      <family val="3"/>
    </font>
    <font>
      <sz val="13"/>
      <name val="ＭＳ Ｐゴシック"/>
      <family val="3"/>
    </font>
    <font>
      <sz val="16"/>
      <name val="ＭＳ Ｐ明朝"/>
      <family val="1"/>
    </font>
    <font>
      <sz val="15"/>
      <color indexed="18"/>
      <name val="ＭＳ Ｐゴシック"/>
      <family val="3"/>
    </font>
    <font>
      <sz val="12"/>
      <color indexed="18"/>
      <name val="ＭＳ Ｐゴシック"/>
      <family val="3"/>
    </font>
    <font>
      <sz val="11"/>
      <color indexed="18"/>
      <name val="ＭＳ Ｐゴシック"/>
      <family val="3"/>
    </font>
    <font>
      <sz val="14"/>
      <color indexed="18"/>
      <name val="ＭＳ Ｐゴシック"/>
      <family val="3"/>
    </font>
    <font>
      <sz val="16"/>
      <color indexed="18"/>
      <name val="ＭＳ Ｐゴシック"/>
      <family val="3"/>
    </font>
    <font>
      <b/>
      <sz val="10"/>
      <color indexed="10"/>
      <name val="ＭＳ Ｐゴシック"/>
      <family val="3"/>
    </font>
    <font>
      <sz val="10"/>
      <color indexed="10"/>
      <name val="ＭＳ Ｐゴシック"/>
      <family val="3"/>
    </font>
    <font>
      <b/>
      <sz val="12"/>
      <color indexed="10"/>
      <name val="ＭＳ Ｐゴシック"/>
      <family val="3"/>
    </font>
    <font>
      <b/>
      <sz val="16"/>
      <name val="ＭＳ Ｐゴシック"/>
      <family val="3"/>
    </font>
    <font>
      <sz val="14"/>
      <color indexed="10"/>
      <name val="ＭＳ Ｐゴシック"/>
      <family val="3"/>
    </font>
    <font>
      <sz val="10"/>
      <color indexed="18"/>
      <name val="ＭＳ Ｐ明朝"/>
      <family val="1"/>
    </font>
    <font>
      <b/>
      <sz val="22"/>
      <color indexed="18"/>
      <name val="ＭＳ Ｐゴシック"/>
      <family val="3"/>
    </font>
    <font>
      <sz val="15"/>
      <name val="ＭＳ Ｐゴシック"/>
      <family val="3"/>
    </font>
    <font>
      <sz val="72"/>
      <color indexed="10"/>
      <name val="ＭＳ Ｐゴシック"/>
      <family val="3"/>
    </font>
    <font>
      <b/>
      <sz val="20"/>
      <name val="ＭＳ Ｐゴシック"/>
      <family val="3"/>
    </font>
    <font>
      <sz val="16"/>
      <name val="ＭＳ Ｐゴシック"/>
      <family val="3"/>
    </font>
    <font>
      <u val="single"/>
      <sz val="16"/>
      <color indexed="12"/>
      <name val="ＭＳ Ｐゴシック"/>
      <family val="3"/>
    </font>
    <font>
      <u val="single"/>
      <sz val="11"/>
      <color indexed="12"/>
      <name val="ＭＳ Ｐゴシック"/>
      <family val="3"/>
    </font>
    <font>
      <sz val="16"/>
      <color indexed="10"/>
      <name val="ＭＳ Ｐゴシック"/>
      <family val="3"/>
    </font>
    <font>
      <sz val="11"/>
      <color indexed="10"/>
      <name val="ＭＳ Ｐゴシック"/>
      <family val="3"/>
    </font>
    <font>
      <sz val="14"/>
      <color indexed="56"/>
      <name val="ＭＳ Ｐゴシック"/>
      <family val="3"/>
    </font>
    <font>
      <u val="single"/>
      <sz val="9"/>
      <color indexed="36"/>
      <name val="ＭＳ Ｐゴシック"/>
      <family val="3"/>
    </font>
    <font>
      <b/>
      <sz val="16"/>
      <color indexed="10"/>
      <name val="ＭＳ Ｐゴシック"/>
      <family val="3"/>
    </font>
    <font>
      <b/>
      <sz val="16"/>
      <color indexed="18"/>
      <name val="ＭＳ Ｐゴシック"/>
      <family val="3"/>
    </font>
    <font>
      <b/>
      <sz val="13"/>
      <name val="ＭＳ Ｐゴシック"/>
      <family val="3"/>
    </font>
    <font>
      <b/>
      <sz val="13"/>
      <color indexed="10"/>
      <name val="ＭＳ Ｐゴシック"/>
      <family val="3"/>
    </font>
    <font>
      <b/>
      <u val="single"/>
      <sz val="16"/>
      <color indexed="18"/>
      <name val="ＭＳ Ｐゴシック"/>
      <family val="3"/>
    </font>
    <font>
      <b/>
      <sz val="13"/>
      <color indexed="18"/>
      <name val="ＭＳ Ｐゴシック"/>
      <family val="3"/>
    </font>
    <font>
      <b/>
      <sz val="14"/>
      <color indexed="10"/>
      <name val="ＭＳ Ｐゴシック"/>
      <family val="3"/>
    </font>
    <font>
      <sz val="9"/>
      <color indexed="10"/>
      <name val="ＭＳ Ｐゴシック"/>
      <family val="3"/>
    </font>
    <font>
      <b/>
      <sz val="14"/>
      <color indexed="18"/>
      <name val="ＭＳ Ｐゴシック"/>
      <family val="3"/>
    </font>
    <font>
      <b/>
      <sz val="12"/>
      <color indexed="18"/>
      <name val="ＭＳ Ｐゴシック"/>
      <family val="3"/>
    </font>
    <font>
      <b/>
      <sz val="11"/>
      <color indexed="10"/>
      <name val="ＭＳ Ｐゴシック"/>
      <family val="3"/>
    </font>
    <font>
      <b/>
      <sz val="11"/>
      <name val="ＭＳ Ｐゴシック"/>
      <family val="3"/>
    </font>
    <font>
      <b/>
      <sz val="12"/>
      <color indexed="12"/>
      <name val="ＭＳ Ｐゴシック"/>
      <family val="3"/>
    </font>
    <font>
      <b/>
      <u val="single"/>
      <sz val="10"/>
      <color indexed="8"/>
      <name val="ＭＳ Ｐゴシック"/>
      <family val="3"/>
    </font>
    <font>
      <b/>
      <u val="single"/>
      <sz val="10"/>
      <name val="ＭＳ Ｐゴシック"/>
      <family val="3"/>
    </font>
    <font>
      <b/>
      <u val="single"/>
      <sz val="10.5"/>
      <name val="ＭＳ Ｐゴシック"/>
      <family val="3"/>
    </font>
    <font>
      <b/>
      <sz val="10.5"/>
      <name val="ＭＳ Ｐゴシック"/>
      <family val="3"/>
    </font>
    <font>
      <b/>
      <u val="single"/>
      <sz val="10.5"/>
      <color indexed="8"/>
      <name val="ＭＳ Ｐゴシック"/>
      <family val="3"/>
    </font>
    <font>
      <b/>
      <sz val="10.5"/>
      <color indexed="8"/>
      <name val="ＭＳ Ｐゴシック"/>
      <family val="3"/>
    </font>
    <font>
      <sz val="9"/>
      <name val="MS UI Gothic"/>
      <family val="3"/>
    </font>
    <font>
      <b/>
      <sz val="8"/>
      <name val="ＭＳ Ｐゴシック"/>
      <family val="2"/>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50"/>
        <bgColor indexed="64"/>
      </patternFill>
    </fill>
    <fill>
      <patternFill patternType="solid">
        <fgColor indexed="65"/>
        <bgColor indexed="64"/>
      </patternFill>
    </fill>
    <fill>
      <patternFill patternType="solid">
        <fgColor indexed="42"/>
        <bgColor indexed="64"/>
      </patternFill>
    </fill>
    <fill>
      <patternFill patternType="solid">
        <fgColor indexed="13"/>
        <bgColor indexed="64"/>
      </patternFill>
    </fill>
  </fills>
  <borders count="5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bottom/>
    </border>
    <border>
      <left style="thin"/>
      <right/>
      <top/>
      <bottom/>
    </border>
    <border>
      <left style="thin"/>
      <right/>
      <top style="thin"/>
      <bottom style="thin"/>
    </border>
    <border>
      <left/>
      <right style="thin"/>
      <top style="thin"/>
      <bottom style="thin"/>
    </border>
    <border>
      <left/>
      <right style="thin"/>
      <top style="thin"/>
      <bottom style="hair"/>
    </border>
    <border>
      <left style="hair"/>
      <right style="thin"/>
      <top style="hair"/>
      <bottom style="hair"/>
    </border>
    <border>
      <left style="thin"/>
      <right/>
      <top style="hair"/>
      <bottom style="hair"/>
    </border>
    <border>
      <left/>
      <right style="thin"/>
      <top style="hair"/>
      <bottom style="hair"/>
    </border>
    <border>
      <left style="hair"/>
      <right style="thin"/>
      <top style="hair"/>
      <bottom style="thin"/>
    </border>
    <border>
      <left style="thin"/>
      <right/>
      <top style="hair"/>
      <bottom style="thin"/>
    </border>
    <border>
      <left/>
      <right style="thin"/>
      <top style="hair"/>
      <bottom style="thin"/>
    </border>
    <border>
      <left style="thin"/>
      <right/>
      <top style="thin"/>
      <bottom/>
    </border>
    <border>
      <left style="thin"/>
      <right style="hair"/>
      <top style="thin"/>
      <bottom style="thin"/>
    </border>
    <border>
      <left style="thin"/>
      <right style="thin"/>
      <top/>
      <bottom style="thin"/>
    </border>
    <border>
      <left style="thin"/>
      <right/>
      <top/>
      <bottom style="thin"/>
    </border>
    <border>
      <left style="thin"/>
      <right style="thin"/>
      <top style="thin"/>
      <bottom style="thin"/>
    </border>
    <border>
      <left style="hair"/>
      <right style="thin"/>
      <top style="thin"/>
      <bottom/>
    </border>
    <border>
      <left style="hair"/>
      <right style="thin"/>
      <top/>
      <bottom style="thin"/>
    </border>
    <border>
      <left style="thin"/>
      <right style="thin"/>
      <top style="thin"/>
      <bottom style="dashed"/>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top style="thin"/>
      <bottom style="thin"/>
    </border>
    <border>
      <left style="thin"/>
      <right style="thin"/>
      <top style="thin"/>
      <bottom>
        <color indexed="63"/>
      </bottom>
    </border>
    <border>
      <left>
        <color indexed="63"/>
      </left>
      <right>
        <color indexed="63"/>
      </right>
      <top style="thin"/>
      <bottom style="thin"/>
    </border>
    <border>
      <left>
        <color indexed="63"/>
      </left>
      <right/>
      <top style="hair"/>
      <bottom style="hair"/>
    </border>
    <border>
      <left style="thin"/>
      <right>
        <color indexed="63"/>
      </right>
      <top style="thin"/>
      <bottom style="hair"/>
    </border>
    <border>
      <left>
        <color indexed="63"/>
      </left>
      <right/>
      <top style="thin"/>
      <bottom style="hair"/>
    </border>
    <border>
      <left style="thin"/>
      <right>
        <color indexed="63"/>
      </right>
      <top style="hair"/>
      <bottom style="hair"/>
    </border>
    <border>
      <left>
        <color indexed="63"/>
      </left>
      <right/>
      <top style="thin"/>
      <bottom style="thin"/>
    </border>
    <border>
      <left style="thin"/>
      <right>
        <color indexed="63"/>
      </right>
      <top style="hair"/>
      <bottom style="thin"/>
    </border>
    <border>
      <left>
        <color indexed="63"/>
      </left>
      <right/>
      <top style="hair"/>
      <bottom style="thin"/>
    </border>
    <border>
      <left style="hair"/>
      <right>
        <color indexed="63"/>
      </right>
      <top style="thin"/>
      <bottom style="thin"/>
    </border>
    <border>
      <left/>
      <right style="thin"/>
      <top style="thin"/>
      <bottom/>
    </border>
    <border>
      <left style="thin"/>
      <right style="thin"/>
      <top style="thin"/>
      <bottom/>
    </border>
    <border>
      <left/>
      <right style="thin"/>
      <top/>
      <bottom style="thin"/>
    </border>
    <border>
      <left/>
      <right/>
      <top style="thin"/>
      <bottom/>
    </border>
    <border>
      <left/>
      <right/>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0" borderId="0" applyNumberFormat="0" applyFill="0" applyBorder="0" applyAlignment="0" applyProtection="0"/>
  </cellStyleXfs>
  <cellXfs count="454">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center" vertical="center" shrinkToFit="1"/>
    </xf>
    <xf numFmtId="0" fontId="12" fillId="0" borderId="0" xfId="0" applyFont="1" applyFill="1" applyAlignment="1">
      <alignment horizontal="center" vertical="center" shrinkToFit="1"/>
    </xf>
    <xf numFmtId="0" fontId="10" fillId="0" borderId="0" xfId="0" applyFont="1" applyBorder="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2" fillId="0" borderId="0" xfId="0" applyNumberFormat="1" applyFont="1" applyBorder="1" applyAlignment="1">
      <alignment horizontal="right" vertical="top"/>
    </xf>
    <xf numFmtId="49" fontId="12" fillId="0" borderId="0" xfId="0" applyNumberFormat="1" applyFont="1" applyBorder="1" applyAlignment="1">
      <alignment horizontal="left" vertical="top"/>
    </xf>
    <xf numFmtId="49" fontId="10"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0" borderId="0" xfId="0" applyNumberFormat="1" applyFont="1" applyAlignment="1">
      <alignment horizontal="left" vertical="center"/>
    </xf>
    <xf numFmtId="49" fontId="15"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xf>
    <xf numFmtId="0" fontId="9" fillId="0" borderId="0" xfId="0" applyFont="1" applyAlignment="1">
      <alignment horizontal="left" vertical="center"/>
    </xf>
    <xf numFmtId="49" fontId="10" fillId="0" borderId="0" xfId="0" applyNumberFormat="1" applyFont="1" applyBorder="1" applyAlignment="1">
      <alignment vertical="center" shrinkToFit="1"/>
    </xf>
    <xf numFmtId="49" fontId="12" fillId="0" borderId="0" xfId="0" applyNumberFormat="1" applyFont="1" applyBorder="1" applyAlignment="1">
      <alignment horizontal="center" vertical="center"/>
    </xf>
    <xf numFmtId="0" fontId="17" fillId="0" borderId="0" xfId="0" applyFont="1" applyAlignment="1">
      <alignment vertical="center"/>
    </xf>
    <xf numFmtId="49" fontId="10" fillId="0" borderId="0" xfId="0" applyNumberFormat="1" applyFont="1" applyBorder="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10" fillId="0" borderId="0" xfId="0" applyFont="1" applyBorder="1" applyAlignment="1">
      <alignment vertical="center"/>
    </xf>
    <xf numFmtId="0" fontId="19" fillId="0" borderId="0" xfId="0" applyFont="1" applyFill="1" applyBorder="1" applyAlignment="1">
      <alignment vertical="center" wrapText="1"/>
    </xf>
    <xf numFmtId="178" fontId="14" fillId="0" borderId="0" xfId="0" applyNumberFormat="1" applyFont="1" applyFill="1" applyBorder="1" applyAlignment="1">
      <alignment horizontal="center" vertical="center"/>
    </xf>
    <xf numFmtId="182" fontId="0" fillId="0" borderId="0" xfId="0" applyNumberFormat="1" applyFont="1" applyFill="1" applyBorder="1" applyAlignment="1" quotePrefix="1">
      <alignment vertical="center"/>
    </xf>
    <xf numFmtId="178" fontId="10" fillId="0" borderId="0" xfId="0" applyNumberFormat="1" applyFont="1" applyFill="1" applyBorder="1" applyAlignment="1">
      <alignment vertical="center"/>
    </xf>
    <xf numFmtId="49" fontId="10" fillId="0" borderId="0" xfId="0" applyNumberFormat="1" applyFont="1" applyAlignment="1">
      <alignment horizontal="center"/>
    </xf>
    <xf numFmtId="49" fontId="10" fillId="0" borderId="0" xfId="0" applyNumberFormat="1" applyFont="1" applyBorder="1" applyAlignment="1">
      <alignment horizontal="center"/>
    </xf>
    <xf numFmtId="178" fontId="10" fillId="0" borderId="0" xfId="0" applyNumberFormat="1" applyFont="1" applyFill="1" applyBorder="1" applyAlignment="1">
      <alignment/>
    </xf>
    <xf numFmtId="178" fontId="14" fillId="0" borderId="0" xfId="0" applyNumberFormat="1" applyFont="1" applyFill="1" applyBorder="1" applyAlignment="1">
      <alignment horizontal="center"/>
    </xf>
    <xf numFmtId="182" fontId="13" fillId="0" borderId="0" xfId="0" applyNumberFormat="1" applyFont="1" applyFill="1" applyBorder="1" applyAlignment="1">
      <alignment vertical="center"/>
    </xf>
    <xf numFmtId="49" fontId="10" fillId="0" borderId="0" xfId="0" applyNumberFormat="1" applyFont="1" applyAlignment="1">
      <alignment/>
    </xf>
    <xf numFmtId="178" fontId="13" fillId="0" borderId="0" xfId="0" applyNumberFormat="1" applyFont="1" applyFill="1" applyBorder="1" applyAlignment="1">
      <alignment vertical="top"/>
    </xf>
    <xf numFmtId="49" fontId="10" fillId="0" borderId="0" xfId="0" applyNumberFormat="1"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20" fillId="0" borderId="0" xfId="0" applyFont="1" applyFill="1" applyBorder="1" applyAlignment="1">
      <alignment horizontal="right"/>
    </xf>
    <xf numFmtId="0" fontId="10" fillId="0" borderId="0" xfId="0" applyFont="1" applyFill="1" applyBorder="1" applyAlignment="1">
      <alignment horizontal="left" vertical="center"/>
    </xf>
    <xf numFmtId="0" fontId="20" fillId="0" borderId="1" xfId="0" applyFont="1" applyBorder="1" applyAlignment="1">
      <alignment/>
    </xf>
    <xf numFmtId="0" fontId="20" fillId="0" borderId="2" xfId="0" applyFont="1" applyBorder="1" applyAlignment="1">
      <alignment/>
    </xf>
    <xf numFmtId="0" fontId="10" fillId="0" borderId="2" xfId="0" applyFont="1" applyBorder="1" applyAlignment="1">
      <alignment vertical="center"/>
    </xf>
    <xf numFmtId="0" fontId="20" fillId="0" borderId="0" xfId="0" applyFont="1" applyFill="1" applyBorder="1" applyAlignment="1">
      <alignment horizontal="center" vertical="center"/>
    </xf>
    <xf numFmtId="0" fontId="10" fillId="0" borderId="0" xfId="0" applyFont="1" applyFill="1" applyBorder="1" applyAlignment="1">
      <alignment vertical="center"/>
    </xf>
    <xf numFmtId="49" fontId="20" fillId="0" borderId="0" xfId="0" applyNumberFormat="1" applyFont="1" applyBorder="1" applyAlignment="1">
      <alignment horizontal="center" vertical="top"/>
    </xf>
    <xf numFmtId="178" fontId="19" fillId="0" borderId="3" xfId="0" applyNumberFormat="1" applyFont="1" applyBorder="1" applyAlignment="1">
      <alignment horizontal="center" vertical="center"/>
    </xf>
    <xf numFmtId="0" fontId="20" fillId="0" borderId="0" xfId="0" applyFont="1" applyFill="1" applyBorder="1" applyAlignment="1" quotePrefix="1">
      <alignment horizontal="center" vertical="center"/>
    </xf>
    <xf numFmtId="49" fontId="14" fillId="0" borderId="0" xfId="0" applyNumberFormat="1" applyFont="1" applyBorder="1" applyAlignment="1">
      <alignment horizontal="center" vertical="center"/>
    </xf>
    <xf numFmtId="178" fontId="20" fillId="0" borderId="0" xfId="0" applyNumberFormat="1" applyFont="1" applyFill="1" applyBorder="1" applyAlignment="1">
      <alignment horizontal="center" vertical="center"/>
    </xf>
    <xf numFmtId="178" fontId="13" fillId="0" borderId="0" xfId="0" applyNumberFormat="1" applyFont="1" applyFill="1" applyBorder="1" applyAlignment="1">
      <alignment horizontal="left" vertical="center"/>
    </xf>
    <xf numFmtId="178" fontId="9" fillId="0" borderId="0" xfId="0" applyNumberFormat="1" applyFont="1" applyFill="1" applyBorder="1" applyAlignment="1">
      <alignment horizontal="center" vertical="center"/>
    </xf>
    <xf numFmtId="49" fontId="12" fillId="0" borderId="0" xfId="0" applyNumberFormat="1" applyFont="1" applyAlignment="1">
      <alignment horizontal="center" vertical="center"/>
    </xf>
    <xf numFmtId="178" fontId="14" fillId="0" borderId="4" xfId="0" applyNumberFormat="1" applyFont="1" applyBorder="1" applyAlignment="1">
      <alignment horizontal="right"/>
    </xf>
    <xf numFmtId="178" fontId="24" fillId="0" borderId="0" xfId="0" applyNumberFormat="1" applyFont="1" applyFill="1" applyBorder="1" applyAlignment="1">
      <alignment horizontal="right"/>
    </xf>
    <xf numFmtId="0" fontId="20" fillId="0" borderId="5" xfId="0" applyFont="1" applyBorder="1" applyAlignment="1">
      <alignment vertical="center" shrinkToFit="1"/>
    </xf>
    <xf numFmtId="178" fontId="19" fillId="0" borderId="1" xfId="0" applyNumberFormat="1" applyFont="1" applyBorder="1" applyAlignment="1">
      <alignment horizontal="center" vertical="center"/>
    </xf>
    <xf numFmtId="178" fontId="19" fillId="0" borderId="6" xfId="0" applyNumberFormat="1" applyFont="1" applyBorder="1" applyAlignment="1">
      <alignment horizontal="center" vertical="center"/>
    </xf>
    <xf numFmtId="178" fontId="12" fillId="0" borderId="0" xfId="0" applyNumberFormat="1" applyFont="1" applyFill="1" applyBorder="1" applyAlignment="1">
      <alignment vertical="center"/>
    </xf>
    <xf numFmtId="0" fontId="20" fillId="0" borderId="5" xfId="0" applyFont="1" applyFill="1" applyBorder="1" applyAlignment="1">
      <alignment vertical="center" shrinkToFit="1"/>
    </xf>
    <xf numFmtId="0" fontId="14" fillId="2" borderId="7" xfId="0" applyFont="1" applyFill="1" applyBorder="1" applyAlignment="1">
      <alignment horizontal="center" vertical="center" textRotation="255" shrinkToFit="1"/>
    </xf>
    <xf numFmtId="49" fontId="20" fillId="0" borderId="7" xfId="0" applyNumberFormat="1" applyFont="1" applyFill="1" applyBorder="1" applyAlignment="1" quotePrefix="1">
      <alignment horizontal="center" vertical="center"/>
    </xf>
    <xf numFmtId="0" fontId="20" fillId="0" borderId="8" xfId="0" applyFont="1" applyFill="1" applyBorder="1" applyAlignment="1">
      <alignment vertical="center" shrinkToFit="1"/>
    </xf>
    <xf numFmtId="0" fontId="14" fillId="2" borderId="9" xfId="0" applyFont="1" applyFill="1" applyBorder="1" applyAlignment="1">
      <alignment horizontal="center" vertical="center" textRotation="255" shrinkToFit="1"/>
    </xf>
    <xf numFmtId="178" fontId="19" fillId="2" borderId="10" xfId="0" applyNumberFormat="1" applyFont="1" applyFill="1" applyBorder="1" applyAlignment="1">
      <alignment horizontal="center" vertical="center"/>
    </xf>
    <xf numFmtId="49" fontId="10" fillId="2" borderId="11" xfId="0" applyNumberFormat="1" applyFont="1" applyFill="1" applyBorder="1" applyAlignment="1">
      <alignment horizontal="right"/>
    </xf>
    <xf numFmtId="184" fontId="10" fillId="0" borderId="0" xfId="0" applyNumberFormat="1" applyFont="1" applyFill="1" applyBorder="1" applyAlignment="1">
      <alignment horizontal="right" vertical="center"/>
    </xf>
    <xf numFmtId="183" fontId="20" fillId="2" borderId="12" xfId="0" applyNumberFormat="1" applyFont="1" applyFill="1" applyBorder="1" applyAlignment="1">
      <alignment horizontal="center" vertical="center" shrinkToFit="1"/>
    </xf>
    <xf numFmtId="178" fontId="19" fillId="2" borderId="9" xfId="0" applyNumberFormat="1" applyFont="1" applyFill="1" applyBorder="1" applyAlignment="1">
      <alignment horizontal="center" vertical="center"/>
    </xf>
    <xf numFmtId="49" fontId="10" fillId="2" borderId="12" xfId="0" applyNumberFormat="1" applyFont="1" applyFill="1" applyBorder="1" applyAlignment="1">
      <alignment horizontal="right"/>
    </xf>
    <xf numFmtId="183" fontId="20" fillId="0" borderId="13" xfId="0" applyNumberFormat="1" applyFont="1" applyBorder="1" applyAlignment="1">
      <alignment horizontal="distributed" vertical="center" shrinkToFit="1"/>
    </xf>
    <xf numFmtId="178" fontId="19" fillId="0" borderId="14" xfId="0" applyNumberFormat="1" applyFont="1" applyBorder="1" applyAlignment="1">
      <alignment horizontal="center" vertical="center"/>
    </xf>
    <xf numFmtId="49" fontId="10" fillId="0" borderId="15" xfId="0" applyNumberFormat="1" applyFont="1" applyBorder="1" applyAlignment="1">
      <alignment horizontal="right"/>
    </xf>
    <xf numFmtId="184" fontId="10" fillId="0" borderId="0" xfId="0" applyNumberFormat="1" applyFont="1" applyFill="1" applyBorder="1" applyAlignment="1">
      <alignment horizontal="center" vertical="center"/>
    </xf>
    <xf numFmtId="183" fontId="20" fillId="0" borderId="16" xfId="0" applyNumberFormat="1" applyFont="1" applyBorder="1" applyAlignment="1">
      <alignment horizontal="distributed" vertical="center" shrinkToFit="1"/>
    </xf>
    <xf numFmtId="178" fontId="19" fillId="0" borderId="17" xfId="0" applyNumberFormat="1" applyFont="1" applyBorder="1" applyAlignment="1">
      <alignment horizontal="center" vertical="center"/>
    </xf>
    <xf numFmtId="49" fontId="10" fillId="0" borderId="18" xfId="0" applyNumberFormat="1" applyFont="1" applyBorder="1" applyAlignment="1">
      <alignment horizontal="right"/>
    </xf>
    <xf numFmtId="178" fontId="19" fillId="2" borderId="19" xfId="0" applyNumberFormat="1" applyFont="1" applyFill="1" applyBorder="1" applyAlignment="1">
      <alignment horizontal="center" vertical="center"/>
    </xf>
    <xf numFmtId="49" fontId="20" fillId="0" borderId="13" xfId="0" applyNumberFormat="1" applyFont="1" applyBorder="1" applyAlignment="1">
      <alignment horizontal="distributed" vertical="center" shrinkToFit="1"/>
    </xf>
    <xf numFmtId="178" fontId="19" fillId="0" borderId="14" xfId="0" applyNumberFormat="1" applyFont="1" applyFill="1" applyBorder="1" applyAlignment="1">
      <alignment horizontal="center" vertical="center"/>
    </xf>
    <xf numFmtId="49" fontId="20" fillId="0" borderId="16" xfId="0" applyNumberFormat="1" applyFont="1" applyBorder="1" applyAlignment="1">
      <alignment horizontal="distributed" vertical="center" shrinkToFit="1"/>
    </xf>
    <xf numFmtId="0" fontId="14" fillId="2" borderId="8" xfId="0" applyFont="1" applyFill="1" applyBorder="1" applyAlignment="1">
      <alignment horizontal="center" vertical="center" textRotation="255" shrinkToFit="1"/>
    </xf>
    <xf numFmtId="178" fontId="19" fillId="0" borderId="10" xfId="0" applyNumberFormat="1" applyFont="1" applyBorder="1" applyAlignment="1">
      <alignment horizontal="center" vertical="center"/>
    </xf>
    <xf numFmtId="49" fontId="14" fillId="0" borderId="20" xfId="0" applyNumberFormat="1" applyFont="1" applyBorder="1" applyAlignment="1">
      <alignment horizontal="center" vertical="center" wrapText="1"/>
    </xf>
    <xf numFmtId="178" fontId="13" fillId="0" borderId="0" xfId="0" applyNumberFormat="1" applyFont="1" applyFill="1" applyBorder="1" applyAlignment="1">
      <alignment horizontal="center" vertical="center"/>
    </xf>
    <xf numFmtId="178" fontId="10" fillId="0" borderId="0" xfId="0" applyNumberFormat="1" applyFont="1" applyFill="1" applyBorder="1" applyAlignment="1">
      <alignment horizontal="center" vertical="center"/>
    </xf>
    <xf numFmtId="49" fontId="10" fillId="0" borderId="11" xfId="0" applyNumberFormat="1" applyFont="1" applyBorder="1" applyAlignment="1">
      <alignment horizontal="right" vertical="center"/>
    </xf>
    <xf numFmtId="178" fontId="25" fillId="0" borderId="0" xfId="0" applyNumberFormat="1" applyFont="1" applyFill="1" applyBorder="1" applyAlignment="1">
      <alignment horizontal="center" vertical="center"/>
    </xf>
    <xf numFmtId="0" fontId="0" fillId="0" borderId="0" xfId="0" applyAlignment="1">
      <alignment horizontal="center" vertical="center"/>
    </xf>
    <xf numFmtId="0" fontId="20" fillId="0" borderId="21" xfId="0" applyFont="1" applyFill="1" applyBorder="1" applyAlignment="1">
      <alignment vertical="center" shrinkToFit="1"/>
    </xf>
    <xf numFmtId="0" fontId="14" fillId="2" borderId="22" xfId="0" applyFont="1" applyFill="1" applyBorder="1" applyAlignment="1">
      <alignment horizontal="center" vertical="center" textRotation="255" shrinkToFit="1"/>
    </xf>
    <xf numFmtId="0" fontId="19" fillId="0" borderId="0" xfId="0" applyFont="1" applyFill="1" applyBorder="1" applyAlignment="1">
      <alignment horizontal="center" vertical="center" wrapText="1"/>
    </xf>
    <xf numFmtId="178" fontId="19" fillId="0" borderId="0" xfId="0" applyNumberFormat="1" applyFont="1" applyFill="1" applyBorder="1" applyAlignment="1">
      <alignment horizontal="center" vertical="center"/>
    </xf>
    <xf numFmtId="178" fontId="20" fillId="0" borderId="0" xfId="0" applyNumberFormat="1" applyFont="1" applyFill="1" applyBorder="1" applyAlignment="1" quotePrefix="1">
      <alignment horizontal="center" vertical="center"/>
    </xf>
    <xf numFmtId="49" fontId="19" fillId="0" borderId="0" xfId="0" applyNumberFormat="1" applyFont="1" applyAlignment="1">
      <alignment horizontal="center" vertical="center"/>
    </xf>
    <xf numFmtId="49" fontId="10" fillId="0" borderId="0" xfId="0" applyNumberFormat="1" applyFont="1" applyFill="1" applyBorder="1" applyAlignment="1">
      <alignment horizontal="center" vertical="center"/>
    </xf>
    <xf numFmtId="49" fontId="10" fillId="0" borderId="23" xfId="0" applyNumberFormat="1" applyFont="1" applyBorder="1" applyAlignment="1">
      <alignment horizontal="center" vertical="center"/>
    </xf>
    <xf numFmtId="49" fontId="10" fillId="0" borderId="23" xfId="0" applyNumberFormat="1" applyFont="1" applyBorder="1" applyAlignment="1">
      <alignment vertical="center"/>
    </xf>
    <xf numFmtId="49" fontId="26" fillId="0" borderId="24" xfId="0" applyNumberFormat="1" applyFont="1" applyBorder="1" applyAlignment="1">
      <alignment vertical="center"/>
    </xf>
    <xf numFmtId="49" fontId="26" fillId="0" borderId="25" xfId="0" applyNumberFormat="1" applyFont="1" applyBorder="1" applyAlignment="1">
      <alignment vertical="center"/>
    </xf>
    <xf numFmtId="178" fontId="14" fillId="0" borderId="26"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49" fontId="10" fillId="0" borderId="11" xfId="0" applyNumberFormat="1" applyFont="1" applyFill="1" applyBorder="1" applyAlignment="1">
      <alignment horizontal="right"/>
    </xf>
    <xf numFmtId="0" fontId="27" fillId="0" borderId="0" xfId="0" applyNumberFormat="1" applyFont="1" applyBorder="1" applyAlignment="1">
      <alignment horizontal="center" vertical="top"/>
    </xf>
    <xf numFmtId="178" fontId="36" fillId="0" borderId="0" xfId="0" applyNumberFormat="1" applyFont="1" applyFill="1" applyBorder="1" applyAlignment="1">
      <alignment horizontal="left" vertical="center"/>
    </xf>
    <xf numFmtId="178" fontId="36" fillId="0" borderId="0" xfId="0" applyNumberFormat="1" applyFont="1" applyFill="1" applyBorder="1" applyAlignment="1">
      <alignment vertical="center"/>
    </xf>
    <xf numFmtId="183" fontId="33" fillId="0" borderId="13" xfId="0" applyNumberFormat="1" applyFont="1" applyBorder="1" applyAlignment="1">
      <alignment horizontal="distributed" vertical="center" shrinkToFit="1"/>
    </xf>
    <xf numFmtId="0" fontId="39" fillId="0" borderId="0" xfId="0" applyNumberFormat="1" applyFont="1" applyBorder="1" applyAlignment="1">
      <alignment horizontal="center" vertical="top"/>
    </xf>
    <xf numFmtId="0" fontId="10" fillId="0" borderId="0" xfId="0" applyNumberFormat="1" applyFont="1" applyAlignment="1">
      <alignment vertical="center"/>
    </xf>
    <xf numFmtId="178" fontId="10" fillId="0" borderId="0" xfId="0" applyNumberFormat="1" applyFont="1" applyFill="1" applyBorder="1" applyAlignment="1">
      <alignment vertical="top"/>
    </xf>
    <xf numFmtId="0" fontId="10" fillId="0" borderId="0" xfId="0" applyNumberFormat="1" applyFont="1" applyFill="1" applyBorder="1" applyAlignment="1">
      <alignment vertical="top"/>
    </xf>
    <xf numFmtId="178" fontId="19" fillId="0" borderId="23" xfId="0" applyNumberFormat="1"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Alignment="1">
      <alignment vertical="center"/>
    </xf>
    <xf numFmtId="49" fontId="29" fillId="0" borderId="0" xfId="0" applyNumberFormat="1" applyFont="1" applyAlignment="1" quotePrefix="1">
      <alignment horizontal="left" vertical="center"/>
    </xf>
    <xf numFmtId="49" fontId="41" fillId="0" borderId="0" xfId="0" applyNumberFormat="1" applyFont="1" applyAlignment="1" quotePrefix="1">
      <alignment horizontal="left" vertical="center"/>
    </xf>
    <xf numFmtId="0" fontId="42" fillId="0" borderId="0" xfId="0" applyNumberFormat="1" applyFont="1" applyAlignment="1" quotePrefix="1">
      <alignment horizontal="left" vertical="center"/>
    </xf>
    <xf numFmtId="0" fontId="0" fillId="0" borderId="0" xfId="0" applyAlignment="1">
      <alignment horizontal="right" vertical="center"/>
    </xf>
    <xf numFmtId="49" fontId="42" fillId="0" borderId="0" xfId="0" applyNumberFormat="1" applyFont="1" applyAlignment="1">
      <alignment horizontal="center" vertical="center"/>
    </xf>
    <xf numFmtId="0" fontId="43" fillId="0" borderId="1" xfId="16" applyFont="1" applyBorder="1" applyAlignment="1" applyProtection="1">
      <alignment horizontal="left" vertical="center"/>
      <protection/>
    </xf>
    <xf numFmtId="185" fontId="45" fillId="0" borderId="2" xfId="0" applyNumberFormat="1" applyFont="1" applyBorder="1" applyAlignment="1">
      <alignment vertical="center"/>
    </xf>
    <xf numFmtId="185" fontId="45" fillId="0" borderId="28" xfId="0" applyNumberFormat="1" applyFont="1" applyBorder="1" applyAlignment="1">
      <alignment vertical="center"/>
    </xf>
    <xf numFmtId="0" fontId="43" fillId="0" borderId="7" xfId="16" applyFont="1" applyBorder="1" applyAlignment="1" applyProtection="1">
      <alignment horizontal="left" vertical="center"/>
      <protection/>
    </xf>
    <xf numFmtId="0" fontId="45" fillId="0" borderId="0" xfId="0" applyFont="1" applyBorder="1" applyAlignment="1">
      <alignment vertical="center"/>
    </xf>
    <xf numFmtId="0" fontId="46" fillId="0" borderId="0" xfId="0" applyFont="1" applyBorder="1" applyAlignment="1">
      <alignment vertical="center"/>
    </xf>
    <xf numFmtId="0" fontId="46" fillId="0" borderId="29" xfId="0" applyFont="1" applyBorder="1" applyAlignment="1">
      <alignment vertical="center"/>
    </xf>
    <xf numFmtId="0" fontId="43" fillId="0" borderId="3" xfId="16" applyFont="1" applyBorder="1" applyAlignment="1" applyProtection="1">
      <alignment horizontal="left" vertical="center"/>
      <protection/>
    </xf>
    <xf numFmtId="0" fontId="45" fillId="0" borderId="30" xfId="0" applyFont="1" applyBorder="1" applyAlignment="1">
      <alignment vertical="center"/>
    </xf>
    <xf numFmtId="0" fontId="46" fillId="0" borderId="30" xfId="0" applyFont="1" applyBorder="1" applyAlignment="1">
      <alignment vertical="center"/>
    </xf>
    <xf numFmtId="0" fontId="46" fillId="0" borderId="31" xfId="0" applyFont="1" applyBorder="1" applyAlignment="1">
      <alignment vertical="center"/>
    </xf>
    <xf numFmtId="0" fontId="42" fillId="0" borderId="0" xfId="0" applyFont="1" applyAlignment="1">
      <alignment horizontal="right" vertical="center"/>
    </xf>
    <xf numFmtId="0" fontId="29" fillId="0" borderId="2" xfId="0" applyFont="1" applyBorder="1" applyAlignment="1">
      <alignment vertical="center"/>
    </xf>
    <xf numFmtId="0" fontId="0" fillId="0" borderId="2" xfId="0" applyBorder="1" applyAlignment="1">
      <alignment vertical="center"/>
    </xf>
    <xf numFmtId="0" fontId="0" fillId="0" borderId="28" xfId="0" applyBorder="1" applyAlignment="1">
      <alignment vertical="center"/>
    </xf>
    <xf numFmtId="0" fontId="29" fillId="0" borderId="0" xfId="0" applyFont="1"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29"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47" fillId="0" borderId="0" xfId="0" applyFont="1" applyAlignment="1">
      <alignment vertical="center"/>
    </xf>
    <xf numFmtId="0" fontId="43" fillId="0" borderId="1" xfId="16" applyFont="1" applyBorder="1" applyAlignment="1">
      <alignment vertical="center"/>
    </xf>
    <xf numFmtId="0" fontId="43" fillId="0" borderId="7" xfId="16" applyFont="1" applyBorder="1" applyAlignment="1">
      <alignment vertical="center"/>
    </xf>
    <xf numFmtId="0" fontId="43" fillId="0" borderId="3" xfId="16" applyFont="1" applyBorder="1" applyAlignment="1">
      <alignment vertical="center"/>
    </xf>
    <xf numFmtId="185" fontId="49" fillId="0" borderId="2" xfId="0" applyNumberFormat="1" applyFont="1" applyBorder="1" applyAlignment="1">
      <alignment vertical="center"/>
    </xf>
    <xf numFmtId="185" fontId="49" fillId="0" borderId="0" xfId="0" applyNumberFormat="1" applyFont="1" applyBorder="1" applyAlignment="1">
      <alignment vertical="center"/>
    </xf>
    <xf numFmtId="0" fontId="49" fillId="0" borderId="0" xfId="0" applyNumberFormat="1" applyFont="1" applyBorder="1" applyAlignment="1">
      <alignment vertical="center"/>
    </xf>
    <xf numFmtId="185" fontId="49" fillId="0" borderId="30" xfId="0" applyNumberFormat="1" applyFont="1" applyBorder="1" applyAlignment="1">
      <alignment vertical="center"/>
    </xf>
    <xf numFmtId="0" fontId="50" fillId="0" borderId="2" xfId="0" applyFont="1" applyBorder="1" applyAlignment="1">
      <alignment vertical="center"/>
    </xf>
    <xf numFmtId="0" fontId="50" fillId="0" borderId="0" xfId="0" applyFont="1" applyBorder="1" applyAlignment="1">
      <alignment vertical="center"/>
    </xf>
    <xf numFmtId="0" fontId="50" fillId="0" borderId="30" xfId="0" applyFont="1" applyBorder="1" applyAlignment="1">
      <alignment vertical="center"/>
    </xf>
    <xf numFmtId="49" fontId="10" fillId="0" borderId="0" xfId="0" applyNumberFormat="1" applyFont="1" applyAlignment="1">
      <alignment vertical="center" wrapText="1"/>
    </xf>
    <xf numFmtId="0" fontId="19" fillId="0" borderId="0" xfId="0" applyFont="1" applyFill="1" applyBorder="1" applyAlignment="1">
      <alignment wrapText="1"/>
    </xf>
    <xf numFmtId="178" fontId="19" fillId="2" borderId="7" xfId="0" applyNumberFormat="1" applyFont="1" applyFill="1" applyBorder="1" applyAlignment="1">
      <alignment horizontal="center" vertical="center"/>
    </xf>
    <xf numFmtId="177" fontId="30" fillId="0" borderId="32" xfId="0" applyNumberFormat="1" applyFont="1" applyBorder="1" applyAlignment="1" applyProtection="1">
      <alignment horizontal="center" vertical="center"/>
      <protection locked="0"/>
    </xf>
    <xf numFmtId="49" fontId="10" fillId="3" borderId="11" xfId="0" applyNumberFormat="1" applyFont="1" applyFill="1" applyBorder="1" applyAlignment="1">
      <alignment horizontal="right"/>
    </xf>
    <xf numFmtId="0" fontId="35" fillId="0" borderId="0" xfId="0" applyFont="1" applyAlignment="1" quotePrefix="1">
      <alignment horizontal="left" vertical="center"/>
    </xf>
    <xf numFmtId="0" fontId="0" fillId="0" borderId="0" xfId="0" applyFont="1" applyAlignment="1">
      <alignment vertical="center" wrapText="1" shrinkToFit="1"/>
    </xf>
    <xf numFmtId="49" fontId="23" fillId="4" borderId="33" xfId="0" applyNumberFormat="1" applyFont="1" applyFill="1" applyBorder="1" applyAlignment="1">
      <alignment horizontal="center" vertical="center" wrapText="1"/>
    </xf>
    <xf numFmtId="49" fontId="23" fillId="4" borderId="33" xfId="0" applyNumberFormat="1" applyFont="1" applyFill="1" applyBorder="1" applyAlignment="1">
      <alignment horizontal="center" vertical="center"/>
    </xf>
    <xf numFmtId="0" fontId="23" fillId="4" borderId="33" xfId="0" applyFont="1" applyFill="1" applyBorder="1" applyAlignment="1">
      <alignment horizontal="center" vertical="center"/>
    </xf>
    <xf numFmtId="0" fontId="0" fillId="0" borderId="0" xfId="0" applyFont="1" applyAlignment="1">
      <alignment vertical="center"/>
    </xf>
    <xf numFmtId="49" fontId="0" fillId="5" borderId="6" xfId="0" applyNumberFormat="1" applyFont="1" applyFill="1" applyBorder="1" applyAlignment="1">
      <alignment vertical="center"/>
    </xf>
    <xf numFmtId="0" fontId="23" fillId="5" borderId="4" xfId="0" applyFont="1" applyFill="1" applyBorder="1" applyAlignment="1">
      <alignment vertical="center" wrapText="1"/>
    </xf>
    <xf numFmtId="0" fontId="0" fillId="5" borderId="4" xfId="0" applyFont="1" applyFill="1" applyBorder="1" applyAlignment="1">
      <alignment vertical="top" wrapText="1"/>
    </xf>
    <xf numFmtId="49" fontId="0" fillId="5" borderId="6" xfId="0" applyNumberFormat="1" applyFont="1" applyFill="1" applyBorder="1" applyAlignment="1">
      <alignment vertical="center" wrapText="1" shrinkToFit="1"/>
    </xf>
    <xf numFmtId="49" fontId="0" fillId="0" borderId="27" xfId="0" applyNumberFormat="1" applyFont="1" applyBorder="1" applyAlignment="1">
      <alignment horizontal="center" vertical="center"/>
    </xf>
    <xf numFmtId="0" fontId="23" fillId="0" borderId="27" xfId="0" applyFont="1" applyBorder="1" applyAlignment="1">
      <alignment vertical="center" wrapText="1"/>
    </xf>
    <xf numFmtId="0" fontId="0" fillId="0" borderId="27" xfId="0" applyFont="1" applyBorder="1" applyAlignment="1">
      <alignment vertical="top" wrapText="1"/>
    </xf>
    <xf numFmtId="49" fontId="0" fillId="0" borderId="23" xfId="0" applyNumberFormat="1" applyFont="1" applyBorder="1" applyAlignment="1">
      <alignment horizontal="center" vertical="center"/>
    </xf>
    <xf numFmtId="0" fontId="23" fillId="0" borderId="23" xfId="0" applyFont="1" applyBorder="1" applyAlignment="1">
      <alignment vertical="center" wrapText="1"/>
    </xf>
    <xf numFmtId="0" fontId="0" fillId="0" borderId="23" xfId="0" applyFont="1" applyBorder="1" applyAlignment="1">
      <alignment vertical="top" wrapText="1"/>
    </xf>
    <xf numFmtId="49" fontId="23" fillId="0" borderId="23" xfId="0" applyNumberFormat="1" applyFont="1" applyBorder="1" applyAlignment="1">
      <alignment vertical="center" wrapText="1"/>
    </xf>
    <xf numFmtId="49" fontId="0" fillId="0" borderId="23" xfId="0" applyNumberFormat="1" applyFont="1" applyBorder="1" applyAlignment="1">
      <alignment vertical="top" wrapText="1"/>
    </xf>
    <xf numFmtId="178" fontId="22" fillId="6" borderId="34" xfId="0" applyNumberFormat="1" applyFont="1" applyFill="1" applyBorder="1" applyAlignment="1">
      <alignment horizontal="right" vertical="center"/>
    </xf>
    <xf numFmtId="0" fontId="23" fillId="5" borderId="34" xfId="0" applyFont="1" applyFill="1" applyBorder="1" applyAlignment="1">
      <alignment vertical="center" wrapText="1"/>
    </xf>
    <xf numFmtId="178" fontId="14" fillId="0" borderId="0" xfId="0" applyNumberFormat="1" applyFont="1" applyFill="1" applyBorder="1" applyAlignment="1" applyProtection="1">
      <alignment horizontal="center" vertical="center"/>
      <protection locked="0"/>
    </xf>
    <xf numFmtId="177" fontId="30" fillId="0" borderId="20" xfId="0" applyNumberFormat="1" applyFont="1" applyBorder="1" applyAlignment="1" applyProtection="1">
      <alignment horizontal="center" vertical="center"/>
      <protection locked="0"/>
    </xf>
    <xf numFmtId="0" fontId="0" fillId="0" borderId="23" xfId="0" applyBorder="1" applyAlignment="1">
      <alignment vertical="center"/>
    </xf>
    <xf numFmtId="0" fontId="0" fillId="0" borderId="23" xfId="0" applyFont="1" applyBorder="1" applyAlignment="1">
      <alignment vertical="center"/>
    </xf>
    <xf numFmtId="49" fontId="14" fillId="0" borderId="0" xfId="0" applyNumberFormat="1" applyFont="1" applyAlignment="1">
      <alignment horizontal="center" vertical="center"/>
    </xf>
    <xf numFmtId="176" fontId="30" fillId="3" borderId="20" xfId="0" applyNumberFormat="1" applyFont="1" applyFill="1" applyBorder="1" applyAlignment="1">
      <alignment horizontal="center" vertical="center"/>
    </xf>
    <xf numFmtId="176" fontId="30" fillId="3" borderId="32" xfId="0" applyNumberFormat="1" applyFont="1" applyFill="1" applyBorder="1" applyAlignment="1">
      <alignment horizontal="center" vertical="center"/>
    </xf>
    <xf numFmtId="177" fontId="10" fillId="0" borderId="23" xfId="0" applyNumberFormat="1" applyFont="1" applyBorder="1" applyAlignment="1">
      <alignment horizontal="center" vertical="center"/>
    </xf>
    <xf numFmtId="49" fontId="0" fillId="7" borderId="6" xfId="0" applyNumberFormat="1" applyFont="1" applyFill="1" applyBorder="1" applyAlignment="1">
      <alignment vertical="center"/>
    </xf>
    <xf numFmtId="0" fontId="23" fillId="7" borderId="34" xfId="0" applyFont="1" applyFill="1" applyBorder="1" applyAlignment="1">
      <alignment vertical="center" wrapText="1"/>
    </xf>
    <xf numFmtId="0" fontId="0" fillId="7" borderId="4" xfId="0" applyFont="1" applyFill="1" applyBorder="1" applyAlignment="1">
      <alignment vertical="top" wrapText="1"/>
    </xf>
    <xf numFmtId="49" fontId="0" fillId="7" borderId="6" xfId="0" applyNumberFormat="1" applyFont="1" applyFill="1" applyBorder="1" applyAlignment="1">
      <alignment vertical="center" wrapText="1" shrinkToFit="1"/>
    </xf>
    <xf numFmtId="178" fontId="14" fillId="0" borderId="0" xfId="0" applyNumberFormat="1" applyFont="1" applyFill="1" applyBorder="1" applyAlignment="1">
      <alignment/>
    </xf>
    <xf numFmtId="178" fontId="0" fillId="0" borderId="0" xfId="0" applyNumberFormat="1" applyFont="1" applyFill="1" applyBorder="1" applyAlignment="1">
      <alignment vertical="center"/>
    </xf>
    <xf numFmtId="0" fontId="18" fillId="0" borderId="0" xfId="0" applyFont="1" applyBorder="1" applyAlignment="1">
      <alignment horizontal="right" vertical="top"/>
    </xf>
    <xf numFmtId="49" fontId="12" fillId="0" borderId="0" xfId="0" applyNumberFormat="1" applyFont="1" applyAlignment="1">
      <alignment horizontal="center"/>
    </xf>
    <xf numFmtId="0" fontId="17" fillId="0" borderId="0" xfId="0" applyFont="1" applyAlignment="1" quotePrefix="1">
      <alignment horizontal="center" vertical="center"/>
    </xf>
    <xf numFmtId="0" fontId="17" fillId="0" borderId="0" xfId="0" applyFont="1" applyAlignment="1">
      <alignment horizontal="center" vertical="center"/>
    </xf>
    <xf numFmtId="0" fontId="12" fillId="0" borderId="0" xfId="0" applyFont="1" applyAlignment="1">
      <alignment vertical="center"/>
    </xf>
    <xf numFmtId="49" fontId="10" fillId="8" borderId="23" xfId="0" applyNumberFormat="1" applyFont="1" applyFill="1" applyBorder="1" applyAlignment="1">
      <alignment vertical="center"/>
    </xf>
    <xf numFmtId="183" fontId="20" fillId="0" borderId="6" xfId="0" applyNumberFormat="1" applyFont="1" applyBorder="1" applyAlignment="1">
      <alignment horizontal="center" vertical="center" wrapText="1" shrinkToFit="1"/>
    </xf>
    <xf numFmtId="0" fontId="0" fillId="0" borderId="23" xfId="0" applyFont="1" applyBorder="1" applyAlignment="1">
      <alignment vertical="center" shrinkToFit="1"/>
    </xf>
    <xf numFmtId="183" fontId="20" fillId="0" borderId="6" xfId="0" applyNumberFormat="1" applyFont="1" applyBorder="1" applyAlignment="1">
      <alignment vertical="center" wrapText="1"/>
    </xf>
    <xf numFmtId="182" fontId="0" fillId="0" borderId="0" xfId="0" applyNumberFormat="1" applyFont="1" applyFill="1" applyBorder="1" applyAlignment="1" quotePrefix="1">
      <alignment vertical="center"/>
    </xf>
    <xf numFmtId="178" fontId="0" fillId="0" borderId="23"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vertical="center" shrinkToFit="1"/>
    </xf>
    <xf numFmtId="185" fontId="30" fillId="3" borderId="35" xfId="0" applyNumberFormat="1" applyFont="1" applyFill="1" applyBorder="1" applyAlignment="1">
      <alignment vertical="center"/>
    </xf>
    <xf numFmtId="177" fontId="13" fillId="0" borderId="6" xfId="0" applyNumberFormat="1" applyFont="1" applyFill="1" applyBorder="1" applyAlignment="1">
      <alignment vertical="center"/>
    </xf>
    <xf numFmtId="185" fontId="13" fillId="2" borderId="36" xfId="0" applyNumberFormat="1" applyFont="1" applyFill="1" applyBorder="1" applyAlignment="1">
      <alignment vertical="center"/>
    </xf>
    <xf numFmtId="185" fontId="13" fillId="0" borderId="37" xfId="0" applyNumberFormat="1" applyFont="1" applyBorder="1" applyAlignment="1">
      <alignment vertical="center"/>
    </xf>
    <xf numFmtId="185" fontId="30" fillId="3" borderId="38" xfId="0" applyNumberFormat="1" applyFont="1" applyFill="1" applyBorder="1" applyAlignment="1">
      <alignment vertical="center"/>
    </xf>
    <xf numFmtId="0" fontId="33" fillId="0" borderId="4"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183" fontId="0" fillId="0" borderId="10" xfId="0" applyNumberFormat="1" applyFont="1" applyFill="1" applyBorder="1" applyAlignment="1">
      <alignment horizontal="center" vertical="center" wrapText="1" shrinkToFit="1"/>
    </xf>
    <xf numFmtId="183" fontId="20" fillId="0" borderId="11" xfId="0" applyNumberFormat="1" applyFont="1" applyFill="1" applyBorder="1" applyAlignment="1">
      <alignment horizontal="center" vertical="center" shrinkToFit="1"/>
    </xf>
    <xf numFmtId="0" fontId="33" fillId="0" borderId="6" xfId="0" applyNumberFormat="1" applyFont="1" applyBorder="1" applyAlignment="1">
      <alignment horizontal="center" vertical="center" wrapText="1"/>
    </xf>
    <xf numFmtId="177" fontId="13" fillId="0" borderId="39" xfId="0" applyNumberFormat="1" applyFont="1" applyFill="1" applyBorder="1" applyAlignment="1">
      <alignment vertical="center"/>
    </xf>
    <xf numFmtId="185" fontId="30" fillId="3" borderId="6" xfId="0" applyNumberFormat="1" applyFont="1" applyFill="1" applyBorder="1" applyAlignment="1">
      <alignment vertical="center"/>
    </xf>
    <xf numFmtId="185" fontId="30" fillId="3" borderId="39" xfId="0" applyNumberFormat="1" applyFont="1" applyFill="1" applyBorder="1" applyAlignment="1">
      <alignment vertical="center"/>
    </xf>
    <xf numFmtId="185" fontId="30" fillId="3" borderId="40" xfId="0" applyNumberFormat="1" applyFont="1" applyFill="1" applyBorder="1" applyAlignment="1">
      <alignment vertical="center"/>
    </xf>
    <xf numFmtId="185" fontId="30" fillId="3" borderId="41" xfId="0" applyNumberFormat="1" applyFont="1" applyFill="1" applyBorder="1" applyAlignment="1">
      <alignment vertical="center"/>
    </xf>
    <xf numFmtId="49" fontId="28" fillId="0" borderId="0" xfId="0" applyNumberFormat="1" applyFont="1" applyAlignment="1" applyProtection="1">
      <alignment vertical="top" wrapText="1"/>
      <protection locked="0"/>
    </xf>
    <xf numFmtId="183" fontId="56" fillId="0" borderId="6" xfId="0" applyNumberFormat="1" applyFont="1" applyFill="1" applyBorder="1" applyAlignment="1">
      <alignment horizontal="center" vertical="center" shrinkToFit="1"/>
    </xf>
    <xf numFmtId="183" fontId="14" fillId="0" borderId="4" xfId="0" applyNumberFormat="1"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2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178" fontId="30" fillId="3" borderId="1" xfId="0" applyNumberFormat="1" applyFont="1" applyFill="1" applyBorder="1" applyAlignment="1">
      <alignment vertical="center" wrapText="1"/>
    </xf>
    <xf numFmtId="178" fontId="30" fillId="3" borderId="2" xfId="0" applyNumberFormat="1" applyFont="1" applyFill="1" applyBorder="1" applyAlignment="1">
      <alignment vertical="center" wrapText="1"/>
    </xf>
    <xf numFmtId="0" fontId="30" fillId="3" borderId="28" xfId="0" applyFont="1" applyFill="1" applyBorder="1" applyAlignment="1">
      <alignment vertical="center" wrapText="1"/>
    </xf>
    <xf numFmtId="0" fontId="30" fillId="3" borderId="7" xfId="0" applyFont="1" applyFill="1" applyBorder="1" applyAlignment="1">
      <alignment vertical="center" wrapText="1"/>
    </xf>
    <xf numFmtId="0" fontId="30" fillId="3" borderId="0" xfId="0" applyFont="1" applyFill="1" applyAlignment="1">
      <alignment vertical="center" wrapText="1"/>
    </xf>
    <xf numFmtId="0" fontId="30" fillId="3" borderId="29" xfId="0" applyFont="1" applyFill="1" applyBorder="1" applyAlignment="1">
      <alignment vertical="center" wrapText="1"/>
    </xf>
    <xf numFmtId="0" fontId="30" fillId="3" borderId="3" xfId="0" applyFont="1" applyFill="1" applyBorder="1" applyAlignment="1">
      <alignment vertical="center" wrapText="1"/>
    </xf>
    <xf numFmtId="0" fontId="30" fillId="3" borderId="30" xfId="0" applyFont="1" applyFill="1" applyBorder="1" applyAlignment="1">
      <alignment vertical="center" wrapText="1"/>
    </xf>
    <xf numFmtId="0" fontId="30" fillId="3" borderId="31" xfId="0" applyFont="1" applyFill="1" applyBorder="1" applyAlignment="1">
      <alignment vertical="center" wrapText="1"/>
    </xf>
    <xf numFmtId="179" fontId="0" fillId="0" borderId="33" xfId="0" applyNumberFormat="1" applyFont="1" applyFill="1" applyBorder="1" applyAlignment="1">
      <alignment horizontal="right" vertical="center" textRotation="255"/>
    </xf>
    <xf numFmtId="0" fontId="0" fillId="0" borderId="5" xfId="0" applyFont="1" applyBorder="1" applyAlignment="1">
      <alignment horizontal="right" vertical="center" textRotation="255"/>
    </xf>
    <xf numFmtId="0" fontId="0" fillId="0" borderId="27" xfId="0" applyFont="1" applyBorder="1" applyAlignment="1">
      <alignment horizontal="right" vertical="center" textRotation="255"/>
    </xf>
    <xf numFmtId="178" fontId="30" fillId="3" borderId="27" xfId="0" applyNumberFormat="1" applyFont="1" applyFill="1" applyBorder="1" applyAlignment="1">
      <alignment vertical="center"/>
    </xf>
    <xf numFmtId="0" fontId="30" fillId="3" borderId="27" xfId="0" applyFont="1" applyFill="1" applyBorder="1" applyAlignment="1">
      <alignment vertical="center"/>
    </xf>
    <xf numFmtId="178" fontId="29" fillId="3" borderId="26" xfId="0" applyNumberFormat="1" applyFont="1" applyFill="1" applyBorder="1" applyAlignment="1">
      <alignment vertical="center"/>
    </xf>
    <xf numFmtId="0" fontId="28" fillId="3" borderId="26" xfId="0" applyFont="1" applyFill="1" applyBorder="1" applyAlignment="1">
      <alignment vertical="center"/>
    </xf>
    <xf numFmtId="178" fontId="30" fillId="3" borderId="27" xfId="0" applyNumberFormat="1" applyFont="1" applyFill="1" applyBorder="1" applyAlignment="1">
      <alignment vertical="top"/>
    </xf>
    <xf numFmtId="180" fontId="30" fillId="3" borderId="1" xfId="0" applyNumberFormat="1" applyFont="1" applyFill="1" applyBorder="1" applyAlignment="1">
      <alignment vertical="center"/>
    </xf>
    <xf numFmtId="0" fontId="30" fillId="3" borderId="2" xfId="0" applyFont="1" applyFill="1" applyBorder="1" applyAlignment="1">
      <alignment vertical="center"/>
    </xf>
    <xf numFmtId="0" fontId="30" fillId="3" borderId="28" xfId="0" applyFont="1" applyFill="1" applyBorder="1" applyAlignment="1">
      <alignment vertical="center"/>
    </xf>
    <xf numFmtId="0" fontId="0" fillId="3" borderId="3" xfId="0"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30" fillId="3" borderId="2" xfId="0" applyFont="1" applyFill="1" applyBorder="1" applyAlignment="1">
      <alignment vertical="center" wrapText="1"/>
    </xf>
    <xf numFmtId="185" fontId="30" fillId="4" borderId="6" xfId="0" applyNumberFormat="1" applyFont="1" applyFill="1" applyBorder="1" applyAlignment="1">
      <alignment vertical="center"/>
    </xf>
    <xf numFmtId="185" fontId="30" fillId="4" borderId="39" xfId="0" applyNumberFormat="1" applyFont="1" applyFill="1" applyBorder="1" applyAlignment="1">
      <alignment vertical="center"/>
    </xf>
    <xf numFmtId="183" fontId="14" fillId="0" borderId="10" xfId="0" applyNumberFormat="1" applyFont="1" applyFill="1" applyBorder="1" applyAlignment="1">
      <alignment horizontal="center" vertical="center" shrinkToFit="1"/>
    </xf>
    <xf numFmtId="183" fontId="14" fillId="0" borderId="11" xfId="0" applyNumberFormat="1" applyFont="1" applyFill="1" applyBorder="1" applyAlignment="1">
      <alignment horizontal="center" vertical="center" shrinkToFit="1"/>
    </xf>
    <xf numFmtId="178" fontId="36" fillId="0" borderId="0" xfId="0" applyNumberFormat="1" applyFont="1" applyFill="1" applyBorder="1" applyAlignment="1">
      <alignment horizontal="center" vertical="center"/>
    </xf>
    <xf numFmtId="0" fontId="25" fillId="0" borderId="0" xfId="0" applyFont="1" applyAlignment="1">
      <alignment horizontal="center" vertical="center"/>
    </xf>
    <xf numFmtId="49" fontId="14" fillId="0" borderId="42" xfId="0" applyNumberFormat="1" applyFont="1" applyBorder="1" applyAlignment="1">
      <alignment horizontal="center" vertical="center"/>
    </xf>
    <xf numFmtId="49" fontId="14" fillId="0" borderId="4" xfId="0" applyNumberFormat="1" applyFont="1" applyBorder="1" applyAlignment="1">
      <alignment horizontal="center" vertical="center"/>
    </xf>
    <xf numFmtId="183" fontId="14" fillId="0" borderId="19" xfId="0" applyNumberFormat="1" applyFont="1" applyFill="1" applyBorder="1" applyAlignment="1">
      <alignment horizontal="center" vertical="center" shrinkToFit="1"/>
    </xf>
    <xf numFmtId="183" fontId="14" fillId="0" borderId="43" xfId="0" applyNumberFormat="1" applyFont="1" applyFill="1" applyBorder="1" applyAlignment="1">
      <alignment horizontal="center" vertical="center" shrinkToFit="1"/>
    </xf>
    <xf numFmtId="183" fontId="20" fillId="2" borderId="10" xfId="0" applyNumberFormat="1" applyFont="1" applyFill="1" applyBorder="1" applyAlignment="1">
      <alignment horizontal="center" vertical="center" shrinkToFit="1"/>
    </xf>
    <xf numFmtId="183" fontId="20" fillId="2" borderId="11" xfId="0" applyNumberFormat="1" applyFont="1" applyFill="1" applyBorder="1" applyAlignment="1">
      <alignment horizontal="center" vertical="center" shrinkToFit="1"/>
    </xf>
    <xf numFmtId="178" fontId="36" fillId="0" borderId="0" xfId="0" applyNumberFormat="1" applyFont="1" applyFill="1" applyBorder="1" applyAlignment="1">
      <alignment horizontal="right" vertical="center"/>
    </xf>
    <xf numFmtId="183" fontId="10" fillId="2" borderId="9" xfId="0" applyNumberFormat="1" applyFont="1" applyFill="1" applyBorder="1" applyAlignment="1">
      <alignment horizontal="center" vertical="center" textRotation="255" shrinkToFit="1"/>
    </xf>
    <xf numFmtId="183" fontId="10" fillId="2" borderId="19" xfId="0" applyNumberFormat="1" applyFont="1" applyFill="1" applyBorder="1" applyAlignment="1">
      <alignment horizontal="center" vertical="center" textRotation="255"/>
    </xf>
    <xf numFmtId="183" fontId="10" fillId="2" borderId="9" xfId="0" applyNumberFormat="1" applyFont="1" applyFill="1" applyBorder="1" applyAlignment="1">
      <alignment horizontal="center" vertical="center" textRotation="255"/>
    </xf>
    <xf numFmtId="183" fontId="10" fillId="2" borderId="22" xfId="0" applyNumberFormat="1" applyFont="1" applyFill="1" applyBorder="1" applyAlignment="1">
      <alignment horizontal="center" vertical="center" textRotation="255"/>
    </xf>
    <xf numFmtId="49" fontId="10" fillId="2" borderId="19" xfId="0" applyNumberFormat="1" applyFont="1" applyFill="1" applyBorder="1" applyAlignment="1">
      <alignment horizontal="center" vertical="center" textRotation="255" shrinkToFit="1"/>
    </xf>
    <xf numFmtId="49" fontId="10" fillId="2" borderId="9" xfId="0" applyNumberFormat="1" applyFont="1" applyFill="1" applyBorder="1" applyAlignment="1">
      <alignment horizontal="center" vertical="center" textRotation="255" shrinkToFit="1"/>
    </xf>
    <xf numFmtId="49" fontId="10" fillId="2" borderId="22" xfId="0" applyNumberFormat="1" applyFont="1" applyFill="1" applyBorder="1" applyAlignment="1">
      <alignment horizontal="center" vertical="center" textRotation="255" shrinkToFit="1"/>
    </xf>
    <xf numFmtId="183" fontId="14" fillId="2" borderId="1" xfId="0" applyNumberFormat="1" applyFont="1" applyFill="1" applyBorder="1" applyAlignment="1">
      <alignment horizontal="center" vertical="center" shrinkToFit="1"/>
    </xf>
    <xf numFmtId="183" fontId="14" fillId="2" borderId="28" xfId="0" applyNumberFormat="1" applyFont="1" applyFill="1" applyBorder="1" applyAlignment="1">
      <alignment horizontal="center" vertical="center" shrinkToFit="1"/>
    </xf>
    <xf numFmtId="185" fontId="13" fillId="2" borderId="6" xfId="0" applyNumberFormat="1" applyFont="1" applyFill="1" applyBorder="1" applyAlignment="1">
      <alignment vertical="center"/>
    </xf>
    <xf numFmtId="185" fontId="13" fillId="2" borderId="39" xfId="0" applyNumberFormat="1" applyFont="1" applyFill="1" applyBorder="1" applyAlignment="1">
      <alignment vertical="center"/>
    </xf>
    <xf numFmtId="38" fontId="31" fillId="3" borderId="6" xfId="17" applyFont="1" applyFill="1" applyBorder="1" applyAlignment="1">
      <alignment/>
    </xf>
    <xf numFmtId="38" fontId="31" fillId="3" borderId="34" xfId="17" applyFont="1" applyFill="1" applyBorder="1" applyAlignment="1">
      <alignment/>
    </xf>
    <xf numFmtId="0" fontId="20" fillId="0" borderId="6"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 xfId="0" applyFont="1" applyBorder="1" applyAlignment="1">
      <alignment horizontal="center" vertical="center" shrinkToFit="1"/>
    </xf>
    <xf numFmtId="0" fontId="20" fillId="2" borderId="1"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28" xfId="0" applyFont="1" applyFill="1" applyBorder="1" applyAlignment="1">
      <alignment horizontal="center" vertical="center" shrinkToFi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28" xfId="0" applyFont="1" applyBorder="1" applyAlignment="1">
      <alignment horizontal="center" vertical="center" shrinkToFit="1"/>
    </xf>
    <xf numFmtId="178" fontId="9" fillId="6" borderId="34" xfId="0" applyNumberFormat="1" applyFont="1" applyFill="1" applyBorder="1" applyAlignment="1">
      <alignment vertical="center" wrapText="1"/>
    </xf>
    <xf numFmtId="178" fontId="9" fillId="6" borderId="4" xfId="0" applyNumberFormat="1" applyFont="1" applyFill="1" applyBorder="1" applyAlignment="1">
      <alignment vertical="center" wrapText="1"/>
    </xf>
    <xf numFmtId="178" fontId="23" fillId="3" borderId="6" xfId="0" applyNumberFormat="1" applyFont="1" applyFill="1" applyBorder="1" applyAlignment="1">
      <alignment horizontal="center" vertical="center"/>
    </xf>
    <xf numFmtId="178" fontId="23" fillId="3" borderId="34" xfId="0" applyNumberFormat="1" applyFont="1" applyFill="1" applyBorder="1" applyAlignment="1">
      <alignment horizontal="center" vertical="center"/>
    </xf>
    <xf numFmtId="0" fontId="21" fillId="0" borderId="6"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4" xfId="0" applyFont="1" applyBorder="1" applyAlignment="1">
      <alignment horizontal="center" vertical="center" shrinkToFit="1"/>
    </xf>
    <xf numFmtId="0" fontId="20" fillId="0" borderId="6" xfId="0" applyFont="1" applyBorder="1" applyAlignment="1">
      <alignment horizontal="center" vertical="center" wrapText="1" shrinkToFit="1"/>
    </xf>
    <xf numFmtId="0" fontId="20" fillId="0" borderId="34"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20" fillId="0" borderId="7" xfId="0" applyFont="1" applyBorder="1" applyAlignment="1">
      <alignment/>
    </xf>
    <xf numFmtId="0" fontId="20" fillId="0" borderId="0" xfId="0" applyFont="1" applyBorder="1" applyAlignment="1">
      <alignment/>
    </xf>
    <xf numFmtId="183" fontId="20" fillId="0" borderId="6" xfId="0" applyNumberFormat="1" applyFont="1" applyFill="1" applyBorder="1" applyAlignment="1">
      <alignment horizontal="center" vertical="center"/>
    </xf>
    <xf numFmtId="183" fontId="20" fillId="0" borderId="34" xfId="0" applyNumberFormat="1" applyFont="1" applyFill="1" applyBorder="1" applyAlignment="1">
      <alignment horizontal="center" vertical="center"/>
    </xf>
    <xf numFmtId="183" fontId="20" fillId="0" borderId="4" xfId="0" applyNumberFormat="1" applyFont="1" applyFill="1" applyBorder="1" applyAlignment="1">
      <alignment horizontal="center" vertical="center"/>
    </xf>
    <xf numFmtId="0" fontId="10" fillId="0" borderId="2" xfId="0" applyFont="1" applyBorder="1" applyAlignment="1">
      <alignment horizontal="right" vertical="top"/>
    </xf>
    <xf numFmtId="0" fontId="10" fillId="0" borderId="28" xfId="0" applyFont="1" applyBorder="1" applyAlignment="1">
      <alignment horizontal="right" vertical="top"/>
    </xf>
    <xf numFmtId="0" fontId="10" fillId="0" borderId="30" xfId="0" applyFont="1" applyBorder="1" applyAlignment="1">
      <alignment horizontal="right" vertical="top"/>
    </xf>
    <xf numFmtId="0" fontId="10" fillId="0" borderId="31" xfId="0" applyFont="1" applyBorder="1" applyAlignment="1">
      <alignment horizontal="right" vertical="top"/>
    </xf>
    <xf numFmtId="0" fontId="36" fillId="0" borderId="0" xfId="0" applyFont="1" applyFill="1" applyBorder="1" applyAlignment="1">
      <alignment horizontal="right" vertical="center"/>
    </xf>
    <xf numFmtId="0" fontId="20" fillId="0" borderId="3" xfId="0" applyFont="1" applyBorder="1" applyAlignment="1">
      <alignment vertical="top"/>
    </xf>
    <xf numFmtId="0" fontId="20" fillId="0" borderId="30" xfId="0" applyFont="1" applyBorder="1" applyAlignment="1">
      <alignment vertical="top"/>
    </xf>
    <xf numFmtId="0" fontId="20" fillId="0" borderId="31" xfId="0" applyFont="1" applyBorder="1" applyAlignment="1">
      <alignment vertical="top"/>
    </xf>
    <xf numFmtId="0" fontId="28" fillId="3" borderId="23" xfId="0" applyNumberFormat="1" applyFont="1" applyFill="1" applyBorder="1" applyAlignment="1">
      <alignment horizontal="center" vertical="center"/>
    </xf>
    <xf numFmtId="0" fontId="32" fillId="8" borderId="6" xfId="0" applyFont="1" applyFill="1" applyBorder="1" applyAlignment="1" applyProtection="1">
      <alignment horizontal="center" vertical="center" wrapText="1" shrinkToFit="1"/>
      <protection locked="0"/>
    </xf>
    <xf numFmtId="0" fontId="32" fillId="8" borderId="34" xfId="0" applyFont="1" applyFill="1" applyBorder="1" applyAlignment="1" applyProtection="1">
      <alignment horizontal="center" vertical="center" wrapText="1" shrinkToFit="1"/>
      <protection locked="0"/>
    </xf>
    <xf numFmtId="0" fontId="32" fillId="8" borderId="4" xfId="0" applyFont="1" applyFill="1" applyBorder="1" applyAlignment="1" applyProtection="1">
      <alignment horizontal="center" vertical="center" wrapText="1" shrinkToFit="1"/>
      <protection locked="0"/>
    </xf>
    <xf numFmtId="0" fontId="17" fillId="0" borderId="0" xfId="0" applyFont="1" applyAlignment="1">
      <alignment horizontal="center" vertical="center"/>
    </xf>
    <xf numFmtId="49" fontId="35" fillId="0" borderId="44" xfId="0" applyNumberFormat="1" applyFont="1" applyBorder="1" applyAlignment="1">
      <alignment horizontal="center" vertical="center"/>
    </xf>
    <xf numFmtId="49" fontId="35" fillId="0" borderId="21" xfId="0" applyNumberFormat="1" applyFont="1" applyBorder="1" applyAlignment="1">
      <alignment horizontal="center" vertical="center"/>
    </xf>
    <xf numFmtId="49" fontId="38" fillId="3" borderId="1" xfId="0" applyNumberFormat="1" applyFont="1" applyFill="1" applyBorder="1" applyAlignment="1">
      <alignment horizontal="center" vertical="center"/>
    </xf>
    <xf numFmtId="49" fontId="38" fillId="3" borderId="2" xfId="0" applyNumberFormat="1" applyFont="1" applyFill="1" applyBorder="1" applyAlignment="1">
      <alignment horizontal="center" vertical="center"/>
    </xf>
    <xf numFmtId="49" fontId="38" fillId="3" borderId="28" xfId="0" applyNumberFormat="1" applyFont="1" applyFill="1" applyBorder="1" applyAlignment="1">
      <alignment horizontal="center" vertical="center"/>
    </xf>
    <xf numFmtId="49" fontId="38" fillId="3" borderId="3" xfId="0" applyNumberFormat="1" applyFont="1" applyFill="1" applyBorder="1" applyAlignment="1">
      <alignment horizontal="center" vertical="center"/>
    </xf>
    <xf numFmtId="49" fontId="38" fillId="3" borderId="30" xfId="0" applyNumberFormat="1" applyFont="1" applyFill="1" applyBorder="1" applyAlignment="1">
      <alignment horizontal="center" vertical="center"/>
    </xf>
    <xf numFmtId="49" fontId="38" fillId="3" borderId="31" xfId="0" applyNumberFormat="1" applyFont="1" applyFill="1" applyBorder="1" applyAlignment="1">
      <alignment horizontal="center" vertical="center"/>
    </xf>
    <xf numFmtId="0" fontId="16" fillId="0" borderId="0" xfId="0" applyFont="1" applyAlignment="1">
      <alignment horizontal="center"/>
    </xf>
    <xf numFmtId="49" fontId="9" fillId="0" borderId="19"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45" xfId="0" applyNumberFormat="1" applyFont="1" applyBorder="1" applyAlignment="1">
      <alignment horizontal="center" vertical="center"/>
    </xf>
    <xf numFmtId="0" fontId="12" fillId="0" borderId="0" xfId="0" applyFont="1" applyFill="1" applyAlignment="1">
      <alignment horizontal="center" vertical="center" shrinkToFit="1"/>
    </xf>
    <xf numFmtId="0" fontId="0" fillId="0" borderId="0" xfId="0" applyAlignment="1">
      <alignment horizontal="center" vertical="center" shrinkToFit="1"/>
    </xf>
    <xf numFmtId="180" fontId="0" fillId="0" borderId="6" xfId="0" applyNumberFormat="1" applyFont="1" applyFill="1" applyBorder="1" applyAlignment="1">
      <alignment horizontal="center" vertical="center" wrapText="1"/>
    </xf>
    <xf numFmtId="180" fontId="0" fillId="0" borderId="6"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9" fillId="0" borderId="0" xfId="0" applyFont="1" applyBorder="1" applyAlignment="1">
      <alignment horizontal="right" vertical="center"/>
    </xf>
    <xf numFmtId="49" fontId="12" fillId="0" borderId="0" xfId="0" applyNumberFormat="1" applyFont="1" applyAlignment="1">
      <alignment horizontal="center"/>
    </xf>
    <xf numFmtId="0" fontId="12" fillId="0" borderId="0" xfId="0" applyFont="1" applyAlignment="1">
      <alignment horizontal="center" vertical="center" shrinkToFit="1"/>
    </xf>
    <xf numFmtId="49" fontId="9" fillId="0" borderId="46"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4" xfId="0" applyNumberFormat="1" applyFont="1" applyBorder="1" applyAlignment="1">
      <alignment horizontal="center" vertical="center" wrapText="1" shrinkToFit="1"/>
    </xf>
    <xf numFmtId="49" fontId="9" fillId="0" borderId="21" xfId="0" applyNumberFormat="1" applyFont="1" applyBorder="1" applyAlignment="1">
      <alignment horizontal="center" vertical="center" shrinkToFit="1"/>
    </xf>
    <xf numFmtId="49" fontId="30" fillId="0" borderId="0" xfId="0" applyNumberFormat="1" applyFont="1" applyBorder="1" applyAlignment="1">
      <alignment horizontal="center" vertical="center"/>
    </xf>
    <xf numFmtId="185" fontId="13" fillId="0" borderId="6" xfId="0" applyNumberFormat="1" applyFont="1" applyFill="1" applyBorder="1" applyAlignment="1">
      <alignment vertical="center"/>
    </xf>
    <xf numFmtId="185" fontId="13" fillId="0" borderId="39" xfId="0" applyNumberFormat="1" applyFont="1" applyFill="1" applyBorder="1" applyAlignment="1">
      <alignment vertical="center"/>
    </xf>
    <xf numFmtId="49" fontId="10" fillId="0" borderId="0" xfId="0" applyNumberFormat="1" applyFont="1" applyAlignment="1">
      <alignment horizontal="center" vertical="center"/>
    </xf>
    <xf numFmtId="49" fontId="10" fillId="0" borderId="23" xfId="0" applyNumberFormat="1" applyFont="1" applyBorder="1" applyAlignment="1">
      <alignment horizontal="center" vertical="center"/>
    </xf>
    <xf numFmtId="49" fontId="10" fillId="0" borderId="23" xfId="0" applyNumberFormat="1" applyFont="1" applyBorder="1" applyAlignment="1" quotePrefix="1">
      <alignment horizontal="center" vertical="center"/>
    </xf>
    <xf numFmtId="185" fontId="30" fillId="0" borderId="38" xfId="0" applyNumberFormat="1" applyFont="1" applyBorder="1" applyAlignment="1" applyProtection="1">
      <alignment vertical="center"/>
      <protection locked="0"/>
    </xf>
    <xf numFmtId="185" fontId="30" fillId="0" borderId="35" xfId="0" applyNumberFormat="1" applyFont="1" applyBorder="1" applyAlignment="1" applyProtection="1">
      <alignment vertical="center"/>
      <protection locked="0"/>
    </xf>
    <xf numFmtId="185" fontId="30" fillId="0" borderId="40" xfId="0" applyNumberFormat="1" applyFont="1" applyBorder="1" applyAlignment="1" applyProtection="1">
      <alignment vertical="center"/>
      <protection locked="0"/>
    </xf>
    <xf numFmtId="185" fontId="30" fillId="0" borderId="41" xfId="0" applyNumberFormat="1" applyFont="1" applyBorder="1" applyAlignment="1" applyProtection="1">
      <alignment vertical="center"/>
      <protection locked="0"/>
    </xf>
    <xf numFmtId="185" fontId="30" fillId="2" borderId="6" xfId="0" applyNumberFormat="1" applyFont="1" applyFill="1" applyBorder="1" applyAlignment="1" applyProtection="1">
      <alignment vertical="center"/>
      <protection locked="0"/>
    </xf>
    <xf numFmtId="185" fontId="30" fillId="0" borderId="39" xfId="0" applyNumberFormat="1" applyFont="1" applyBorder="1" applyAlignment="1" applyProtection="1">
      <alignment vertical="center"/>
      <protection locked="0"/>
    </xf>
    <xf numFmtId="180" fontId="0" fillId="0" borderId="33" xfId="0" applyNumberFormat="1" applyFont="1" applyFill="1" applyBorder="1" applyAlignment="1">
      <alignment horizontal="center" vertical="center" wrapText="1"/>
    </xf>
    <xf numFmtId="180" fontId="0" fillId="0" borderId="27" xfId="0" applyNumberFormat="1" applyFont="1" applyFill="1" applyBorder="1" applyAlignment="1">
      <alignment horizontal="center" vertical="center" wrapText="1"/>
    </xf>
    <xf numFmtId="0" fontId="18" fillId="0" borderId="0" xfId="0" applyFont="1" applyBorder="1" applyAlignment="1">
      <alignment horizontal="right" vertical="center"/>
    </xf>
    <xf numFmtId="49" fontId="38" fillId="0" borderId="1" xfId="0" applyNumberFormat="1" applyFont="1" applyBorder="1" applyAlignment="1" applyProtection="1">
      <alignment horizontal="center" vertical="center"/>
      <protection locked="0"/>
    </xf>
    <xf numFmtId="49" fontId="38" fillId="0" borderId="2" xfId="0" applyNumberFormat="1" applyFont="1" applyBorder="1" applyAlignment="1" applyProtection="1">
      <alignment horizontal="center" vertical="center"/>
      <protection locked="0"/>
    </xf>
    <xf numFmtId="49" fontId="38" fillId="0" borderId="28" xfId="0" applyNumberFormat="1" applyFont="1" applyBorder="1" applyAlignment="1" applyProtection="1">
      <alignment horizontal="center" vertical="center"/>
      <protection locked="0"/>
    </xf>
    <xf numFmtId="49" fontId="38" fillId="0" borderId="3" xfId="0" applyNumberFormat="1" applyFont="1" applyBorder="1" applyAlignment="1" applyProtection="1">
      <alignment horizontal="center" vertical="center"/>
      <protection locked="0"/>
    </xf>
    <xf numFmtId="49" fontId="38" fillId="0" borderId="30" xfId="0" applyNumberFormat="1" applyFont="1" applyBorder="1" applyAlignment="1" applyProtection="1">
      <alignment horizontal="center" vertical="center"/>
      <protection locked="0"/>
    </xf>
    <xf numFmtId="49" fontId="38" fillId="0" borderId="31" xfId="0" applyNumberFormat="1" applyFont="1" applyBorder="1" applyAlignment="1" applyProtection="1">
      <alignment horizontal="center" vertical="center"/>
      <protection locked="0"/>
    </xf>
    <xf numFmtId="178" fontId="13" fillId="0" borderId="0" xfId="0" applyNumberFormat="1" applyFont="1" applyFill="1" applyBorder="1" applyAlignment="1">
      <alignment vertical="top"/>
    </xf>
    <xf numFmtId="0" fontId="28" fillId="0" borderId="23" xfId="0" applyFont="1" applyBorder="1" applyAlignment="1" applyProtection="1">
      <alignment horizontal="center" vertical="center"/>
      <protection locked="0"/>
    </xf>
    <xf numFmtId="0" fontId="21" fillId="0" borderId="6" xfId="0" applyFont="1" applyBorder="1" applyAlignment="1">
      <alignment horizontal="center" vertical="center" wrapText="1" shrinkToFit="1"/>
    </xf>
    <xf numFmtId="0" fontId="21" fillId="0" borderId="34" xfId="0" applyFont="1" applyBorder="1" applyAlignment="1">
      <alignment horizontal="center" vertical="center" wrapText="1" shrinkToFit="1"/>
    </xf>
    <xf numFmtId="0" fontId="21" fillId="0" borderId="4" xfId="0" applyFont="1" applyBorder="1" applyAlignment="1">
      <alignment horizontal="center" vertical="center" wrapText="1" shrinkToFit="1"/>
    </xf>
    <xf numFmtId="38" fontId="31" fillId="0" borderId="6" xfId="17" applyFont="1" applyBorder="1" applyAlignment="1" applyProtection="1">
      <alignment/>
      <protection locked="0"/>
    </xf>
    <xf numFmtId="38" fontId="31" fillId="0" borderId="34" xfId="17" applyFont="1" applyBorder="1" applyAlignment="1" applyProtection="1">
      <alignment/>
      <protection locked="0"/>
    </xf>
    <xf numFmtId="178" fontId="22" fillId="0" borderId="6" xfId="0" applyNumberFormat="1"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78" fontId="33" fillId="6" borderId="34" xfId="0" applyNumberFormat="1" applyFont="1" applyFill="1" applyBorder="1" applyAlignment="1">
      <alignment vertical="center" wrapText="1"/>
    </xf>
    <xf numFmtId="0" fontId="12" fillId="0" borderId="34" xfId="0" applyFont="1" applyBorder="1" applyAlignment="1">
      <alignment vertical="center"/>
    </xf>
    <xf numFmtId="0" fontId="12" fillId="0" borderId="4" xfId="0" applyFont="1" applyBorder="1" applyAlignment="1">
      <alignment vertical="center"/>
    </xf>
    <xf numFmtId="178" fontId="30" fillId="0" borderId="1" xfId="0" applyNumberFormat="1" applyFont="1" applyFill="1" applyBorder="1" applyAlignment="1" applyProtection="1">
      <alignment vertical="center" wrapText="1"/>
      <protection locked="0"/>
    </xf>
    <xf numFmtId="0" fontId="30" fillId="0" borderId="2" xfId="0" applyFont="1" applyFill="1" applyBorder="1" applyAlignment="1" applyProtection="1">
      <alignment vertical="center" wrapText="1"/>
      <protection locked="0"/>
    </xf>
    <xf numFmtId="0" fontId="30" fillId="0" borderId="28" xfId="0" applyFont="1"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31" xfId="0" applyFill="1" applyBorder="1" applyAlignment="1" applyProtection="1">
      <alignment vertical="center"/>
      <protection locked="0"/>
    </xf>
    <xf numFmtId="180" fontId="30" fillId="0" borderId="1" xfId="0" applyNumberFormat="1" applyFont="1" applyFill="1" applyBorder="1" applyAlignment="1" applyProtection="1">
      <alignment vertical="center"/>
      <protection locked="0"/>
    </xf>
    <xf numFmtId="0" fontId="30" fillId="0" borderId="2" xfId="0" applyFont="1" applyFill="1" applyBorder="1" applyAlignment="1" applyProtection="1">
      <alignment vertical="center"/>
      <protection locked="0"/>
    </xf>
    <xf numFmtId="0" fontId="30" fillId="0" borderId="28" xfId="0" applyFont="1" applyFill="1" applyBorder="1" applyAlignment="1" applyProtection="1">
      <alignment vertical="center"/>
      <protection locked="0"/>
    </xf>
    <xf numFmtId="178" fontId="30" fillId="0" borderId="2" xfId="0" applyNumberFormat="1" applyFont="1" applyFill="1" applyBorder="1" applyAlignment="1" applyProtection="1">
      <alignment vertical="center" wrapText="1"/>
      <protection locked="0"/>
    </xf>
    <xf numFmtId="0" fontId="30" fillId="0" borderId="7" xfId="0" applyFont="1" applyFill="1" applyBorder="1" applyAlignment="1" applyProtection="1">
      <alignment vertical="center" wrapText="1"/>
      <protection locked="0"/>
    </xf>
    <xf numFmtId="0" fontId="30" fillId="0" borderId="0" xfId="0" applyFont="1" applyFill="1" applyAlignment="1" applyProtection="1">
      <alignment vertical="center" wrapText="1"/>
      <protection locked="0"/>
    </xf>
    <xf numFmtId="0" fontId="30" fillId="0" borderId="29" xfId="0" applyFont="1" applyFill="1" applyBorder="1" applyAlignment="1" applyProtection="1">
      <alignment vertical="center" wrapText="1"/>
      <protection locked="0"/>
    </xf>
    <xf numFmtId="0" fontId="30" fillId="0" borderId="3" xfId="0" applyFont="1" applyFill="1" applyBorder="1" applyAlignment="1" applyProtection="1">
      <alignment vertical="center" wrapText="1"/>
      <protection locked="0"/>
    </xf>
    <xf numFmtId="0" fontId="30" fillId="0" borderId="30" xfId="0" applyFont="1" applyFill="1" applyBorder="1" applyAlignment="1" applyProtection="1">
      <alignment vertical="center" wrapText="1"/>
      <protection locked="0"/>
    </xf>
    <xf numFmtId="0" fontId="30" fillId="0" borderId="31" xfId="0" applyFont="1" applyFill="1" applyBorder="1" applyAlignment="1" applyProtection="1">
      <alignment vertical="center" wrapText="1"/>
      <protection locked="0"/>
    </xf>
    <xf numFmtId="179" fontId="0" fillId="0" borderId="5" xfId="0" applyNumberFormat="1" applyFont="1" applyFill="1" applyBorder="1" applyAlignment="1">
      <alignment horizontal="right" vertical="center" textRotation="255"/>
    </xf>
    <xf numFmtId="179" fontId="0" fillId="0" borderId="27" xfId="0" applyNumberFormat="1" applyFont="1" applyFill="1" applyBorder="1" applyAlignment="1">
      <alignment horizontal="right" vertical="center" textRotation="255"/>
    </xf>
    <xf numFmtId="178" fontId="30" fillId="0" borderId="27" xfId="0" applyNumberFormat="1"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178" fontId="29" fillId="0" borderId="26" xfId="0" applyNumberFormat="1"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178" fontId="30" fillId="0" borderId="27" xfId="0" applyNumberFormat="1" applyFont="1" applyFill="1" applyBorder="1" applyAlignment="1" applyProtection="1">
      <alignment vertical="top"/>
      <protection locked="0"/>
    </xf>
    <xf numFmtId="0" fontId="21" fillId="0" borderId="6" xfId="0" applyNumberFormat="1" applyFont="1" applyBorder="1" applyAlignment="1">
      <alignment horizontal="center" vertical="center" wrapText="1"/>
    </xf>
    <xf numFmtId="0" fontId="21" fillId="0" borderId="4" xfId="0" applyNumberFormat="1" applyFont="1" applyBorder="1" applyAlignment="1">
      <alignment horizontal="center" vertical="center" wrapText="1"/>
    </xf>
    <xf numFmtId="183" fontId="0" fillId="0" borderId="10" xfId="0" applyNumberFormat="1" applyFont="1" applyFill="1" applyBorder="1" applyAlignment="1">
      <alignment horizontal="center" vertical="center" wrapText="1" shrinkToFit="1"/>
    </xf>
    <xf numFmtId="178" fontId="30" fillId="0" borderId="1" xfId="0" applyNumberFormat="1" applyFont="1" applyFill="1" applyBorder="1" applyAlignment="1">
      <alignment vertical="center" wrapText="1"/>
    </xf>
    <xf numFmtId="0" fontId="30" fillId="0" borderId="2" xfId="0" applyFont="1" applyBorder="1" applyAlignment="1">
      <alignment vertical="center" wrapText="1"/>
    </xf>
    <xf numFmtId="0" fontId="30" fillId="0" borderId="28" xfId="0" applyFont="1" applyBorder="1" applyAlignment="1">
      <alignment vertical="center" wrapText="1"/>
    </xf>
    <xf numFmtId="0" fontId="0" fillId="0" borderId="3"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30" fillId="0" borderId="1" xfId="0" applyNumberFormat="1" applyFont="1" applyFill="1" applyBorder="1" applyAlignment="1">
      <alignment horizontal="left" vertical="center" wrapText="1"/>
    </xf>
    <xf numFmtId="0" fontId="30" fillId="0" borderId="2" xfId="0" applyNumberFormat="1" applyFont="1" applyBorder="1" applyAlignment="1">
      <alignment horizontal="left" vertical="center" wrapText="1"/>
    </xf>
    <xf numFmtId="0" fontId="30" fillId="0" borderId="28" xfId="0" applyNumberFormat="1" applyFont="1" applyBorder="1" applyAlignment="1">
      <alignment horizontal="left" vertical="center" wrapText="1"/>
    </xf>
    <xf numFmtId="0" fontId="0" fillId="0" borderId="3"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178" fontId="30" fillId="0" borderId="2" xfId="0" applyNumberFormat="1" applyFont="1" applyFill="1" applyBorder="1" applyAlignment="1">
      <alignment vertical="center" wrapText="1"/>
    </xf>
    <xf numFmtId="0" fontId="30" fillId="0" borderId="7" xfId="0" applyFont="1" applyBorder="1" applyAlignment="1">
      <alignment vertical="center" wrapText="1"/>
    </xf>
    <xf numFmtId="0" fontId="30" fillId="0" borderId="0" xfId="0" applyFont="1" applyAlignment="1">
      <alignment vertical="center" wrapText="1"/>
    </xf>
    <xf numFmtId="0" fontId="30" fillId="0" borderId="29" xfId="0" applyFont="1" applyBorder="1" applyAlignment="1">
      <alignment vertical="center" wrapText="1"/>
    </xf>
    <xf numFmtId="0" fontId="30" fillId="0" borderId="3" xfId="0" applyFont="1" applyBorder="1" applyAlignment="1">
      <alignment vertical="center" wrapText="1"/>
    </xf>
    <xf numFmtId="0" fontId="30" fillId="0" borderId="30" xfId="0" applyFont="1" applyBorder="1" applyAlignment="1">
      <alignment vertical="center" wrapText="1"/>
    </xf>
    <xf numFmtId="0" fontId="30" fillId="0" borderId="31" xfId="0" applyFont="1" applyBorder="1" applyAlignment="1">
      <alignment vertical="center" wrapText="1"/>
    </xf>
    <xf numFmtId="179" fontId="0" fillId="0" borderId="33" xfId="0" applyNumberFormat="1" applyFont="1" applyFill="1" applyBorder="1" applyAlignment="1">
      <alignment horizontal="right" vertical="center" textRotation="255"/>
    </xf>
    <xf numFmtId="179" fontId="0" fillId="0" borderId="5" xfId="0" applyNumberFormat="1" applyFont="1" applyFill="1" applyBorder="1" applyAlignment="1">
      <alignment horizontal="right" vertical="center" textRotation="255"/>
    </xf>
    <xf numFmtId="179" fontId="0" fillId="0" borderId="27" xfId="0" applyNumberFormat="1" applyFont="1" applyFill="1" applyBorder="1" applyAlignment="1">
      <alignment horizontal="right" vertical="center" textRotation="255"/>
    </xf>
    <xf numFmtId="178" fontId="30" fillId="0" borderId="6" xfId="0" applyNumberFormat="1" applyFont="1" applyFill="1" applyBorder="1" applyAlignment="1">
      <alignment vertical="center" shrinkToFit="1"/>
    </xf>
    <xf numFmtId="178" fontId="30" fillId="0" borderId="34" xfId="0" applyNumberFormat="1" applyFont="1" applyFill="1" applyBorder="1" applyAlignment="1">
      <alignment vertical="center" shrinkToFit="1"/>
    </xf>
    <xf numFmtId="178" fontId="30" fillId="0" borderId="4" xfId="0" applyNumberFormat="1" applyFont="1" applyFill="1" applyBorder="1" applyAlignment="1">
      <alignment vertical="center" shrinkToFit="1"/>
    </xf>
    <xf numFmtId="178" fontId="29" fillId="0" borderId="48" xfId="0" applyNumberFormat="1" applyFont="1" applyFill="1" applyBorder="1" applyAlignment="1">
      <alignment vertical="center"/>
    </xf>
    <xf numFmtId="178" fontId="29" fillId="0" borderId="49" xfId="0" applyNumberFormat="1" applyFont="1" applyFill="1" applyBorder="1" applyAlignment="1">
      <alignment vertical="center"/>
    </xf>
    <xf numFmtId="178" fontId="29" fillId="0" borderId="50" xfId="0" applyNumberFormat="1" applyFont="1" applyFill="1" applyBorder="1" applyAlignment="1">
      <alignment vertical="center"/>
    </xf>
    <xf numFmtId="178" fontId="30" fillId="0" borderId="51" xfId="0" applyNumberFormat="1" applyFont="1" applyFill="1" applyBorder="1" applyAlignment="1">
      <alignment vertical="top" shrinkToFit="1"/>
    </xf>
    <xf numFmtId="178" fontId="30" fillId="0" borderId="52" xfId="0" applyNumberFormat="1" applyFont="1" applyFill="1" applyBorder="1" applyAlignment="1">
      <alignment vertical="top" shrinkToFit="1"/>
    </xf>
    <xf numFmtId="178" fontId="30" fillId="0" borderId="53" xfId="0" applyNumberFormat="1" applyFont="1" applyFill="1" applyBorder="1" applyAlignment="1">
      <alignment vertical="top" shrinkToFit="1"/>
    </xf>
    <xf numFmtId="178" fontId="57" fillId="6" borderId="6" xfId="0" applyNumberFormat="1" applyFont="1" applyFill="1" applyBorder="1" applyAlignment="1">
      <alignment horizontal="center" vertical="center" shrinkToFit="1"/>
    </xf>
    <xf numFmtId="0" fontId="30" fillId="0" borderId="34" xfId="0" applyFont="1" applyBorder="1" applyAlignment="1">
      <alignment horizontal="center" vertical="center" shrinkToFit="1"/>
    </xf>
    <xf numFmtId="0" fontId="28" fillId="0" borderId="34" xfId="0" applyFont="1" applyBorder="1" applyAlignment="1">
      <alignment horizontal="center" vertical="center" shrinkToFit="1"/>
    </xf>
    <xf numFmtId="0" fontId="38" fillId="0" borderId="1" xfId="0" applyNumberFormat="1" applyFont="1" applyBorder="1" applyAlignment="1">
      <alignment horizontal="center" vertical="center" shrinkToFit="1"/>
    </xf>
    <xf numFmtId="0" fontId="0" fillId="0" borderId="2" xfId="0" applyBorder="1" applyAlignment="1">
      <alignment vertical="center" shrinkToFit="1"/>
    </xf>
    <xf numFmtId="0" fontId="0" fillId="0" borderId="28" xfId="0" applyBorder="1" applyAlignment="1">
      <alignment vertical="center" shrinkToFit="1"/>
    </xf>
    <xf numFmtId="0" fontId="0" fillId="0" borderId="3"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180" fontId="0" fillId="0" borderId="33" xfId="0" applyNumberFormat="1" applyFont="1" applyFill="1" applyBorder="1" applyAlignment="1">
      <alignment horizontal="center" vertical="center" wrapText="1"/>
    </xf>
    <xf numFmtId="180" fontId="0" fillId="0" borderId="27" xfId="0" applyNumberFormat="1"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6">
    <dxf>
      <font>
        <b/>
        <i val="0"/>
        <color rgb="FFFF0000"/>
      </font>
      <border/>
    </dxf>
    <dxf>
      <font>
        <b/>
        <i val="0"/>
        <color rgb="FFFF0000"/>
      </font>
      <fill>
        <patternFill>
          <bgColor rgb="FFFFFF00"/>
        </patternFill>
      </fill>
      <border/>
    </dxf>
    <dxf>
      <font>
        <color rgb="FF800080"/>
      </font>
      <border/>
    </dxf>
    <dxf>
      <fill>
        <patternFill>
          <bgColor rgb="FFCCFFFF"/>
        </patternFill>
      </fill>
      <border/>
    </dxf>
    <dxf>
      <font>
        <color rgb="FFFF0000"/>
      </font>
      <fill>
        <patternFill>
          <bgColor rgb="FFFFFF00"/>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109</xdr:row>
      <xdr:rowOff>0</xdr:rowOff>
    </xdr:from>
    <xdr:to>
      <xdr:col>31</xdr:col>
      <xdr:colOff>114300</xdr:colOff>
      <xdr:row>109</xdr:row>
      <xdr:rowOff>333375</xdr:rowOff>
    </xdr:to>
    <xdr:sp>
      <xdr:nvSpPr>
        <xdr:cNvPr id="1" name="Line 125"/>
        <xdr:cNvSpPr>
          <a:spLocks/>
        </xdr:cNvSpPr>
      </xdr:nvSpPr>
      <xdr:spPr>
        <a:xfrm flipH="1" flipV="1">
          <a:off x="8601075" y="23107650"/>
          <a:ext cx="3305175" cy="333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104</xdr:row>
      <xdr:rowOff>104775</xdr:rowOff>
    </xdr:from>
    <xdr:to>
      <xdr:col>31</xdr:col>
      <xdr:colOff>28575</xdr:colOff>
      <xdr:row>105</xdr:row>
      <xdr:rowOff>219075</xdr:rowOff>
    </xdr:to>
    <xdr:sp>
      <xdr:nvSpPr>
        <xdr:cNvPr id="2" name="Line 104"/>
        <xdr:cNvSpPr>
          <a:spLocks/>
        </xdr:cNvSpPr>
      </xdr:nvSpPr>
      <xdr:spPr>
        <a:xfrm flipH="1" flipV="1">
          <a:off x="8905875" y="21783675"/>
          <a:ext cx="2914650" cy="333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27</xdr:row>
      <xdr:rowOff>0</xdr:rowOff>
    </xdr:from>
    <xdr:to>
      <xdr:col>5</xdr:col>
      <xdr:colOff>0</xdr:colOff>
      <xdr:row>27</xdr:row>
      <xdr:rowOff>0</xdr:rowOff>
    </xdr:to>
    <xdr:sp>
      <xdr:nvSpPr>
        <xdr:cNvPr id="3" name="直線コネクタ 2"/>
        <xdr:cNvSpPr>
          <a:spLocks/>
        </xdr:cNvSpPr>
      </xdr:nvSpPr>
      <xdr:spPr>
        <a:xfrm>
          <a:off x="628650" y="668655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36</xdr:row>
      <xdr:rowOff>28575</xdr:rowOff>
    </xdr:from>
    <xdr:to>
      <xdr:col>23</xdr:col>
      <xdr:colOff>95250</xdr:colOff>
      <xdr:row>97</xdr:row>
      <xdr:rowOff>0</xdr:rowOff>
    </xdr:to>
    <xdr:sp>
      <xdr:nvSpPr>
        <xdr:cNvPr id="4" name="右中かっこ 6"/>
        <xdr:cNvSpPr>
          <a:spLocks/>
        </xdr:cNvSpPr>
      </xdr:nvSpPr>
      <xdr:spPr>
        <a:xfrm>
          <a:off x="8896350" y="9296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98</xdr:row>
      <xdr:rowOff>38100</xdr:rowOff>
    </xdr:from>
    <xdr:to>
      <xdr:col>23</xdr:col>
      <xdr:colOff>66675</xdr:colOff>
      <xdr:row>100</xdr:row>
      <xdr:rowOff>161925</xdr:rowOff>
    </xdr:to>
    <xdr:sp>
      <xdr:nvSpPr>
        <xdr:cNvPr id="5" name="右中かっこ 22"/>
        <xdr:cNvSpPr>
          <a:spLocks/>
        </xdr:cNvSpPr>
      </xdr:nvSpPr>
      <xdr:spPr>
        <a:xfrm>
          <a:off x="8915400" y="20774025"/>
          <a:ext cx="76200" cy="4857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11</xdr:row>
      <xdr:rowOff>85725</xdr:rowOff>
    </xdr:from>
    <xdr:to>
      <xdr:col>12</xdr:col>
      <xdr:colOff>95250</xdr:colOff>
      <xdr:row>15</xdr:row>
      <xdr:rowOff>142875</xdr:rowOff>
    </xdr:to>
    <xdr:pic>
      <xdr:nvPicPr>
        <xdr:cNvPr id="6" name="Picture 1446"/>
        <xdr:cNvPicPr preferRelativeResize="1">
          <a:picLocks noChangeAspect="1"/>
        </xdr:cNvPicPr>
      </xdr:nvPicPr>
      <xdr:blipFill>
        <a:blip r:embed="rId1"/>
        <a:stretch>
          <a:fillRect/>
        </a:stretch>
      </xdr:blipFill>
      <xdr:spPr>
        <a:xfrm>
          <a:off x="3714750" y="2943225"/>
          <a:ext cx="800100" cy="866775"/>
        </a:xfrm>
        <a:prstGeom prst="rect">
          <a:avLst/>
        </a:prstGeom>
        <a:noFill/>
        <a:ln w="9525" cmpd="sng">
          <a:noFill/>
        </a:ln>
      </xdr:spPr>
    </xdr:pic>
    <xdr:clientData/>
  </xdr:twoCellAnchor>
  <xdr:twoCellAnchor>
    <xdr:from>
      <xdr:col>6</xdr:col>
      <xdr:colOff>76200</xdr:colOff>
      <xdr:row>12</xdr:row>
      <xdr:rowOff>57150</xdr:rowOff>
    </xdr:from>
    <xdr:to>
      <xdr:col>7</xdr:col>
      <xdr:colOff>609600</xdr:colOff>
      <xdr:row>14</xdr:row>
      <xdr:rowOff>0</xdr:rowOff>
    </xdr:to>
    <xdr:sp>
      <xdr:nvSpPr>
        <xdr:cNvPr id="7" name="テキスト ボックス 31"/>
        <xdr:cNvSpPr txBox="1">
          <a:spLocks noChangeArrowheads="1"/>
        </xdr:cNvSpPr>
      </xdr:nvSpPr>
      <xdr:spPr>
        <a:xfrm>
          <a:off x="1752600" y="3105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13</xdr:row>
      <xdr:rowOff>190500</xdr:rowOff>
    </xdr:from>
    <xdr:to>
      <xdr:col>7</xdr:col>
      <xdr:colOff>609600</xdr:colOff>
      <xdr:row>15</xdr:row>
      <xdr:rowOff>85725</xdr:rowOff>
    </xdr:to>
    <xdr:sp>
      <xdr:nvSpPr>
        <xdr:cNvPr id="8" name="テキスト ボックス 32"/>
        <xdr:cNvSpPr txBox="1">
          <a:spLocks noChangeArrowheads="1"/>
        </xdr:cNvSpPr>
      </xdr:nvSpPr>
      <xdr:spPr>
        <a:xfrm>
          <a:off x="1752600" y="3429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12</xdr:row>
      <xdr:rowOff>57150</xdr:rowOff>
    </xdr:from>
    <xdr:to>
      <xdr:col>10</xdr:col>
      <xdr:colOff>390525</xdr:colOff>
      <xdr:row>14</xdr:row>
      <xdr:rowOff>0</xdr:rowOff>
    </xdr:to>
    <xdr:sp>
      <xdr:nvSpPr>
        <xdr:cNvPr id="9" name="テキスト ボックス 33"/>
        <xdr:cNvSpPr txBox="1">
          <a:spLocks noChangeArrowheads="1"/>
        </xdr:cNvSpPr>
      </xdr:nvSpPr>
      <xdr:spPr>
        <a:xfrm>
          <a:off x="2533650" y="3105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平成28年11月30日</a:t>
          </a:r>
        </a:p>
      </xdr:txBody>
    </xdr:sp>
    <xdr:clientData/>
  </xdr:twoCellAnchor>
  <xdr:twoCellAnchor>
    <xdr:from>
      <xdr:col>7</xdr:col>
      <xdr:colOff>619125</xdr:colOff>
      <xdr:row>13</xdr:row>
      <xdr:rowOff>190500</xdr:rowOff>
    </xdr:from>
    <xdr:to>
      <xdr:col>10</xdr:col>
      <xdr:colOff>390525</xdr:colOff>
      <xdr:row>15</xdr:row>
      <xdr:rowOff>85725</xdr:rowOff>
    </xdr:to>
    <xdr:sp>
      <xdr:nvSpPr>
        <xdr:cNvPr id="10" name="テキスト ボックス 34"/>
        <xdr:cNvSpPr txBox="1">
          <a:spLocks noChangeArrowheads="1"/>
        </xdr:cNvSpPr>
      </xdr:nvSpPr>
      <xdr:spPr>
        <a:xfrm>
          <a:off x="2533650" y="3429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27</xdr:row>
      <xdr:rowOff>9525</xdr:rowOff>
    </xdr:from>
    <xdr:to>
      <xdr:col>5</xdr:col>
      <xdr:colOff>0</xdr:colOff>
      <xdr:row>29</xdr:row>
      <xdr:rowOff>0</xdr:rowOff>
    </xdr:to>
    <xdr:sp>
      <xdr:nvSpPr>
        <xdr:cNvPr id="11" name="直線コネクタ 2"/>
        <xdr:cNvSpPr>
          <a:spLocks/>
        </xdr:cNvSpPr>
      </xdr:nvSpPr>
      <xdr:spPr>
        <a:xfrm>
          <a:off x="628650" y="6696075"/>
          <a:ext cx="371475"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28</xdr:row>
      <xdr:rowOff>104775</xdr:rowOff>
    </xdr:from>
    <xdr:to>
      <xdr:col>23</xdr:col>
      <xdr:colOff>133350</xdr:colOff>
      <xdr:row>29</xdr:row>
      <xdr:rowOff>57150</xdr:rowOff>
    </xdr:to>
    <xdr:sp>
      <xdr:nvSpPr>
        <xdr:cNvPr id="12" name="右中かっこ 5"/>
        <xdr:cNvSpPr>
          <a:spLocks/>
        </xdr:cNvSpPr>
      </xdr:nvSpPr>
      <xdr:spPr>
        <a:xfrm>
          <a:off x="8924925" y="6981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44</xdr:row>
      <xdr:rowOff>57150</xdr:rowOff>
    </xdr:from>
    <xdr:to>
      <xdr:col>31</xdr:col>
      <xdr:colOff>209550</xdr:colOff>
      <xdr:row>48</xdr:row>
      <xdr:rowOff>0</xdr:rowOff>
    </xdr:to>
    <xdr:sp>
      <xdr:nvSpPr>
        <xdr:cNvPr id="13" name="正方形/長方形 13"/>
        <xdr:cNvSpPr>
          <a:spLocks/>
        </xdr:cNvSpPr>
      </xdr:nvSpPr>
      <xdr:spPr>
        <a:xfrm>
          <a:off x="9401175" y="10772775"/>
          <a:ext cx="2600325" cy="6667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②「消費税の扱い」につ</a:t>
          </a:r>
          <a:r>
            <a:rPr lang="en-US" cap="none" sz="1000" b="0" i="0" u="none" baseline="0">
              <a:solidFill>
                <a:srgbClr val="000000"/>
              </a:solidFill>
            </a:rPr>
            <a:t>いては、貴事業所の消
　費税の扱いにより、該当する番号を○で囲んで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34</xdr:row>
      <xdr:rowOff>9525</xdr:rowOff>
    </xdr:from>
    <xdr:to>
      <xdr:col>31</xdr:col>
      <xdr:colOff>180975</xdr:colOff>
      <xdr:row>43</xdr:row>
      <xdr:rowOff>142875</xdr:rowOff>
    </xdr:to>
    <xdr:sp>
      <xdr:nvSpPr>
        <xdr:cNvPr id="14" name="正方形/長方形 23"/>
        <xdr:cNvSpPr>
          <a:spLocks/>
        </xdr:cNvSpPr>
      </xdr:nvSpPr>
      <xdr:spPr>
        <a:xfrm>
          <a:off x="9401175" y="8810625"/>
          <a:ext cx="2571750" cy="18669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①「品目名」、「品目コード」に記載された品目
　以外に、貴事業所で生産している品目（記入
　手引８～３０頁）があれば、その品目について
　も、記入してください。</a:t>
          </a:r>
          <a:r>
            <a:rPr lang="en-US" cap="none" sz="1050" b="0" i="0" u="none" baseline="0">
              <a:solidFill>
                <a:srgbClr val="000000"/>
              </a:solidFill>
            </a:rPr>
            <a:t>
※「品目名」、「品目コード」に記載された品
　目を生産していない場合は、「自社工場生
　産額」に「0」を記入するとともに、印字され
　ている「品目名」、「品目コード」に＝線を引
　いてください。</a:t>
          </a:r>
        </a:p>
      </xdr:txBody>
    </xdr:sp>
    <xdr:clientData/>
  </xdr:twoCellAnchor>
  <xdr:twoCellAnchor>
    <xdr:from>
      <xdr:col>24</xdr:col>
      <xdr:colOff>133350</xdr:colOff>
      <xdr:row>59</xdr:row>
      <xdr:rowOff>133350</xdr:rowOff>
    </xdr:from>
    <xdr:to>
      <xdr:col>31</xdr:col>
      <xdr:colOff>200025</xdr:colOff>
      <xdr:row>63</xdr:row>
      <xdr:rowOff>95250</xdr:rowOff>
    </xdr:to>
    <xdr:sp>
      <xdr:nvSpPr>
        <xdr:cNvPr id="15" name="正方形/長方形 20"/>
        <xdr:cNvSpPr>
          <a:spLocks/>
        </xdr:cNvSpPr>
      </xdr:nvSpPr>
      <xdr:spPr>
        <a:xfrm>
          <a:off x="9391650" y="13563600"/>
          <a:ext cx="2600325" cy="6858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④「うち自工場消費額」</a:t>
          </a:r>
          <a:r>
            <a:rPr lang="en-US" cap="none" sz="1000" b="0" i="0" u="none" baseline="0">
              <a:solidFill>
                <a:srgbClr val="000000"/>
              </a:solidFill>
            </a:rPr>
            <a:t>は、
貴事業所で生産した製品を、
貴事業所で生産している別製品の原材料として
消費した分を記入してください。
</a:t>
          </a:r>
        </a:p>
      </xdr:txBody>
    </xdr:sp>
    <xdr:clientData/>
  </xdr:twoCellAnchor>
  <xdr:twoCellAnchor>
    <xdr:from>
      <xdr:col>24</xdr:col>
      <xdr:colOff>133350</xdr:colOff>
      <xdr:row>81</xdr:row>
      <xdr:rowOff>123825</xdr:rowOff>
    </xdr:from>
    <xdr:to>
      <xdr:col>31</xdr:col>
      <xdr:colOff>200025</xdr:colOff>
      <xdr:row>89</xdr:row>
      <xdr:rowOff>9525</xdr:rowOff>
    </xdr:to>
    <xdr:sp>
      <xdr:nvSpPr>
        <xdr:cNvPr id="16" name="正方形/長方形 21"/>
        <xdr:cNvSpPr>
          <a:spLocks/>
        </xdr:cNvSpPr>
      </xdr:nvSpPr>
      <xdr:spPr>
        <a:xfrm>
          <a:off x="9391650" y="17535525"/>
          <a:ext cx="2600325" cy="13335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⑧「業種別構成比」は、</a:t>
          </a:r>
          <a:r>
            <a:rPr lang="en-US" cap="none" sz="1000" b="0" i="0" u="none" baseline="0">
              <a:solidFill>
                <a:srgbClr val="000000"/>
              </a:solidFill>
            </a:rPr>
            <a:t>
⑥「うち国内出荷額」がどの業種に販売されたかについて、出荷額の大きい順に、「業種コード一覧表」（記入手引31～35頁参照）から業種コード(3桁）を３つ選び、そのコードと、その業種のおおよその構成比を整数で記入してください。
（構成比の合計は、100%にならなくても問題ありません。）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133350</xdr:colOff>
      <xdr:row>63</xdr:row>
      <xdr:rowOff>142875</xdr:rowOff>
    </xdr:from>
    <xdr:to>
      <xdr:col>31</xdr:col>
      <xdr:colOff>200025</xdr:colOff>
      <xdr:row>67</xdr:row>
      <xdr:rowOff>123825</xdr:rowOff>
    </xdr:to>
    <xdr:sp>
      <xdr:nvSpPr>
        <xdr:cNvPr id="17" name="正方形/長方形 25"/>
        <xdr:cNvSpPr>
          <a:spLocks/>
        </xdr:cNvSpPr>
      </xdr:nvSpPr>
      <xdr:spPr>
        <a:xfrm>
          <a:off x="9391650" y="14297025"/>
          <a:ext cx="2600325" cy="7048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⑤「うち輸出向出荷額」は、</a:t>
          </a:r>
          <a:r>
            <a:rPr lang="en-US" cap="none" sz="1000" b="0" i="0" u="none" baseline="0">
              <a:solidFill>
                <a:srgbClr val="000000"/>
              </a:solidFill>
            </a:rPr>
            <a:t>
貴事業所から出荷したもののうち、
直接または商社等を通じて輸出向けに販売したものを記入してください。
</a:t>
          </a:r>
        </a:p>
      </xdr:txBody>
    </xdr:sp>
    <xdr:clientData/>
  </xdr:twoCellAnchor>
  <xdr:twoCellAnchor>
    <xdr:from>
      <xdr:col>24</xdr:col>
      <xdr:colOff>133350</xdr:colOff>
      <xdr:row>67</xdr:row>
      <xdr:rowOff>161925</xdr:rowOff>
    </xdr:from>
    <xdr:to>
      <xdr:col>31</xdr:col>
      <xdr:colOff>200025</xdr:colOff>
      <xdr:row>73</xdr:row>
      <xdr:rowOff>85725</xdr:rowOff>
    </xdr:to>
    <xdr:sp>
      <xdr:nvSpPr>
        <xdr:cNvPr id="18" name="正方形/長方形 27"/>
        <xdr:cNvSpPr>
          <a:spLocks/>
        </xdr:cNvSpPr>
      </xdr:nvSpPr>
      <xdr:spPr>
        <a:xfrm>
          <a:off x="9391650" y="15039975"/>
          <a:ext cx="2600325" cy="10096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⑥「うち国内向出荷額」は、
貴事業所から出荷したもののうち、</a:t>
          </a:r>
          <a:r>
            <a:rPr lang="en-US" cap="none" sz="1000" b="0" i="0" u="none" baseline="0">
              <a:solidFill>
                <a:srgbClr val="000000"/>
              </a:solidFill>
            </a:rPr>
            <a:t>
国内向けに出荷したものを記入してください。
同一企業内の他工場へ原材料として出荷したものも含みます。
その場合は市価で換算して記入してください。
</a:t>
          </a:r>
        </a:p>
      </xdr:txBody>
    </xdr:sp>
    <xdr:clientData/>
  </xdr:twoCellAnchor>
  <xdr:twoCellAnchor>
    <xdr:from>
      <xdr:col>24</xdr:col>
      <xdr:colOff>133350</xdr:colOff>
      <xdr:row>48</xdr:row>
      <xdr:rowOff>38100</xdr:rowOff>
    </xdr:from>
    <xdr:to>
      <xdr:col>31</xdr:col>
      <xdr:colOff>200025</xdr:colOff>
      <xdr:row>57</xdr:row>
      <xdr:rowOff>9525</xdr:rowOff>
    </xdr:to>
    <xdr:sp>
      <xdr:nvSpPr>
        <xdr:cNvPr id="19" name="正方形/長方形 28"/>
        <xdr:cNvSpPr>
          <a:spLocks/>
        </xdr:cNvSpPr>
      </xdr:nvSpPr>
      <xdr:spPr>
        <a:xfrm>
          <a:off x="9391650" y="11477625"/>
          <a:ext cx="2600325" cy="16002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③「自工場生産額」は、
　平成27年（１年間）に</a:t>
          </a:r>
          <a:r>
            <a:rPr lang="en-US" cap="none" sz="1000" b="1" i="0" u="sng" baseline="0">
              <a:latin typeface="ＭＳ Ｐゴシック"/>
              <a:ea typeface="ＭＳ Ｐゴシック"/>
              <a:cs typeface="ＭＳ Ｐゴシック"/>
            </a:rPr>
            <a:t>貴事業所内で生産した
</a:t>
          </a:r>
          <a:r>
            <a:rPr lang="en-US" cap="none" sz="1000" b="0" i="0" u="none" baseline="0">
              <a:latin typeface="ＭＳ Ｐゴシック"/>
              <a:ea typeface="ＭＳ Ｐゴシック"/>
              <a:cs typeface="ＭＳ Ｐゴシック"/>
            </a:rPr>
            <a:t>　</a:t>
          </a:r>
          <a:r>
            <a:rPr lang="en-US" cap="none" sz="1000" b="1" i="0" u="sng" baseline="0">
              <a:latin typeface="ＭＳ Ｐゴシック"/>
              <a:ea typeface="ＭＳ Ｐゴシック"/>
              <a:cs typeface="ＭＳ Ｐゴシック"/>
            </a:rPr>
            <a:t>もののみ記入</a:t>
          </a:r>
          <a:r>
            <a:rPr lang="en-US" cap="none" sz="1000" b="0" i="0" u="none" baseline="0"/>
            <a:t>してください。輸入品や他工場
　からの受入品等は含めません。
　他から受託して生産したものは、含めてくださ
　い。（その際は、委託先に確認し、加工賃では
　なく生産額（生産数量×生産者販売価格）で
　お願いします。
※委託先への確認が困難な場合は「備考」を
　参照してください。</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133350</xdr:colOff>
      <xdr:row>19</xdr:row>
      <xdr:rowOff>180975</xdr:rowOff>
    </xdr:from>
    <xdr:to>
      <xdr:col>31</xdr:col>
      <xdr:colOff>209550</xdr:colOff>
      <xdr:row>33</xdr:row>
      <xdr:rowOff>257175</xdr:rowOff>
    </xdr:to>
    <xdr:sp>
      <xdr:nvSpPr>
        <xdr:cNvPr id="20" name="正方形/長方形 26"/>
        <xdr:cNvSpPr>
          <a:spLocks/>
        </xdr:cNvSpPr>
      </xdr:nvSpPr>
      <xdr:spPr>
        <a:xfrm>
          <a:off x="9391650" y="4619625"/>
          <a:ext cx="2609850" cy="4162425"/>
        </a:xfrm>
        <a:prstGeom prst="rect">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rPr>
            <a:t>☆　この調査は、個々の事業所を対象と
　していますので、</a:t>
          </a:r>
          <a:r>
            <a:rPr lang="en-US" cap="none" sz="1050" b="1" i="0" u="sng" baseline="0">
              <a:solidFill>
                <a:srgbClr val="000000"/>
              </a:solidFill>
              <a:latin typeface="ＭＳ Ｐゴシック"/>
              <a:ea typeface="ＭＳ Ｐゴシック"/>
              <a:cs typeface="ＭＳ Ｐゴシック"/>
            </a:rPr>
            <a:t>貴事業所で生産された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となります。「他の
　事業所」から受入れた製品で、貴事業所
　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「そのまま」出荷する
　ものは調査の対象となりません。
　記入は、数量×生産者販売価格でお願
　いします。
　（生産者販売価格とは、購入者価格では
　　なく、消費税を抜いた工場出荷価格
　（荷造料を含む）を指します。）
☆　対象期間は、</a:t>
          </a:r>
          <a:r>
            <a:rPr lang="en-US" cap="none" sz="1050" b="1" i="0" u="sng" baseline="0">
              <a:latin typeface="ＭＳ Ｐゴシック"/>
              <a:ea typeface="ＭＳ Ｐゴシック"/>
              <a:cs typeface="ＭＳ Ｐゴシック"/>
            </a:rPr>
            <a:t>平成27年１～12月の
</a:t>
          </a:r>
          <a:r>
            <a:rPr lang="en-US" cap="none" sz="1050" b="1" i="0" u="none" baseline="0">
              <a:latin typeface="ＭＳ Ｐゴシック"/>
              <a:ea typeface="ＭＳ Ｐゴシック"/>
              <a:cs typeface="ＭＳ Ｐゴシック"/>
            </a:rPr>
            <a:t>　</a:t>
          </a:r>
          <a:r>
            <a:rPr lang="en-US" cap="none" sz="1050" b="1" i="0" u="sng" baseline="0">
              <a:latin typeface="ＭＳ Ｐゴシック"/>
              <a:ea typeface="ＭＳ Ｐゴシック"/>
              <a:cs typeface="ＭＳ Ｐゴシック"/>
            </a:rPr>
            <a:t>１年分</a:t>
          </a:r>
          <a:r>
            <a:rPr lang="en-US" cap="none" sz="1050" b="0" i="0" u="none" baseline="0">
              <a:solidFill>
                <a:srgbClr val="000000"/>
              </a:solidFill>
            </a:rPr>
            <a:t>です。この期間で記入が困難
　な場合は、平成27年を最も多く含む
　１年間で記入してください。
 ☆　調査事項の中で、記入困難な項目
　がある場合は、お手数ですが本社等に
　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133350</xdr:colOff>
      <xdr:row>73</xdr:row>
      <xdr:rowOff>123825</xdr:rowOff>
    </xdr:from>
    <xdr:to>
      <xdr:col>31</xdr:col>
      <xdr:colOff>200025</xdr:colOff>
      <xdr:row>81</xdr:row>
      <xdr:rowOff>76200</xdr:rowOff>
    </xdr:to>
    <xdr:sp>
      <xdr:nvSpPr>
        <xdr:cNvPr id="21" name="正方形/長方形 30"/>
        <xdr:cNvSpPr>
          <a:spLocks/>
        </xdr:cNvSpPr>
      </xdr:nvSpPr>
      <xdr:spPr>
        <a:xfrm>
          <a:off x="9391650" y="16087725"/>
          <a:ext cx="2600325" cy="1400175"/>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⑦「消費地別構成比」は、
⑥「うち国内向出荷額」で出荷された製品につ
　いて、最終消費地（記入手引６頁参照）別の
　構成比を都道府県別に記入してください。
（各品目の合計が100.0%となるよう、小数点第
　１位まで記入）。
　なお、都道府県別にわからない場合には、
　地域別の「不明」欄に記入してください。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9525</xdr:colOff>
      <xdr:row>14</xdr:row>
      <xdr:rowOff>152400</xdr:rowOff>
    </xdr:from>
    <xdr:to>
      <xdr:col>19</xdr:col>
      <xdr:colOff>28575</xdr:colOff>
      <xdr:row>20</xdr:row>
      <xdr:rowOff>190500</xdr:rowOff>
    </xdr:to>
    <xdr:sp>
      <xdr:nvSpPr>
        <xdr:cNvPr id="22" name="TextBox 48"/>
        <xdr:cNvSpPr txBox="1">
          <a:spLocks noChangeArrowheads="1"/>
        </xdr:cNvSpPr>
      </xdr:nvSpPr>
      <xdr:spPr>
        <a:xfrm>
          <a:off x="4429125" y="3581400"/>
          <a:ext cx="3076575" cy="1247775"/>
        </a:xfrm>
        <a:prstGeom prst="rect">
          <a:avLst/>
        </a:prstGeom>
        <a:noFill/>
        <a:ln w="38100" cmpd="sng">
          <a:solidFill>
            <a:srgbClr val="FF0000"/>
          </a:solidFill>
          <a:headEnd type="none"/>
          <a:tailEnd type="none"/>
        </a:ln>
      </xdr:spPr>
      <xdr:txBody>
        <a:bodyPr vertOverflow="clip" wrap="square"/>
        <a:p>
          <a:pPr algn="l">
            <a:defRPr/>
          </a:pPr>
          <a:r>
            <a:rPr lang="en-US" cap="none" sz="7200" b="0" i="0" u="none" baseline="0">
              <a:solidFill>
                <a:srgbClr val="FF0000"/>
              </a:solidFill>
              <a:latin typeface="ＭＳ Ｐゴシック"/>
              <a:ea typeface="ＭＳ Ｐゴシック"/>
              <a:cs typeface="ＭＳ Ｐゴシック"/>
            </a:rPr>
            <a:t>記入例</a:t>
          </a:r>
        </a:p>
      </xdr:txBody>
    </xdr:sp>
    <xdr:clientData/>
  </xdr:twoCellAnchor>
  <xdr:twoCellAnchor>
    <xdr:from>
      <xdr:col>24</xdr:col>
      <xdr:colOff>152400</xdr:colOff>
      <xdr:row>89</xdr:row>
      <xdr:rowOff>85725</xdr:rowOff>
    </xdr:from>
    <xdr:to>
      <xdr:col>31</xdr:col>
      <xdr:colOff>200025</xdr:colOff>
      <xdr:row>96</xdr:row>
      <xdr:rowOff>76200</xdr:rowOff>
    </xdr:to>
    <xdr:sp>
      <xdr:nvSpPr>
        <xdr:cNvPr id="23" name="正方形/長方形 12"/>
        <xdr:cNvSpPr>
          <a:spLocks/>
        </xdr:cNvSpPr>
      </xdr:nvSpPr>
      <xdr:spPr>
        <a:xfrm>
          <a:off x="9410700" y="18945225"/>
          <a:ext cx="2581275" cy="1257300"/>
        </a:xfrm>
        <a:prstGeom prst="rect">
          <a:avLst/>
        </a:prstGeom>
        <a:noFill/>
        <a:ln w="38100" cmpd="dbl">
          <a:noFill/>
        </a:ln>
      </xdr:spPr>
      <xdr:txBody>
        <a:bodyPr vertOverflow="clip" wrap="square"/>
        <a:p>
          <a:pPr algn="l">
            <a:defRPr/>
          </a:pPr>
          <a:r>
            <a:rPr lang="en-US" cap="none" sz="1000" b="1" i="0" u="none" baseline="0">
              <a:latin typeface="ＭＳ Ｐゴシック"/>
              <a:ea typeface="ＭＳ Ｐゴシック"/>
              <a:cs typeface="ＭＳ Ｐゴシック"/>
            </a:rPr>
            <a:t>備考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休業中、操業開始後未出荷等、注意すべき事柄がありましたら、その旨記入してください。
　また、生産者販売価格で記入できない場合や委託先に確認できない場合は、記入に際して実際に採用した方法（例：加工賃、内国消費税抜き等）を本欄に記入してください。）
</a:t>
          </a:r>
          <a:r>
            <a:rPr lang="en-US" cap="none" sz="1000" b="0" i="0" u="none" baseline="0">
              <a:solidFill>
                <a:srgbClr val="000080"/>
              </a:solidFill>
            </a:rPr>
            <a:t>
</a:t>
          </a:r>
        </a:p>
      </xdr:txBody>
    </xdr:sp>
    <xdr:clientData/>
  </xdr:twoCellAnchor>
  <xdr:twoCellAnchor>
    <xdr:from>
      <xdr:col>24</xdr:col>
      <xdr:colOff>123825</xdr:colOff>
      <xdr:row>89</xdr:row>
      <xdr:rowOff>19050</xdr:rowOff>
    </xdr:from>
    <xdr:to>
      <xdr:col>31</xdr:col>
      <xdr:colOff>209550</xdr:colOff>
      <xdr:row>98</xdr:row>
      <xdr:rowOff>104775</xdr:rowOff>
    </xdr:to>
    <xdr:grpSp>
      <xdr:nvGrpSpPr>
        <xdr:cNvPr id="24" name="Group 67"/>
        <xdr:cNvGrpSpPr>
          <a:grpSpLocks/>
        </xdr:cNvGrpSpPr>
      </xdr:nvGrpSpPr>
      <xdr:grpSpPr>
        <a:xfrm>
          <a:off x="9382125" y="18878550"/>
          <a:ext cx="2619375" cy="1962150"/>
          <a:chOff x="984" y="1764"/>
          <a:chExt cx="272" cy="125"/>
        </a:xfrm>
        <a:solidFill>
          <a:srgbClr val="FFFFFF"/>
        </a:solidFill>
      </xdr:grpSpPr>
      <xdr:sp>
        <xdr:nvSpPr>
          <xdr:cNvPr id="25" name="Line 68"/>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9"/>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70"/>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71"/>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342900</xdr:colOff>
      <xdr:row>25</xdr:row>
      <xdr:rowOff>123825</xdr:rowOff>
    </xdr:from>
    <xdr:to>
      <xdr:col>26</xdr:col>
      <xdr:colOff>28575</xdr:colOff>
      <xdr:row>26</xdr:row>
      <xdr:rowOff>276225</xdr:rowOff>
    </xdr:to>
    <xdr:sp>
      <xdr:nvSpPr>
        <xdr:cNvPr id="29" name="TextBox 72"/>
        <xdr:cNvSpPr txBox="1">
          <a:spLocks noChangeArrowheads="1"/>
        </xdr:cNvSpPr>
      </xdr:nvSpPr>
      <xdr:spPr>
        <a:xfrm>
          <a:off x="7086600" y="6172200"/>
          <a:ext cx="2924175" cy="428625"/>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品目コード欄に品目コードを入力すると、
ここに品目名が自動的に表示されます。</a:t>
          </a:r>
        </a:p>
      </xdr:txBody>
    </xdr:sp>
    <xdr:clientData/>
  </xdr:twoCellAnchor>
  <xdr:twoCellAnchor>
    <xdr:from>
      <xdr:col>24</xdr:col>
      <xdr:colOff>66675</xdr:colOff>
      <xdr:row>30</xdr:row>
      <xdr:rowOff>304800</xdr:rowOff>
    </xdr:from>
    <xdr:to>
      <xdr:col>32</xdr:col>
      <xdr:colOff>276225</xdr:colOff>
      <xdr:row>33</xdr:row>
      <xdr:rowOff>200025</xdr:rowOff>
    </xdr:to>
    <xdr:sp>
      <xdr:nvSpPr>
        <xdr:cNvPr id="30" name="TextBox 73"/>
        <xdr:cNvSpPr txBox="1">
          <a:spLocks noChangeArrowheads="1"/>
        </xdr:cNvSpPr>
      </xdr:nvSpPr>
      <xdr:spPr>
        <a:xfrm>
          <a:off x="9324975" y="7962900"/>
          <a:ext cx="3019425" cy="762000"/>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送付しました調査票に記載の「品目コード」を記入してください。
他にも生産しているものがあれば、
その品目についても、記入してください。</a:t>
          </a:r>
        </a:p>
      </xdr:txBody>
    </xdr:sp>
    <xdr:clientData/>
  </xdr:twoCellAnchor>
  <xdr:twoCellAnchor>
    <xdr:from>
      <xdr:col>22</xdr:col>
      <xdr:colOff>9525</xdr:colOff>
      <xdr:row>26</xdr:row>
      <xdr:rowOff>276225</xdr:rowOff>
    </xdr:from>
    <xdr:to>
      <xdr:col>24</xdr:col>
      <xdr:colOff>114300</xdr:colOff>
      <xdr:row>28</xdr:row>
      <xdr:rowOff>200025</xdr:rowOff>
    </xdr:to>
    <xdr:sp>
      <xdr:nvSpPr>
        <xdr:cNvPr id="31" name="Line 75"/>
        <xdr:cNvSpPr>
          <a:spLocks/>
        </xdr:cNvSpPr>
      </xdr:nvSpPr>
      <xdr:spPr>
        <a:xfrm flipH="1">
          <a:off x="8877300" y="6600825"/>
          <a:ext cx="495300" cy="4762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29</xdr:row>
      <xdr:rowOff>161925</xdr:rowOff>
    </xdr:from>
    <xdr:to>
      <xdr:col>24</xdr:col>
      <xdr:colOff>314325</xdr:colOff>
      <xdr:row>30</xdr:row>
      <xdr:rowOff>304800</xdr:rowOff>
    </xdr:to>
    <xdr:sp>
      <xdr:nvSpPr>
        <xdr:cNvPr id="32" name="Line 76"/>
        <xdr:cNvSpPr>
          <a:spLocks/>
        </xdr:cNvSpPr>
      </xdr:nvSpPr>
      <xdr:spPr>
        <a:xfrm flipH="1" flipV="1">
          <a:off x="8877300" y="7515225"/>
          <a:ext cx="695325" cy="447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41</xdr:row>
      <xdr:rowOff>133350</xdr:rowOff>
    </xdr:from>
    <xdr:to>
      <xdr:col>30</xdr:col>
      <xdr:colOff>66675</xdr:colOff>
      <xdr:row>44</xdr:row>
      <xdr:rowOff>76200</xdr:rowOff>
    </xdr:to>
    <xdr:sp>
      <xdr:nvSpPr>
        <xdr:cNvPr id="33" name="TextBox 77"/>
        <xdr:cNvSpPr txBox="1">
          <a:spLocks noChangeArrowheads="1"/>
        </xdr:cNvSpPr>
      </xdr:nvSpPr>
      <xdr:spPr>
        <a:xfrm>
          <a:off x="9296400" y="10306050"/>
          <a:ext cx="2200275" cy="485775"/>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ここが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になるように
記入してください。</a:t>
          </a:r>
        </a:p>
      </xdr:txBody>
    </xdr:sp>
    <xdr:clientData/>
  </xdr:twoCellAnchor>
  <xdr:twoCellAnchor>
    <xdr:from>
      <xdr:col>22</xdr:col>
      <xdr:colOff>28575</xdr:colOff>
      <xdr:row>35</xdr:row>
      <xdr:rowOff>123825</xdr:rowOff>
    </xdr:from>
    <xdr:to>
      <xdr:col>24</xdr:col>
      <xdr:colOff>266700</xdr:colOff>
      <xdr:row>41</xdr:row>
      <xdr:rowOff>142875</xdr:rowOff>
    </xdr:to>
    <xdr:sp>
      <xdr:nvSpPr>
        <xdr:cNvPr id="34" name="Line 78"/>
        <xdr:cNvSpPr>
          <a:spLocks/>
        </xdr:cNvSpPr>
      </xdr:nvSpPr>
      <xdr:spPr>
        <a:xfrm flipH="1" flipV="1">
          <a:off x="8896350" y="9201150"/>
          <a:ext cx="628650" cy="1114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180975</xdr:rowOff>
    </xdr:from>
    <xdr:to>
      <xdr:col>22</xdr:col>
      <xdr:colOff>9525</xdr:colOff>
      <xdr:row>28</xdr:row>
      <xdr:rowOff>457200</xdr:rowOff>
    </xdr:to>
    <xdr:sp>
      <xdr:nvSpPr>
        <xdr:cNvPr id="35" name="Rectangle 79"/>
        <xdr:cNvSpPr>
          <a:spLocks/>
        </xdr:cNvSpPr>
      </xdr:nvSpPr>
      <xdr:spPr>
        <a:xfrm>
          <a:off x="1914525" y="6867525"/>
          <a:ext cx="6962775" cy="466725"/>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9525</xdr:rowOff>
    </xdr:from>
    <xdr:to>
      <xdr:col>22</xdr:col>
      <xdr:colOff>9525</xdr:colOff>
      <xdr:row>30</xdr:row>
      <xdr:rowOff>28575</xdr:rowOff>
    </xdr:to>
    <xdr:sp>
      <xdr:nvSpPr>
        <xdr:cNvPr id="36" name="Rectangle 80"/>
        <xdr:cNvSpPr>
          <a:spLocks/>
        </xdr:cNvSpPr>
      </xdr:nvSpPr>
      <xdr:spPr>
        <a:xfrm>
          <a:off x="1914525" y="7362825"/>
          <a:ext cx="6962775" cy="3238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35</xdr:row>
      <xdr:rowOff>0</xdr:rowOff>
    </xdr:from>
    <xdr:to>
      <xdr:col>22</xdr:col>
      <xdr:colOff>19050</xdr:colOff>
      <xdr:row>36</xdr:row>
      <xdr:rowOff>0</xdr:rowOff>
    </xdr:to>
    <xdr:sp>
      <xdr:nvSpPr>
        <xdr:cNvPr id="37" name="Rectangle 81"/>
        <xdr:cNvSpPr>
          <a:spLocks/>
        </xdr:cNvSpPr>
      </xdr:nvSpPr>
      <xdr:spPr>
        <a:xfrm>
          <a:off x="1924050" y="9077325"/>
          <a:ext cx="6962775" cy="19050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36</xdr:row>
      <xdr:rowOff>9525</xdr:rowOff>
    </xdr:from>
    <xdr:to>
      <xdr:col>10</xdr:col>
      <xdr:colOff>0</xdr:colOff>
      <xdr:row>97</xdr:row>
      <xdr:rowOff>0</xdr:rowOff>
    </xdr:to>
    <xdr:sp>
      <xdr:nvSpPr>
        <xdr:cNvPr id="38" name="Rectangle 82"/>
        <xdr:cNvSpPr>
          <a:spLocks/>
        </xdr:cNvSpPr>
      </xdr:nvSpPr>
      <xdr:spPr>
        <a:xfrm>
          <a:off x="1914525" y="9277350"/>
          <a:ext cx="1390650" cy="110299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93</xdr:row>
      <xdr:rowOff>142875</xdr:rowOff>
    </xdr:from>
    <xdr:to>
      <xdr:col>16</xdr:col>
      <xdr:colOff>304800</xdr:colOff>
      <xdr:row>96</xdr:row>
      <xdr:rowOff>28575</xdr:rowOff>
    </xdr:to>
    <xdr:sp>
      <xdr:nvSpPr>
        <xdr:cNvPr id="39" name="TextBox 83"/>
        <xdr:cNvSpPr txBox="1">
          <a:spLocks noChangeArrowheads="1"/>
        </xdr:cNvSpPr>
      </xdr:nvSpPr>
      <xdr:spPr>
        <a:xfrm>
          <a:off x="3952875" y="19726275"/>
          <a:ext cx="2438400" cy="42862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ここの合計は100%以下となるよう記入してください。</a:t>
          </a:r>
        </a:p>
      </xdr:txBody>
    </xdr:sp>
    <xdr:clientData/>
  </xdr:twoCellAnchor>
  <xdr:twoCellAnchor>
    <xdr:from>
      <xdr:col>8</xdr:col>
      <xdr:colOff>9525</xdr:colOff>
      <xdr:row>98</xdr:row>
      <xdr:rowOff>9525</xdr:rowOff>
    </xdr:from>
    <xdr:to>
      <xdr:col>9</xdr:col>
      <xdr:colOff>9525</xdr:colOff>
      <xdr:row>101</xdr:row>
      <xdr:rowOff>0</xdr:rowOff>
    </xdr:to>
    <xdr:sp>
      <xdr:nvSpPr>
        <xdr:cNvPr id="40" name="Rectangle 84"/>
        <xdr:cNvSpPr>
          <a:spLocks/>
        </xdr:cNvSpPr>
      </xdr:nvSpPr>
      <xdr:spPr>
        <a:xfrm>
          <a:off x="2581275" y="20745450"/>
          <a:ext cx="457200" cy="53340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95</xdr:row>
      <xdr:rowOff>47625</xdr:rowOff>
    </xdr:from>
    <xdr:to>
      <xdr:col>10</xdr:col>
      <xdr:colOff>619125</xdr:colOff>
      <xdr:row>98</xdr:row>
      <xdr:rowOff>0</xdr:rowOff>
    </xdr:to>
    <xdr:sp>
      <xdr:nvSpPr>
        <xdr:cNvPr id="41" name="Line 85"/>
        <xdr:cNvSpPr>
          <a:spLocks/>
        </xdr:cNvSpPr>
      </xdr:nvSpPr>
      <xdr:spPr>
        <a:xfrm flipH="1">
          <a:off x="3038475" y="19992975"/>
          <a:ext cx="885825" cy="742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57</xdr:row>
      <xdr:rowOff>66675</xdr:rowOff>
    </xdr:from>
    <xdr:to>
      <xdr:col>23</xdr:col>
      <xdr:colOff>133350</xdr:colOff>
      <xdr:row>64</xdr:row>
      <xdr:rowOff>28575</xdr:rowOff>
    </xdr:to>
    <xdr:sp>
      <xdr:nvSpPr>
        <xdr:cNvPr id="42" name="TextBox 86"/>
        <xdr:cNvSpPr txBox="1">
          <a:spLocks noChangeArrowheads="1"/>
        </xdr:cNvSpPr>
      </xdr:nvSpPr>
      <xdr:spPr>
        <a:xfrm>
          <a:off x="4638675" y="13134975"/>
          <a:ext cx="4419600" cy="122872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⑥「うち国内向出荷額」の
最終消費地別（都道府県別）構成比を記入してください。
（</a:t>
          </a:r>
          <a:r>
            <a:rPr lang="en-US" cap="none" sz="1200" b="1" i="0" u="none" baseline="0">
              <a:solidFill>
                <a:srgbClr val="FF0000"/>
              </a:solidFill>
              <a:latin typeface="ＭＳ Ｐゴシック"/>
              <a:ea typeface="ＭＳ Ｐゴシック"/>
              <a:cs typeface="ＭＳ Ｐゴシック"/>
            </a:rPr>
            <a:t>各品目の合計が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となるよう、小数点第１位まで記入）
　都道府県別にわからない場合には、地域別の「不明」欄に
記入してください。</a:t>
          </a:r>
        </a:p>
      </xdr:txBody>
    </xdr:sp>
    <xdr:clientData/>
  </xdr:twoCellAnchor>
  <xdr:twoCellAnchor>
    <xdr:from>
      <xdr:col>10</xdr:col>
      <xdr:colOff>9525</xdr:colOff>
      <xdr:row>52</xdr:row>
      <xdr:rowOff>161925</xdr:rowOff>
    </xdr:from>
    <xdr:to>
      <xdr:col>13</xdr:col>
      <xdr:colOff>342900</xdr:colOff>
      <xdr:row>57</xdr:row>
      <xdr:rowOff>66675</xdr:rowOff>
    </xdr:to>
    <xdr:sp>
      <xdr:nvSpPr>
        <xdr:cNvPr id="43" name="Line 87"/>
        <xdr:cNvSpPr>
          <a:spLocks/>
        </xdr:cNvSpPr>
      </xdr:nvSpPr>
      <xdr:spPr>
        <a:xfrm flipH="1" flipV="1">
          <a:off x="3314700" y="12325350"/>
          <a:ext cx="1724025" cy="809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102</xdr:row>
      <xdr:rowOff>66675</xdr:rowOff>
    </xdr:from>
    <xdr:to>
      <xdr:col>46</xdr:col>
      <xdr:colOff>466725</xdr:colOff>
      <xdr:row>104</xdr:row>
      <xdr:rowOff>171450</xdr:rowOff>
    </xdr:to>
    <xdr:sp>
      <xdr:nvSpPr>
        <xdr:cNvPr id="44" name="TextBox 88"/>
        <xdr:cNvSpPr txBox="1">
          <a:spLocks noChangeArrowheads="1"/>
        </xdr:cNvSpPr>
      </xdr:nvSpPr>
      <xdr:spPr>
        <a:xfrm>
          <a:off x="11820525" y="21421725"/>
          <a:ext cx="4724400" cy="428625"/>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消費地別構成比(全国計)（上記201行）を再掲しています。
ここが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103</xdr:row>
      <xdr:rowOff>104775</xdr:rowOff>
    </xdr:from>
    <xdr:to>
      <xdr:col>31</xdr:col>
      <xdr:colOff>0</xdr:colOff>
      <xdr:row>103</xdr:row>
      <xdr:rowOff>152400</xdr:rowOff>
    </xdr:to>
    <xdr:sp>
      <xdr:nvSpPr>
        <xdr:cNvPr id="45" name="Line 89"/>
        <xdr:cNvSpPr>
          <a:spLocks/>
        </xdr:cNvSpPr>
      </xdr:nvSpPr>
      <xdr:spPr>
        <a:xfrm flipH="1" flipV="1">
          <a:off x="8896350" y="21564600"/>
          <a:ext cx="2895600" cy="476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17</xdr:row>
      <xdr:rowOff>0</xdr:rowOff>
    </xdr:from>
    <xdr:to>
      <xdr:col>35</xdr:col>
      <xdr:colOff>276225</xdr:colOff>
      <xdr:row>19</xdr:row>
      <xdr:rowOff>104775</xdr:rowOff>
    </xdr:to>
    <xdr:sp>
      <xdr:nvSpPr>
        <xdr:cNvPr id="46" name="TextBox 90"/>
        <xdr:cNvSpPr txBox="1">
          <a:spLocks noChangeArrowheads="1"/>
        </xdr:cNvSpPr>
      </xdr:nvSpPr>
      <xdr:spPr>
        <a:xfrm>
          <a:off x="10734675" y="4076700"/>
          <a:ext cx="2857500" cy="466725"/>
        </a:xfrm>
        <a:prstGeom prst="rect">
          <a:avLst/>
        </a:prstGeom>
        <a:solidFill>
          <a:srgbClr val="FFFF00"/>
        </a:solidFill>
        <a:ln w="25400" cmpd="sng">
          <a:solidFill>
            <a:srgbClr val="FF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送付しました調査票に記載の
</a:t>
          </a:r>
          <a:r>
            <a:rPr lang="en-US" cap="none" sz="1400" b="1" i="0" u="none" baseline="0">
              <a:solidFill>
                <a:srgbClr val="FF0000"/>
              </a:solidFill>
              <a:latin typeface="ＭＳ Ｐゴシック"/>
              <a:ea typeface="ＭＳ Ｐゴシック"/>
              <a:cs typeface="ＭＳ Ｐゴシック"/>
            </a:rPr>
            <a:t>整理番号（５桁）</a:t>
          </a:r>
          <a:r>
            <a:rPr lang="en-US" cap="none" sz="1200" b="1" i="0" u="none" baseline="0">
              <a:latin typeface="ＭＳ Ｐゴシック"/>
              <a:ea typeface="ＭＳ Ｐゴシック"/>
              <a:cs typeface="ＭＳ Ｐゴシック"/>
            </a:rPr>
            <a:t>を記入してください。</a:t>
          </a:r>
        </a:p>
      </xdr:txBody>
    </xdr:sp>
    <xdr:clientData/>
  </xdr:twoCellAnchor>
  <xdr:twoCellAnchor>
    <xdr:from>
      <xdr:col>27</xdr:col>
      <xdr:colOff>304800</xdr:colOff>
      <xdr:row>15</xdr:row>
      <xdr:rowOff>9525</xdr:rowOff>
    </xdr:from>
    <xdr:to>
      <xdr:col>28</xdr:col>
      <xdr:colOff>19050</xdr:colOff>
      <xdr:row>17</xdr:row>
      <xdr:rowOff>0</xdr:rowOff>
    </xdr:to>
    <xdr:sp>
      <xdr:nvSpPr>
        <xdr:cNvPr id="47" name="Line 91"/>
        <xdr:cNvSpPr>
          <a:spLocks/>
        </xdr:cNvSpPr>
      </xdr:nvSpPr>
      <xdr:spPr>
        <a:xfrm flipH="1" flipV="1">
          <a:off x="10648950" y="3676650"/>
          <a:ext cx="76200"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103</xdr:row>
      <xdr:rowOff>9525</xdr:rowOff>
    </xdr:from>
    <xdr:to>
      <xdr:col>22</xdr:col>
      <xdr:colOff>19050</xdr:colOff>
      <xdr:row>103</xdr:row>
      <xdr:rowOff>200025</xdr:rowOff>
    </xdr:to>
    <xdr:sp>
      <xdr:nvSpPr>
        <xdr:cNvPr id="48" name="Rectangle 92"/>
        <xdr:cNvSpPr>
          <a:spLocks/>
        </xdr:cNvSpPr>
      </xdr:nvSpPr>
      <xdr:spPr>
        <a:xfrm>
          <a:off x="1924050" y="21469350"/>
          <a:ext cx="6962775" cy="19050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13</xdr:row>
      <xdr:rowOff>9525</xdr:rowOff>
    </xdr:from>
    <xdr:to>
      <xdr:col>29</xdr:col>
      <xdr:colOff>352425</xdr:colOff>
      <xdr:row>15</xdr:row>
      <xdr:rowOff>9525</xdr:rowOff>
    </xdr:to>
    <xdr:sp>
      <xdr:nvSpPr>
        <xdr:cNvPr id="49" name="Rectangle 93"/>
        <xdr:cNvSpPr>
          <a:spLocks/>
        </xdr:cNvSpPr>
      </xdr:nvSpPr>
      <xdr:spPr>
        <a:xfrm>
          <a:off x="9629775" y="3248025"/>
          <a:ext cx="1790700" cy="4286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30</xdr:row>
      <xdr:rowOff>123825</xdr:rowOff>
    </xdr:from>
    <xdr:to>
      <xdr:col>28</xdr:col>
      <xdr:colOff>304800</xdr:colOff>
      <xdr:row>121</xdr:row>
      <xdr:rowOff>85725</xdr:rowOff>
    </xdr:to>
    <xdr:sp>
      <xdr:nvSpPr>
        <xdr:cNvPr id="50" name="AutoShape 94"/>
        <xdr:cNvSpPr>
          <a:spLocks/>
        </xdr:cNvSpPr>
      </xdr:nvSpPr>
      <xdr:spPr>
        <a:xfrm rot="20400000">
          <a:off x="7534275" y="7781925"/>
          <a:ext cx="3476625" cy="18869025"/>
        </a:xfrm>
        <a:prstGeom prst="curvedLeftArrow">
          <a:avLst>
            <a:gd name="adj" fmla="val 252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34</xdr:row>
      <xdr:rowOff>219075</xdr:rowOff>
    </xdr:from>
    <xdr:to>
      <xdr:col>12</xdr:col>
      <xdr:colOff>76200</xdr:colOff>
      <xdr:row>36</xdr:row>
      <xdr:rowOff>123825</xdr:rowOff>
    </xdr:to>
    <xdr:sp>
      <xdr:nvSpPr>
        <xdr:cNvPr id="51" name="Oval 95"/>
        <xdr:cNvSpPr>
          <a:spLocks/>
        </xdr:cNvSpPr>
      </xdr:nvSpPr>
      <xdr:spPr>
        <a:xfrm>
          <a:off x="3686175" y="9020175"/>
          <a:ext cx="809625"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34</xdr:row>
      <xdr:rowOff>180975</xdr:rowOff>
    </xdr:from>
    <xdr:to>
      <xdr:col>15</xdr:col>
      <xdr:colOff>257175</xdr:colOff>
      <xdr:row>36</xdr:row>
      <xdr:rowOff>142875</xdr:rowOff>
    </xdr:to>
    <xdr:sp>
      <xdr:nvSpPr>
        <xdr:cNvPr id="52" name="TextBox 96"/>
        <xdr:cNvSpPr txBox="1">
          <a:spLocks noChangeArrowheads="1"/>
        </xdr:cNvSpPr>
      </xdr:nvSpPr>
      <xdr:spPr>
        <a:xfrm>
          <a:off x="4800600" y="8982075"/>
          <a:ext cx="1266825" cy="428625"/>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ここが</a:t>
          </a:r>
          <a:r>
            <a:rPr lang="en-US" cap="none" sz="12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に
ならないと</a:t>
          </a:r>
        </a:p>
      </xdr:txBody>
    </xdr:sp>
    <xdr:clientData/>
  </xdr:twoCellAnchor>
  <xdr:twoCellAnchor>
    <xdr:from>
      <xdr:col>25</xdr:col>
      <xdr:colOff>123825</xdr:colOff>
      <xdr:row>114</xdr:row>
      <xdr:rowOff>38100</xdr:rowOff>
    </xdr:from>
    <xdr:to>
      <xdr:col>28</xdr:col>
      <xdr:colOff>304800</xdr:colOff>
      <xdr:row>115</xdr:row>
      <xdr:rowOff>219075</xdr:rowOff>
    </xdr:to>
    <xdr:sp>
      <xdr:nvSpPr>
        <xdr:cNvPr id="53" name="TextBox 97"/>
        <xdr:cNvSpPr txBox="1">
          <a:spLocks noChangeArrowheads="1"/>
        </xdr:cNvSpPr>
      </xdr:nvSpPr>
      <xdr:spPr>
        <a:xfrm>
          <a:off x="9744075" y="24888825"/>
          <a:ext cx="1266825" cy="41910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ここにエラーが表示されます。</a:t>
          </a:r>
        </a:p>
      </xdr:txBody>
    </xdr:sp>
    <xdr:clientData/>
  </xdr:twoCellAnchor>
  <xdr:twoCellAnchor>
    <xdr:from>
      <xdr:col>1</xdr:col>
      <xdr:colOff>38100</xdr:colOff>
      <xdr:row>97</xdr:row>
      <xdr:rowOff>123825</xdr:rowOff>
    </xdr:from>
    <xdr:to>
      <xdr:col>5</xdr:col>
      <xdr:colOff>438150</xdr:colOff>
      <xdr:row>128</xdr:row>
      <xdr:rowOff>104775</xdr:rowOff>
    </xdr:to>
    <xdr:sp>
      <xdr:nvSpPr>
        <xdr:cNvPr id="54" name="AutoShape 98"/>
        <xdr:cNvSpPr>
          <a:spLocks/>
        </xdr:cNvSpPr>
      </xdr:nvSpPr>
      <xdr:spPr>
        <a:xfrm rot="1140000" flipH="1">
          <a:off x="361950" y="20431125"/>
          <a:ext cx="1076325" cy="7934325"/>
        </a:xfrm>
        <a:prstGeom prst="curvedLeftArrow">
          <a:avLst>
            <a:gd name="adj" fmla="val 252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105</xdr:row>
      <xdr:rowOff>180975</xdr:rowOff>
    </xdr:from>
    <xdr:to>
      <xdr:col>5</xdr:col>
      <xdr:colOff>447675</xdr:colOff>
      <xdr:row>107</xdr:row>
      <xdr:rowOff>114300</xdr:rowOff>
    </xdr:to>
    <xdr:sp>
      <xdr:nvSpPr>
        <xdr:cNvPr id="55" name="TextBox 99"/>
        <xdr:cNvSpPr txBox="1">
          <a:spLocks noChangeArrowheads="1"/>
        </xdr:cNvSpPr>
      </xdr:nvSpPr>
      <xdr:spPr>
        <a:xfrm>
          <a:off x="238125" y="22078950"/>
          <a:ext cx="1209675" cy="428625"/>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ここが</a:t>
          </a:r>
          <a:r>
            <a:rPr lang="en-US" cap="none" sz="1200" b="1" i="0" u="none" baseline="0">
              <a:solidFill>
                <a:srgbClr val="FF0000"/>
              </a:solidFill>
              <a:latin typeface="ＭＳ Ｐゴシック"/>
              <a:ea typeface="ＭＳ Ｐゴシック"/>
              <a:cs typeface="ＭＳ Ｐゴシック"/>
            </a:rPr>
            <a:t>100％</a:t>
          </a:r>
          <a:r>
            <a:rPr lang="en-US" cap="none" sz="1200" b="1" i="0" u="none" baseline="0">
              <a:latin typeface="ＭＳ Ｐゴシック"/>
              <a:ea typeface="ＭＳ Ｐゴシック"/>
              <a:cs typeface="ＭＳ Ｐゴシック"/>
            </a:rPr>
            <a:t>を超えると</a:t>
          </a:r>
        </a:p>
      </xdr:txBody>
    </xdr:sp>
    <xdr:clientData/>
  </xdr:twoCellAnchor>
  <xdr:twoCellAnchor>
    <xdr:from>
      <xdr:col>0</xdr:col>
      <xdr:colOff>66675</xdr:colOff>
      <xdr:row>126</xdr:row>
      <xdr:rowOff>38100</xdr:rowOff>
    </xdr:from>
    <xdr:to>
      <xdr:col>5</xdr:col>
      <xdr:colOff>333375</xdr:colOff>
      <xdr:row>128</xdr:row>
      <xdr:rowOff>38100</xdr:rowOff>
    </xdr:to>
    <xdr:sp>
      <xdr:nvSpPr>
        <xdr:cNvPr id="56" name="TextBox 100"/>
        <xdr:cNvSpPr txBox="1">
          <a:spLocks noChangeArrowheads="1"/>
        </xdr:cNvSpPr>
      </xdr:nvSpPr>
      <xdr:spPr>
        <a:xfrm>
          <a:off x="66675" y="27860625"/>
          <a:ext cx="1266825" cy="4381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ここにエラーが表示されます。</a:t>
          </a:r>
        </a:p>
      </xdr:txBody>
    </xdr:sp>
    <xdr:clientData/>
  </xdr:twoCellAnchor>
  <xdr:twoCellAnchor>
    <xdr:from>
      <xdr:col>7</xdr:col>
      <xdr:colOff>9525</xdr:colOff>
      <xdr:row>104</xdr:row>
      <xdr:rowOff>9525</xdr:rowOff>
    </xdr:from>
    <xdr:to>
      <xdr:col>22</xdr:col>
      <xdr:colOff>19050</xdr:colOff>
      <xdr:row>104</xdr:row>
      <xdr:rowOff>200025</xdr:rowOff>
    </xdr:to>
    <xdr:sp>
      <xdr:nvSpPr>
        <xdr:cNvPr id="57" name="Rectangle 102"/>
        <xdr:cNvSpPr>
          <a:spLocks/>
        </xdr:cNvSpPr>
      </xdr:nvSpPr>
      <xdr:spPr>
        <a:xfrm>
          <a:off x="1924050" y="21688425"/>
          <a:ext cx="6962775" cy="19050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105</xdr:row>
      <xdr:rowOff>38100</xdr:rowOff>
    </xdr:from>
    <xdr:to>
      <xdr:col>46</xdr:col>
      <xdr:colOff>485775</xdr:colOff>
      <xdr:row>106</xdr:row>
      <xdr:rowOff>257175</xdr:rowOff>
    </xdr:to>
    <xdr:sp>
      <xdr:nvSpPr>
        <xdr:cNvPr id="58" name="TextBox 103"/>
        <xdr:cNvSpPr txBox="1">
          <a:spLocks noChangeArrowheads="1"/>
        </xdr:cNvSpPr>
      </xdr:nvSpPr>
      <xdr:spPr>
        <a:xfrm>
          <a:off x="11820525" y="21936075"/>
          <a:ext cx="4743450" cy="45720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業種別構成比(計)です。
ここが</a:t>
          </a:r>
          <a:r>
            <a:rPr lang="en-US" cap="none" sz="1400" b="1" i="0" u="none" baseline="0">
              <a:solidFill>
                <a:srgbClr val="FF0000"/>
              </a:solidFill>
              <a:latin typeface="ＭＳ Ｐゴシック"/>
              <a:ea typeface="ＭＳ Ｐゴシック"/>
              <a:cs typeface="ＭＳ Ｐゴシック"/>
            </a:rPr>
            <a:t>100％以下</a:t>
          </a:r>
          <a:r>
            <a:rPr lang="en-US" cap="none" sz="1200" b="1" i="0" u="none" baseline="0">
              <a:latin typeface="ＭＳ Ｐゴシック"/>
              <a:ea typeface="ＭＳ Ｐゴシック"/>
              <a:cs typeface="ＭＳ Ｐゴシック"/>
            </a:rPr>
            <a:t>になるように記入してください。</a:t>
          </a:r>
        </a:p>
      </xdr:txBody>
    </xdr:sp>
    <xdr:clientData/>
  </xdr:twoCellAnchor>
  <xdr:twoCellAnchor>
    <xdr:from>
      <xdr:col>2</xdr:col>
      <xdr:colOff>9525</xdr:colOff>
      <xdr:row>0</xdr:row>
      <xdr:rowOff>66675</xdr:rowOff>
    </xdr:from>
    <xdr:to>
      <xdr:col>31</xdr:col>
      <xdr:colOff>9525</xdr:colOff>
      <xdr:row>9</xdr:row>
      <xdr:rowOff>190500</xdr:rowOff>
    </xdr:to>
    <xdr:grpSp>
      <xdr:nvGrpSpPr>
        <xdr:cNvPr id="59" name="Group 122"/>
        <xdr:cNvGrpSpPr>
          <a:grpSpLocks/>
        </xdr:cNvGrpSpPr>
      </xdr:nvGrpSpPr>
      <xdr:grpSpPr>
        <a:xfrm>
          <a:off x="609600" y="66675"/>
          <a:ext cx="11191875" cy="2524125"/>
          <a:chOff x="64" y="7"/>
          <a:chExt cx="1175" cy="265"/>
        </a:xfrm>
        <a:solidFill>
          <a:srgbClr val="FFFFFF"/>
        </a:solidFill>
      </xdr:grpSpPr>
      <xdr:sp>
        <xdr:nvSpPr>
          <xdr:cNvPr id="60" name="TextBox 117"/>
          <xdr:cNvSpPr txBox="1">
            <a:spLocks noChangeArrowheads="1"/>
          </xdr:cNvSpPr>
        </xdr:nvSpPr>
        <xdr:spPr>
          <a:xfrm>
            <a:off x="64" y="7"/>
            <a:ext cx="1175" cy="26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600" b="1" i="0" u="none" baseline="0">
                <a:solidFill>
                  <a:srgbClr val="000080"/>
                </a:solidFill>
                <a:latin typeface="ＭＳ Ｐゴシック"/>
                <a:ea typeface="ＭＳ Ｐゴシック"/>
                <a:cs typeface="ＭＳ Ｐゴシック"/>
              </a:rPr>
              <a:t>                                                    </a:t>
            </a:r>
            <a:r>
              <a:rPr lang="en-US" cap="none" sz="1600" b="1" i="0" u="sng" baseline="0">
                <a:solidFill>
                  <a:srgbClr val="000080"/>
                </a:solidFill>
                <a:latin typeface="ＭＳ Ｐゴシック"/>
                <a:ea typeface="ＭＳ Ｐゴシック"/>
                <a:cs typeface="ＭＳ Ｐゴシック"/>
              </a:rPr>
              <a:t>調査票（EXCEL）のご利用方法</a:t>
            </a:r>
            <a:r>
              <a:rPr lang="en-US" cap="none" sz="1300" b="1" i="0" u="none" baseline="0">
                <a:latin typeface="ＭＳ Ｐゴシック"/>
                <a:ea typeface="ＭＳ Ｐゴシック"/>
                <a:cs typeface="ＭＳ Ｐゴシック"/>
              </a:rPr>
              <a:t>
・ワークシート</a:t>
            </a:r>
            <a:r>
              <a:rPr lang="en-US" cap="none" sz="1300" b="1" i="0" u="none" baseline="0">
                <a:solidFill>
                  <a:srgbClr val="FF0000"/>
                </a:solidFill>
                <a:latin typeface="ＭＳ Ｐゴシック"/>
                <a:ea typeface="ＭＳ Ｐゴシック"/>
                <a:cs typeface="ＭＳ Ｐゴシック"/>
              </a:rPr>
              <a:t>「１枚目」</a:t>
            </a:r>
            <a:r>
              <a:rPr lang="en-US" cap="none" sz="1300" b="1" i="0" u="none" baseline="0">
                <a:latin typeface="ＭＳ Ｐゴシック"/>
                <a:ea typeface="ＭＳ Ｐゴシック"/>
                <a:cs typeface="ＭＳ Ｐゴシック"/>
              </a:rPr>
              <a:t>からデータの入力をお願いします。
・品目が</a:t>
            </a:r>
            <a:r>
              <a:rPr lang="en-US" cap="none" sz="1300" b="1" i="0" u="none" baseline="0">
                <a:solidFill>
                  <a:srgbClr val="FF0000"/>
                </a:solidFill>
                <a:latin typeface="ＭＳ Ｐゴシック"/>
                <a:ea typeface="ＭＳ Ｐゴシック"/>
                <a:cs typeface="ＭＳ Ｐゴシック"/>
              </a:rPr>
              <a:t>６品目以上</a:t>
            </a:r>
            <a:r>
              <a:rPr lang="en-US" cap="none" sz="1300" b="1" i="0" u="none" baseline="0">
                <a:latin typeface="ＭＳ Ｐゴシック"/>
                <a:ea typeface="ＭＳ Ｐゴシック"/>
                <a:cs typeface="ＭＳ Ｐゴシック"/>
              </a:rPr>
              <a:t>になる場合は、</a:t>
            </a:r>
            <a:r>
              <a:rPr lang="en-US" cap="none" sz="1300" b="1" i="0" u="none" baseline="0">
                <a:solidFill>
                  <a:srgbClr val="000080"/>
                </a:solidFill>
                <a:latin typeface="ＭＳ Ｐゴシック"/>
                <a:ea typeface="ＭＳ Ｐゴシック"/>
                <a:cs typeface="ＭＳ Ｐゴシック"/>
              </a:rPr>
              <a:t>「２枚目」</a:t>
            </a:r>
            <a:r>
              <a:rPr lang="en-US" cap="none" sz="1300" b="1" i="0" u="none" baseline="0">
                <a:latin typeface="ＭＳ Ｐゴシック"/>
                <a:ea typeface="ＭＳ Ｐゴシック"/>
                <a:cs typeface="ＭＳ Ｐゴシック"/>
              </a:rPr>
              <a:t>も使用してください。品目が</a:t>
            </a:r>
            <a:r>
              <a:rPr lang="en-US" cap="none" sz="1300" b="1" i="0" u="none" baseline="0">
                <a:solidFill>
                  <a:srgbClr val="FF0000"/>
                </a:solidFill>
                <a:latin typeface="ＭＳ Ｐゴシック"/>
                <a:ea typeface="ＭＳ Ｐゴシック"/>
                <a:cs typeface="ＭＳ Ｐゴシック"/>
              </a:rPr>
              <a:t>11品目以上</a:t>
            </a:r>
            <a:r>
              <a:rPr lang="en-US" cap="none" sz="1300" b="1" i="0" u="none" baseline="0">
                <a:latin typeface="ＭＳ Ｐゴシック"/>
                <a:ea typeface="ＭＳ Ｐゴシック"/>
                <a:cs typeface="ＭＳ Ｐゴシック"/>
              </a:rPr>
              <a:t>になる場合は、</a:t>
            </a:r>
            <a:r>
              <a:rPr lang="en-US" cap="none" sz="1300" b="1" i="0" u="none" baseline="0">
                <a:solidFill>
                  <a:srgbClr val="000080"/>
                </a:solidFill>
                <a:latin typeface="ＭＳ Ｐゴシック"/>
                <a:ea typeface="ＭＳ Ｐゴシック"/>
                <a:cs typeface="ＭＳ Ｐゴシック"/>
              </a:rPr>
              <a:t>「２枚目」</a:t>
            </a:r>
            <a:r>
              <a:rPr lang="en-US" cap="none" sz="1300" b="1" i="0" u="none" baseline="0">
                <a:latin typeface="ＭＳ Ｐゴシック"/>
                <a:ea typeface="ＭＳ Ｐゴシック"/>
                <a:cs typeface="ＭＳ Ｐゴシック"/>
              </a:rPr>
              <a:t>、</a:t>
            </a:r>
            <a:r>
              <a:rPr lang="en-US" cap="none" sz="1300" b="1" i="0" u="none" baseline="0">
                <a:solidFill>
                  <a:srgbClr val="000080"/>
                </a:solidFill>
                <a:latin typeface="ＭＳ Ｐゴシック"/>
                <a:ea typeface="ＭＳ Ｐゴシック"/>
                <a:cs typeface="ＭＳ Ｐゴシック"/>
              </a:rPr>
              <a:t>「３枚目」</a:t>
            </a:r>
            <a:r>
              <a:rPr lang="en-US" cap="none" sz="1300" b="1" i="0" u="none" baseline="0">
                <a:latin typeface="ＭＳ Ｐゴシック"/>
                <a:ea typeface="ＭＳ Ｐゴシック"/>
                <a:cs typeface="ＭＳ Ｐゴシック"/>
              </a:rPr>
              <a:t>も使用してください。
・             のセルがデータ入力の対象となるセルです。
・「チェックシート」で、</a:t>
            </a:r>
            <a:r>
              <a:rPr lang="en-US" cap="none" sz="1300" b="1" i="0" u="none" baseline="0">
                <a:solidFill>
                  <a:srgbClr val="000080"/>
                </a:solidFill>
                <a:latin typeface="ＭＳ Ｐゴシック"/>
                <a:ea typeface="ＭＳ Ｐゴシック"/>
                <a:cs typeface="ＭＳ Ｐゴシック"/>
              </a:rPr>
              <a:t>消費地別構成比</a:t>
            </a:r>
            <a:r>
              <a:rPr lang="en-US" cap="none" sz="1300" b="1" i="0" u="none" baseline="0">
                <a:latin typeface="ＭＳ Ｐゴシック"/>
                <a:ea typeface="ＭＳ Ｐゴシック"/>
                <a:cs typeface="ＭＳ Ｐゴシック"/>
              </a:rPr>
              <a:t>及び</a:t>
            </a:r>
            <a:r>
              <a:rPr lang="en-US" cap="none" sz="1300" b="1" i="0" u="none" baseline="0">
                <a:solidFill>
                  <a:srgbClr val="000080"/>
                </a:solidFill>
                <a:latin typeface="ＭＳ Ｐゴシック"/>
                <a:ea typeface="ＭＳ Ｐゴシック"/>
                <a:cs typeface="ＭＳ Ｐゴシック"/>
              </a:rPr>
              <a:t>業種別構成比</a:t>
            </a:r>
            <a:r>
              <a:rPr lang="en-US" cap="none" sz="1300" b="1" i="0" u="none" baseline="0">
                <a:latin typeface="ＭＳ Ｐゴシック"/>
                <a:ea typeface="ＭＳ Ｐゴシック"/>
                <a:cs typeface="ＭＳ Ｐゴシック"/>
              </a:rPr>
              <a:t>の合計の整合性について計算式でチェックしています。
　</a:t>
            </a:r>
            <a:r>
              <a:rPr lang="en-US" cap="none" sz="1300" b="1" i="0" u="none" baseline="0">
                <a:solidFill>
                  <a:srgbClr val="FF0000"/>
                </a:solidFill>
                <a:latin typeface="ＭＳ Ｐゴシック"/>
                <a:ea typeface="ＭＳ Ｐゴシック"/>
                <a:cs typeface="ＭＳ Ｐゴシック"/>
              </a:rPr>
              <a:t>消費地別構成比計が100.0%でない場合</a:t>
            </a:r>
            <a:r>
              <a:rPr lang="en-US" cap="none" sz="1300" b="1" i="0" u="none" baseline="0">
                <a:latin typeface="ＭＳ Ｐゴシック"/>
                <a:ea typeface="ＭＳ Ｐゴシック"/>
                <a:cs typeface="ＭＳ Ｐゴシック"/>
              </a:rPr>
              <a:t>及び</a:t>
            </a:r>
            <a:r>
              <a:rPr lang="en-US" cap="none" sz="1300" b="1" i="0" u="none" baseline="0">
                <a:solidFill>
                  <a:srgbClr val="FF0000"/>
                </a:solidFill>
                <a:latin typeface="ＭＳ Ｐゴシック"/>
                <a:ea typeface="ＭＳ Ｐゴシック"/>
                <a:cs typeface="ＭＳ Ｐゴシック"/>
              </a:rPr>
              <a:t>業種別構成比計が100%を超えた場合</a:t>
            </a:r>
            <a:r>
              <a:rPr lang="en-US" cap="none" sz="1300" b="1" i="0" u="none" baseline="0">
                <a:latin typeface="ＭＳ Ｐゴシック"/>
                <a:ea typeface="ＭＳ Ｐゴシック"/>
                <a:cs typeface="ＭＳ Ｐゴシック"/>
              </a:rPr>
              <a:t>、こちらに出力されますので、入力データをご検証ください。
・ご記入が済みましたら、調査票を印刷し、返信用封筒に封入の上、ご返送いただきますようお願いします。</a:t>
            </a:r>
          </a:p>
        </xdr:txBody>
      </xdr:sp>
      <xdr:sp>
        <xdr:nvSpPr>
          <xdr:cNvPr id="61" name="Rectangle 118"/>
          <xdr:cNvSpPr>
            <a:spLocks/>
          </xdr:cNvSpPr>
        </xdr:nvSpPr>
        <xdr:spPr>
          <a:xfrm>
            <a:off x="81" y="131"/>
            <a:ext cx="71" cy="2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104775</xdr:colOff>
      <xdr:row>109</xdr:row>
      <xdr:rowOff>152400</xdr:rowOff>
    </xdr:from>
    <xdr:to>
      <xdr:col>46</xdr:col>
      <xdr:colOff>485775</xdr:colOff>
      <xdr:row>110</xdr:row>
      <xdr:rowOff>85725</xdr:rowOff>
    </xdr:to>
    <xdr:sp>
      <xdr:nvSpPr>
        <xdr:cNvPr id="62" name="TextBox 126"/>
        <xdr:cNvSpPr txBox="1">
          <a:spLocks noChangeArrowheads="1"/>
        </xdr:cNvSpPr>
      </xdr:nvSpPr>
      <xdr:spPr>
        <a:xfrm>
          <a:off x="11896725" y="23250525"/>
          <a:ext cx="4667250" cy="45720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solidFill>
                <a:srgbClr val="0000FF"/>
              </a:solidFill>
              <a:latin typeface="ＭＳ Ｐゴシック"/>
              <a:ea typeface="ＭＳ Ｐゴシック"/>
              <a:cs typeface="ＭＳ Ｐゴシック"/>
            </a:rPr>
            <a:t>販売先業種コード欄に</a:t>
          </a:r>
          <a:r>
            <a:rPr lang="en-US" cap="none" sz="1200" b="1" i="0" u="none" baseline="0">
              <a:latin typeface="ＭＳ Ｐゴシック"/>
              <a:ea typeface="ＭＳ Ｐゴシック"/>
              <a:cs typeface="ＭＳ Ｐゴシック"/>
            </a:rPr>
            <a:t>コードを入力すると</a:t>
          </a:r>
          <a:r>
            <a:rPr lang="en-US" cap="none" sz="1200" b="1" i="0" u="none" baseline="0">
              <a:solidFill>
                <a:srgbClr val="0000FF"/>
              </a:solidFill>
              <a:latin typeface="ＭＳ Ｐゴシック"/>
              <a:ea typeface="ＭＳ Ｐゴシック"/>
              <a:cs typeface="ＭＳ Ｐゴシック"/>
            </a:rPr>
            <a:t>業種名</a:t>
          </a:r>
          <a:r>
            <a:rPr lang="en-US" cap="none" sz="1200" b="1" i="0" u="none" baseline="0">
              <a:latin typeface="ＭＳ Ｐゴシック"/>
              <a:ea typeface="ＭＳ Ｐゴシック"/>
              <a:cs typeface="ＭＳ Ｐゴシック"/>
            </a:rPr>
            <a:t>が表示されます。
ご確認ください。</a:t>
          </a:r>
        </a:p>
      </xdr:txBody>
    </xdr:sp>
    <xdr:clientData/>
  </xdr:twoCellAnchor>
  <xdr:twoCellAnchor>
    <xdr:from>
      <xdr:col>6</xdr:col>
      <xdr:colOff>228600</xdr:colOff>
      <xdr:row>108</xdr:row>
      <xdr:rowOff>0</xdr:rowOff>
    </xdr:from>
    <xdr:to>
      <xdr:col>20</xdr:col>
      <xdr:colOff>447675</xdr:colOff>
      <xdr:row>111</xdr:row>
      <xdr:rowOff>9525</xdr:rowOff>
    </xdr:to>
    <xdr:sp>
      <xdr:nvSpPr>
        <xdr:cNvPr id="63" name="Rectangle 127"/>
        <xdr:cNvSpPr>
          <a:spLocks/>
        </xdr:cNvSpPr>
      </xdr:nvSpPr>
      <xdr:spPr>
        <a:xfrm>
          <a:off x="1905000" y="22574250"/>
          <a:ext cx="6677025" cy="1581150"/>
        </a:xfrm>
        <a:prstGeom prst="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30</xdr:row>
      <xdr:rowOff>38100</xdr:rowOff>
    </xdr:from>
    <xdr:to>
      <xdr:col>10</xdr:col>
      <xdr:colOff>552450</xdr:colOff>
      <xdr:row>30</xdr:row>
      <xdr:rowOff>295275</xdr:rowOff>
    </xdr:to>
    <xdr:sp>
      <xdr:nvSpPr>
        <xdr:cNvPr id="64" name="Oval 128"/>
        <xdr:cNvSpPr>
          <a:spLocks/>
        </xdr:cNvSpPr>
      </xdr:nvSpPr>
      <xdr:spPr>
        <a:xfrm>
          <a:off x="2771775" y="7696200"/>
          <a:ext cx="10858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31</xdr:row>
      <xdr:rowOff>0</xdr:rowOff>
    </xdr:from>
    <xdr:to>
      <xdr:col>19</xdr:col>
      <xdr:colOff>552450</xdr:colOff>
      <xdr:row>32</xdr:row>
      <xdr:rowOff>133350</xdr:rowOff>
    </xdr:to>
    <xdr:sp>
      <xdr:nvSpPr>
        <xdr:cNvPr id="65" name="TextBox 129"/>
        <xdr:cNvSpPr txBox="1">
          <a:spLocks noChangeArrowheads="1"/>
        </xdr:cNvSpPr>
      </xdr:nvSpPr>
      <xdr:spPr>
        <a:xfrm>
          <a:off x="4943475" y="7972425"/>
          <a:ext cx="3086100" cy="409575"/>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1.抜き 又は 2.込みのどちらかを選んでください。（原則、消費税抜きとしてください。）</a:t>
          </a:r>
        </a:p>
      </xdr:txBody>
    </xdr:sp>
    <xdr:clientData/>
  </xdr:twoCellAnchor>
  <xdr:twoCellAnchor>
    <xdr:from>
      <xdr:col>11</xdr:col>
      <xdr:colOff>238125</xdr:colOff>
      <xdr:row>30</xdr:row>
      <xdr:rowOff>257175</xdr:rowOff>
    </xdr:from>
    <xdr:to>
      <xdr:col>13</xdr:col>
      <xdr:colOff>257175</xdr:colOff>
      <xdr:row>31</xdr:row>
      <xdr:rowOff>76200</xdr:rowOff>
    </xdr:to>
    <xdr:sp>
      <xdr:nvSpPr>
        <xdr:cNvPr id="66" name="Line 130"/>
        <xdr:cNvSpPr>
          <a:spLocks/>
        </xdr:cNvSpPr>
      </xdr:nvSpPr>
      <xdr:spPr>
        <a:xfrm flipH="1" flipV="1">
          <a:off x="4200525" y="7915275"/>
          <a:ext cx="752475" cy="1333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17</xdr:row>
      <xdr:rowOff>0</xdr:rowOff>
    </xdr:from>
    <xdr:to>
      <xdr:col>5</xdr:col>
      <xdr:colOff>0</xdr:colOff>
      <xdr:row>17</xdr:row>
      <xdr:rowOff>0</xdr:rowOff>
    </xdr:to>
    <xdr:sp>
      <xdr:nvSpPr>
        <xdr:cNvPr id="1" name="直線コネクタ 2"/>
        <xdr:cNvSpPr>
          <a:spLocks/>
        </xdr:cNvSpPr>
      </xdr:nvSpPr>
      <xdr:spPr>
        <a:xfrm>
          <a:off x="628650" y="401955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28575</xdr:rowOff>
    </xdr:from>
    <xdr:to>
      <xdr:col>23</xdr:col>
      <xdr:colOff>95250</xdr:colOff>
      <xdr:row>87</xdr:row>
      <xdr:rowOff>0</xdr:rowOff>
    </xdr:to>
    <xdr:sp>
      <xdr:nvSpPr>
        <xdr:cNvPr id="2" name="右中かっこ 6"/>
        <xdr:cNvSpPr>
          <a:spLocks/>
        </xdr:cNvSpPr>
      </xdr:nvSpPr>
      <xdr:spPr>
        <a:xfrm>
          <a:off x="8896350" y="6629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88</xdr:row>
      <xdr:rowOff>38100</xdr:rowOff>
    </xdr:from>
    <xdr:to>
      <xdr:col>23</xdr:col>
      <xdr:colOff>66675</xdr:colOff>
      <xdr:row>90</xdr:row>
      <xdr:rowOff>161925</xdr:rowOff>
    </xdr:to>
    <xdr:sp>
      <xdr:nvSpPr>
        <xdr:cNvPr id="3" name="右中かっこ 22"/>
        <xdr:cNvSpPr>
          <a:spLocks/>
        </xdr:cNvSpPr>
      </xdr:nvSpPr>
      <xdr:spPr>
        <a:xfrm>
          <a:off x="8915400" y="18107025"/>
          <a:ext cx="76200" cy="4857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xdr:row>
      <xdr:rowOff>85725</xdr:rowOff>
    </xdr:from>
    <xdr:to>
      <xdr:col>12</xdr:col>
      <xdr:colOff>95250</xdr:colOff>
      <xdr:row>5</xdr:row>
      <xdr:rowOff>142875</xdr:rowOff>
    </xdr:to>
    <xdr:pic>
      <xdr:nvPicPr>
        <xdr:cNvPr id="4" name="Picture 1446"/>
        <xdr:cNvPicPr preferRelativeResize="1">
          <a:picLocks noChangeAspect="1"/>
        </xdr:cNvPicPr>
      </xdr:nvPicPr>
      <xdr:blipFill>
        <a:blip r:embed="rId1"/>
        <a:stretch>
          <a:fillRect/>
        </a:stretch>
      </xdr:blipFill>
      <xdr:spPr>
        <a:xfrm>
          <a:off x="3714750" y="276225"/>
          <a:ext cx="800100" cy="866775"/>
        </a:xfrm>
        <a:prstGeom prst="rect">
          <a:avLst/>
        </a:prstGeom>
        <a:noFill/>
        <a:ln w="9525" cmpd="sng">
          <a:noFill/>
        </a:ln>
      </xdr:spPr>
    </xdr:pic>
    <xdr:clientData/>
  </xdr:twoCellAnchor>
  <xdr:twoCellAnchor>
    <xdr:from>
      <xdr:col>6</xdr:col>
      <xdr:colOff>76200</xdr:colOff>
      <xdr:row>2</xdr:row>
      <xdr:rowOff>57150</xdr:rowOff>
    </xdr:from>
    <xdr:to>
      <xdr:col>7</xdr:col>
      <xdr:colOff>609600</xdr:colOff>
      <xdr:row>4</xdr:row>
      <xdr:rowOff>0</xdr:rowOff>
    </xdr:to>
    <xdr:sp>
      <xdr:nvSpPr>
        <xdr:cNvPr id="5" name="テキスト ボックス 31"/>
        <xdr:cNvSpPr txBox="1">
          <a:spLocks noChangeArrowheads="1"/>
        </xdr:cNvSpPr>
      </xdr:nvSpPr>
      <xdr:spPr>
        <a:xfrm>
          <a:off x="1752600" y="438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3</xdr:row>
      <xdr:rowOff>190500</xdr:rowOff>
    </xdr:from>
    <xdr:to>
      <xdr:col>7</xdr:col>
      <xdr:colOff>609600</xdr:colOff>
      <xdr:row>5</xdr:row>
      <xdr:rowOff>85725</xdr:rowOff>
    </xdr:to>
    <xdr:sp>
      <xdr:nvSpPr>
        <xdr:cNvPr id="6" name="テキスト ボックス 32"/>
        <xdr:cNvSpPr txBox="1">
          <a:spLocks noChangeArrowheads="1"/>
        </xdr:cNvSpPr>
      </xdr:nvSpPr>
      <xdr:spPr>
        <a:xfrm>
          <a:off x="1752600" y="762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2</xdr:row>
      <xdr:rowOff>57150</xdr:rowOff>
    </xdr:from>
    <xdr:to>
      <xdr:col>10</xdr:col>
      <xdr:colOff>390525</xdr:colOff>
      <xdr:row>4</xdr:row>
      <xdr:rowOff>0</xdr:rowOff>
    </xdr:to>
    <xdr:sp>
      <xdr:nvSpPr>
        <xdr:cNvPr id="7" name="テキスト ボックス 33"/>
        <xdr:cNvSpPr txBox="1">
          <a:spLocks noChangeArrowheads="1"/>
        </xdr:cNvSpPr>
      </xdr:nvSpPr>
      <xdr:spPr>
        <a:xfrm>
          <a:off x="2533650" y="438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平成28年11月30日</a:t>
          </a:r>
        </a:p>
      </xdr:txBody>
    </xdr:sp>
    <xdr:clientData/>
  </xdr:twoCellAnchor>
  <xdr:twoCellAnchor>
    <xdr:from>
      <xdr:col>7</xdr:col>
      <xdr:colOff>619125</xdr:colOff>
      <xdr:row>3</xdr:row>
      <xdr:rowOff>190500</xdr:rowOff>
    </xdr:from>
    <xdr:to>
      <xdr:col>10</xdr:col>
      <xdr:colOff>390525</xdr:colOff>
      <xdr:row>5</xdr:row>
      <xdr:rowOff>85725</xdr:rowOff>
    </xdr:to>
    <xdr:sp>
      <xdr:nvSpPr>
        <xdr:cNvPr id="8" name="テキスト ボックス 34"/>
        <xdr:cNvSpPr txBox="1">
          <a:spLocks noChangeArrowheads="1"/>
        </xdr:cNvSpPr>
      </xdr:nvSpPr>
      <xdr:spPr>
        <a:xfrm>
          <a:off x="2533650" y="762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17</xdr:row>
      <xdr:rowOff>9525</xdr:rowOff>
    </xdr:from>
    <xdr:to>
      <xdr:col>5</xdr:col>
      <xdr:colOff>0</xdr:colOff>
      <xdr:row>19</xdr:row>
      <xdr:rowOff>0</xdr:rowOff>
    </xdr:to>
    <xdr:sp>
      <xdr:nvSpPr>
        <xdr:cNvPr id="9" name="直線コネクタ 2"/>
        <xdr:cNvSpPr>
          <a:spLocks/>
        </xdr:cNvSpPr>
      </xdr:nvSpPr>
      <xdr:spPr>
        <a:xfrm>
          <a:off x="628650" y="4029075"/>
          <a:ext cx="371475"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104775</xdr:rowOff>
    </xdr:from>
    <xdr:to>
      <xdr:col>23</xdr:col>
      <xdr:colOff>133350</xdr:colOff>
      <xdr:row>19</xdr:row>
      <xdr:rowOff>57150</xdr:rowOff>
    </xdr:to>
    <xdr:sp>
      <xdr:nvSpPr>
        <xdr:cNvPr id="10" name="右中かっこ 5"/>
        <xdr:cNvSpPr>
          <a:spLocks/>
        </xdr:cNvSpPr>
      </xdr:nvSpPr>
      <xdr:spPr>
        <a:xfrm>
          <a:off x="8924925" y="4314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xdr:row>
      <xdr:rowOff>38100</xdr:rowOff>
    </xdr:from>
    <xdr:to>
      <xdr:col>44</xdr:col>
      <xdr:colOff>104775</xdr:colOff>
      <xdr:row>4</xdr:row>
      <xdr:rowOff>228600</xdr:rowOff>
    </xdr:to>
    <xdr:sp>
      <xdr:nvSpPr>
        <xdr:cNvPr id="11" name="TextBox 46"/>
        <xdr:cNvSpPr txBox="1">
          <a:spLocks noChangeArrowheads="1"/>
        </xdr:cNvSpPr>
      </xdr:nvSpPr>
      <xdr:spPr>
        <a:xfrm>
          <a:off x="12144375" y="228600"/>
          <a:ext cx="2819400" cy="762000"/>
        </a:xfrm>
        <a:prstGeom prst="rect">
          <a:avLst/>
        </a:prstGeom>
        <a:solidFill>
          <a:srgbClr val="00FFFF"/>
        </a:solidFill>
        <a:ln w="25400"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６品目以上</a:t>
          </a:r>
          <a:r>
            <a:rPr lang="en-US" cap="none" sz="1200" b="1" i="0" u="none" baseline="0">
              <a:latin typeface="ＭＳ Ｐゴシック"/>
              <a:ea typeface="ＭＳ Ｐゴシック"/>
              <a:cs typeface="ＭＳ Ｐゴシック"/>
            </a:rPr>
            <a:t>になる場合は、
</a:t>
          </a:r>
          <a:r>
            <a:rPr lang="en-US" cap="none" sz="1200" b="1" i="0" u="none" baseline="0">
              <a:solidFill>
                <a:srgbClr val="FF0000"/>
              </a:solidFill>
              <a:latin typeface="ＭＳ Ｐゴシック"/>
              <a:ea typeface="ＭＳ Ｐゴシック"/>
              <a:cs typeface="ＭＳ Ｐゴシック"/>
            </a:rPr>
            <a:t>２枚目</a:t>
          </a:r>
          <a:r>
            <a:rPr lang="en-US" cap="none" sz="1200" b="1" i="0" u="none" baseline="0">
              <a:latin typeface="ＭＳ Ｐゴシック"/>
              <a:ea typeface="ＭＳ Ｐゴシック"/>
              <a:cs typeface="ＭＳ Ｐゴシック"/>
            </a:rPr>
            <a:t>も使用してください。
品目が</a:t>
          </a:r>
          <a:r>
            <a:rPr lang="en-US" cap="none" sz="1200" b="1" i="0" u="none" baseline="0">
              <a:solidFill>
                <a:srgbClr val="FF0000"/>
              </a:solidFill>
              <a:latin typeface="ＭＳ Ｐゴシック"/>
              <a:ea typeface="ＭＳ Ｐゴシック"/>
              <a:cs typeface="ＭＳ Ｐゴシック"/>
            </a:rPr>
            <a:t>１１品目以上</a:t>
          </a:r>
          <a:r>
            <a:rPr lang="en-US" cap="none" sz="1200" b="1" i="0" u="none" baseline="0">
              <a:latin typeface="ＭＳ Ｐゴシック"/>
              <a:ea typeface="ＭＳ Ｐゴシック"/>
              <a:cs typeface="ＭＳ Ｐゴシック"/>
            </a:rPr>
            <a:t>になる場合は、
</a:t>
          </a:r>
          <a:r>
            <a:rPr lang="en-US" cap="none" sz="1200" b="1" i="0" u="none" baseline="0">
              <a:solidFill>
                <a:srgbClr val="FF0000"/>
              </a:solidFill>
              <a:latin typeface="ＭＳ Ｐゴシック"/>
              <a:ea typeface="ＭＳ Ｐゴシック"/>
              <a:cs typeface="ＭＳ Ｐゴシック"/>
            </a:rPr>
            <a:t>２枚目、３枚目</a:t>
          </a:r>
          <a:r>
            <a:rPr lang="en-US" cap="none" sz="1200" b="1" i="0" u="none" baseline="0">
              <a:latin typeface="ＭＳ Ｐゴシック"/>
              <a:ea typeface="ＭＳ Ｐゴシック"/>
              <a:cs typeface="ＭＳ Ｐゴシック"/>
            </a:rPr>
            <a:t>も使用してください。</a:t>
          </a:r>
        </a:p>
      </xdr:txBody>
    </xdr:sp>
    <xdr:clientData/>
  </xdr:twoCellAnchor>
  <xdr:twoCellAnchor>
    <xdr:from>
      <xdr:col>24</xdr:col>
      <xdr:colOff>114300</xdr:colOff>
      <xdr:row>79</xdr:row>
      <xdr:rowOff>123825</xdr:rowOff>
    </xdr:from>
    <xdr:to>
      <xdr:col>31</xdr:col>
      <xdr:colOff>266700</xdr:colOff>
      <xdr:row>88</xdr:row>
      <xdr:rowOff>104775</xdr:rowOff>
    </xdr:to>
    <xdr:grpSp>
      <xdr:nvGrpSpPr>
        <xdr:cNvPr id="12" name="Group 59"/>
        <xdr:cNvGrpSpPr>
          <a:grpSpLocks/>
        </xdr:cNvGrpSpPr>
      </xdr:nvGrpSpPr>
      <xdr:grpSpPr>
        <a:xfrm>
          <a:off x="9372600" y="16316325"/>
          <a:ext cx="2686050" cy="1857375"/>
          <a:chOff x="984" y="1764"/>
          <a:chExt cx="272" cy="125"/>
        </a:xfrm>
        <a:solidFill>
          <a:srgbClr val="FFFFFF"/>
        </a:solidFill>
      </xdr:grpSpPr>
      <xdr:sp>
        <xdr:nvSpPr>
          <xdr:cNvPr id="13" name="Line 55"/>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6"/>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57"/>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58"/>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295275</xdr:colOff>
      <xdr:row>92</xdr:row>
      <xdr:rowOff>76200</xdr:rowOff>
    </xdr:from>
    <xdr:to>
      <xdr:col>36</xdr:col>
      <xdr:colOff>333375</xdr:colOff>
      <xdr:row>95</xdr:row>
      <xdr:rowOff>47625</xdr:rowOff>
    </xdr:to>
    <xdr:sp>
      <xdr:nvSpPr>
        <xdr:cNvPr id="17" name="TextBox 66"/>
        <xdr:cNvSpPr txBox="1">
          <a:spLocks noChangeArrowheads="1"/>
        </xdr:cNvSpPr>
      </xdr:nvSpPr>
      <xdr:spPr>
        <a:xfrm>
          <a:off x="9915525" y="18764250"/>
          <a:ext cx="4086225" cy="5143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消費地別構成比(全国計)（上記201行）を再掲しています。
ここが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93</xdr:row>
      <xdr:rowOff>104775</xdr:rowOff>
    </xdr:from>
    <xdr:to>
      <xdr:col>25</xdr:col>
      <xdr:colOff>266700</xdr:colOff>
      <xdr:row>93</xdr:row>
      <xdr:rowOff>104775</xdr:rowOff>
    </xdr:to>
    <xdr:sp>
      <xdr:nvSpPr>
        <xdr:cNvPr id="18" name="Line 67"/>
        <xdr:cNvSpPr>
          <a:spLocks/>
        </xdr:cNvSpPr>
      </xdr:nvSpPr>
      <xdr:spPr>
        <a:xfrm flipH="1" flipV="1">
          <a:off x="8896350" y="18897600"/>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95</xdr:row>
      <xdr:rowOff>142875</xdr:rowOff>
    </xdr:from>
    <xdr:to>
      <xdr:col>36</xdr:col>
      <xdr:colOff>333375</xdr:colOff>
      <xdr:row>97</xdr:row>
      <xdr:rowOff>161925</xdr:rowOff>
    </xdr:to>
    <xdr:sp>
      <xdr:nvSpPr>
        <xdr:cNvPr id="19" name="TextBox 75"/>
        <xdr:cNvSpPr txBox="1">
          <a:spLocks noChangeArrowheads="1"/>
        </xdr:cNvSpPr>
      </xdr:nvSpPr>
      <xdr:spPr>
        <a:xfrm>
          <a:off x="9915525" y="19373850"/>
          <a:ext cx="4086225" cy="5143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業種別構成比(計)です。
ここが</a:t>
          </a:r>
          <a:r>
            <a:rPr lang="en-US" cap="none" sz="1400" b="1" i="0" u="none" baseline="0">
              <a:solidFill>
                <a:srgbClr val="FF0000"/>
              </a:solidFill>
              <a:latin typeface="ＭＳ Ｐゴシック"/>
              <a:ea typeface="ＭＳ Ｐゴシック"/>
              <a:cs typeface="ＭＳ Ｐゴシック"/>
            </a:rPr>
            <a:t>100％以下</a:t>
          </a:r>
          <a:r>
            <a:rPr lang="en-US" cap="none" sz="1200" b="1" i="0" u="none" baseline="0">
              <a:latin typeface="ＭＳ Ｐゴシック"/>
              <a:ea typeface="ＭＳ Ｐゴシック"/>
              <a:cs typeface="ＭＳ Ｐゴシック"/>
            </a:rPr>
            <a:t>となるように記入してください。</a:t>
          </a:r>
        </a:p>
      </xdr:txBody>
    </xdr:sp>
    <xdr:clientData/>
  </xdr:twoCellAnchor>
  <xdr:twoCellAnchor>
    <xdr:from>
      <xdr:col>22</xdr:col>
      <xdr:colOff>28575</xdr:colOff>
      <xdr:row>94</xdr:row>
      <xdr:rowOff>142875</xdr:rowOff>
    </xdr:from>
    <xdr:to>
      <xdr:col>25</xdr:col>
      <xdr:colOff>266700</xdr:colOff>
      <xdr:row>96</xdr:row>
      <xdr:rowOff>38100</xdr:rowOff>
    </xdr:to>
    <xdr:sp>
      <xdr:nvSpPr>
        <xdr:cNvPr id="20" name="Line 76"/>
        <xdr:cNvSpPr>
          <a:spLocks/>
        </xdr:cNvSpPr>
      </xdr:nvSpPr>
      <xdr:spPr>
        <a:xfrm flipH="1" flipV="1">
          <a:off x="8896350" y="19154775"/>
          <a:ext cx="99060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99</xdr:row>
      <xdr:rowOff>0</xdr:rowOff>
    </xdr:from>
    <xdr:to>
      <xdr:col>25</xdr:col>
      <xdr:colOff>304800</xdr:colOff>
      <xdr:row>99</xdr:row>
      <xdr:rowOff>142875</xdr:rowOff>
    </xdr:to>
    <xdr:sp>
      <xdr:nvSpPr>
        <xdr:cNvPr id="21" name="Line 101"/>
        <xdr:cNvSpPr>
          <a:spLocks/>
        </xdr:cNvSpPr>
      </xdr:nvSpPr>
      <xdr:spPr>
        <a:xfrm flipH="1" flipV="1">
          <a:off x="8601075" y="20431125"/>
          <a:ext cx="1323975" cy="1428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98</xdr:row>
      <xdr:rowOff>428625</xdr:rowOff>
    </xdr:from>
    <xdr:to>
      <xdr:col>43</xdr:col>
      <xdr:colOff>180975</xdr:colOff>
      <xdr:row>99</xdr:row>
      <xdr:rowOff>361950</xdr:rowOff>
    </xdr:to>
    <xdr:sp>
      <xdr:nvSpPr>
        <xdr:cNvPr id="22" name="TextBox 102"/>
        <xdr:cNvSpPr txBox="1">
          <a:spLocks noChangeArrowheads="1"/>
        </xdr:cNvSpPr>
      </xdr:nvSpPr>
      <xdr:spPr>
        <a:xfrm>
          <a:off x="9915525" y="20335875"/>
          <a:ext cx="4733925" cy="45720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solidFill>
                <a:srgbClr val="0000FF"/>
              </a:solidFill>
              <a:latin typeface="ＭＳ Ｐゴシック"/>
              <a:ea typeface="ＭＳ Ｐゴシック"/>
              <a:cs typeface="ＭＳ Ｐゴシック"/>
            </a:rPr>
            <a:t>販売先業種コード欄に</a:t>
          </a:r>
          <a:r>
            <a:rPr lang="en-US" cap="none" sz="1200" b="1" i="0" u="none" baseline="0">
              <a:latin typeface="ＭＳ Ｐゴシック"/>
              <a:ea typeface="ＭＳ Ｐゴシック"/>
              <a:cs typeface="ＭＳ Ｐゴシック"/>
            </a:rPr>
            <a:t>コードを入力すると業種名が表示されます。
ご確認ください。</a:t>
          </a:r>
        </a:p>
      </xdr:txBody>
    </xdr:sp>
    <xdr:clientData/>
  </xdr:twoCellAnchor>
  <xdr:twoCellAnchor>
    <xdr:from>
      <xdr:col>24</xdr:col>
      <xdr:colOff>123825</xdr:colOff>
      <xdr:row>10</xdr:row>
      <xdr:rowOff>28575</xdr:rowOff>
    </xdr:from>
    <xdr:to>
      <xdr:col>31</xdr:col>
      <xdr:colOff>200025</xdr:colOff>
      <xdr:row>23</xdr:row>
      <xdr:rowOff>38100</xdr:rowOff>
    </xdr:to>
    <xdr:sp>
      <xdr:nvSpPr>
        <xdr:cNvPr id="23" name="正方形/長方形 26"/>
        <xdr:cNvSpPr>
          <a:spLocks/>
        </xdr:cNvSpPr>
      </xdr:nvSpPr>
      <xdr:spPr>
        <a:xfrm>
          <a:off x="9382125" y="2000250"/>
          <a:ext cx="2609850" cy="3895725"/>
        </a:xfrm>
        <a:prstGeom prst="rect">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rPr>
            <a:t>☆　この調査は、個々の事業所を対象と
　していますので、</a:t>
          </a:r>
          <a:r>
            <a:rPr lang="en-US" cap="none" sz="1050" b="1" i="0" u="sng" baseline="0">
              <a:solidFill>
                <a:srgbClr val="000000"/>
              </a:solidFill>
              <a:latin typeface="ＭＳ Ｐゴシック"/>
              <a:ea typeface="ＭＳ Ｐゴシック"/>
              <a:cs typeface="ＭＳ Ｐゴシック"/>
            </a:rPr>
            <a:t>貴事業所で生産された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
　「他の事業所」から受入れた製品で、貴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
　出荷するものは調査の対象となりません。
　記入は、数量×生産者販売価格でお願
　いします。
　（生産者販売価格とは、購入者価格では
　　なく、消費税を抜いた工場出荷価格
　　（荷造料を含む）を指します。）
☆　対象期間は、</a:t>
          </a:r>
          <a:r>
            <a:rPr lang="en-US" cap="none" sz="1050" b="1" i="0" u="sng" baseline="0">
              <a:latin typeface="ＭＳ Ｐゴシック"/>
              <a:ea typeface="ＭＳ Ｐゴシック"/>
              <a:cs typeface="ＭＳ Ｐゴシック"/>
            </a:rPr>
            <a:t>平成27年１～12月の
</a:t>
          </a:r>
          <a:r>
            <a:rPr lang="en-US" cap="none" sz="1050" b="1" i="0" u="none" baseline="0">
              <a:latin typeface="ＭＳ Ｐゴシック"/>
              <a:ea typeface="ＭＳ Ｐゴシック"/>
              <a:cs typeface="ＭＳ Ｐゴシック"/>
            </a:rPr>
            <a:t>　</a:t>
          </a:r>
          <a:r>
            <a:rPr lang="en-US" cap="none" sz="1050" b="1" i="0" u="sng" baseline="0">
              <a:latin typeface="ＭＳ Ｐゴシック"/>
              <a:ea typeface="ＭＳ Ｐゴシック"/>
              <a:cs typeface="ＭＳ Ｐゴシック"/>
            </a:rPr>
            <a:t>１年分</a:t>
          </a:r>
          <a:r>
            <a:rPr lang="en-US" cap="none" sz="1050" b="0" i="0" u="none" baseline="0">
              <a:solidFill>
                <a:srgbClr val="000000"/>
              </a:solidFill>
            </a:rPr>
            <a:t>です。この期間で記入が困難
　な場合は、平成27年を最も多く含む
　１年間で記入してください。
 ☆　調査事項の中で、記入困難な項目
　がある場合は、お手数ですが本社等に
　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23</xdr:row>
      <xdr:rowOff>142875</xdr:rowOff>
    </xdr:from>
    <xdr:to>
      <xdr:col>31</xdr:col>
      <xdr:colOff>190500</xdr:colOff>
      <xdr:row>33</xdr:row>
      <xdr:rowOff>0</xdr:rowOff>
    </xdr:to>
    <xdr:sp>
      <xdr:nvSpPr>
        <xdr:cNvPr id="24" name="正方形/長方形 23"/>
        <xdr:cNvSpPr>
          <a:spLocks/>
        </xdr:cNvSpPr>
      </xdr:nvSpPr>
      <xdr:spPr>
        <a:xfrm>
          <a:off x="9382125" y="6000750"/>
          <a:ext cx="2600325" cy="18669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①「品目名」、「品目コード」に記載された品目
　以外に、貴事業所で生産している品目（記入
　手引８～３０頁）があれば、その品目について
　も、記入してください。
</a:t>
          </a:r>
          <a:r>
            <a:rPr lang="en-US" cap="none" sz="1050" b="0" i="0" u="none" baseline="0">
              <a:solidFill>
                <a:srgbClr val="000000"/>
              </a:solidFill>
            </a:rPr>
            <a:t>
※「品目名」、「品目コード」に記載された品
　目を生産していない場合は、「自社工場生
　産額」に「0」を記入するとともに、印字され
　ている「品目名」、「品目コード」に＝線を
　引いてください。</a:t>
          </a:r>
        </a:p>
      </xdr:txBody>
    </xdr:sp>
    <xdr:clientData/>
  </xdr:twoCellAnchor>
  <xdr:twoCellAnchor>
    <xdr:from>
      <xdr:col>24</xdr:col>
      <xdr:colOff>123825</xdr:colOff>
      <xdr:row>33</xdr:row>
      <xdr:rowOff>66675</xdr:rowOff>
    </xdr:from>
    <xdr:to>
      <xdr:col>31</xdr:col>
      <xdr:colOff>190500</xdr:colOff>
      <xdr:row>37</xdr:row>
      <xdr:rowOff>9525</xdr:rowOff>
    </xdr:to>
    <xdr:sp>
      <xdr:nvSpPr>
        <xdr:cNvPr id="25" name="正方形/長方形 13"/>
        <xdr:cNvSpPr>
          <a:spLocks/>
        </xdr:cNvSpPr>
      </xdr:nvSpPr>
      <xdr:spPr>
        <a:xfrm>
          <a:off x="9382125" y="7934325"/>
          <a:ext cx="2600325" cy="6667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②「消費税の扱い」につ</a:t>
          </a:r>
          <a:r>
            <a:rPr lang="en-US" cap="none" sz="1000" b="0" i="0" u="none" baseline="0">
              <a:solidFill>
                <a:srgbClr val="000000"/>
              </a:solidFill>
            </a:rPr>
            <a:t>いては、貴事業所の消
　費税の扱いにより、該当する番号を○で囲んで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37</xdr:row>
      <xdr:rowOff>66675</xdr:rowOff>
    </xdr:from>
    <xdr:to>
      <xdr:col>31</xdr:col>
      <xdr:colOff>190500</xdr:colOff>
      <xdr:row>49</xdr:row>
      <xdr:rowOff>9525</xdr:rowOff>
    </xdr:to>
    <xdr:sp>
      <xdr:nvSpPr>
        <xdr:cNvPr id="26" name="正方形/長方形 28"/>
        <xdr:cNvSpPr>
          <a:spLocks/>
        </xdr:cNvSpPr>
      </xdr:nvSpPr>
      <xdr:spPr>
        <a:xfrm>
          <a:off x="9382125" y="8658225"/>
          <a:ext cx="2600325" cy="21145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③「自工場生産額」は、
　平成27年（１年間）に</a:t>
          </a:r>
          <a:r>
            <a:rPr lang="en-US" cap="none" sz="1000" b="1" i="0" u="sng" baseline="0">
              <a:latin typeface="ＭＳ Ｐゴシック"/>
              <a:ea typeface="ＭＳ Ｐゴシック"/>
              <a:cs typeface="ＭＳ Ｐゴシック"/>
            </a:rPr>
            <a:t>貴事業所内で生産した
</a:t>
          </a:r>
          <a:r>
            <a:rPr lang="en-US" cap="none" sz="1000" b="0" i="0" u="none" baseline="0">
              <a:latin typeface="ＭＳ Ｐゴシック"/>
              <a:ea typeface="ＭＳ Ｐゴシック"/>
              <a:cs typeface="ＭＳ Ｐゴシック"/>
            </a:rPr>
            <a:t>　</a:t>
          </a:r>
          <a:r>
            <a:rPr lang="en-US" cap="none" sz="1000" b="1" i="0" u="sng" baseline="0">
              <a:latin typeface="ＭＳ Ｐゴシック"/>
              <a:ea typeface="ＭＳ Ｐゴシック"/>
              <a:cs typeface="ＭＳ Ｐゴシック"/>
            </a:rPr>
            <a:t>もののみ記入</a:t>
          </a:r>
          <a:r>
            <a:rPr lang="en-US" cap="none" sz="1000" b="0" i="0" u="none" baseline="0"/>
            <a:t>してください。輸入品や他工場
　からの受入品等は含めません。
　他から受託して生産したものは、含めてくださ
　い。
　（その際は、委託先に確認し、加工賃では
　なく生産額（生産数量×生産者販売価格）で
　お願いします。
※委託先への確認が困難な場合は「備考」を
　参照してください。</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123825</xdr:colOff>
      <xdr:row>49</xdr:row>
      <xdr:rowOff>76200</xdr:rowOff>
    </xdr:from>
    <xdr:to>
      <xdr:col>31</xdr:col>
      <xdr:colOff>190500</xdr:colOff>
      <xdr:row>53</xdr:row>
      <xdr:rowOff>38100</xdr:rowOff>
    </xdr:to>
    <xdr:sp>
      <xdr:nvSpPr>
        <xdr:cNvPr id="27" name="正方形/長方形 20"/>
        <xdr:cNvSpPr>
          <a:spLocks/>
        </xdr:cNvSpPr>
      </xdr:nvSpPr>
      <xdr:spPr>
        <a:xfrm>
          <a:off x="9382125" y="10839450"/>
          <a:ext cx="2600325" cy="6858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④「うち自工場消費額」</a:t>
          </a:r>
          <a:r>
            <a:rPr lang="en-US" cap="none" sz="1000" b="0" i="0" u="none" baseline="0">
              <a:solidFill>
                <a:srgbClr val="000000"/>
              </a:solidFill>
            </a:rPr>
            <a:t>は、
　貴事業所で生産した製品を、
　貴事業所で生産している別製品の原材料とし
　て消費した分を記入してください。
</a:t>
          </a:r>
        </a:p>
      </xdr:txBody>
    </xdr:sp>
    <xdr:clientData/>
  </xdr:twoCellAnchor>
  <xdr:twoCellAnchor>
    <xdr:from>
      <xdr:col>24</xdr:col>
      <xdr:colOff>123825</xdr:colOff>
      <xdr:row>53</xdr:row>
      <xdr:rowOff>104775</xdr:rowOff>
    </xdr:from>
    <xdr:to>
      <xdr:col>31</xdr:col>
      <xdr:colOff>190500</xdr:colOff>
      <xdr:row>57</xdr:row>
      <xdr:rowOff>85725</xdr:rowOff>
    </xdr:to>
    <xdr:sp>
      <xdr:nvSpPr>
        <xdr:cNvPr id="28" name="正方形/長方形 25"/>
        <xdr:cNvSpPr>
          <a:spLocks/>
        </xdr:cNvSpPr>
      </xdr:nvSpPr>
      <xdr:spPr>
        <a:xfrm>
          <a:off x="9382125" y="11591925"/>
          <a:ext cx="2600325" cy="7048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⑤「うち輸出向出荷額」は、</a:t>
          </a:r>
          <a:r>
            <a:rPr lang="en-US" cap="none" sz="1000" b="0" i="0" u="none" baseline="0">
              <a:solidFill>
                <a:srgbClr val="000000"/>
              </a:solidFill>
            </a:rPr>
            <a:t>
　貴事業所から出荷したもののうち、
　直接または商社等を通じて輸出向けに販売し
　たものを記入してください。
</a:t>
          </a:r>
        </a:p>
      </xdr:txBody>
    </xdr:sp>
    <xdr:clientData/>
  </xdr:twoCellAnchor>
  <xdr:twoCellAnchor>
    <xdr:from>
      <xdr:col>24</xdr:col>
      <xdr:colOff>142875</xdr:colOff>
      <xdr:row>57</xdr:row>
      <xdr:rowOff>152400</xdr:rowOff>
    </xdr:from>
    <xdr:to>
      <xdr:col>31</xdr:col>
      <xdr:colOff>209550</xdr:colOff>
      <xdr:row>63</xdr:row>
      <xdr:rowOff>76200</xdr:rowOff>
    </xdr:to>
    <xdr:sp>
      <xdr:nvSpPr>
        <xdr:cNvPr id="29" name="正方形/長方形 27"/>
        <xdr:cNvSpPr>
          <a:spLocks/>
        </xdr:cNvSpPr>
      </xdr:nvSpPr>
      <xdr:spPr>
        <a:xfrm>
          <a:off x="9401175" y="12363450"/>
          <a:ext cx="2600325" cy="10096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⑥「うち国内向出荷額」は、
　貴事業所から出荷したもののうち、</a:t>
          </a:r>
          <a:r>
            <a:rPr lang="en-US" cap="none" sz="1000" b="0" i="0" u="none" baseline="0">
              <a:solidFill>
                <a:srgbClr val="000000"/>
              </a:solidFill>
            </a:rPr>
            <a:t>
　国内向けに出荷したものを記入してください。
　同一企業内の他工場へ原材料として出荷した
　ものも含みます。
　その場合は市価で換算して記入してください。
</a:t>
          </a:r>
        </a:p>
      </xdr:txBody>
    </xdr:sp>
    <xdr:clientData/>
  </xdr:twoCellAnchor>
  <xdr:twoCellAnchor>
    <xdr:from>
      <xdr:col>24</xdr:col>
      <xdr:colOff>142875</xdr:colOff>
      <xdr:row>63</xdr:row>
      <xdr:rowOff>123825</xdr:rowOff>
    </xdr:from>
    <xdr:to>
      <xdr:col>31</xdr:col>
      <xdr:colOff>209550</xdr:colOff>
      <xdr:row>71</xdr:row>
      <xdr:rowOff>76200</xdr:rowOff>
    </xdr:to>
    <xdr:sp>
      <xdr:nvSpPr>
        <xdr:cNvPr id="30" name="正方形/長方形 30"/>
        <xdr:cNvSpPr>
          <a:spLocks/>
        </xdr:cNvSpPr>
      </xdr:nvSpPr>
      <xdr:spPr>
        <a:xfrm>
          <a:off x="9401175" y="13420725"/>
          <a:ext cx="2600325" cy="1400175"/>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⑦「消費地別構成比」は、
⑥「うち国内向出荷額」で出荷された製品につ
　いて、最終消費地（記入手引６頁参照）別の
　構成比を都道府県別に記入してください。
　（各品目の合計が100.0%となるよう、小数点第
　　１位まで記入）。
　なお、都道府県別にわからない場合には、
　地域別の「不明」欄に記入してください。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71</xdr:row>
      <xdr:rowOff>152400</xdr:rowOff>
    </xdr:from>
    <xdr:to>
      <xdr:col>31</xdr:col>
      <xdr:colOff>209550</xdr:colOff>
      <xdr:row>79</xdr:row>
      <xdr:rowOff>38100</xdr:rowOff>
    </xdr:to>
    <xdr:sp>
      <xdr:nvSpPr>
        <xdr:cNvPr id="31" name="正方形/長方形 21"/>
        <xdr:cNvSpPr>
          <a:spLocks/>
        </xdr:cNvSpPr>
      </xdr:nvSpPr>
      <xdr:spPr>
        <a:xfrm>
          <a:off x="9401175" y="14897100"/>
          <a:ext cx="2600325" cy="13335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⑧「業種別構成比」は、</a:t>
          </a:r>
          <a:r>
            <a:rPr lang="en-US" cap="none" sz="1000" b="0" i="0" u="none" baseline="0">
              <a:solidFill>
                <a:srgbClr val="000000"/>
              </a:solidFill>
            </a:rPr>
            <a:t>
⑥「うち国内出荷額」がどの業種に販売されたかについて、出荷額の大きい順に、「業種コード一覧表」（記入手引31～35頁参照）から業種コード(3桁）を３つ選び、そのコードと、その業種のおおよその構成比を整数で記入してください。
（構成比の合計は、100%にならなくても問題ありません。）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79</xdr:row>
      <xdr:rowOff>152400</xdr:rowOff>
    </xdr:from>
    <xdr:to>
      <xdr:col>31</xdr:col>
      <xdr:colOff>190500</xdr:colOff>
      <xdr:row>86</xdr:row>
      <xdr:rowOff>142875</xdr:rowOff>
    </xdr:to>
    <xdr:sp>
      <xdr:nvSpPr>
        <xdr:cNvPr id="32" name="正方形/長方形 12"/>
        <xdr:cNvSpPr>
          <a:spLocks/>
        </xdr:cNvSpPr>
      </xdr:nvSpPr>
      <xdr:spPr>
        <a:xfrm>
          <a:off x="9401175" y="16344900"/>
          <a:ext cx="2581275" cy="1257300"/>
        </a:xfrm>
        <a:prstGeom prst="rect">
          <a:avLst/>
        </a:prstGeom>
        <a:noFill/>
        <a:ln w="38100" cmpd="dbl">
          <a:noFill/>
        </a:ln>
      </xdr:spPr>
      <xdr:txBody>
        <a:bodyPr vertOverflow="clip" wrap="square"/>
        <a:p>
          <a:pPr algn="l">
            <a:defRPr/>
          </a:pPr>
          <a:r>
            <a:rPr lang="en-US" cap="none" sz="1000" b="1" i="0" u="none" baseline="0">
              <a:latin typeface="ＭＳ Ｐゴシック"/>
              <a:ea typeface="ＭＳ Ｐゴシック"/>
              <a:cs typeface="ＭＳ Ｐゴシック"/>
            </a:rPr>
            <a:t>備考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休業中、操業開始後未出荷等、注意すべき事柄がありましたら、その旨記入してください。
　また、生産者販売価格で記入できない場合や委託先に確認できない場合は、記入に際して実際に採用した方法（例：加工賃、内国消費税抜き等）を本欄に記入してください。）
</a:t>
          </a:r>
          <a:r>
            <a:rPr lang="en-US" cap="none" sz="1000" b="0" i="0" u="none" baseline="0">
              <a:solidFill>
                <a:srgbClr val="00008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17</xdr:row>
      <xdr:rowOff>0</xdr:rowOff>
    </xdr:from>
    <xdr:to>
      <xdr:col>5</xdr:col>
      <xdr:colOff>0</xdr:colOff>
      <xdr:row>17</xdr:row>
      <xdr:rowOff>0</xdr:rowOff>
    </xdr:to>
    <xdr:sp>
      <xdr:nvSpPr>
        <xdr:cNvPr id="1" name="直線コネクタ 2"/>
        <xdr:cNvSpPr>
          <a:spLocks/>
        </xdr:cNvSpPr>
      </xdr:nvSpPr>
      <xdr:spPr>
        <a:xfrm>
          <a:off x="628650" y="401955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28575</xdr:rowOff>
    </xdr:from>
    <xdr:to>
      <xdr:col>23</xdr:col>
      <xdr:colOff>95250</xdr:colOff>
      <xdr:row>87</xdr:row>
      <xdr:rowOff>0</xdr:rowOff>
    </xdr:to>
    <xdr:sp>
      <xdr:nvSpPr>
        <xdr:cNvPr id="2" name="右中かっこ 6"/>
        <xdr:cNvSpPr>
          <a:spLocks/>
        </xdr:cNvSpPr>
      </xdr:nvSpPr>
      <xdr:spPr>
        <a:xfrm>
          <a:off x="8896350" y="6629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88</xdr:row>
      <xdr:rowOff>38100</xdr:rowOff>
    </xdr:from>
    <xdr:to>
      <xdr:col>23</xdr:col>
      <xdr:colOff>66675</xdr:colOff>
      <xdr:row>90</xdr:row>
      <xdr:rowOff>161925</xdr:rowOff>
    </xdr:to>
    <xdr:sp>
      <xdr:nvSpPr>
        <xdr:cNvPr id="3" name="右中かっこ 22"/>
        <xdr:cNvSpPr>
          <a:spLocks/>
        </xdr:cNvSpPr>
      </xdr:nvSpPr>
      <xdr:spPr>
        <a:xfrm>
          <a:off x="8915400" y="18107025"/>
          <a:ext cx="76200" cy="4857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xdr:row>
      <xdr:rowOff>85725</xdr:rowOff>
    </xdr:from>
    <xdr:to>
      <xdr:col>12</xdr:col>
      <xdr:colOff>95250</xdr:colOff>
      <xdr:row>5</xdr:row>
      <xdr:rowOff>142875</xdr:rowOff>
    </xdr:to>
    <xdr:pic>
      <xdr:nvPicPr>
        <xdr:cNvPr id="4" name="Picture 1446"/>
        <xdr:cNvPicPr preferRelativeResize="1">
          <a:picLocks noChangeAspect="1"/>
        </xdr:cNvPicPr>
      </xdr:nvPicPr>
      <xdr:blipFill>
        <a:blip r:embed="rId1"/>
        <a:stretch>
          <a:fillRect/>
        </a:stretch>
      </xdr:blipFill>
      <xdr:spPr>
        <a:xfrm>
          <a:off x="3714750" y="276225"/>
          <a:ext cx="800100" cy="866775"/>
        </a:xfrm>
        <a:prstGeom prst="rect">
          <a:avLst/>
        </a:prstGeom>
        <a:noFill/>
        <a:ln w="9525" cmpd="sng">
          <a:noFill/>
        </a:ln>
      </xdr:spPr>
    </xdr:pic>
    <xdr:clientData/>
  </xdr:twoCellAnchor>
  <xdr:twoCellAnchor>
    <xdr:from>
      <xdr:col>6</xdr:col>
      <xdr:colOff>76200</xdr:colOff>
      <xdr:row>2</xdr:row>
      <xdr:rowOff>57150</xdr:rowOff>
    </xdr:from>
    <xdr:to>
      <xdr:col>7</xdr:col>
      <xdr:colOff>609600</xdr:colOff>
      <xdr:row>4</xdr:row>
      <xdr:rowOff>0</xdr:rowOff>
    </xdr:to>
    <xdr:sp>
      <xdr:nvSpPr>
        <xdr:cNvPr id="5" name="テキスト ボックス 31"/>
        <xdr:cNvSpPr txBox="1">
          <a:spLocks noChangeArrowheads="1"/>
        </xdr:cNvSpPr>
      </xdr:nvSpPr>
      <xdr:spPr>
        <a:xfrm>
          <a:off x="1752600" y="438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3</xdr:row>
      <xdr:rowOff>190500</xdr:rowOff>
    </xdr:from>
    <xdr:to>
      <xdr:col>7</xdr:col>
      <xdr:colOff>609600</xdr:colOff>
      <xdr:row>5</xdr:row>
      <xdr:rowOff>85725</xdr:rowOff>
    </xdr:to>
    <xdr:sp>
      <xdr:nvSpPr>
        <xdr:cNvPr id="6" name="テキスト ボックス 32"/>
        <xdr:cNvSpPr txBox="1">
          <a:spLocks noChangeArrowheads="1"/>
        </xdr:cNvSpPr>
      </xdr:nvSpPr>
      <xdr:spPr>
        <a:xfrm>
          <a:off x="1752600" y="762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2</xdr:row>
      <xdr:rowOff>57150</xdr:rowOff>
    </xdr:from>
    <xdr:to>
      <xdr:col>10</xdr:col>
      <xdr:colOff>390525</xdr:colOff>
      <xdr:row>4</xdr:row>
      <xdr:rowOff>0</xdr:rowOff>
    </xdr:to>
    <xdr:sp>
      <xdr:nvSpPr>
        <xdr:cNvPr id="7" name="テキスト ボックス 33"/>
        <xdr:cNvSpPr txBox="1">
          <a:spLocks noChangeArrowheads="1"/>
        </xdr:cNvSpPr>
      </xdr:nvSpPr>
      <xdr:spPr>
        <a:xfrm>
          <a:off x="2533650" y="438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平成28年11月30日</a:t>
          </a:r>
        </a:p>
      </xdr:txBody>
    </xdr:sp>
    <xdr:clientData/>
  </xdr:twoCellAnchor>
  <xdr:twoCellAnchor>
    <xdr:from>
      <xdr:col>7</xdr:col>
      <xdr:colOff>619125</xdr:colOff>
      <xdr:row>3</xdr:row>
      <xdr:rowOff>190500</xdr:rowOff>
    </xdr:from>
    <xdr:to>
      <xdr:col>10</xdr:col>
      <xdr:colOff>390525</xdr:colOff>
      <xdr:row>5</xdr:row>
      <xdr:rowOff>85725</xdr:rowOff>
    </xdr:to>
    <xdr:sp>
      <xdr:nvSpPr>
        <xdr:cNvPr id="8" name="テキスト ボックス 34"/>
        <xdr:cNvSpPr txBox="1">
          <a:spLocks noChangeArrowheads="1"/>
        </xdr:cNvSpPr>
      </xdr:nvSpPr>
      <xdr:spPr>
        <a:xfrm>
          <a:off x="2533650" y="762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17</xdr:row>
      <xdr:rowOff>9525</xdr:rowOff>
    </xdr:from>
    <xdr:to>
      <xdr:col>5</xdr:col>
      <xdr:colOff>0</xdr:colOff>
      <xdr:row>19</xdr:row>
      <xdr:rowOff>0</xdr:rowOff>
    </xdr:to>
    <xdr:sp>
      <xdr:nvSpPr>
        <xdr:cNvPr id="9" name="直線コネクタ 2"/>
        <xdr:cNvSpPr>
          <a:spLocks/>
        </xdr:cNvSpPr>
      </xdr:nvSpPr>
      <xdr:spPr>
        <a:xfrm>
          <a:off x="628650" y="4029075"/>
          <a:ext cx="371475"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104775</xdr:rowOff>
    </xdr:from>
    <xdr:to>
      <xdr:col>23</xdr:col>
      <xdr:colOff>133350</xdr:colOff>
      <xdr:row>19</xdr:row>
      <xdr:rowOff>57150</xdr:rowOff>
    </xdr:to>
    <xdr:sp>
      <xdr:nvSpPr>
        <xdr:cNvPr id="10" name="右中かっこ 5"/>
        <xdr:cNvSpPr>
          <a:spLocks/>
        </xdr:cNvSpPr>
      </xdr:nvSpPr>
      <xdr:spPr>
        <a:xfrm>
          <a:off x="8924925" y="4314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5</xdr:row>
      <xdr:rowOff>47625</xdr:rowOff>
    </xdr:from>
    <xdr:to>
      <xdr:col>44</xdr:col>
      <xdr:colOff>95250</xdr:colOff>
      <xdr:row>7</xdr:row>
      <xdr:rowOff>123825</xdr:rowOff>
    </xdr:to>
    <xdr:sp>
      <xdr:nvSpPr>
        <xdr:cNvPr id="11" name="TextBox 12"/>
        <xdr:cNvSpPr txBox="1">
          <a:spLocks noChangeArrowheads="1"/>
        </xdr:cNvSpPr>
      </xdr:nvSpPr>
      <xdr:spPr>
        <a:xfrm>
          <a:off x="12134850" y="1047750"/>
          <a:ext cx="2819400" cy="485775"/>
        </a:xfrm>
        <a:prstGeom prst="rect">
          <a:avLst/>
        </a:prstGeom>
        <a:solidFill>
          <a:srgbClr val="00FFFF"/>
        </a:solidFill>
        <a:ln w="25400"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６品目以上</a:t>
          </a:r>
          <a:r>
            <a:rPr lang="en-US" cap="none" sz="1200" b="1" i="0" u="none" baseline="0">
              <a:latin typeface="ＭＳ Ｐゴシック"/>
              <a:ea typeface="ＭＳ Ｐゴシック"/>
              <a:cs typeface="ＭＳ Ｐゴシック"/>
            </a:rPr>
            <a:t>になる場合は、
</a:t>
          </a:r>
          <a:r>
            <a:rPr lang="en-US" cap="none" sz="1200" b="1" i="0" u="none" baseline="0">
              <a:solidFill>
                <a:srgbClr val="FF0000"/>
              </a:solidFill>
              <a:latin typeface="ＭＳ Ｐゴシック"/>
              <a:ea typeface="ＭＳ Ｐゴシック"/>
              <a:cs typeface="ＭＳ Ｐゴシック"/>
            </a:rPr>
            <a:t>２枚目</a:t>
          </a:r>
          <a:r>
            <a:rPr lang="en-US" cap="none" sz="1200" b="1" i="0" u="none" baseline="0">
              <a:latin typeface="ＭＳ Ｐゴシック"/>
              <a:ea typeface="ＭＳ Ｐゴシック"/>
              <a:cs typeface="ＭＳ Ｐゴシック"/>
            </a:rPr>
            <a:t>も使用してください。</a:t>
          </a:r>
        </a:p>
      </xdr:txBody>
    </xdr:sp>
    <xdr:clientData/>
  </xdr:twoCellAnchor>
  <xdr:twoCellAnchor>
    <xdr:from>
      <xdr:col>24</xdr:col>
      <xdr:colOff>114300</xdr:colOff>
      <xdr:row>79</xdr:row>
      <xdr:rowOff>123825</xdr:rowOff>
    </xdr:from>
    <xdr:to>
      <xdr:col>31</xdr:col>
      <xdr:colOff>266700</xdr:colOff>
      <xdr:row>88</xdr:row>
      <xdr:rowOff>104775</xdr:rowOff>
    </xdr:to>
    <xdr:grpSp>
      <xdr:nvGrpSpPr>
        <xdr:cNvPr id="12" name="Group 13"/>
        <xdr:cNvGrpSpPr>
          <a:grpSpLocks/>
        </xdr:cNvGrpSpPr>
      </xdr:nvGrpSpPr>
      <xdr:grpSpPr>
        <a:xfrm>
          <a:off x="9372600" y="16316325"/>
          <a:ext cx="2686050" cy="1857375"/>
          <a:chOff x="984" y="1764"/>
          <a:chExt cx="272" cy="125"/>
        </a:xfrm>
        <a:solidFill>
          <a:srgbClr val="FFFFFF"/>
        </a:solidFill>
      </xdr:grpSpPr>
      <xdr:sp>
        <xdr:nvSpPr>
          <xdr:cNvPr id="13" name="Line 14"/>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5"/>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295275</xdr:colOff>
      <xdr:row>92</xdr:row>
      <xdr:rowOff>76200</xdr:rowOff>
    </xdr:from>
    <xdr:to>
      <xdr:col>36</xdr:col>
      <xdr:colOff>333375</xdr:colOff>
      <xdr:row>95</xdr:row>
      <xdr:rowOff>47625</xdr:rowOff>
    </xdr:to>
    <xdr:sp>
      <xdr:nvSpPr>
        <xdr:cNvPr id="17" name="TextBox 18"/>
        <xdr:cNvSpPr txBox="1">
          <a:spLocks noChangeArrowheads="1"/>
        </xdr:cNvSpPr>
      </xdr:nvSpPr>
      <xdr:spPr>
        <a:xfrm>
          <a:off x="9915525" y="18764250"/>
          <a:ext cx="4086225" cy="5143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消費地別構成比(全国計)（上記201行）を再掲しています。
ここが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93</xdr:row>
      <xdr:rowOff>104775</xdr:rowOff>
    </xdr:from>
    <xdr:to>
      <xdr:col>25</xdr:col>
      <xdr:colOff>266700</xdr:colOff>
      <xdr:row>93</xdr:row>
      <xdr:rowOff>104775</xdr:rowOff>
    </xdr:to>
    <xdr:sp>
      <xdr:nvSpPr>
        <xdr:cNvPr id="18" name="Line 19"/>
        <xdr:cNvSpPr>
          <a:spLocks/>
        </xdr:cNvSpPr>
      </xdr:nvSpPr>
      <xdr:spPr>
        <a:xfrm flipH="1" flipV="1">
          <a:off x="8896350" y="18897600"/>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95</xdr:row>
      <xdr:rowOff>142875</xdr:rowOff>
    </xdr:from>
    <xdr:to>
      <xdr:col>36</xdr:col>
      <xdr:colOff>333375</xdr:colOff>
      <xdr:row>97</xdr:row>
      <xdr:rowOff>161925</xdr:rowOff>
    </xdr:to>
    <xdr:sp>
      <xdr:nvSpPr>
        <xdr:cNvPr id="19" name="TextBox 20"/>
        <xdr:cNvSpPr txBox="1">
          <a:spLocks noChangeArrowheads="1"/>
        </xdr:cNvSpPr>
      </xdr:nvSpPr>
      <xdr:spPr>
        <a:xfrm>
          <a:off x="9915525" y="19373850"/>
          <a:ext cx="4086225" cy="5143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業種別構成比(計)です。
ここが</a:t>
          </a:r>
          <a:r>
            <a:rPr lang="en-US" cap="none" sz="1400" b="1" i="0" u="none" baseline="0">
              <a:solidFill>
                <a:srgbClr val="FF0000"/>
              </a:solidFill>
              <a:latin typeface="ＭＳ Ｐゴシック"/>
              <a:ea typeface="ＭＳ Ｐゴシック"/>
              <a:cs typeface="ＭＳ Ｐゴシック"/>
            </a:rPr>
            <a:t>100％以下</a:t>
          </a:r>
          <a:r>
            <a:rPr lang="en-US" cap="none" sz="1200" b="1" i="0" u="none" baseline="0">
              <a:latin typeface="ＭＳ Ｐゴシック"/>
              <a:ea typeface="ＭＳ Ｐゴシック"/>
              <a:cs typeface="ＭＳ Ｐゴシック"/>
            </a:rPr>
            <a:t>となるように記入してください。</a:t>
          </a:r>
        </a:p>
      </xdr:txBody>
    </xdr:sp>
    <xdr:clientData/>
  </xdr:twoCellAnchor>
  <xdr:twoCellAnchor>
    <xdr:from>
      <xdr:col>22</xdr:col>
      <xdr:colOff>28575</xdr:colOff>
      <xdr:row>94</xdr:row>
      <xdr:rowOff>142875</xdr:rowOff>
    </xdr:from>
    <xdr:to>
      <xdr:col>25</xdr:col>
      <xdr:colOff>266700</xdr:colOff>
      <xdr:row>96</xdr:row>
      <xdr:rowOff>38100</xdr:rowOff>
    </xdr:to>
    <xdr:sp>
      <xdr:nvSpPr>
        <xdr:cNvPr id="20" name="Line 21"/>
        <xdr:cNvSpPr>
          <a:spLocks/>
        </xdr:cNvSpPr>
      </xdr:nvSpPr>
      <xdr:spPr>
        <a:xfrm flipH="1" flipV="1">
          <a:off x="8896350" y="19154775"/>
          <a:ext cx="99060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99</xdr:row>
      <xdr:rowOff>0</xdr:rowOff>
    </xdr:from>
    <xdr:to>
      <xdr:col>25</xdr:col>
      <xdr:colOff>304800</xdr:colOff>
      <xdr:row>99</xdr:row>
      <xdr:rowOff>142875</xdr:rowOff>
    </xdr:to>
    <xdr:sp>
      <xdr:nvSpPr>
        <xdr:cNvPr id="21" name="Line 24"/>
        <xdr:cNvSpPr>
          <a:spLocks/>
        </xdr:cNvSpPr>
      </xdr:nvSpPr>
      <xdr:spPr>
        <a:xfrm flipH="1" flipV="1">
          <a:off x="8601075" y="20431125"/>
          <a:ext cx="1323975" cy="1428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98</xdr:row>
      <xdr:rowOff>428625</xdr:rowOff>
    </xdr:from>
    <xdr:to>
      <xdr:col>43</xdr:col>
      <xdr:colOff>180975</xdr:colOff>
      <xdr:row>99</xdr:row>
      <xdr:rowOff>361950</xdr:rowOff>
    </xdr:to>
    <xdr:sp>
      <xdr:nvSpPr>
        <xdr:cNvPr id="22" name="TextBox 25"/>
        <xdr:cNvSpPr txBox="1">
          <a:spLocks noChangeArrowheads="1"/>
        </xdr:cNvSpPr>
      </xdr:nvSpPr>
      <xdr:spPr>
        <a:xfrm>
          <a:off x="9915525" y="20335875"/>
          <a:ext cx="4733925" cy="45720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solidFill>
                <a:srgbClr val="0000FF"/>
              </a:solidFill>
              <a:latin typeface="ＭＳ Ｐゴシック"/>
              <a:ea typeface="ＭＳ Ｐゴシック"/>
              <a:cs typeface="ＭＳ Ｐゴシック"/>
            </a:rPr>
            <a:t>販売先業種コード欄に</a:t>
          </a:r>
          <a:r>
            <a:rPr lang="en-US" cap="none" sz="1200" b="1" i="0" u="none" baseline="0">
              <a:latin typeface="ＭＳ Ｐゴシック"/>
              <a:ea typeface="ＭＳ Ｐゴシック"/>
              <a:cs typeface="ＭＳ Ｐゴシック"/>
            </a:rPr>
            <a:t>コードを入力すると業種名が表示されます。
ご確認ください。</a:t>
          </a:r>
        </a:p>
      </xdr:txBody>
    </xdr:sp>
    <xdr:clientData/>
  </xdr:twoCellAnchor>
  <xdr:twoCellAnchor>
    <xdr:from>
      <xdr:col>24</xdr:col>
      <xdr:colOff>123825</xdr:colOff>
      <xdr:row>10</xdr:row>
      <xdr:rowOff>28575</xdr:rowOff>
    </xdr:from>
    <xdr:to>
      <xdr:col>31</xdr:col>
      <xdr:colOff>200025</xdr:colOff>
      <xdr:row>23</xdr:row>
      <xdr:rowOff>38100</xdr:rowOff>
    </xdr:to>
    <xdr:sp>
      <xdr:nvSpPr>
        <xdr:cNvPr id="23" name="正方形/長方形 26"/>
        <xdr:cNvSpPr>
          <a:spLocks/>
        </xdr:cNvSpPr>
      </xdr:nvSpPr>
      <xdr:spPr>
        <a:xfrm>
          <a:off x="9382125" y="2000250"/>
          <a:ext cx="2609850" cy="3895725"/>
        </a:xfrm>
        <a:prstGeom prst="rect">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rPr>
            <a:t>☆　この調査は、個々の事業所を対象と
　していますので、</a:t>
          </a:r>
          <a:r>
            <a:rPr lang="en-US" cap="none" sz="1050" b="1" i="0" u="sng" baseline="0">
              <a:solidFill>
                <a:srgbClr val="000000"/>
              </a:solidFill>
              <a:latin typeface="ＭＳ Ｐゴシック"/>
              <a:ea typeface="ＭＳ Ｐゴシック"/>
              <a:cs typeface="ＭＳ Ｐゴシック"/>
            </a:rPr>
            <a:t>貴事業所で生産された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
　「他の事業所」から受入れた製品で、貴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
　出荷するものは調査の対象となりません。
　記入は、数量×生産者販売価格でお願
　いします。
　（生産者販売価格とは、購入者価格では
　　なく、消費税を抜いた工場出荷価格
　　（荷造料を含む）を指します。）
☆　対象期間は、</a:t>
          </a:r>
          <a:r>
            <a:rPr lang="en-US" cap="none" sz="1050" b="1" i="0" u="sng" baseline="0">
              <a:latin typeface="ＭＳ Ｐゴシック"/>
              <a:ea typeface="ＭＳ Ｐゴシック"/>
              <a:cs typeface="ＭＳ Ｐゴシック"/>
            </a:rPr>
            <a:t>平成27年１～12月の
</a:t>
          </a:r>
          <a:r>
            <a:rPr lang="en-US" cap="none" sz="1050" b="1" i="0" u="none" baseline="0">
              <a:latin typeface="ＭＳ Ｐゴシック"/>
              <a:ea typeface="ＭＳ Ｐゴシック"/>
              <a:cs typeface="ＭＳ Ｐゴシック"/>
            </a:rPr>
            <a:t>　</a:t>
          </a:r>
          <a:r>
            <a:rPr lang="en-US" cap="none" sz="1050" b="1" i="0" u="sng" baseline="0">
              <a:latin typeface="ＭＳ Ｐゴシック"/>
              <a:ea typeface="ＭＳ Ｐゴシック"/>
              <a:cs typeface="ＭＳ Ｐゴシック"/>
            </a:rPr>
            <a:t>１年分</a:t>
          </a:r>
          <a:r>
            <a:rPr lang="en-US" cap="none" sz="1050" b="0" i="0" u="none" baseline="0">
              <a:solidFill>
                <a:srgbClr val="000000"/>
              </a:solidFill>
            </a:rPr>
            <a:t>です。この期間で記入が困難
　な場合は、平成27年を最も多く含む
　１年間で記入してください。
 ☆　調査事項の中で、記入困難な項目
　がある場合は、お手数ですが本社等に
　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23</xdr:row>
      <xdr:rowOff>142875</xdr:rowOff>
    </xdr:from>
    <xdr:to>
      <xdr:col>31</xdr:col>
      <xdr:colOff>190500</xdr:colOff>
      <xdr:row>33</xdr:row>
      <xdr:rowOff>0</xdr:rowOff>
    </xdr:to>
    <xdr:sp>
      <xdr:nvSpPr>
        <xdr:cNvPr id="24" name="正方形/長方形 23"/>
        <xdr:cNvSpPr>
          <a:spLocks/>
        </xdr:cNvSpPr>
      </xdr:nvSpPr>
      <xdr:spPr>
        <a:xfrm>
          <a:off x="9382125" y="6000750"/>
          <a:ext cx="2600325" cy="18669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①「品目名」、「品目コード」に記載された品目
　以外に、貴事業所で生産している品目（記入
　手引８～３０頁）があれば、その品目について
　も、記入してください。
</a:t>
          </a:r>
          <a:r>
            <a:rPr lang="en-US" cap="none" sz="1050" b="0" i="0" u="none" baseline="0">
              <a:solidFill>
                <a:srgbClr val="000000"/>
              </a:solidFill>
            </a:rPr>
            <a:t>
※「品目名」、「品目コード」に記載された品
　目を生産していない場合は、「自社工場生
　産額」に「0」を記入するとともに、印字され
　ている「品目名」、「品目コード」に＝線を
　引いてください。</a:t>
          </a:r>
        </a:p>
      </xdr:txBody>
    </xdr:sp>
    <xdr:clientData/>
  </xdr:twoCellAnchor>
  <xdr:twoCellAnchor>
    <xdr:from>
      <xdr:col>24</xdr:col>
      <xdr:colOff>123825</xdr:colOff>
      <xdr:row>33</xdr:row>
      <xdr:rowOff>66675</xdr:rowOff>
    </xdr:from>
    <xdr:to>
      <xdr:col>31</xdr:col>
      <xdr:colOff>190500</xdr:colOff>
      <xdr:row>37</xdr:row>
      <xdr:rowOff>9525</xdr:rowOff>
    </xdr:to>
    <xdr:sp>
      <xdr:nvSpPr>
        <xdr:cNvPr id="25" name="正方形/長方形 13"/>
        <xdr:cNvSpPr>
          <a:spLocks/>
        </xdr:cNvSpPr>
      </xdr:nvSpPr>
      <xdr:spPr>
        <a:xfrm>
          <a:off x="9382125" y="7934325"/>
          <a:ext cx="2600325" cy="6667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②「消費税の扱い」につ</a:t>
          </a:r>
          <a:r>
            <a:rPr lang="en-US" cap="none" sz="1000" b="0" i="0" u="none" baseline="0">
              <a:solidFill>
                <a:srgbClr val="000000"/>
              </a:solidFill>
            </a:rPr>
            <a:t>いては、貴事業所の消
　費税の扱いにより、該当する番号を○で囲んで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37</xdr:row>
      <xdr:rowOff>66675</xdr:rowOff>
    </xdr:from>
    <xdr:to>
      <xdr:col>31</xdr:col>
      <xdr:colOff>190500</xdr:colOff>
      <xdr:row>49</xdr:row>
      <xdr:rowOff>9525</xdr:rowOff>
    </xdr:to>
    <xdr:sp>
      <xdr:nvSpPr>
        <xdr:cNvPr id="26" name="正方形/長方形 28"/>
        <xdr:cNvSpPr>
          <a:spLocks/>
        </xdr:cNvSpPr>
      </xdr:nvSpPr>
      <xdr:spPr>
        <a:xfrm>
          <a:off x="9382125" y="8658225"/>
          <a:ext cx="2600325" cy="21145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③「自工場生産額」は、
　平成27年（１年間）に</a:t>
          </a:r>
          <a:r>
            <a:rPr lang="en-US" cap="none" sz="1000" b="1" i="0" u="sng" baseline="0">
              <a:latin typeface="ＭＳ Ｐゴシック"/>
              <a:ea typeface="ＭＳ Ｐゴシック"/>
              <a:cs typeface="ＭＳ Ｐゴシック"/>
            </a:rPr>
            <a:t>貴事業所内で生産した
</a:t>
          </a:r>
          <a:r>
            <a:rPr lang="en-US" cap="none" sz="1000" b="0" i="0" u="none" baseline="0">
              <a:latin typeface="ＭＳ Ｐゴシック"/>
              <a:ea typeface="ＭＳ Ｐゴシック"/>
              <a:cs typeface="ＭＳ Ｐゴシック"/>
            </a:rPr>
            <a:t>　</a:t>
          </a:r>
          <a:r>
            <a:rPr lang="en-US" cap="none" sz="1000" b="1" i="0" u="sng" baseline="0">
              <a:latin typeface="ＭＳ Ｐゴシック"/>
              <a:ea typeface="ＭＳ Ｐゴシック"/>
              <a:cs typeface="ＭＳ Ｐゴシック"/>
            </a:rPr>
            <a:t>もののみ記入</a:t>
          </a:r>
          <a:r>
            <a:rPr lang="en-US" cap="none" sz="1000" b="0" i="0" u="none" baseline="0"/>
            <a:t>してください。輸入品や他工場
　からの受入品等は含めません。
　他から受託して生産したものは、含めてくださ
　い。
　（その際は、委託先に確認し、加工賃では
　なく生産額（生産数量×生産者販売価格）で
　お願いします。
※委託先への確認が困難な場合は「備考」を
　参照してください。</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123825</xdr:colOff>
      <xdr:row>49</xdr:row>
      <xdr:rowOff>76200</xdr:rowOff>
    </xdr:from>
    <xdr:to>
      <xdr:col>31</xdr:col>
      <xdr:colOff>190500</xdr:colOff>
      <xdr:row>53</xdr:row>
      <xdr:rowOff>38100</xdr:rowOff>
    </xdr:to>
    <xdr:sp>
      <xdr:nvSpPr>
        <xdr:cNvPr id="27" name="正方形/長方形 20"/>
        <xdr:cNvSpPr>
          <a:spLocks/>
        </xdr:cNvSpPr>
      </xdr:nvSpPr>
      <xdr:spPr>
        <a:xfrm>
          <a:off x="9382125" y="10839450"/>
          <a:ext cx="2600325" cy="6858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④「うち自工場消費額」</a:t>
          </a:r>
          <a:r>
            <a:rPr lang="en-US" cap="none" sz="1000" b="0" i="0" u="none" baseline="0">
              <a:solidFill>
                <a:srgbClr val="000000"/>
              </a:solidFill>
            </a:rPr>
            <a:t>は、
　貴事業所で生産した製品を、
　貴事業所で生産している別製品の原材料とし
　て消費した分を記入してください。
</a:t>
          </a:r>
        </a:p>
      </xdr:txBody>
    </xdr:sp>
    <xdr:clientData/>
  </xdr:twoCellAnchor>
  <xdr:twoCellAnchor>
    <xdr:from>
      <xdr:col>24</xdr:col>
      <xdr:colOff>123825</xdr:colOff>
      <xdr:row>53</xdr:row>
      <xdr:rowOff>104775</xdr:rowOff>
    </xdr:from>
    <xdr:to>
      <xdr:col>31</xdr:col>
      <xdr:colOff>190500</xdr:colOff>
      <xdr:row>57</xdr:row>
      <xdr:rowOff>85725</xdr:rowOff>
    </xdr:to>
    <xdr:sp>
      <xdr:nvSpPr>
        <xdr:cNvPr id="28" name="正方形/長方形 25"/>
        <xdr:cNvSpPr>
          <a:spLocks/>
        </xdr:cNvSpPr>
      </xdr:nvSpPr>
      <xdr:spPr>
        <a:xfrm>
          <a:off x="9382125" y="11591925"/>
          <a:ext cx="2600325" cy="7048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⑤「うち輸出向出荷額」は、</a:t>
          </a:r>
          <a:r>
            <a:rPr lang="en-US" cap="none" sz="1000" b="0" i="0" u="none" baseline="0">
              <a:solidFill>
                <a:srgbClr val="000000"/>
              </a:solidFill>
            </a:rPr>
            <a:t>
　貴事業所から出荷したもののうち、
　直接または商社等を通じて輸出向けに販売し
　たものを記入してください。
</a:t>
          </a:r>
        </a:p>
      </xdr:txBody>
    </xdr:sp>
    <xdr:clientData/>
  </xdr:twoCellAnchor>
  <xdr:twoCellAnchor>
    <xdr:from>
      <xdr:col>24</xdr:col>
      <xdr:colOff>142875</xdr:colOff>
      <xdr:row>57</xdr:row>
      <xdr:rowOff>152400</xdr:rowOff>
    </xdr:from>
    <xdr:to>
      <xdr:col>31</xdr:col>
      <xdr:colOff>209550</xdr:colOff>
      <xdr:row>63</xdr:row>
      <xdr:rowOff>76200</xdr:rowOff>
    </xdr:to>
    <xdr:sp>
      <xdr:nvSpPr>
        <xdr:cNvPr id="29" name="正方形/長方形 27"/>
        <xdr:cNvSpPr>
          <a:spLocks/>
        </xdr:cNvSpPr>
      </xdr:nvSpPr>
      <xdr:spPr>
        <a:xfrm>
          <a:off x="9401175" y="12363450"/>
          <a:ext cx="2600325" cy="10096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⑥「うち国内向出荷額」は、
　貴事業所から出荷したもののうち、</a:t>
          </a:r>
          <a:r>
            <a:rPr lang="en-US" cap="none" sz="1000" b="0" i="0" u="none" baseline="0">
              <a:solidFill>
                <a:srgbClr val="000000"/>
              </a:solidFill>
            </a:rPr>
            <a:t>
　国内向けに出荷したものを記入してください。
　同一企業内の他工場へ原材料として出荷した
　ものも含みます。
　その場合は市価で換算して記入してください。
</a:t>
          </a:r>
        </a:p>
      </xdr:txBody>
    </xdr:sp>
    <xdr:clientData/>
  </xdr:twoCellAnchor>
  <xdr:twoCellAnchor>
    <xdr:from>
      <xdr:col>24</xdr:col>
      <xdr:colOff>142875</xdr:colOff>
      <xdr:row>63</xdr:row>
      <xdr:rowOff>123825</xdr:rowOff>
    </xdr:from>
    <xdr:to>
      <xdr:col>31</xdr:col>
      <xdr:colOff>209550</xdr:colOff>
      <xdr:row>71</xdr:row>
      <xdr:rowOff>76200</xdr:rowOff>
    </xdr:to>
    <xdr:sp>
      <xdr:nvSpPr>
        <xdr:cNvPr id="30" name="正方形/長方形 30"/>
        <xdr:cNvSpPr>
          <a:spLocks/>
        </xdr:cNvSpPr>
      </xdr:nvSpPr>
      <xdr:spPr>
        <a:xfrm>
          <a:off x="9401175" y="13420725"/>
          <a:ext cx="2600325" cy="1400175"/>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⑦「消費地別構成比」は、
⑥「うち国内向出荷額」で出荷された製品につ
　いて、最終消費地（記入手引６頁参照）別の
　構成比を都道府県別に記入してください。
　（各品目の合計が100.0%となるよう、小数点第
　　１位まで記入）。
　なお、都道府県別にわからない場合には、
　地域別の「不明」欄に記入してください。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71</xdr:row>
      <xdr:rowOff>152400</xdr:rowOff>
    </xdr:from>
    <xdr:to>
      <xdr:col>31</xdr:col>
      <xdr:colOff>209550</xdr:colOff>
      <xdr:row>79</xdr:row>
      <xdr:rowOff>38100</xdr:rowOff>
    </xdr:to>
    <xdr:sp>
      <xdr:nvSpPr>
        <xdr:cNvPr id="31" name="正方形/長方形 21"/>
        <xdr:cNvSpPr>
          <a:spLocks/>
        </xdr:cNvSpPr>
      </xdr:nvSpPr>
      <xdr:spPr>
        <a:xfrm>
          <a:off x="9401175" y="14897100"/>
          <a:ext cx="2600325" cy="13335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⑧「業種別構成比」は、</a:t>
          </a:r>
          <a:r>
            <a:rPr lang="en-US" cap="none" sz="1000" b="0" i="0" u="none" baseline="0">
              <a:solidFill>
                <a:srgbClr val="000000"/>
              </a:solidFill>
            </a:rPr>
            <a:t>
⑥「うち国内出荷額」がどの業種に販売されたかについて、出荷額の大きい順に、「業種コード一覧表」（記入手引31～35頁参照）から業種コード(3桁）を３つ選び、そのコードと、その業種のおおよその構成比を整数で記入してください。
（構成比の合計は、100%にならなくても問題ありません。）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79</xdr:row>
      <xdr:rowOff>152400</xdr:rowOff>
    </xdr:from>
    <xdr:to>
      <xdr:col>31</xdr:col>
      <xdr:colOff>190500</xdr:colOff>
      <xdr:row>86</xdr:row>
      <xdr:rowOff>142875</xdr:rowOff>
    </xdr:to>
    <xdr:sp>
      <xdr:nvSpPr>
        <xdr:cNvPr id="32" name="正方形/長方形 12"/>
        <xdr:cNvSpPr>
          <a:spLocks/>
        </xdr:cNvSpPr>
      </xdr:nvSpPr>
      <xdr:spPr>
        <a:xfrm>
          <a:off x="9401175" y="16344900"/>
          <a:ext cx="2581275" cy="1257300"/>
        </a:xfrm>
        <a:prstGeom prst="rect">
          <a:avLst/>
        </a:prstGeom>
        <a:noFill/>
        <a:ln w="38100" cmpd="dbl">
          <a:noFill/>
        </a:ln>
      </xdr:spPr>
      <xdr:txBody>
        <a:bodyPr vertOverflow="clip" wrap="square"/>
        <a:p>
          <a:pPr algn="l">
            <a:defRPr/>
          </a:pPr>
          <a:r>
            <a:rPr lang="en-US" cap="none" sz="1000" b="1" i="0" u="none" baseline="0">
              <a:latin typeface="ＭＳ Ｐゴシック"/>
              <a:ea typeface="ＭＳ Ｐゴシック"/>
              <a:cs typeface="ＭＳ Ｐゴシック"/>
            </a:rPr>
            <a:t>備考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休業中、操業開始後未出荷等、注意すべき事柄がありましたら、その旨記入してください。
　また、生産者販売価格で記入できない場合や委託先に確認できない場合は、記入に際して実際に採用した方法（例：加工賃、内国消費税抜き等）を本欄に記入してください。）
</a:t>
          </a:r>
          <a:r>
            <a:rPr lang="en-US" cap="none" sz="1000" b="0" i="0" u="none" baseline="0">
              <a:solidFill>
                <a:srgbClr val="00008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17</xdr:row>
      <xdr:rowOff>0</xdr:rowOff>
    </xdr:from>
    <xdr:to>
      <xdr:col>5</xdr:col>
      <xdr:colOff>0</xdr:colOff>
      <xdr:row>17</xdr:row>
      <xdr:rowOff>0</xdr:rowOff>
    </xdr:to>
    <xdr:sp>
      <xdr:nvSpPr>
        <xdr:cNvPr id="1" name="直線コネクタ 2"/>
        <xdr:cNvSpPr>
          <a:spLocks/>
        </xdr:cNvSpPr>
      </xdr:nvSpPr>
      <xdr:spPr>
        <a:xfrm>
          <a:off x="628650" y="401955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28575</xdr:rowOff>
    </xdr:from>
    <xdr:to>
      <xdr:col>23</xdr:col>
      <xdr:colOff>95250</xdr:colOff>
      <xdr:row>87</xdr:row>
      <xdr:rowOff>0</xdr:rowOff>
    </xdr:to>
    <xdr:sp>
      <xdr:nvSpPr>
        <xdr:cNvPr id="2" name="右中かっこ 6"/>
        <xdr:cNvSpPr>
          <a:spLocks/>
        </xdr:cNvSpPr>
      </xdr:nvSpPr>
      <xdr:spPr>
        <a:xfrm>
          <a:off x="8896350" y="6629400"/>
          <a:ext cx="123825" cy="1101090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88</xdr:row>
      <xdr:rowOff>38100</xdr:rowOff>
    </xdr:from>
    <xdr:to>
      <xdr:col>23</xdr:col>
      <xdr:colOff>66675</xdr:colOff>
      <xdr:row>90</xdr:row>
      <xdr:rowOff>161925</xdr:rowOff>
    </xdr:to>
    <xdr:sp>
      <xdr:nvSpPr>
        <xdr:cNvPr id="3" name="右中かっこ 22"/>
        <xdr:cNvSpPr>
          <a:spLocks/>
        </xdr:cNvSpPr>
      </xdr:nvSpPr>
      <xdr:spPr>
        <a:xfrm>
          <a:off x="8915400" y="18107025"/>
          <a:ext cx="76200" cy="48577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409575</xdr:colOff>
      <xdr:row>1</xdr:row>
      <xdr:rowOff>85725</xdr:rowOff>
    </xdr:from>
    <xdr:to>
      <xdr:col>12</xdr:col>
      <xdr:colOff>95250</xdr:colOff>
      <xdr:row>5</xdr:row>
      <xdr:rowOff>142875</xdr:rowOff>
    </xdr:to>
    <xdr:pic>
      <xdr:nvPicPr>
        <xdr:cNvPr id="4" name="Picture 1446"/>
        <xdr:cNvPicPr preferRelativeResize="1">
          <a:picLocks noChangeAspect="1"/>
        </xdr:cNvPicPr>
      </xdr:nvPicPr>
      <xdr:blipFill>
        <a:blip r:embed="rId1"/>
        <a:stretch>
          <a:fillRect/>
        </a:stretch>
      </xdr:blipFill>
      <xdr:spPr>
        <a:xfrm>
          <a:off x="3714750" y="276225"/>
          <a:ext cx="800100" cy="866775"/>
        </a:xfrm>
        <a:prstGeom prst="rect">
          <a:avLst/>
        </a:prstGeom>
        <a:noFill/>
        <a:ln w="9525" cmpd="sng">
          <a:noFill/>
        </a:ln>
      </xdr:spPr>
    </xdr:pic>
    <xdr:clientData/>
  </xdr:twoCellAnchor>
  <xdr:twoCellAnchor>
    <xdr:from>
      <xdr:col>6</xdr:col>
      <xdr:colOff>76200</xdr:colOff>
      <xdr:row>2</xdr:row>
      <xdr:rowOff>57150</xdr:rowOff>
    </xdr:from>
    <xdr:to>
      <xdr:col>7</xdr:col>
      <xdr:colOff>609600</xdr:colOff>
      <xdr:row>4</xdr:row>
      <xdr:rowOff>0</xdr:rowOff>
    </xdr:to>
    <xdr:sp>
      <xdr:nvSpPr>
        <xdr:cNvPr id="5" name="テキスト ボックス 31"/>
        <xdr:cNvSpPr txBox="1">
          <a:spLocks noChangeArrowheads="1"/>
        </xdr:cNvSpPr>
      </xdr:nvSpPr>
      <xdr:spPr>
        <a:xfrm>
          <a:off x="1752600" y="4381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3</xdr:row>
      <xdr:rowOff>190500</xdr:rowOff>
    </xdr:from>
    <xdr:to>
      <xdr:col>7</xdr:col>
      <xdr:colOff>609600</xdr:colOff>
      <xdr:row>5</xdr:row>
      <xdr:rowOff>85725</xdr:rowOff>
    </xdr:to>
    <xdr:sp>
      <xdr:nvSpPr>
        <xdr:cNvPr id="6" name="テキスト ボックス 32"/>
        <xdr:cNvSpPr txBox="1">
          <a:spLocks noChangeArrowheads="1"/>
        </xdr:cNvSpPr>
      </xdr:nvSpPr>
      <xdr:spPr>
        <a:xfrm>
          <a:off x="1752600" y="7620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2</xdr:row>
      <xdr:rowOff>57150</xdr:rowOff>
    </xdr:from>
    <xdr:to>
      <xdr:col>10</xdr:col>
      <xdr:colOff>390525</xdr:colOff>
      <xdr:row>4</xdr:row>
      <xdr:rowOff>0</xdr:rowOff>
    </xdr:to>
    <xdr:sp>
      <xdr:nvSpPr>
        <xdr:cNvPr id="7" name="テキスト ボックス 33"/>
        <xdr:cNvSpPr txBox="1">
          <a:spLocks noChangeArrowheads="1"/>
        </xdr:cNvSpPr>
      </xdr:nvSpPr>
      <xdr:spPr>
        <a:xfrm>
          <a:off x="2533650" y="438150"/>
          <a:ext cx="11620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平成28年11月30日</a:t>
          </a:r>
        </a:p>
      </xdr:txBody>
    </xdr:sp>
    <xdr:clientData/>
  </xdr:twoCellAnchor>
  <xdr:twoCellAnchor>
    <xdr:from>
      <xdr:col>7</xdr:col>
      <xdr:colOff>619125</xdr:colOff>
      <xdr:row>3</xdr:row>
      <xdr:rowOff>190500</xdr:rowOff>
    </xdr:from>
    <xdr:to>
      <xdr:col>10</xdr:col>
      <xdr:colOff>390525</xdr:colOff>
      <xdr:row>5</xdr:row>
      <xdr:rowOff>85725</xdr:rowOff>
    </xdr:to>
    <xdr:sp>
      <xdr:nvSpPr>
        <xdr:cNvPr id="8" name="テキスト ボックス 34"/>
        <xdr:cNvSpPr txBox="1">
          <a:spLocks noChangeArrowheads="1"/>
        </xdr:cNvSpPr>
      </xdr:nvSpPr>
      <xdr:spPr>
        <a:xfrm>
          <a:off x="2533650" y="762000"/>
          <a:ext cx="1162050" cy="323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静岡県</a:t>
          </a:r>
        </a:p>
      </xdr:txBody>
    </xdr:sp>
    <xdr:clientData/>
  </xdr:twoCellAnchor>
  <xdr:twoCellAnchor>
    <xdr:from>
      <xdr:col>2</xdr:col>
      <xdr:colOff>28575</xdr:colOff>
      <xdr:row>17</xdr:row>
      <xdr:rowOff>9525</xdr:rowOff>
    </xdr:from>
    <xdr:to>
      <xdr:col>5</xdr:col>
      <xdr:colOff>0</xdr:colOff>
      <xdr:row>19</xdr:row>
      <xdr:rowOff>0</xdr:rowOff>
    </xdr:to>
    <xdr:sp>
      <xdr:nvSpPr>
        <xdr:cNvPr id="9" name="直線コネクタ 2"/>
        <xdr:cNvSpPr>
          <a:spLocks/>
        </xdr:cNvSpPr>
      </xdr:nvSpPr>
      <xdr:spPr>
        <a:xfrm>
          <a:off x="628650" y="4029075"/>
          <a:ext cx="371475" cy="657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18</xdr:row>
      <xdr:rowOff>104775</xdr:rowOff>
    </xdr:from>
    <xdr:to>
      <xdr:col>23</xdr:col>
      <xdr:colOff>133350</xdr:colOff>
      <xdr:row>19</xdr:row>
      <xdr:rowOff>57150</xdr:rowOff>
    </xdr:to>
    <xdr:sp>
      <xdr:nvSpPr>
        <xdr:cNvPr id="10" name="右中かっこ 5"/>
        <xdr:cNvSpPr>
          <a:spLocks/>
        </xdr:cNvSpPr>
      </xdr:nvSpPr>
      <xdr:spPr>
        <a:xfrm>
          <a:off x="8924925" y="4314825"/>
          <a:ext cx="133350" cy="4286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5</xdr:row>
      <xdr:rowOff>28575</xdr:rowOff>
    </xdr:from>
    <xdr:to>
      <xdr:col>44</xdr:col>
      <xdr:colOff>28575</xdr:colOff>
      <xdr:row>7</xdr:row>
      <xdr:rowOff>76200</xdr:rowOff>
    </xdr:to>
    <xdr:sp>
      <xdr:nvSpPr>
        <xdr:cNvPr id="11" name="TextBox 12"/>
        <xdr:cNvSpPr txBox="1">
          <a:spLocks noChangeArrowheads="1"/>
        </xdr:cNvSpPr>
      </xdr:nvSpPr>
      <xdr:spPr>
        <a:xfrm>
          <a:off x="12068175" y="1028700"/>
          <a:ext cx="2819400" cy="457200"/>
        </a:xfrm>
        <a:prstGeom prst="rect">
          <a:avLst/>
        </a:prstGeom>
        <a:solidFill>
          <a:srgbClr val="00FFFF"/>
        </a:solidFill>
        <a:ln w="25400"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品目が</a:t>
          </a:r>
          <a:r>
            <a:rPr lang="en-US" cap="none" sz="1200" b="1" i="0" u="none" baseline="0">
              <a:solidFill>
                <a:srgbClr val="FF0000"/>
              </a:solidFill>
              <a:latin typeface="ＭＳ Ｐゴシック"/>
              <a:ea typeface="ＭＳ Ｐゴシック"/>
              <a:cs typeface="ＭＳ Ｐゴシック"/>
            </a:rPr>
            <a:t>１１品目以上</a:t>
          </a:r>
          <a:r>
            <a:rPr lang="en-US" cap="none" sz="1200" b="1" i="0" u="none" baseline="0">
              <a:latin typeface="ＭＳ Ｐゴシック"/>
              <a:ea typeface="ＭＳ Ｐゴシック"/>
              <a:cs typeface="ＭＳ Ｐゴシック"/>
            </a:rPr>
            <a:t>になる場合は、
</a:t>
          </a:r>
          <a:r>
            <a:rPr lang="en-US" cap="none" sz="1200" b="1" i="0" u="none" baseline="0">
              <a:solidFill>
                <a:srgbClr val="FF0000"/>
              </a:solidFill>
              <a:latin typeface="ＭＳ Ｐゴシック"/>
              <a:ea typeface="ＭＳ Ｐゴシック"/>
              <a:cs typeface="ＭＳ Ｐゴシック"/>
            </a:rPr>
            <a:t>２枚目、３枚目</a:t>
          </a:r>
          <a:r>
            <a:rPr lang="en-US" cap="none" sz="1200" b="1" i="0" u="none" baseline="0">
              <a:latin typeface="ＭＳ Ｐゴシック"/>
              <a:ea typeface="ＭＳ Ｐゴシック"/>
              <a:cs typeface="ＭＳ Ｐゴシック"/>
            </a:rPr>
            <a:t>も使用してください。</a:t>
          </a:r>
        </a:p>
      </xdr:txBody>
    </xdr:sp>
    <xdr:clientData/>
  </xdr:twoCellAnchor>
  <xdr:twoCellAnchor>
    <xdr:from>
      <xdr:col>24</xdr:col>
      <xdr:colOff>114300</xdr:colOff>
      <xdr:row>79</xdr:row>
      <xdr:rowOff>123825</xdr:rowOff>
    </xdr:from>
    <xdr:to>
      <xdr:col>31</xdr:col>
      <xdr:colOff>266700</xdr:colOff>
      <xdr:row>88</xdr:row>
      <xdr:rowOff>104775</xdr:rowOff>
    </xdr:to>
    <xdr:grpSp>
      <xdr:nvGrpSpPr>
        <xdr:cNvPr id="12" name="Group 13"/>
        <xdr:cNvGrpSpPr>
          <a:grpSpLocks/>
        </xdr:cNvGrpSpPr>
      </xdr:nvGrpSpPr>
      <xdr:grpSpPr>
        <a:xfrm>
          <a:off x="9372600" y="16316325"/>
          <a:ext cx="2686050" cy="1857375"/>
          <a:chOff x="984" y="1764"/>
          <a:chExt cx="272" cy="125"/>
        </a:xfrm>
        <a:solidFill>
          <a:srgbClr val="FFFFFF"/>
        </a:solidFill>
      </xdr:grpSpPr>
      <xdr:sp>
        <xdr:nvSpPr>
          <xdr:cNvPr id="13" name="Line 14"/>
          <xdr:cNvSpPr>
            <a:spLocks/>
          </xdr:cNvSpPr>
        </xdr:nvSpPr>
        <xdr:spPr>
          <a:xfrm>
            <a:off x="984" y="1889"/>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5"/>
          <xdr:cNvSpPr>
            <a:spLocks/>
          </xdr:cNvSpPr>
        </xdr:nvSpPr>
        <xdr:spPr>
          <a:xfrm>
            <a:off x="984" y="1766"/>
            <a:ext cx="272"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6"/>
          <xdr:cNvSpPr>
            <a:spLocks/>
          </xdr:cNvSpPr>
        </xdr:nvSpPr>
        <xdr:spPr>
          <a:xfrm flipH="1" flipV="1">
            <a:off x="1255" y="1765"/>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7"/>
          <xdr:cNvSpPr>
            <a:spLocks/>
          </xdr:cNvSpPr>
        </xdr:nvSpPr>
        <xdr:spPr>
          <a:xfrm flipH="1" flipV="1">
            <a:off x="985" y="1764"/>
            <a:ext cx="1" cy="123"/>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295275</xdr:colOff>
      <xdr:row>92</xdr:row>
      <xdr:rowOff>76200</xdr:rowOff>
    </xdr:from>
    <xdr:to>
      <xdr:col>36</xdr:col>
      <xdr:colOff>333375</xdr:colOff>
      <xdr:row>95</xdr:row>
      <xdr:rowOff>47625</xdr:rowOff>
    </xdr:to>
    <xdr:sp>
      <xdr:nvSpPr>
        <xdr:cNvPr id="17" name="TextBox 18"/>
        <xdr:cNvSpPr txBox="1">
          <a:spLocks noChangeArrowheads="1"/>
        </xdr:cNvSpPr>
      </xdr:nvSpPr>
      <xdr:spPr>
        <a:xfrm>
          <a:off x="9915525" y="18764250"/>
          <a:ext cx="4086225" cy="5143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消費地別構成比(全国計)（上記201行）を再掲しています。
ここが</a:t>
          </a:r>
          <a:r>
            <a:rPr lang="en-US" cap="none" sz="1400" b="1" i="0" u="none" baseline="0">
              <a:solidFill>
                <a:srgbClr val="FF0000"/>
              </a:solidFill>
              <a:latin typeface="ＭＳ Ｐゴシック"/>
              <a:ea typeface="ＭＳ Ｐゴシック"/>
              <a:cs typeface="ＭＳ Ｐゴシック"/>
            </a:rPr>
            <a:t>100.0％</a:t>
          </a:r>
          <a:r>
            <a:rPr lang="en-US" cap="none" sz="1200" b="1" i="0" u="none" baseline="0">
              <a:latin typeface="ＭＳ Ｐゴシック"/>
              <a:ea typeface="ＭＳ Ｐゴシック"/>
              <a:cs typeface="ＭＳ Ｐゴシック"/>
            </a:rPr>
            <a:t>になるように記入してください。</a:t>
          </a:r>
        </a:p>
      </xdr:txBody>
    </xdr:sp>
    <xdr:clientData/>
  </xdr:twoCellAnchor>
  <xdr:twoCellAnchor>
    <xdr:from>
      <xdr:col>22</xdr:col>
      <xdr:colOff>28575</xdr:colOff>
      <xdr:row>93</xdr:row>
      <xdr:rowOff>104775</xdr:rowOff>
    </xdr:from>
    <xdr:to>
      <xdr:col>25</xdr:col>
      <xdr:colOff>266700</xdr:colOff>
      <xdr:row>93</xdr:row>
      <xdr:rowOff>104775</xdr:rowOff>
    </xdr:to>
    <xdr:sp>
      <xdr:nvSpPr>
        <xdr:cNvPr id="18" name="Line 19"/>
        <xdr:cNvSpPr>
          <a:spLocks/>
        </xdr:cNvSpPr>
      </xdr:nvSpPr>
      <xdr:spPr>
        <a:xfrm flipH="1" flipV="1">
          <a:off x="8896350" y="18897600"/>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95</xdr:row>
      <xdr:rowOff>142875</xdr:rowOff>
    </xdr:from>
    <xdr:to>
      <xdr:col>36</xdr:col>
      <xdr:colOff>333375</xdr:colOff>
      <xdr:row>97</xdr:row>
      <xdr:rowOff>161925</xdr:rowOff>
    </xdr:to>
    <xdr:sp>
      <xdr:nvSpPr>
        <xdr:cNvPr id="19" name="TextBox 20"/>
        <xdr:cNvSpPr txBox="1">
          <a:spLocks noChangeArrowheads="1"/>
        </xdr:cNvSpPr>
      </xdr:nvSpPr>
      <xdr:spPr>
        <a:xfrm>
          <a:off x="9915525" y="19373850"/>
          <a:ext cx="4086225" cy="51435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業種別構成比(計)です。
ここが</a:t>
          </a:r>
          <a:r>
            <a:rPr lang="en-US" cap="none" sz="1400" b="1" i="0" u="none" baseline="0">
              <a:solidFill>
                <a:srgbClr val="FF0000"/>
              </a:solidFill>
              <a:latin typeface="ＭＳ Ｐゴシック"/>
              <a:ea typeface="ＭＳ Ｐゴシック"/>
              <a:cs typeface="ＭＳ Ｐゴシック"/>
            </a:rPr>
            <a:t>100％以下</a:t>
          </a:r>
          <a:r>
            <a:rPr lang="en-US" cap="none" sz="1200" b="1" i="0" u="none" baseline="0">
              <a:latin typeface="ＭＳ Ｐゴシック"/>
              <a:ea typeface="ＭＳ Ｐゴシック"/>
              <a:cs typeface="ＭＳ Ｐゴシック"/>
            </a:rPr>
            <a:t>となるように記入してください。</a:t>
          </a:r>
        </a:p>
      </xdr:txBody>
    </xdr:sp>
    <xdr:clientData/>
  </xdr:twoCellAnchor>
  <xdr:twoCellAnchor>
    <xdr:from>
      <xdr:col>22</xdr:col>
      <xdr:colOff>28575</xdr:colOff>
      <xdr:row>94</xdr:row>
      <xdr:rowOff>142875</xdr:rowOff>
    </xdr:from>
    <xdr:to>
      <xdr:col>25</xdr:col>
      <xdr:colOff>266700</xdr:colOff>
      <xdr:row>96</xdr:row>
      <xdr:rowOff>38100</xdr:rowOff>
    </xdr:to>
    <xdr:sp>
      <xdr:nvSpPr>
        <xdr:cNvPr id="20" name="Line 21"/>
        <xdr:cNvSpPr>
          <a:spLocks/>
        </xdr:cNvSpPr>
      </xdr:nvSpPr>
      <xdr:spPr>
        <a:xfrm flipH="1" flipV="1">
          <a:off x="8896350" y="19154775"/>
          <a:ext cx="990600" cy="3524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99</xdr:row>
      <xdr:rowOff>0</xdr:rowOff>
    </xdr:from>
    <xdr:to>
      <xdr:col>25</xdr:col>
      <xdr:colOff>304800</xdr:colOff>
      <xdr:row>99</xdr:row>
      <xdr:rowOff>142875</xdr:rowOff>
    </xdr:to>
    <xdr:sp>
      <xdr:nvSpPr>
        <xdr:cNvPr id="21" name="Line 24"/>
        <xdr:cNvSpPr>
          <a:spLocks/>
        </xdr:cNvSpPr>
      </xdr:nvSpPr>
      <xdr:spPr>
        <a:xfrm flipH="1" flipV="1">
          <a:off x="8601075" y="20431125"/>
          <a:ext cx="1323975" cy="1428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295275</xdr:colOff>
      <xdr:row>98</xdr:row>
      <xdr:rowOff>428625</xdr:rowOff>
    </xdr:from>
    <xdr:to>
      <xdr:col>43</xdr:col>
      <xdr:colOff>180975</xdr:colOff>
      <xdr:row>99</xdr:row>
      <xdr:rowOff>361950</xdr:rowOff>
    </xdr:to>
    <xdr:sp>
      <xdr:nvSpPr>
        <xdr:cNvPr id="22" name="TextBox 25"/>
        <xdr:cNvSpPr txBox="1">
          <a:spLocks noChangeArrowheads="1"/>
        </xdr:cNvSpPr>
      </xdr:nvSpPr>
      <xdr:spPr>
        <a:xfrm>
          <a:off x="9915525" y="20335875"/>
          <a:ext cx="4733925" cy="457200"/>
        </a:xfrm>
        <a:prstGeom prst="rect">
          <a:avLst/>
        </a:prstGeom>
        <a:solidFill>
          <a:srgbClr val="FFFF00"/>
        </a:solidFill>
        <a:ln w="25400" cmpd="sng">
          <a:solidFill>
            <a:srgbClr val="0000FF"/>
          </a:solidFill>
          <a:headEnd type="none"/>
          <a:tailEnd type="none"/>
        </a:ln>
      </xdr:spPr>
      <xdr:txBody>
        <a:bodyPr vertOverflow="clip" wrap="square"/>
        <a:p>
          <a:pPr algn="l">
            <a:defRPr/>
          </a:pPr>
          <a:r>
            <a:rPr lang="en-US" cap="none" sz="1200" b="1" i="0" u="none" baseline="0">
              <a:solidFill>
                <a:srgbClr val="0000FF"/>
              </a:solidFill>
              <a:latin typeface="ＭＳ Ｐゴシック"/>
              <a:ea typeface="ＭＳ Ｐゴシック"/>
              <a:cs typeface="ＭＳ Ｐゴシック"/>
            </a:rPr>
            <a:t>販売先業種コード欄に</a:t>
          </a:r>
          <a:r>
            <a:rPr lang="en-US" cap="none" sz="1200" b="1" i="0" u="none" baseline="0">
              <a:latin typeface="ＭＳ Ｐゴシック"/>
              <a:ea typeface="ＭＳ Ｐゴシック"/>
              <a:cs typeface="ＭＳ Ｐゴシック"/>
            </a:rPr>
            <a:t>コードを入力すると業種名が表示されます。
ご確認ください。</a:t>
          </a:r>
        </a:p>
      </xdr:txBody>
    </xdr:sp>
    <xdr:clientData/>
  </xdr:twoCellAnchor>
  <xdr:twoCellAnchor>
    <xdr:from>
      <xdr:col>24</xdr:col>
      <xdr:colOff>123825</xdr:colOff>
      <xdr:row>10</xdr:row>
      <xdr:rowOff>28575</xdr:rowOff>
    </xdr:from>
    <xdr:to>
      <xdr:col>31</xdr:col>
      <xdr:colOff>200025</xdr:colOff>
      <xdr:row>23</xdr:row>
      <xdr:rowOff>38100</xdr:rowOff>
    </xdr:to>
    <xdr:sp>
      <xdr:nvSpPr>
        <xdr:cNvPr id="23" name="正方形/長方形 26"/>
        <xdr:cNvSpPr>
          <a:spLocks/>
        </xdr:cNvSpPr>
      </xdr:nvSpPr>
      <xdr:spPr>
        <a:xfrm>
          <a:off x="9382125" y="2000250"/>
          <a:ext cx="2609850" cy="3895725"/>
        </a:xfrm>
        <a:prstGeom prst="rect">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rPr>
            <a:t>☆　この調査は、個々の事業所を対象と
　していますので、</a:t>
          </a:r>
          <a:r>
            <a:rPr lang="en-US" cap="none" sz="1050" b="1" i="0" u="sng" baseline="0">
              <a:solidFill>
                <a:srgbClr val="000000"/>
              </a:solidFill>
              <a:latin typeface="ＭＳ Ｐゴシック"/>
              <a:ea typeface="ＭＳ Ｐゴシック"/>
              <a:cs typeface="ＭＳ Ｐゴシック"/>
            </a:rPr>
            <a:t>貴事業所で生産された
</a:t>
          </a:r>
          <a:r>
            <a:rPr lang="en-US" cap="none" sz="1050" b="1" i="0" u="none" baseline="0">
              <a:solidFill>
                <a:srgbClr val="000000"/>
              </a:solidFill>
              <a:latin typeface="ＭＳ Ｐゴシック"/>
              <a:ea typeface="ＭＳ Ｐゴシック"/>
              <a:cs typeface="ＭＳ Ｐゴシック"/>
            </a:rPr>
            <a:t>   </a:t>
          </a:r>
          <a:r>
            <a:rPr lang="en-US" cap="none" sz="1050" b="1" i="0" u="sng" baseline="0">
              <a:solidFill>
                <a:srgbClr val="000000"/>
              </a:solidFill>
              <a:latin typeface="ＭＳ Ｐゴシック"/>
              <a:ea typeface="ＭＳ Ｐゴシック"/>
              <a:cs typeface="ＭＳ Ｐゴシック"/>
            </a:rPr>
            <a:t>製品のみが調査の対象</a:t>
          </a:r>
          <a:r>
            <a:rPr lang="en-US" cap="none" sz="1050" b="0" i="0" u="none" baseline="0">
              <a:solidFill>
                <a:srgbClr val="000000"/>
              </a:solidFill>
            </a:rPr>
            <a:t>となります。
　「他の事業所」から受入れた製品で、貴
　事業所では全く加工をせず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「そのまま」
　出荷するものは調査の対象となりません。
　記入は、数量×生産者販売価格でお願
　いします。
　（生産者販売価格とは、購入者価格では
　　なく、消費税を抜いた工場出荷価格
　　（荷造料を含む）を指します。）
☆　対象期間は、</a:t>
          </a:r>
          <a:r>
            <a:rPr lang="en-US" cap="none" sz="1050" b="1" i="0" u="sng" baseline="0">
              <a:latin typeface="ＭＳ Ｐゴシック"/>
              <a:ea typeface="ＭＳ Ｐゴシック"/>
              <a:cs typeface="ＭＳ Ｐゴシック"/>
            </a:rPr>
            <a:t>平成27年１～12月の
</a:t>
          </a:r>
          <a:r>
            <a:rPr lang="en-US" cap="none" sz="1050" b="1" i="0" u="none" baseline="0">
              <a:latin typeface="ＭＳ Ｐゴシック"/>
              <a:ea typeface="ＭＳ Ｐゴシック"/>
              <a:cs typeface="ＭＳ Ｐゴシック"/>
            </a:rPr>
            <a:t>　</a:t>
          </a:r>
          <a:r>
            <a:rPr lang="en-US" cap="none" sz="1050" b="1" i="0" u="sng" baseline="0">
              <a:latin typeface="ＭＳ Ｐゴシック"/>
              <a:ea typeface="ＭＳ Ｐゴシック"/>
              <a:cs typeface="ＭＳ Ｐゴシック"/>
            </a:rPr>
            <a:t>１年分</a:t>
          </a:r>
          <a:r>
            <a:rPr lang="en-US" cap="none" sz="1050" b="0" i="0" u="none" baseline="0">
              <a:solidFill>
                <a:srgbClr val="000000"/>
              </a:solidFill>
            </a:rPr>
            <a:t>です。この期間で記入が困難
　な場合は、平成27年を最も多く含む
　１年間で記入してください。
 ☆　調査事項の中で、記入困難な項目
　がある場合は、お手数ですが本社等に
　問い合わせるなどして記入してください。</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23</xdr:row>
      <xdr:rowOff>142875</xdr:rowOff>
    </xdr:from>
    <xdr:to>
      <xdr:col>31</xdr:col>
      <xdr:colOff>190500</xdr:colOff>
      <xdr:row>33</xdr:row>
      <xdr:rowOff>0</xdr:rowOff>
    </xdr:to>
    <xdr:sp>
      <xdr:nvSpPr>
        <xdr:cNvPr id="24" name="正方形/長方形 23"/>
        <xdr:cNvSpPr>
          <a:spLocks/>
        </xdr:cNvSpPr>
      </xdr:nvSpPr>
      <xdr:spPr>
        <a:xfrm>
          <a:off x="9382125" y="6000750"/>
          <a:ext cx="2600325" cy="18669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①「品目名」、「品目コード」に記載された品目
　以外に、貴事業所で生産している品目（記入
　手引８～３０頁）があれば、その品目について
　も、記入してください。
</a:t>
          </a:r>
          <a:r>
            <a:rPr lang="en-US" cap="none" sz="1050" b="0" i="0" u="none" baseline="0">
              <a:solidFill>
                <a:srgbClr val="000000"/>
              </a:solidFill>
            </a:rPr>
            <a:t>
※「品目名」、「品目コード」に記載された品
　目を生産していない場合は、「自社工場生
　産額」に「0」を記入するとともに、印字され
　ている「品目名」、「品目コード」に＝線を
　引いてください。</a:t>
          </a:r>
        </a:p>
      </xdr:txBody>
    </xdr:sp>
    <xdr:clientData/>
  </xdr:twoCellAnchor>
  <xdr:twoCellAnchor>
    <xdr:from>
      <xdr:col>24</xdr:col>
      <xdr:colOff>123825</xdr:colOff>
      <xdr:row>33</xdr:row>
      <xdr:rowOff>66675</xdr:rowOff>
    </xdr:from>
    <xdr:to>
      <xdr:col>31</xdr:col>
      <xdr:colOff>190500</xdr:colOff>
      <xdr:row>37</xdr:row>
      <xdr:rowOff>9525</xdr:rowOff>
    </xdr:to>
    <xdr:sp>
      <xdr:nvSpPr>
        <xdr:cNvPr id="25" name="正方形/長方形 13"/>
        <xdr:cNvSpPr>
          <a:spLocks/>
        </xdr:cNvSpPr>
      </xdr:nvSpPr>
      <xdr:spPr>
        <a:xfrm>
          <a:off x="9382125" y="7934325"/>
          <a:ext cx="2600325" cy="6667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②「消費税の扱い」につ</a:t>
          </a:r>
          <a:r>
            <a:rPr lang="en-US" cap="none" sz="1000" b="0" i="0" u="none" baseline="0">
              <a:solidFill>
                <a:srgbClr val="000000"/>
              </a:solidFill>
            </a:rPr>
            <a:t>いては、貴事業所の消
　費税の扱いにより、該当する番号を○で囲んで
　ください。</a:t>
          </a:r>
          <a:r>
            <a:rPr lang="en-US" cap="none" sz="1000" b="1"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rPr>
            <a:t>で記入してくださ
　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123825</xdr:colOff>
      <xdr:row>37</xdr:row>
      <xdr:rowOff>66675</xdr:rowOff>
    </xdr:from>
    <xdr:to>
      <xdr:col>31</xdr:col>
      <xdr:colOff>190500</xdr:colOff>
      <xdr:row>49</xdr:row>
      <xdr:rowOff>9525</xdr:rowOff>
    </xdr:to>
    <xdr:sp>
      <xdr:nvSpPr>
        <xdr:cNvPr id="26" name="正方形/長方形 28"/>
        <xdr:cNvSpPr>
          <a:spLocks/>
        </xdr:cNvSpPr>
      </xdr:nvSpPr>
      <xdr:spPr>
        <a:xfrm>
          <a:off x="9382125" y="8658225"/>
          <a:ext cx="2600325" cy="21145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③「自工場生産額」は、
　平成27年（１年間）に</a:t>
          </a:r>
          <a:r>
            <a:rPr lang="en-US" cap="none" sz="1000" b="1" i="0" u="sng" baseline="0">
              <a:latin typeface="ＭＳ Ｐゴシック"/>
              <a:ea typeface="ＭＳ Ｐゴシック"/>
              <a:cs typeface="ＭＳ Ｐゴシック"/>
            </a:rPr>
            <a:t>貴事業所内で生産した
</a:t>
          </a:r>
          <a:r>
            <a:rPr lang="en-US" cap="none" sz="1000" b="0" i="0" u="none" baseline="0">
              <a:latin typeface="ＭＳ Ｐゴシック"/>
              <a:ea typeface="ＭＳ Ｐゴシック"/>
              <a:cs typeface="ＭＳ Ｐゴシック"/>
            </a:rPr>
            <a:t>　</a:t>
          </a:r>
          <a:r>
            <a:rPr lang="en-US" cap="none" sz="1000" b="1" i="0" u="sng" baseline="0">
              <a:latin typeface="ＭＳ Ｐゴシック"/>
              <a:ea typeface="ＭＳ Ｐゴシック"/>
              <a:cs typeface="ＭＳ Ｐゴシック"/>
            </a:rPr>
            <a:t>もののみ記入</a:t>
          </a:r>
          <a:r>
            <a:rPr lang="en-US" cap="none" sz="1000" b="0" i="0" u="none" baseline="0"/>
            <a:t>してください。輸入品や他工場
　からの受入品等は含めません。
　他から受託して生産したものは、含めてくださ
　い。
　（その際は、委託先に確認し、加工賃では
　なく生産額（生産数量×生産者販売価格）で
　お願いします。
※委託先への確認が困難な場合は「備考」を
　参照してください。</a:t>
          </a:r>
          <a:r>
            <a:rPr lang="en-US" cap="none" sz="1000" b="0" i="0" u="none" baseline="0">
              <a:solidFill>
                <a:srgbClr val="000000"/>
              </a:solidFill>
            </a:rPr>
            <a:t>
</a:t>
          </a:r>
          <a:r>
            <a:rPr lang="en-US" cap="none" sz="1050" b="0" i="0" u="none" baseline="0">
              <a:solidFill>
                <a:srgbClr val="000000"/>
              </a:solidFill>
            </a:rPr>
            <a:t>
</a:t>
          </a:r>
        </a:p>
      </xdr:txBody>
    </xdr:sp>
    <xdr:clientData/>
  </xdr:twoCellAnchor>
  <xdr:twoCellAnchor>
    <xdr:from>
      <xdr:col>24</xdr:col>
      <xdr:colOff>123825</xdr:colOff>
      <xdr:row>49</xdr:row>
      <xdr:rowOff>76200</xdr:rowOff>
    </xdr:from>
    <xdr:to>
      <xdr:col>31</xdr:col>
      <xdr:colOff>190500</xdr:colOff>
      <xdr:row>53</xdr:row>
      <xdr:rowOff>38100</xdr:rowOff>
    </xdr:to>
    <xdr:sp>
      <xdr:nvSpPr>
        <xdr:cNvPr id="27" name="正方形/長方形 20"/>
        <xdr:cNvSpPr>
          <a:spLocks/>
        </xdr:cNvSpPr>
      </xdr:nvSpPr>
      <xdr:spPr>
        <a:xfrm>
          <a:off x="9382125" y="10839450"/>
          <a:ext cx="2600325" cy="6858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④「うち自工場消費額」</a:t>
          </a:r>
          <a:r>
            <a:rPr lang="en-US" cap="none" sz="1000" b="0" i="0" u="none" baseline="0">
              <a:solidFill>
                <a:srgbClr val="000000"/>
              </a:solidFill>
            </a:rPr>
            <a:t>は、
　貴事業所で生産した製品を、
　貴事業所で生産している別製品の原材料とし
　て消費した分を記入してください。
</a:t>
          </a:r>
        </a:p>
      </xdr:txBody>
    </xdr:sp>
    <xdr:clientData/>
  </xdr:twoCellAnchor>
  <xdr:twoCellAnchor>
    <xdr:from>
      <xdr:col>24</xdr:col>
      <xdr:colOff>123825</xdr:colOff>
      <xdr:row>53</xdr:row>
      <xdr:rowOff>104775</xdr:rowOff>
    </xdr:from>
    <xdr:to>
      <xdr:col>31</xdr:col>
      <xdr:colOff>190500</xdr:colOff>
      <xdr:row>57</xdr:row>
      <xdr:rowOff>85725</xdr:rowOff>
    </xdr:to>
    <xdr:sp>
      <xdr:nvSpPr>
        <xdr:cNvPr id="28" name="正方形/長方形 25"/>
        <xdr:cNvSpPr>
          <a:spLocks/>
        </xdr:cNvSpPr>
      </xdr:nvSpPr>
      <xdr:spPr>
        <a:xfrm>
          <a:off x="9382125" y="11591925"/>
          <a:ext cx="2600325" cy="7048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⑤「うち輸出向出荷額」は、</a:t>
          </a:r>
          <a:r>
            <a:rPr lang="en-US" cap="none" sz="1000" b="0" i="0" u="none" baseline="0">
              <a:solidFill>
                <a:srgbClr val="000000"/>
              </a:solidFill>
            </a:rPr>
            <a:t>
　貴事業所から出荷したもののうち、
　直接または商社等を通じて輸出向けに販売し
　たものを記入してください。
</a:t>
          </a:r>
        </a:p>
      </xdr:txBody>
    </xdr:sp>
    <xdr:clientData/>
  </xdr:twoCellAnchor>
  <xdr:twoCellAnchor>
    <xdr:from>
      <xdr:col>24</xdr:col>
      <xdr:colOff>142875</xdr:colOff>
      <xdr:row>57</xdr:row>
      <xdr:rowOff>152400</xdr:rowOff>
    </xdr:from>
    <xdr:to>
      <xdr:col>31</xdr:col>
      <xdr:colOff>209550</xdr:colOff>
      <xdr:row>63</xdr:row>
      <xdr:rowOff>76200</xdr:rowOff>
    </xdr:to>
    <xdr:sp>
      <xdr:nvSpPr>
        <xdr:cNvPr id="29" name="正方形/長方形 27"/>
        <xdr:cNvSpPr>
          <a:spLocks/>
        </xdr:cNvSpPr>
      </xdr:nvSpPr>
      <xdr:spPr>
        <a:xfrm>
          <a:off x="9401175" y="12363450"/>
          <a:ext cx="2600325" cy="10096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⑥「うち国内向出荷額」は、
　貴事業所から出荷したもののうち、</a:t>
          </a:r>
          <a:r>
            <a:rPr lang="en-US" cap="none" sz="1000" b="0" i="0" u="none" baseline="0">
              <a:solidFill>
                <a:srgbClr val="000000"/>
              </a:solidFill>
            </a:rPr>
            <a:t>
　国内向けに出荷したものを記入してください。
　同一企業内の他工場へ原材料として出荷した
　ものも含みます。
　その場合は市価で換算して記入してください。
</a:t>
          </a:r>
        </a:p>
      </xdr:txBody>
    </xdr:sp>
    <xdr:clientData/>
  </xdr:twoCellAnchor>
  <xdr:twoCellAnchor>
    <xdr:from>
      <xdr:col>24</xdr:col>
      <xdr:colOff>142875</xdr:colOff>
      <xdr:row>63</xdr:row>
      <xdr:rowOff>123825</xdr:rowOff>
    </xdr:from>
    <xdr:to>
      <xdr:col>31</xdr:col>
      <xdr:colOff>209550</xdr:colOff>
      <xdr:row>71</xdr:row>
      <xdr:rowOff>76200</xdr:rowOff>
    </xdr:to>
    <xdr:sp>
      <xdr:nvSpPr>
        <xdr:cNvPr id="30" name="正方形/長方形 30"/>
        <xdr:cNvSpPr>
          <a:spLocks/>
        </xdr:cNvSpPr>
      </xdr:nvSpPr>
      <xdr:spPr>
        <a:xfrm>
          <a:off x="9401175" y="13420725"/>
          <a:ext cx="2600325" cy="1400175"/>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⑦「消費地別構成比」は、
⑥「うち国内向出荷額」で出荷された製品につ
　いて、最終消費地（記入手引６頁参照）別の
　構成比を都道府県別に記入してください。
　（各品目の合計が100.0%となるよう、小数点第
　　１位まで記入）。
　なお、都道府県別にわからない場合には、
　地域別の「不明」欄に記入してください。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71</xdr:row>
      <xdr:rowOff>152400</xdr:rowOff>
    </xdr:from>
    <xdr:to>
      <xdr:col>31</xdr:col>
      <xdr:colOff>209550</xdr:colOff>
      <xdr:row>79</xdr:row>
      <xdr:rowOff>38100</xdr:rowOff>
    </xdr:to>
    <xdr:sp>
      <xdr:nvSpPr>
        <xdr:cNvPr id="31" name="正方形/長方形 21"/>
        <xdr:cNvSpPr>
          <a:spLocks/>
        </xdr:cNvSpPr>
      </xdr:nvSpPr>
      <xdr:spPr>
        <a:xfrm>
          <a:off x="9401175" y="14897100"/>
          <a:ext cx="2600325" cy="13335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t>⑧「業種別構成比」は、</a:t>
          </a:r>
          <a:r>
            <a:rPr lang="en-US" cap="none" sz="1000" b="0" i="0" u="none" baseline="0">
              <a:solidFill>
                <a:srgbClr val="000000"/>
              </a:solidFill>
            </a:rPr>
            <a:t>
⑥「うち国内出荷額」がどの業種に販売されたかについて、出荷額の大きい順に、「業種コード一覧表」（記入手引31～35頁参照）から業種コード(3桁）を３つ選び、そのコードと、その業種のおおよその構成比を整数で記入してください。
（構成比の合計は、100%にならなくても問題ありません。）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142875</xdr:colOff>
      <xdr:row>79</xdr:row>
      <xdr:rowOff>152400</xdr:rowOff>
    </xdr:from>
    <xdr:to>
      <xdr:col>31</xdr:col>
      <xdr:colOff>190500</xdr:colOff>
      <xdr:row>86</xdr:row>
      <xdr:rowOff>142875</xdr:rowOff>
    </xdr:to>
    <xdr:sp>
      <xdr:nvSpPr>
        <xdr:cNvPr id="32" name="正方形/長方形 12"/>
        <xdr:cNvSpPr>
          <a:spLocks/>
        </xdr:cNvSpPr>
      </xdr:nvSpPr>
      <xdr:spPr>
        <a:xfrm>
          <a:off x="9401175" y="16344900"/>
          <a:ext cx="2581275" cy="1257300"/>
        </a:xfrm>
        <a:prstGeom prst="rect">
          <a:avLst/>
        </a:prstGeom>
        <a:noFill/>
        <a:ln w="38100" cmpd="dbl">
          <a:noFill/>
        </a:ln>
      </xdr:spPr>
      <xdr:txBody>
        <a:bodyPr vertOverflow="clip" wrap="square"/>
        <a:p>
          <a:pPr algn="l">
            <a:defRPr/>
          </a:pPr>
          <a:r>
            <a:rPr lang="en-US" cap="none" sz="1000" b="1" i="0" u="none" baseline="0">
              <a:latin typeface="ＭＳ Ｐゴシック"/>
              <a:ea typeface="ＭＳ Ｐゴシック"/>
              <a:cs typeface="ＭＳ Ｐゴシック"/>
            </a:rPr>
            <a:t>備考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休業中、操業開始後未出荷等、注意すべき事柄がありましたら、その旨記入してください。
　また、生産者販売価格で記入できない場合や委託先に確認できない場合は、記入に際して実際に採用した方法（例：加工賃、内国消費税抜き等）を本欄に記入してください。）
</a:t>
          </a:r>
          <a:r>
            <a:rPr lang="en-US" cap="none" sz="1000" b="0"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1:BB464"/>
  <sheetViews>
    <sheetView showGridLines="0" view="pageBreakPreview" zoomScaleNormal="75" zoomScaleSheetLayoutView="100" workbookViewId="0" topLeftCell="A1">
      <selection activeCell="A1" sqref="A1"/>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96"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97"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hidden="1" customWidth="1"/>
    <col min="39" max="39" width="38.625" style="6" hidden="1" customWidth="1"/>
    <col min="40" max="40" width="4.625" style="6" hidden="1" customWidth="1"/>
    <col min="41" max="41" width="10.625" style="21" hidden="1" customWidth="1"/>
    <col min="42" max="42" width="35.75390625" style="6" hidden="1" customWidth="1"/>
    <col min="43" max="44" width="4.625" style="6" customWidth="1"/>
    <col min="45" max="46" width="8.50390625" style="6" customWidth="1"/>
    <col min="47" max="47" width="9.00390625" style="6" customWidth="1"/>
    <col min="48" max="54" width="4.75390625" style="6" customWidth="1"/>
    <col min="55" max="16384" width="9.00390625" style="6" customWidth="1"/>
  </cols>
  <sheetData>
    <row r="1" ht="21" customHeight="1"/>
    <row r="2" ht="21" customHeight="1"/>
    <row r="3" ht="21" customHeight="1"/>
    <row r="4" ht="21" customHeight="1"/>
    <row r="5" ht="21" customHeight="1"/>
    <row r="6" ht="21" customHeight="1"/>
    <row r="7" ht="21" customHeight="1"/>
    <row r="8" ht="21" customHeight="1"/>
    <row r="9" ht="21" customHeight="1"/>
    <row r="10" ht="21" customHeight="1"/>
    <row r="11" spans="2:41" ht="15" customHeight="1">
      <c r="B11" s="11"/>
      <c r="C11" s="12"/>
      <c r="D11" s="11"/>
      <c r="E11" s="11"/>
      <c r="F11" s="11"/>
      <c r="G11" s="13"/>
      <c r="H11" s="11"/>
      <c r="I11" s="11"/>
      <c r="J11" s="11"/>
      <c r="K11" s="11"/>
      <c r="L11" s="11"/>
      <c r="M11" s="11"/>
      <c r="N11" s="330" t="s">
        <v>684</v>
      </c>
      <c r="O11" s="330"/>
      <c r="P11" s="330"/>
      <c r="Q11" s="330"/>
      <c r="R11" s="330"/>
      <c r="S11" s="14"/>
      <c r="T11" s="15"/>
      <c r="U11" s="15"/>
      <c r="V11" s="15"/>
      <c r="W11" s="16"/>
      <c r="X11" s="17"/>
      <c r="Y11" s="11"/>
      <c r="Z11" s="11"/>
      <c r="AA11" s="11"/>
      <c r="AB11" s="11"/>
      <c r="AC11" s="11"/>
      <c r="AD11" s="11"/>
      <c r="AE11" s="11"/>
      <c r="AF11" s="11"/>
      <c r="AH11" s="7"/>
      <c r="AK11" s="7"/>
      <c r="AL11" s="18"/>
      <c r="AO11" s="6"/>
    </row>
    <row r="12" spans="2:54" ht="15" customHeight="1">
      <c r="B12" s="11"/>
      <c r="C12" s="11"/>
      <c r="D12" s="11"/>
      <c r="E12" s="11"/>
      <c r="F12" s="11"/>
      <c r="G12" s="11"/>
      <c r="H12" s="19"/>
      <c r="I12" s="19"/>
      <c r="J12" s="19"/>
      <c r="K12" s="11"/>
      <c r="L12" s="11"/>
      <c r="M12" s="11"/>
      <c r="N12" s="330"/>
      <c r="O12" s="330"/>
      <c r="P12" s="330"/>
      <c r="Q12" s="330"/>
      <c r="R12" s="330"/>
      <c r="S12" s="14"/>
      <c r="T12" s="15"/>
      <c r="U12" s="15"/>
      <c r="V12" s="15"/>
      <c r="W12" s="16"/>
      <c r="X12" s="331" t="s">
        <v>433</v>
      </c>
      <c r="Y12" s="332"/>
      <c r="Z12" s="331" t="s">
        <v>434</v>
      </c>
      <c r="AA12" s="347"/>
      <c r="AB12" s="347"/>
      <c r="AC12" s="347"/>
      <c r="AD12" s="332"/>
      <c r="AE12" s="349" t="s">
        <v>435</v>
      </c>
      <c r="AF12" s="11"/>
      <c r="AH12" s="7"/>
      <c r="AK12" s="7"/>
      <c r="AL12" s="18"/>
      <c r="AO12" s="6"/>
      <c r="AQ12" s="5"/>
      <c r="AR12" s="154"/>
      <c r="AS12" s="154"/>
      <c r="AT12" s="154"/>
      <c r="AU12" s="5"/>
      <c r="AV12" s="5"/>
      <c r="AW12" s="5"/>
      <c r="AX12" s="5"/>
      <c r="AY12" s="5"/>
      <c r="AZ12" s="5"/>
      <c r="BA12" s="5"/>
      <c r="BB12" s="5"/>
    </row>
    <row r="13" spans="2:54" ht="15" customHeight="1">
      <c r="B13" s="11"/>
      <c r="C13" s="11"/>
      <c r="D13" s="11"/>
      <c r="E13" s="11"/>
      <c r="F13" s="11"/>
      <c r="G13" s="11"/>
      <c r="H13" s="19"/>
      <c r="I13" s="19"/>
      <c r="J13" s="321" t="s">
        <v>436</v>
      </c>
      <c r="K13" s="321"/>
      <c r="L13" s="321"/>
      <c r="M13" s="321"/>
      <c r="N13" s="321"/>
      <c r="O13" s="321"/>
      <c r="P13" s="321"/>
      <c r="Q13" s="321"/>
      <c r="R13" s="321"/>
      <c r="S13" s="321"/>
      <c r="T13" s="321"/>
      <c r="U13" s="321"/>
      <c r="V13" s="321"/>
      <c r="W13" s="20"/>
      <c r="X13" s="333"/>
      <c r="Y13" s="334"/>
      <c r="Z13" s="333"/>
      <c r="AA13" s="348"/>
      <c r="AB13" s="348"/>
      <c r="AC13" s="348"/>
      <c r="AD13" s="334"/>
      <c r="AE13" s="350"/>
      <c r="AF13" s="11"/>
      <c r="AH13" s="7"/>
      <c r="AK13" s="7"/>
      <c r="AL13" s="18"/>
      <c r="AO13" s="6"/>
      <c r="AQ13" s="5"/>
      <c r="AR13" s="154"/>
      <c r="AS13" s="154"/>
      <c r="AT13" s="154"/>
      <c r="AU13" s="5"/>
      <c r="AV13" s="5"/>
      <c r="AW13" s="5"/>
      <c r="AX13" s="5"/>
      <c r="AY13" s="5"/>
      <c r="AZ13" s="5"/>
      <c r="BA13" s="5"/>
      <c r="BB13" s="5"/>
    </row>
    <row r="14" spans="2:54" ht="15" customHeight="1">
      <c r="B14" s="11"/>
      <c r="C14" s="11"/>
      <c r="D14" s="11"/>
      <c r="E14" s="11"/>
      <c r="F14" s="11"/>
      <c r="G14" s="11"/>
      <c r="H14" s="19"/>
      <c r="I14" s="19"/>
      <c r="J14" s="321"/>
      <c r="K14" s="321"/>
      <c r="L14" s="321"/>
      <c r="M14" s="321"/>
      <c r="N14" s="321"/>
      <c r="O14" s="321"/>
      <c r="P14" s="321"/>
      <c r="Q14" s="321"/>
      <c r="R14" s="321"/>
      <c r="S14" s="321"/>
      <c r="T14" s="321"/>
      <c r="U14" s="321"/>
      <c r="V14" s="321"/>
      <c r="W14" s="20"/>
      <c r="X14" s="322" t="s">
        <v>1581</v>
      </c>
      <c r="Y14" s="322" t="s">
        <v>1581</v>
      </c>
      <c r="Z14" s="324" t="s">
        <v>1596</v>
      </c>
      <c r="AA14" s="325"/>
      <c r="AB14" s="325"/>
      <c r="AC14" s="325"/>
      <c r="AD14" s="326"/>
      <c r="AE14" s="100"/>
      <c r="AF14" s="11"/>
      <c r="AL14" s="21"/>
      <c r="AO14" s="6"/>
      <c r="AQ14" s="5"/>
      <c r="AR14" s="5"/>
      <c r="AS14" s="5"/>
      <c r="AT14" s="5"/>
      <c r="AU14" s="5"/>
      <c r="AV14" s="5"/>
      <c r="AW14" s="5"/>
      <c r="AX14" s="5"/>
      <c r="AY14" s="5"/>
      <c r="AZ14" s="5"/>
      <c r="BA14" s="5"/>
      <c r="BB14" s="5"/>
    </row>
    <row r="15" spans="2:54" ht="18.75" customHeight="1">
      <c r="B15" s="11"/>
      <c r="C15" s="11"/>
      <c r="D15" s="11"/>
      <c r="E15" s="11"/>
      <c r="F15" s="11"/>
      <c r="G15" s="11"/>
      <c r="H15" s="19"/>
      <c r="I15" s="19"/>
      <c r="J15" s="321"/>
      <c r="K15" s="321"/>
      <c r="L15" s="321"/>
      <c r="M15" s="321"/>
      <c r="N15" s="321"/>
      <c r="O15" s="321"/>
      <c r="P15" s="321"/>
      <c r="Q15" s="321"/>
      <c r="R15" s="321"/>
      <c r="S15" s="321"/>
      <c r="T15" s="321"/>
      <c r="U15" s="321"/>
      <c r="V15" s="321"/>
      <c r="W15" s="20"/>
      <c r="X15" s="323"/>
      <c r="Y15" s="323"/>
      <c r="Z15" s="327"/>
      <c r="AA15" s="328"/>
      <c r="AB15" s="328"/>
      <c r="AC15" s="328"/>
      <c r="AD15" s="329"/>
      <c r="AE15" s="101"/>
      <c r="AF15" s="11"/>
      <c r="AL15" s="21"/>
      <c r="AO15" s="6"/>
      <c r="AQ15" s="5"/>
      <c r="AR15" s="5"/>
      <c r="AS15" s="5"/>
      <c r="AT15" s="5"/>
      <c r="AU15" s="5"/>
      <c r="AV15" s="5"/>
      <c r="AW15" s="5"/>
      <c r="AX15" s="5"/>
      <c r="AY15" s="5"/>
      <c r="AZ15" s="5"/>
      <c r="BA15" s="5"/>
      <c r="BB15" s="5"/>
    </row>
    <row r="16" spans="2:54" s="22" customFormat="1" ht="18.75" customHeight="1">
      <c r="B16" s="23"/>
      <c r="C16" s="23"/>
      <c r="D16" s="23"/>
      <c r="E16" s="23"/>
      <c r="F16" s="23"/>
      <c r="G16" s="23"/>
      <c r="H16" s="344" t="s">
        <v>685</v>
      </c>
      <c r="I16" s="344"/>
      <c r="J16" s="344"/>
      <c r="K16" s="344"/>
      <c r="L16" s="344"/>
      <c r="M16" s="344"/>
      <c r="N16" s="344"/>
      <c r="O16" s="344"/>
      <c r="P16" s="344"/>
      <c r="Q16" s="344"/>
      <c r="R16" s="344"/>
      <c r="S16" s="344"/>
      <c r="T16" s="344"/>
      <c r="U16" s="344"/>
      <c r="V16" s="344"/>
      <c r="W16" s="344"/>
      <c r="X16" s="344"/>
      <c r="Y16" s="5"/>
      <c r="Z16" s="5"/>
      <c r="AA16" s="8" t="s">
        <v>427</v>
      </c>
      <c r="AB16" s="106">
        <v>1</v>
      </c>
      <c r="AC16" s="8" t="s">
        <v>428</v>
      </c>
      <c r="AD16" s="106">
        <v>1</v>
      </c>
      <c r="AE16" s="9" t="s">
        <v>429</v>
      </c>
      <c r="AF16" s="23"/>
      <c r="AL16" s="24"/>
      <c r="AQ16" s="5"/>
      <c r="AR16" s="5"/>
      <c r="AS16" s="5"/>
      <c r="AT16" s="5"/>
      <c r="AU16" s="5"/>
      <c r="AV16" s="5"/>
      <c r="AW16" s="5"/>
      <c r="AX16" s="5"/>
      <c r="AY16" s="5"/>
      <c r="AZ16" s="5"/>
      <c r="BA16" s="5"/>
      <c r="BB16" s="5"/>
    </row>
    <row r="17" spans="2:54" s="1" customFormat="1" ht="13.5" customHeight="1">
      <c r="B17" s="345" t="s">
        <v>437</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L17" s="4"/>
      <c r="AQ17" s="5"/>
      <c r="AR17" s="5"/>
      <c r="AS17" s="5"/>
      <c r="AT17" s="5"/>
      <c r="AU17" s="5"/>
      <c r="AV17" s="5"/>
      <c r="AW17" s="5"/>
      <c r="AX17" s="5"/>
      <c r="AY17" s="5"/>
      <c r="AZ17" s="5"/>
      <c r="BA17" s="5"/>
      <c r="BB17" s="5"/>
    </row>
    <row r="18" spans="2:54" s="1" customFormat="1" ht="14.25" customHeight="1">
      <c r="B18" s="346" t="s">
        <v>686</v>
      </c>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L18" s="4"/>
      <c r="AQ18" s="5"/>
      <c r="AR18" s="5"/>
      <c r="AS18" s="5"/>
      <c r="AT18" s="5"/>
      <c r="AU18" s="5"/>
      <c r="AV18" s="5"/>
      <c r="AW18" s="5"/>
      <c r="AX18" s="5"/>
      <c r="AY18" s="5"/>
      <c r="AZ18" s="5"/>
      <c r="BA18" s="5"/>
      <c r="BB18" s="5"/>
    </row>
    <row r="19" spans="2:54" s="1" customFormat="1" ht="14.25" customHeight="1">
      <c r="B19" s="2"/>
      <c r="C19" s="2"/>
      <c r="D19" s="335" t="s">
        <v>438</v>
      </c>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6"/>
      <c r="AF19" s="2"/>
      <c r="AL19" s="4"/>
      <c r="AQ19" s="11"/>
      <c r="AR19" s="12"/>
      <c r="AS19" s="11"/>
      <c r="AT19" s="11"/>
      <c r="AU19" s="11"/>
      <c r="AV19" s="13"/>
      <c r="AW19" s="11"/>
      <c r="AX19" s="11"/>
      <c r="AY19" s="11"/>
      <c r="AZ19" s="11"/>
      <c r="BA19" s="11"/>
      <c r="BB19" s="11"/>
    </row>
    <row r="20" spans="2:54" s="1" customFormat="1" ht="15.75" customHeight="1">
      <c r="B20" s="2"/>
      <c r="C20" s="2"/>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2"/>
      <c r="AF20" s="2"/>
      <c r="AL20" s="4"/>
      <c r="AQ20" s="11"/>
      <c r="AR20" s="11"/>
      <c r="AS20" s="11"/>
      <c r="AT20" s="11"/>
      <c r="AU20" s="11"/>
      <c r="AV20" s="11"/>
      <c r="AW20" s="19"/>
      <c r="AX20" s="19"/>
      <c r="AY20" s="19"/>
      <c r="AZ20" s="11"/>
      <c r="BA20" s="11"/>
      <c r="BB20" s="11"/>
    </row>
    <row r="21" spans="2:54" ht="27.75" customHeight="1">
      <c r="B21" s="21"/>
      <c r="C21" s="226" t="s">
        <v>1577</v>
      </c>
      <c r="D21" s="339"/>
      <c r="E21" s="339"/>
      <c r="F21" s="340"/>
      <c r="G21" s="235" t="s">
        <v>1586</v>
      </c>
      <c r="H21" s="258"/>
      <c r="I21" s="258"/>
      <c r="J21" s="258"/>
      <c r="K21" s="258"/>
      <c r="L21" s="258"/>
      <c r="M21" s="258"/>
      <c r="N21" s="237"/>
      <c r="O21" s="26"/>
      <c r="P21" s="244" t="s">
        <v>1579</v>
      </c>
      <c r="Q21" s="337" t="s">
        <v>1580</v>
      </c>
      <c r="R21" s="252" t="s">
        <v>1582</v>
      </c>
      <c r="S21" s="253"/>
      <c r="T21" s="253"/>
      <c r="U21" s="253"/>
      <c r="V21" s="254"/>
      <c r="W21" s="27"/>
      <c r="X21" s="27"/>
      <c r="AH21" s="5"/>
      <c r="AK21" s="5"/>
      <c r="AL21" s="21"/>
      <c r="AO21" s="6"/>
      <c r="AQ21" s="11"/>
      <c r="AR21" s="11"/>
      <c r="AS21" s="11"/>
      <c r="AT21" s="11"/>
      <c r="AU21" s="11"/>
      <c r="AV21" s="11"/>
      <c r="AW21" s="19"/>
      <c r="AX21" s="19"/>
      <c r="AY21" s="195"/>
      <c r="AZ21" s="196"/>
      <c r="BA21" s="196"/>
      <c r="BB21" s="196"/>
    </row>
    <row r="22" spans="2:54" ht="27.75" customHeight="1">
      <c r="B22" s="21"/>
      <c r="C22" s="341"/>
      <c r="D22" s="342"/>
      <c r="E22" s="342"/>
      <c r="F22" s="343"/>
      <c r="G22" s="255"/>
      <c r="H22" s="256"/>
      <c r="I22" s="256"/>
      <c r="J22" s="256"/>
      <c r="K22" s="256"/>
      <c r="L22" s="256"/>
      <c r="M22" s="256"/>
      <c r="N22" s="257"/>
      <c r="O22" s="26"/>
      <c r="P22" s="245"/>
      <c r="Q22" s="338"/>
      <c r="R22" s="255"/>
      <c r="S22" s="256"/>
      <c r="T22" s="256"/>
      <c r="U22" s="256"/>
      <c r="V22" s="257"/>
      <c r="W22" s="27"/>
      <c r="X22" s="27"/>
      <c r="AH22" s="5"/>
      <c r="AK22" s="5"/>
      <c r="AL22" s="21"/>
      <c r="AO22" s="6"/>
      <c r="AQ22" s="11"/>
      <c r="AR22" s="11"/>
      <c r="AS22" s="11"/>
      <c r="AT22" s="11"/>
      <c r="AU22" s="11"/>
      <c r="AV22" s="11"/>
      <c r="AW22" s="19"/>
      <c r="AX22" s="19"/>
      <c r="AY22" s="196"/>
      <c r="AZ22" s="196"/>
      <c r="BA22" s="196"/>
      <c r="BB22" s="196"/>
    </row>
    <row r="23" spans="2:54" ht="20.25" customHeight="1">
      <c r="B23" s="21"/>
      <c r="C23" s="226" t="s">
        <v>1578</v>
      </c>
      <c r="D23" s="227"/>
      <c r="E23" s="227"/>
      <c r="F23" s="228"/>
      <c r="G23" s="235" t="s">
        <v>1587</v>
      </c>
      <c r="H23" s="236"/>
      <c r="I23" s="236"/>
      <c r="J23" s="236"/>
      <c r="K23" s="236"/>
      <c r="L23" s="236"/>
      <c r="M23" s="236"/>
      <c r="N23" s="237"/>
      <c r="O23" s="26"/>
      <c r="P23" s="245"/>
      <c r="Q23" s="103" t="s">
        <v>430</v>
      </c>
      <c r="R23" s="247" t="s">
        <v>1585</v>
      </c>
      <c r="S23" s="248"/>
      <c r="T23" s="248"/>
      <c r="U23" s="248"/>
      <c r="V23" s="248"/>
      <c r="W23" s="27"/>
      <c r="X23" s="27"/>
      <c r="AH23" s="5"/>
      <c r="AK23" s="5"/>
      <c r="AL23" s="21"/>
      <c r="AO23" s="6"/>
      <c r="AQ23" s="11"/>
      <c r="AR23" s="11"/>
      <c r="AS23" s="11"/>
      <c r="AT23" s="11"/>
      <c r="AU23" s="11"/>
      <c r="AV23" s="11"/>
      <c r="AW23" s="19"/>
      <c r="AX23" s="19"/>
      <c r="AY23" s="196"/>
      <c r="AZ23" s="196"/>
      <c r="BA23" s="196"/>
      <c r="BB23" s="196"/>
    </row>
    <row r="24" spans="2:54" ht="15" customHeight="1">
      <c r="B24" s="21"/>
      <c r="C24" s="229"/>
      <c r="D24" s="230"/>
      <c r="E24" s="230"/>
      <c r="F24" s="231"/>
      <c r="G24" s="238"/>
      <c r="H24" s="239"/>
      <c r="I24" s="239"/>
      <c r="J24" s="239"/>
      <c r="K24" s="239"/>
      <c r="L24" s="239"/>
      <c r="M24" s="239"/>
      <c r="N24" s="240"/>
      <c r="O24" s="26"/>
      <c r="P24" s="245"/>
      <c r="Q24" s="102" t="s">
        <v>431</v>
      </c>
      <c r="R24" s="249" t="s">
        <v>1584</v>
      </c>
      <c r="S24" s="250"/>
      <c r="T24" s="250"/>
      <c r="U24" s="250"/>
      <c r="V24" s="250"/>
      <c r="W24" s="27"/>
      <c r="X24" s="27"/>
      <c r="AK24" s="5"/>
      <c r="AL24" s="5"/>
      <c r="AM24" s="5"/>
      <c r="AN24" s="5"/>
      <c r="AP24" s="5"/>
      <c r="AQ24" s="197"/>
      <c r="AR24" s="197"/>
      <c r="AS24" s="197"/>
      <c r="AT24" s="197"/>
      <c r="AU24" s="197"/>
      <c r="AV24" s="197"/>
      <c r="AW24" s="193"/>
      <c r="AX24" s="193"/>
      <c r="AY24" s="193"/>
      <c r="AZ24" s="193"/>
      <c r="BA24" s="193"/>
      <c r="BB24" s="193"/>
    </row>
    <row r="25" spans="2:54" s="29" customFormat="1" ht="20.25" customHeight="1">
      <c r="B25" s="30"/>
      <c r="C25" s="232"/>
      <c r="D25" s="233"/>
      <c r="E25" s="233"/>
      <c r="F25" s="234"/>
      <c r="G25" s="241"/>
      <c r="H25" s="242"/>
      <c r="I25" s="242"/>
      <c r="J25" s="242"/>
      <c r="K25" s="242"/>
      <c r="L25" s="242"/>
      <c r="M25" s="242"/>
      <c r="N25" s="243"/>
      <c r="O25" s="32"/>
      <c r="P25" s="246"/>
      <c r="Q25" s="104" t="s">
        <v>432</v>
      </c>
      <c r="R25" s="251" t="s">
        <v>1583</v>
      </c>
      <c r="S25" s="248"/>
      <c r="T25" s="248"/>
      <c r="U25" s="248"/>
      <c r="V25" s="248"/>
      <c r="W25" s="33"/>
      <c r="X25" s="33"/>
      <c r="AK25" s="34"/>
      <c r="AL25" s="34"/>
      <c r="AM25" s="34"/>
      <c r="AN25" s="34"/>
      <c r="AO25" s="30"/>
      <c r="AP25" s="34"/>
      <c r="AQ25" s="194"/>
      <c r="AR25" s="194"/>
      <c r="AS25" s="194"/>
      <c r="AT25" s="194"/>
      <c r="AU25" s="194"/>
      <c r="AV25" s="194"/>
      <c r="AW25" s="194"/>
      <c r="AX25" s="194"/>
      <c r="AY25" s="194"/>
      <c r="AZ25" s="194"/>
      <c r="BA25" s="194"/>
      <c r="BB25" s="194"/>
    </row>
    <row r="26" spans="2:54" s="5" customFormat="1" ht="21.75" customHeight="1">
      <c r="B26" s="7"/>
      <c r="C26" s="115"/>
      <c r="D26" s="115"/>
      <c r="E26" s="115"/>
      <c r="F26" s="115"/>
      <c r="G26" s="112"/>
      <c r="H26" s="112"/>
      <c r="I26" s="112"/>
      <c r="J26" s="112"/>
      <c r="K26" s="112"/>
      <c r="L26" s="112"/>
      <c r="M26" s="112"/>
      <c r="N26" s="7"/>
      <c r="O26" s="7"/>
      <c r="P26" s="35"/>
      <c r="Q26" s="35"/>
      <c r="R26" s="35"/>
      <c r="S26" s="35"/>
      <c r="T26" s="35"/>
      <c r="U26" s="35"/>
      <c r="V26" s="33"/>
      <c r="W26" s="27"/>
      <c r="X26" s="27"/>
      <c r="AO26" s="7"/>
      <c r="AQ26" s="2"/>
      <c r="AR26" s="2"/>
      <c r="AS26" s="2"/>
      <c r="AT26" s="2"/>
      <c r="AU26" s="2"/>
      <c r="AV26" s="2"/>
      <c r="AW26" s="2"/>
      <c r="AX26" s="2"/>
      <c r="AY26" s="2"/>
      <c r="AZ26" s="2"/>
      <c r="BA26" s="2"/>
      <c r="BB26" s="2"/>
    </row>
    <row r="27" spans="1:54" ht="28.5" customHeight="1">
      <c r="A27" s="36"/>
      <c r="B27" s="37"/>
      <c r="C27" s="37"/>
      <c r="D27" s="37"/>
      <c r="E27" s="37"/>
      <c r="F27" s="37"/>
      <c r="G27" s="116"/>
      <c r="H27" s="37"/>
      <c r="I27" s="37"/>
      <c r="J27" s="37"/>
      <c r="K27" s="37"/>
      <c r="L27" s="37"/>
      <c r="M27" s="37"/>
      <c r="N27" s="37"/>
      <c r="O27" s="37"/>
      <c r="P27" s="37"/>
      <c r="Q27" s="37"/>
      <c r="R27" s="37"/>
      <c r="S27" s="37"/>
      <c r="T27" s="37"/>
      <c r="U27" s="37"/>
      <c r="V27" s="37"/>
      <c r="W27" s="40"/>
      <c r="X27" s="41"/>
      <c r="AQ27" s="2"/>
      <c r="AR27" s="2"/>
      <c r="AS27" s="3"/>
      <c r="AT27" s="3"/>
      <c r="AU27" s="3"/>
      <c r="AV27" s="3"/>
      <c r="AW27" s="3"/>
      <c r="AX27" s="3"/>
      <c r="AY27" s="3"/>
      <c r="AZ27" s="3"/>
      <c r="BA27" s="3"/>
      <c r="BB27" s="3"/>
    </row>
    <row r="28" spans="1:54" ht="15" customHeight="1">
      <c r="A28" s="36"/>
      <c r="C28" s="42"/>
      <c r="D28" s="43"/>
      <c r="E28" s="44"/>
      <c r="F28" s="309" t="s">
        <v>439</v>
      </c>
      <c r="G28" s="310"/>
      <c r="H28" s="306" t="s">
        <v>440</v>
      </c>
      <c r="I28" s="307"/>
      <c r="J28" s="308"/>
      <c r="K28" s="306" t="s">
        <v>441</v>
      </c>
      <c r="L28" s="307"/>
      <c r="M28" s="308"/>
      <c r="N28" s="306" t="s">
        <v>442</v>
      </c>
      <c r="O28" s="307"/>
      <c r="P28" s="308"/>
      <c r="Q28" s="306" t="s">
        <v>443</v>
      </c>
      <c r="R28" s="307"/>
      <c r="S28" s="308"/>
      <c r="T28" s="306" t="s">
        <v>444</v>
      </c>
      <c r="U28" s="307"/>
      <c r="V28" s="308"/>
      <c r="W28" s="45"/>
      <c r="X28" s="41"/>
      <c r="AQ28" s="2"/>
      <c r="AR28" s="2"/>
      <c r="AS28" s="3"/>
      <c r="AT28" s="3"/>
      <c r="AU28" s="3"/>
      <c r="AV28" s="3"/>
      <c r="AW28" s="3"/>
      <c r="AX28" s="3"/>
      <c r="AY28" s="3"/>
      <c r="AZ28" s="3"/>
      <c r="BA28" s="3"/>
      <c r="BB28" s="3"/>
    </row>
    <row r="29" spans="1:54" ht="37.5" customHeight="1">
      <c r="A29" s="36"/>
      <c r="C29" s="304"/>
      <c r="D29" s="305"/>
      <c r="E29" s="305"/>
      <c r="F29" s="311"/>
      <c r="G29" s="312"/>
      <c r="H29" s="301" t="str">
        <f>IF(H30="","下欄に品目コードを入力すると、ここに品目名が自動的に表示されます",VLOOKUP(H30,品目コード一覧,2))</f>
        <v>調味料</v>
      </c>
      <c r="I29" s="302"/>
      <c r="J29" s="303"/>
      <c r="K29" s="301" t="str">
        <f>IF(K30="","下欄に品目コードを入力すると、ここに品目名が自動的に表示されます",VLOOKUP(K30,品目コード一覧,2))</f>
        <v>レトルト食品</v>
      </c>
      <c r="L29" s="302"/>
      <c r="M29" s="303"/>
      <c r="N29" s="318" t="str">
        <f>IF(N30="","下欄に品目コードを入力すると、ここに品目名が自動的に表示されます",VLOOKUP(N30,品目コード一覧,2))</f>
        <v>コードは１から322の中から選んでください</v>
      </c>
      <c r="O29" s="319"/>
      <c r="P29" s="320"/>
      <c r="Q29" s="301" t="str">
        <f>IF(Q30="","下欄に品目コードを入力すると、ここに品目名が自動的に表示されます",VLOOKUP(Q30,品目コード一覧,2))</f>
        <v>下欄に品目コードを入力すると、ここに品目名が自動的に表示されます</v>
      </c>
      <c r="R29" s="302"/>
      <c r="S29" s="303"/>
      <c r="T29" s="301" t="str">
        <f>IF(T30="","下欄に品目コードを入力すると、ここに品目名が自動的に表示されます",VLOOKUP(T30,品目コード一覧,2))</f>
        <v>下欄に品目コードを入力すると、ここに品目名が自動的に表示されます</v>
      </c>
      <c r="U29" s="302"/>
      <c r="V29" s="303"/>
      <c r="W29" s="45"/>
      <c r="X29" s="313" t="s">
        <v>445</v>
      </c>
      <c r="Y29" s="46"/>
      <c r="AN29" s="351"/>
      <c r="AO29" s="351"/>
      <c r="AP29" s="351"/>
      <c r="AQ29" s="21"/>
      <c r="AR29" s="25"/>
      <c r="AS29" s="25"/>
      <c r="AT29" s="25"/>
      <c r="AU29" s="25"/>
      <c r="AV29" s="192"/>
      <c r="AW29" s="192"/>
      <c r="AX29" s="192"/>
      <c r="AY29" s="192"/>
      <c r="AZ29" s="192"/>
      <c r="BA29" s="192"/>
      <c r="BB29" s="192"/>
    </row>
    <row r="30" spans="1:54" ht="24" customHeight="1">
      <c r="A30" s="47"/>
      <c r="C30" s="314"/>
      <c r="D30" s="315"/>
      <c r="E30" s="316"/>
      <c r="F30" s="199" t="s">
        <v>1178</v>
      </c>
      <c r="G30" s="48">
        <v>100</v>
      </c>
      <c r="H30" s="317">
        <v>32</v>
      </c>
      <c r="I30" s="317"/>
      <c r="J30" s="317"/>
      <c r="K30" s="317">
        <v>34</v>
      </c>
      <c r="L30" s="317"/>
      <c r="M30" s="317"/>
      <c r="N30" s="317">
        <v>0</v>
      </c>
      <c r="O30" s="317"/>
      <c r="P30" s="317"/>
      <c r="Q30" s="317"/>
      <c r="R30" s="317"/>
      <c r="S30" s="317"/>
      <c r="T30" s="317"/>
      <c r="U30" s="317"/>
      <c r="V30" s="317"/>
      <c r="W30" s="49"/>
      <c r="X30" s="313"/>
      <c r="Y30" s="46"/>
      <c r="AQ30" s="21"/>
      <c r="AR30" s="25"/>
      <c r="AS30" s="25"/>
      <c r="AT30" s="25"/>
      <c r="AU30" s="25"/>
      <c r="AV30" s="192"/>
      <c r="AW30" s="192"/>
      <c r="AX30" s="192"/>
      <c r="AY30" s="192"/>
      <c r="AZ30" s="192"/>
      <c r="BA30" s="192"/>
      <c r="BB30" s="192"/>
    </row>
    <row r="31" spans="1:54" ht="24.75" customHeight="1">
      <c r="A31" s="50"/>
      <c r="C31" s="298" t="s">
        <v>447</v>
      </c>
      <c r="D31" s="299"/>
      <c r="E31" s="299"/>
      <c r="F31" s="300"/>
      <c r="G31" s="48">
        <v>101</v>
      </c>
      <c r="H31" s="296" t="s">
        <v>448</v>
      </c>
      <c r="I31" s="297"/>
      <c r="J31" s="297"/>
      <c r="K31" s="297"/>
      <c r="L31" s="297"/>
      <c r="M31" s="297"/>
      <c r="N31" s="294" t="s">
        <v>1181</v>
      </c>
      <c r="O31" s="294"/>
      <c r="P31" s="294"/>
      <c r="Q31" s="294"/>
      <c r="R31" s="294"/>
      <c r="S31" s="294"/>
      <c r="T31" s="294"/>
      <c r="U31" s="294"/>
      <c r="V31" s="295"/>
      <c r="W31" s="51"/>
      <c r="X31" s="107" t="s">
        <v>449</v>
      </c>
      <c r="Y31" s="53"/>
      <c r="Z31" s="54"/>
      <c r="AA31" s="54"/>
      <c r="AB31" s="54"/>
      <c r="AC31" s="54"/>
      <c r="AD31" s="54"/>
      <c r="AE31" s="54"/>
      <c r="AF31" s="54"/>
      <c r="AG31" s="54"/>
      <c r="AH31" s="54"/>
      <c r="AK31" s="54"/>
      <c r="AQ31" s="21"/>
      <c r="AR31" s="25"/>
      <c r="AS31" s="25"/>
      <c r="AT31" s="25"/>
      <c r="AU31" s="25"/>
      <c r="AV31" s="28"/>
      <c r="AW31" s="28"/>
      <c r="AX31" s="28"/>
      <c r="AY31" s="28"/>
      <c r="AZ31" s="28"/>
      <c r="BA31" s="28"/>
      <c r="BB31" s="28"/>
    </row>
    <row r="32" spans="1:54" ht="21.75" customHeight="1">
      <c r="A32" s="21"/>
      <c r="C32" s="291" t="s">
        <v>450</v>
      </c>
      <c r="D32" s="292"/>
      <c r="E32" s="292"/>
      <c r="F32" s="293"/>
      <c r="G32" s="48">
        <v>102</v>
      </c>
      <c r="H32" s="283">
        <v>1295</v>
      </c>
      <c r="I32" s="284"/>
      <c r="J32" s="55" t="s">
        <v>451</v>
      </c>
      <c r="K32" s="283">
        <v>1111</v>
      </c>
      <c r="L32" s="284"/>
      <c r="M32" s="55" t="s">
        <v>451</v>
      </c>
      <c r="N32" s="283"/>
      <c r="O32" s="284"/>
      <c r="P32" s="55" t="s">
        <v>451</v>
      </c>
      <c r="Q32" s="283"/>
      <c r="R32" s="284"/>
      <c r="S32" s="55" t="s">
        <v>451</v>
      </c>
      <c r="T32" s="283"/>
      <c r="U32" s="284"/>
      <c r="V32" s="55" t="s">
        <v>451</v>
      </c>
      <c r="W32" s="56"/>
      <c r="X32" s="107" t="s">
        <v>452</v>
      </c>
      <c r="Y32" s="54"/>
      <c r="Z32" s="54"/>
      <c r="AA32" s="54"/>
      <c r="AB32" s="54"/>
      <c r="AC32" s="54"/>
      <c r="AD32" s="54"/>
      <c r="AE32" s="54"/>
      <c r="AF32" s="54"/>
      <c r="AG32" s="54"/>
      <c r="AH32" s="54"/>
      <c r="AK32" s="54"/>
      <c r="AQ32" s="21"/>
      <c r="AR32" s="25"/>
      <c r="AS32" s="25"/>
      <c r="AT32" s="25"/>
      <c r="AU32" s="25"/>
      <c r="AV32" s="191"/>
      <c r="AW32" s="191"/>
      <c r="AX32" s="191"/>
      <c r="AY32" s="191"/>
      <c r="AZ32" s="191"/>
      <c r="BA32" s="191"/>
      <c r="BB32" s="191"/>
    </row>
    <row r="33" spans="1:54" ht="21.75" customHeight="1">
      <c r="A33" s="21"/>
      <c r="C33" s="57"/>
      <c r="D33" s="291" t="s">
        <v>453</v>
      </c>
      <c r="E33" s="292"/>
      <c r="F33" s="293"/>
      <c r="G33" s="58">
        <v>103</v>
      </c>
      <c r="H33" s="283">
        <v>384</v>
      </c>
      <c r="I33" s="284"/>
      <c r="J33" s="55" t="s">
        <v>451</v>
      </c>
      <c r="K33" s="283">
        <v>0</v>
      </c>
      <c r="L33" s="284"/>
      <c r="M33" s="55" t="s">
        <v>451</v>
      </c>
      <c r="N33" s="283"/>
      <c r="O33" s="284"/>
      <c r="P33" s="55" t="s">
        <v>451</v>
      </c>
      <c r="Q33" s="283"/>
      <c r="R33" s="284"/>
      <c r="S33" s="55" t="s">
        <v>451</v>
      </c>
      <c r="T33" s="283"/>
      <c r="U33" s="284"/>
      <c r="V33" s="55" t="s">
        <v>451</v>
      </c>
      <c r="W33" s="56"/>
      <c r="X33" s="107" t="s">
        <v>454</v>
      </c>
      <c r="Y33" s="54"/>
      <c r="Z33" s="54"/>
      <c r="AA33" s="54"/>
      <c r="AB33" s="54"/>
      <c r="AC33" s="54"/>
      <c r="AD33" s="54"/>
      <c r="AE33" s="54"/>
      <c r="AF33" s="54"/>
      <c r="AG33" s="54"/>
      <c r="AH33" s="54"/>
      <c r="AK33" s="54"/>
      <c r="AQ33" s="30"/>
      <c r="AR33" s="155"/>
      <c r="AS33" s="155"/>
      <c r="AT33" s="155"/>
      <c r="AU33" s="155"/>
      <c r="AV33" s="31"/>
      <c r="AW33" s="31"/>
      <c r="AX33" s="31"/>
      <c r="AY33" s="31"/>
      <c r="AZ33" s="31"/>
      <c r="BA33" s="31"/>
      <c r="BB33" s="31"/>
    </row>
    <row r="34" spans="1:54" ht="21.75" customHeight="1">
      <c r="A34" s="21"/>
      <c r="C34" s="57"/>
      <c r="D34" s="285" t="s">
        <v>455</v>
      </c>
      <c r="E34" s="286"/>
      <c r="F34" s="287"/>
      <c r="G34" s="59">
        <v>104</v>
      </c>
      <c r="H34" s="283">
        <v>136</v>
      </c>
      <c r="I34" s="284"/>
      <c r="J34" s="55" t="s">
        <v>451</v>
      </c>
      <c r="K34" s="283">
        <v>222</v>
      </c>
      <c r="L34" s="284"/>
      <c r="M34" s="55" t="s">
        <v>451</v>
      </c>
      <c r="N34" s="283"/>
      <c r="O34" s="284"/>
      <c r="P34" s="55" t="s">
        <v>451</v>
      </c>
      <c r="Q34" s="283"/>
      <c r="R34" s="284"/>
      <c r="S34" s="55" t="s">
        <v>451</v>
      </c>
      <c r="T34" s="283"/>
      <c r="U34" s="284"/>
      <c r="V34" s="55" t="s">
        <v>451</v>
      </c>
      <c r="W34" s="56"/>
      <c r="X34" s="108" t="s">
        <v>456</v>
      </c>
      <c r="Y34" s="60"/>
      <c r="Z34" s="54"/>
      <c r="AA34" s="54"/>
      <c r="AB34" s="54"/>
      <c r="AC34" s="54"/>
      <c r="AD34" s="54"/>
      <c r="AE34" s="54"/>
      <c r="AF34" s="54"/>
      <c r="AG34" s="54"/>
      <c r="AH34" s="54"/>
      <c r="AK34" s="54"/>
      <c r="AQ34" s="7"/>
      <c r="AR34" s="25"/>
      <c r="AS34" s="25"/>
      <c r="AT34" s="25"/>
      <c r="AU34" s="25"/>
      <c r="AV34" s="112"/>
      <c r="AW34" s="112"/>
      <c r="AX34" s="112"/>
      <c r="AY34" s="112"/>
      <c r="AZ34" s="112"/>
      <c r="BA34" s="112"/>
      <c r="BB34" s="112"/>
    </row>
    <row r="35" spans="1:37" ht="21.75" customHeight="1">
      <c r="A35" s="21"/>
      <c r="C35" s="61"/>
      <c r="D35" s="288" t="s">
        <v>457</v>
      </c>
      <c r="E35" s="289"/>
      <c r="F35" s="290"/>
      <c r="G35" s="48">
        <v>105</v>
      </c>
      <c r="H35" s="283">
        <v>775</v>
      </c>
      <c r="I35" s="284"/>
      <c r="J35" s="55" t="s">
        <v>451</v>
      </c>
      <c r="K35" s="283">
        <v>850</v>
      </c>
      <c r="L35" s="284"/>
      <c r="M35" s="55" t="s">
        <v>451</v>
      </c>
      <c r="N35" s="283"/>
      <c r="O35" s="284"/>
      <c r="P35" s="55" t="s">
        <v>451</v>
      </c>
      <c r="Q35" s="283"/>
      <c r="R35" s="284"/>
      <c r="S35" s="55" t="s">
        <v>451</v>
      </c>
      <c r="T35" s="283"/>
      <c r="U35" s="284"/>
      <c r="V35" s="55" t="s">
        <v>451</v>
      </c>
      <c r="W35" s="56"/>
      <c r="X35" s="108" t="s">
        <v>458</v>
      </c>
      <c r="Y35" s="60"/>
      <c r="Z35" s="54"/>
      <c r="AA35" s="54"/>
      <c r="AB35" s="54"/>
      <c r="AC35" s="54"/>
      <c r="AD35" s="54"/>
      <c r="AE35" s="54"/>
      <c r="AF35" s="54"/>
      <c r="AG35" s="54"/>
      <c r="AH35" s="54"/>
      <c r="AK35" s="54"/>
    </row>
    <row r="36" spans="1:37" ht="15" customHeight="1">
      <c r="A36" s="21"/>
      <c r="C36" s="61"/>
      <c r="D36" s="62"/>
      <c r="E36" s="279" t="s">
        <v>1576</v>
      </c>
      <c r="F36" s="280"/>
      <c r="G36" s="156">
        <v>201</v>
      </c>
      <c r="H36" s="281">
        <f>IF(SUM(H37,H38,H46,H59,H66,H75,H82,H88,H97)=0,"",SUM(H37,H38,H46,H59,H66,H75,H82,H88,H97))</f>
        <v>100</v>
      </c>
      <c r="I36" s="282"/>
      <c r="J36" s="67" t="s">
        <v>460</v>
      </c>
      <c r="K36" s="281">
        <f>IF(SUM(K37,K38,K46,K59,K66,K75,K82,K88,K97)=0,"",SUM(K37,K38,K46,K59,K66,K75,K82,K88,K97))</f>
        <v>101.5</v>
      </c>
      <c r="L36" s="282"/>
      <c r="M36" s="67" t="s">
        <v>460</v>
      </c>
      <c r="N36" s="281">
        <f>IF(SUM(N37,N38,N46,N59,N66,N75,N82,N88,N97)=0,"",SUM(N37,N38,N46,N59,N66,N75,N82,N88,N97))</f>
      </c>
      <c r="O36" s="282"/>
      <c r="P36" s="67" t="s">
        <v>460</v>
      </c>
      <c r="Q36" s="281">
        <f>IF(SUM(Q37,Q38,Q46,Q59,Q66,Q75,Q82,Q88,Q97)=0,"",SUM(Q37,Q38,Q46,Q59,Q66,Q75,Q82,Q88,Q97))</f>
        <v>100</v>
      </c>
      <c r="R36" s="282"/>
      <c r="S36" s="67" t="s">
        <v>460</v>
      </c>
      <c r="T36" s="281">
        <f>IF(SUM(T37,T38,T46,T59,T66,T75,T82,T88,T97)=0,"",SUM(T37,T38,T46,T59,T66,T75,T82,T88,T97))</f>
      </c>
      <c r="U36" s="282"/>
      <c r="V36" s="67" t="s">
        <v>460</v>
      </c>
      <c r="W36" s="63"/>
      <c r="X36" s="52"/>
      <c r="Y36" s="54"/>
      <c r="Z36"/>
      <c r="AA36"/>
      <c r="AB36"/>
      <c r="AC36"/>
      <c r="AD36"/>
      <c r="AE36"/>
      <c r="AF36"/>
      <c r="AG36" s="54"/>
      <c r="AH36" s="54"/>
      <c r="AK36" s="54"/>
    </row>
    <row r="37" spans="1:32" ht="14.25" customHeight="1">
      <c r="A37" s="21"/>
      <c r="C37" s="64"/>
      <c r="D37" s="65"/>
      <c r="E37" s="269" t="s">
        <v>459</v>
      </c>
      <c r="F37" s="270"/>
      <c r="G37" s="66">
        <v>202</v>
      </c>
      <c r="H37" s="219">
        <v>7.5</v>
      </c>
      <c r="I37" s="220"/>
      <c r="J37" s="67" t="s">
        <v>460</v>
      </c>
      <c r="K37" s="219"/>
      <c r="L37" s="220"/>
      <c r="M37" s="67" t="s">
        <v>460</v>
      </c>
      <c r="N37" s="259"/>
      <c r="O37" s="260"/>
      <c r="P37" s="158" t="s">
        <v>460</v>
      </c>
      <c r="Q37" s="219"/>
      <c r="R37" s="220"/>
      <c r="S37" s="67" t="s">
        <v>460</v>
      </c>
      <c r="T37" s="219"/>
      <c r="U37" s="220"/>
      <c r="V37" s="67" t="s">
        <v>460</v>
      </c>
      <c r="W37" s="68"/>
      <c r="X37" s="271" t="s">
        <v>461</v>
      </c>
      <c r="Y37" s="31"/>
      <c r="Z37"/>
      <c r="AA37"/>
      <c r="AB37"/>
      <c r="AC37"/>
      <c r="AD37"/>
      <c r="AE37"/>
      <c r="AF37"/>
    </row>
    <row r="38" spans="1:32" ht="14.25" customHeight="1">
      <c r="A38" s="21"/>
      <c r="C38" s="64"/>
      <c r="D38" s="65"/>
      <c r="E38" s="272" t="s">
        <v>462</v>
      </c>
      <c r="F38" s="69" t="s">
        <v>463</v>
      </c>
      <c r="G38" s="70">
        <v>203</v>
      </c>
      <c r="H38" s="209">
        <f>IF(SUM(H39:I45)=0,"",SUM(H39:I45))</f>
        <v>2.5</v>
      </c>
      <c r="I38" s="210"/>
      <c r="J38" s="71" t="s">
        <v>460</v>
      </c>
      <c r="K38" s="209">
        <f>IF(SUM(K39:L45)=0,"",SUM(K39:L45))</f>
      </c>
      <c r="L38" s="210"/>
      <c r="M38" s="71" t="s">
        <v>460</v>
      </c>
      <c r="N38" s="209">
        <f>IF(SUM(N39:O45)=0,"",SUM(N39:O45))</f>
      </c>
      <c r="O38" s="210"/>
      <c r="P38" s="71" t="s">
        <v>460</v>
      </c>
      <c r="Q38" s="209">
        <f>IF(SUM(Q39:R45)=0,"",SUM(Q39:R45))</f>
      </c>
      <c r="R38" s="210"/>
      <c r="S38" s="71" t="s">
        <v>460</v>
      </c>
      <c r="T38" s="209">
        <f>IF(SUM(T39:U45)=0,"",SUM(T39:U45))</f>
      </c>
      <c r="U38" s="210"/>
      <c r="V38" s="71" t="s">
        <v>460</v>
      </c>
      <c r="W38" s="68"/>
      <c r="X38" s="271"/>
      <c r="Y38" s="31"/>
      <c r="Z38"/>
      <c r="AA38"/>
      <c r="AB38"/>
      <c r="AC38"/>
      <c r="AD38"/>
      <c r="AE38"/>
      <c r="AF38"/>
    </row>
    <row r="39" spans="3:32" ht="14.25" customHeight="1">
      <c r="C39" s="64"/>
      <c r="D39" s="65"/>
      <c r="E39" s="272"/>
      <c r="F39" s="72" t="s">
        <v>464</v>
      </c>
      <c r="G39" s="73">
        <v>204</v>
      </c>
      <c r="H39" s="211"/>
      <c r="I39" s="207"/>
      <c r="J39" s="74" t="s">
        <v>460</v>
      </c>
      <c r="K39" s="211"/>
      <c r="L39" s="207"/>
      <c r="M39" s="74" t="s">
        <v>460</v>
      </c>
      <c r="N39" s="211"/>
      <c r="O39" s="207"/>
      <c r="P39" s="74" t="s">
        <v>460</v>
      </c>
      <c r="Q39" s="211"/>
      <c r="R39" s="207"/>
      <c r="S39" s="74" t="s">
        <v>460</v>
      </c>
      <c r="T39" s="211"/>
      <c r="U39" s="207"/>
      <c r="V39" s="74" t="s">
        <v>460</v>
      </c>
      <c r="W39" s="75"/>
      <c r="X39" s="271"/>
      <c r="Y39" s="31"/>
      <c r="Z39"/>
      <c r="AA39"/>
      <c r="AB39"/>
      <c r="AC39"/>
      <c r="AD39"/>
      <c r="AE39"/>
      <c r="AF39"/>
    </row>
    <row r="40" spans="3:25" ht="14.25" customHeight="1">
      <c r="C40" s="64"/>
      <c r="D40" s="65"/>
      <c r="E40" s="272"/>
      <c r="F40" s="72" t="s">
        <v>465</v>
      </c>
      <c r="G40" s="73">
        <v>205</v>
      </c>
      <c r="H40" s="211">
        <v>2.2</v>
      </c>
      <c r="I40" s="207"/>
      <c r="J40" s="74" t="s">
        <v>460</v>
      </c>
      <c r="K40" s="211"/>
      <c r="L40" s="207"/>
      <c r="M40" s="74" t="s">
        <v>460</v>
      </c>
      <c r="N40" s="211"/>
      <c r="O40" s="207"/>
      <c r="P40" s="74" t="s">
        <v>460</v>
      </c>
      <c r="Q40" s="211"/>
      <c r="R40" s="207"/>
      <c r="S40" s="74" t="s">
        <v>460</v>
      </c>
      <c r="T40" s="211"/>
      <c r="U40" s="207"/>
      <c r="V40" s="74" t="s">
        <v>460</v>
      </c>
      <c r="W40" s="75"/>
      <c r="X40" s="271"/>
      <c r="Y40" s="31"/>
    </row>
    <row r="41" spans="3:25" ht="14.25" customHeight="1">
      <c r="C41" s="64"/>
      <c r="D41" s="65"/>
      <c r="E41" s="272"/>
      <c r="F41" s="72" t="s">
        <v>466</v>
      </c>
      <c r="G41" s="73">
        <v>206</v>
      </c>
      <c r="H41" s="211"/>
      <c r="I41" s="207"/>
      <c r="J41" s="74" t="s">
        <v>460</v>
      </c>
      <c r="K41" s="211"/>
      <c r="L41" s="207"/>
      <c r="M41" s="74" t="s">
        <v>460</v>
      </c>
      <c r="N41" s="211"/>
      <c r="O41" s="207"/>
      <c r="P41" s="74" t="s">
        <v>460</v>
      </c>
      <c r="Q41" s="211"/>
      <c r="R41" s="207"/>
      <c r="S41" s="74" t="s">
        <v>460</v>
      </c>
      <c r="T41" s="211"/>
      <c r="U41" s="207"/>
      <c r="V41" s="74" t="s">
        <v>460</v>
      </c>
      <c r="W41" s="75"/>
      <c r="X41" s="271"/>
      <c r="Y41" s="31"/>
    </row>
    <row r="42" spans="3:25" ht="14.25" customHeight="1">
      <c r="C42" s="64"/>
      <c r="D42" s="65"/>
      <c r="E42" s="272"/>
      <c r="F42" s="72" t="s">
        <v>467</v>
      </c>
      <c r="G42" s="73">
        <v>207</v>
      </c>
      <c r="H42" s="211"/>
      <c r="I42" s="207"/>
      <c r="J42" s="74" t="s">
        <v>460</v>
      </c>
      <c r="K42" s="211"/>
      <c r="L42" s="207"/>
      <c r="M42" s="74" t="s">
        <v>460</v>
      </c>
      <c r="N42" s="211"/>
      <c r="O42" s="207"/>
      <c r="P42" s="74" t="s">
        <v>460</v>
      </c>
      <c r="Q42" s="211"/>
      <c r="R42" s="207"/>
      <c r="S42" s="74" t="s">
        <v>460</v>
      </c>
      <c r="T42" s="211"/>
      <c r="U42" s="207"/>
      <c r="V42" s="74" t="s">
        <v>460</v>
      </c>
      <c r="W42" s="75"/>
      <c r="X42" s="271"/>
      <c r="Y42" s="31"/>
    </row>
    <row r="43" spans="3:25" ht="14.25" customHeight="1">
      <c r="C43" s="64"/>
      <c r="D43" s="65"/>
      <c r="E43" s="272"/>
      <c r="F43" s="72" t="s">
        <v>468</v>
      </c>
      <c r="G43" s="73">
        <v>208</v>
      </c>
      <c r="H43" s="211"/>
      <c r="I43" s="207"/>
      <c r="J43" s="74" t="s">
        <v>460</v>
      </c>
      <c r="K43" s="211"/>
      <c r="L43" s="207"/>
      <c r="M43" s="74" t="s">
        <v>460</v>
      </c>
      <c r="N43" s="211"/>
      <c r="O43" s="207"/>
      <c r="P43" s="74" t="s">
        <v>460</v>
      </c>
      <c r="Q43" s="211"/>
      <c r="R43" s="207"/>
      <c r="S43" s="74" t="s">
        <v>460</v>
      </c>
      <c r="T43" s="211"/>
      <c r="U43" s="207"/>
      <c r="V43" s="74" t="s">
        <v>460</v>
      </c>
      <c r="W43" s="75"/>
      <c r="X43" s="271"/>
      <c r="Y43" s="31"/>
    </row>
    <row r="44" spans="3:25" ht="14.25" customHeight="1">
      <c r="C44" s="64"/>
      <c r="D44" s="65"/>
      <c r="E44" s="272"/>
      <c r="F44" s="72" t="s">
        <v>469</v>
      </c>
      <c r="G44" s="73">
        <v>209</v>
      </c>
      <c r="H44" s="211"/>
      <c r="I44" s="207"/>
      <c r="J44" s="74" t="s">
        <v>460</v>
      </c>
      <c r="K44" s="211"/>
      <c r="L44" s="207"/>
      <c r="M44" s="74" t="s">
        <v>460</v>
      </c>
      <c r="N44" s="211"/>
      <c r="O44" s="207"/>
      <c r="P44" s="74" t="s">
        <v>460</v>
      </c>
      <c r="Q44" s="211"/>
      <c r="R44" s="207"/>
      <c r="S44" s="74" t="s">
        <v>460</v>
      </c>
      <c r="T44" s="211"/>
      <c r="U44" s="207"/>
      <c r="V44" s="74" t="s">
        <v>460</v>
      </c>
      <c r="W44" s="75"/>
      <c r="X44" s="271"/>
      <c r="Y44" s="31"/>
    </row>
    <row r="45" spans="3:25" ht="14.25" customHeight="1">
      <c r="C45" s="64"/>
      <c r="D45" s="65"/>
      <c r="E45" s="272"/>
      <c r="F45" s="76" t="s">
        <v>470</v>
      </c>
      <c r="G45" s="77">
        <v>210</v>
      </c>
      <c r="H45" s="221">
        <v>0.3</v>
      </c>
      <c r="I45" s="222"/>
      <c r="J45" s="78" t="s">
        <v>460</v>
      </c>
      <c r="K45" s="221"/>
      <c r="L45" s="222"/>
      <c r="M45" s="78" t="s">
        <v>460</v>
      </c>
      <c r="N45" s="221"/>
      <c r="O45" s="222"/>
      <c r="P45" s="78" t="s">
        <v>460</v>
      </c>
      <c r="Q45" s="221"/>
      <c r="R45" s="222"/>
      <c r="S45" s="78" t="s">
        <v>460</v>
      </c>
      <c r="T45" s="221"/>
      <c r="U45" s="222"/>
      <c r="V45" s="78" t="s">
        <v>460</v>
      </c>
      <c r="W45" s="75"/>
      <c r="X45" s="271"/>
      <c r="Y45" s="31"/>
    </row>
    <row r="46" spans="3:25" ht="14.25" customHeight="1">
      <c r="C46" s="64"/>
      <c r="D46" s="65"/>
      <c r="E46" s="273" t="s">
        <v>471</v>
      </c>
      <c r="F46" s="69" t="s">
        <v>472</v>
      </c>
      <c r="G46" s="79">
        <v>211</v>
      </c>
      <c r="H46" s="209">
        <f>IF(SUM(H47:I58)=0,"",SUM(H47:I58))</f>
        <v>30</v>
      </c>
      <c r="I46" s="210"/>
      <c r="J46" s="71" t="s">
        <v>460</v>
      </c>
      <c r="K46" s="209">
        <f>IF(SUM(K47:L58)=0,"",SUM(K47:L58))</f>
        <v>66.3</v>
      </c>
      <c r="L46" s="210"/>
      <c r="M46" s="71" t="s">
        <v>460</v>
      </c>
      <c r="N46" s="209">
        <f>IF(SUM(N47:O58)=0,"",SUM(N47:O58))</f>
      </c>
      <c r="O46" s="210"/>
      <c r="P46" s="71" t="s">
        <v>460</v>
      </c>
      <c r="Q46" s="209">
        <f>IF(SUM(Q47:R58)=0,"",SUM(Q47:R58))</f>
        <v>100</v>
      </c>
      <c r="R46" s="210"/>
      <c r="S46" s="71" t="s">
        <v>460</v>
      </c>
      <c r="T46" s="209">
        <f>IF(SUM(T47:U58)=0,"",SUM(T47:U58))</f>
      </c>
      <c r="U46" s="210"/>
      <c r="V46" s="71" t="s">
        <v>460</v>
      </c>
      <c r="W46" s="68"/>
      <c r="X46" s="271"/>
      <c r="Y46" s="31"/>
    </row>
    <row r="47" spans="3:25" ht="14.25" customHeight="1">
      <c r="C47" s="64"/>
      <c r="D47" s="65"/>
      <c r="E47" s="274"/>
      <c r="F47" s="72" t="s">
        <v>473</v>
      </c>
      <c r="G47" s="73">
        <v>212</v>
      </c>
      <c r="H47" s="211"/>
      <c r="I47" s="207"/>
      <c r="J47" s="74" t="s">
        <v>460</v>
      </c>
      <c r="K47" s="211"/>
      <c r="L47" s="207"/>
      <c r="M47" s="74" t="s">
        <v>460</v>
      </c>
      <c r="N47" s="211"/>
      <c r="O47" s="207"/>
      <c r="P47" s="74" t="s">
        <v>460</v>
      </c>
      <c r="Q47" s="211"/>
      <c r="R47" s="207"/>
      <c r="S47" s="74" t="s">
        <v>460</v>
      </c>
      <c r="T47" s="211"/>
      <c r="U47" s="207"/>
      <c r="V47" s="74" t="s">
        <v>460</v>
      </c>
      <c r="W47" s="75"/>
      <c r="X47" s="271"/>
      <c r="Y47" s="31"/>
    </row>
    <row r="48" spans="3:25" ht="14.25" customHeight="1">
      <c r="C48" s="64"/>
      <c r="D48" s="65"/>
      <c r="E48" s="274"/>
      <c r="F48" s="72" t="s">
        <v>474</v>
      </c>
      <c r="G48" s="73">
        <v>213</v>
      </c>
      <c r="H48" s="211"/>
      <c r="I48" s="207"/>
      <c r="J48" s="74" t="s">
        <v>460</v>
      </c>
      <c r="K48" s="211"/>
      <c r="L48" s="207"/>
      <c r="M48" s="74" t="s">
        <v>460</v>
      </c>
      <c r="N48" s="211"/>
      <c r="O48" s="207"/>
      <c r="P48" s="74" t="s">
        <v>460</v>
      </c>
      <c r="Q48" s="211"/>
      <c r="R48" s="207"/>
      <c r="S48" s="74" t="s">
        <v>460</v>
      </c>
      <c r="T48" s="211"/>
      <c r="U48" s="207"/>
      <c r="V48" s="74" t="s">
        <v>460</v>
      </c>
      <c r="W48" s="75"/>
      <c r="X48" s="271"/>
      <c r="Y48" s="31"/>
    </row>
    <row r="49" spans="3:25" ht="14.25" customHeight="1">
      <c r="C49" s="64"/>
      <c r="D49" s="65"/>
      <c r="E49" s="274"/>
      <c r="F49" s="72" t="s">
        <v>475</v>
      </c>
      <c r="G49" s="73">
        <v>214</v>
      </c>
      <c r="H49" s="211"/>
      <c r="I49" s="207"/>
      <c r="J49" s="74" t="s">
        <v>460</v>
      </c>
      <c r="K49" s="211"/>
      <c r="L49" s="207"/>
      <c r="M49" s="74" t="s">
        <v>460</v>
      </c>
      <c r="N49" s="211"/>
      <c r="O49" s="207"/>
      <c r="P49" s="74" t="s">
        <v>460</v>
      </c>
      <c r="Q49" s="211"/>
      <c r="R49" s="207"/>
      <c r="S49" s="74" t="s">
        <v>460</v>
      </c>
      <c r="T49" s="211"/>
      <c r="U49" s="207"/>
      <c r="V49" s="74" t="s">
        <v>460</v>
      </c>
      <c r="W49" s="75"/>
      <c r="X49" s="271"/>
      <c r="Y49" s="31"/>
    </row>
    <row r="50" spans="3:25" ht="14.25" customHeight="1">
      <c r="C50" s="64"/>
      <c r="D50" s="65"/>
      <c r="E50" s="274"/>
      <c r="F50" s="72" t="s">
        <v>476</v>
      </c>
      <c r="G50" s="73">
        <v>215</v>
      </c>
      <c r="H50" s="211">
        <v>1.2</v>
      </c>
      <c r="I50" s="207"/>
      <c r="J50" s="74" t="s">
        <v>460</v>
      </c>
      <c r="K50" s="211">
        <v>5.3</v>
      </c>
      <c r="L50" s="207"/>
      <c r="M50" s="74" t="s">
        <v>460</v>
      </c>
      <c r="N50" s="211"/>
      <c r="O50" s="207"/>
      <c r="P50" s="74" t="s">
        <v>460</v>
      </c>
      <c r="Q50" s="211"/>
      <c r="R50" s="207"/>
      <c r="S50" s="74" t="s">
        <v>460</v>
      </c>
      <c r="T50" s="211"/>
      <c r="U50" s="207"/>
      <c r="V50" s="74" t="s">
        <v>460</v>
      </c>
      <c r="W50" s="75"/>
      <c r="X50" s="271"/>
      <c r="Y50" s="31"/>
    </row>
    <row r="51" spans="3:25" ht="14.25" customHeight="1">
      <c r="C51" s="64"/>
      <c r="D51" s="65"/>
      <c r="E51" s="274"/>
      <c r="F51" s="72" t="s">
        <v>477</v>
      </c>
      <c r="G51" s="73">
        <v>216</v>
      </c>
      <c r="H51" s="211">
        <v>3</v>
      </c>
      <c r="I51" s="207"/>
      <c r="J51" s="74" t="s">
        <v>460</v>
      </c>
      <c r="K51" s="211">
        <v>3.5</v>
      </c>
      <c r="L51" s="207"/>
      <c r="M51" s="74" t="s">
        <v>460</v>
      </c>
      <c r="N51" s="211"/>
      <c r="O51" s="207"/>
      <c r="P51" s="74" t="s">
        <v>460</v>
      </c>
      <c r="Q51" s="211"/>
      <c r="R51" s="207"/>
      <c r="S51" s="74" t="s">
        <v>460</v>
      </c>
      <c r="T51" s="211"/>
      <c r="U51" s="207"/>
      <c r="V51" s="74" t="s">
        <v>460</v>
      </c>
      <c r="W51" s="75"/>
      <c r="X51" s="271"/>
      <c r="Y51" s="31"/>
    </row>
    <row r="52" spans="3:25" ht="14.25" customHeight="1">
      <c r="C52" s="64"/>
      <c r="D52" s="65"/>
      <c r="E52" s="274"/>
      <c r="F52" s="72" t="s">
        <v>478</v>
      </c>
      <c r="G52" s="73">
        <v>217</v>
      </c>
      <c r="H52" s="211">
        <v>6</v>
      </c>
      <c r="I52" s="207"/>
      <c r="J52" s="74" t="s">
        <v>460</v>
      </c>
      <c r="K52" s="211">
        <v>20.5</v>
      </c>
      <c r="L52" s="207"/>
      <c r="M52" s="74" t="s">
        <v>460</v>
      </c>
      <c r="N52" s="211"/>
      <c r="O52" s="207"/>
      <c r="P52" s="74" t="s">
        <v>460</v>
      </c>
      <c r="Q52" s="211"/>
      <c r="R52" s="207"/>
      <c r="S52" s="74" t="s">
        <v>460</v>
      </c>
      <c r="T52" s="211"/>
      <c r="U52" s="207"/>
      <c r="V52" s="74" t="s">
        <v>460</v>
      </c>
      <c r="W52" s="75"/>
      <c r="X52" s="271"/>
      <c r="Y52" s="31"/>
    </row>
    <row r="53" spans="3:25" ht="14.25" customHeight="1">
      <c r="C53" s="64"/>
      <c r="D53" s="65"/>
      <c r="E53" s="274"/>
      <c r="F53" s="72" t="s">
        <v>479</v>
      </c>
      <c r="G53" s="73">
        <v>218</v>
      </c>
      <c r="H53" s="211">
        <v>3.8</v>
      </c>
      <c r="I53" s="207"/>
      <c r="J53" s="74" t="s">
        <v>460</v>
      </c>
      <c r="K53" s="211">
        <v>11.5</v>
      </c>
      <c r="L53" s="207"/>
      <c r="M53" s="74" t="s">
        <v>460</v>
      </c>
      <c r="N53" s="211"/>
      <c r="O53" s="207"/>
      <c r="P53" s="74" t="s">
        <v>460</v>
      </c>
      <c r="Q53" s="211"/>
      <c r="R53" s="207"/>
      <c r="S53" s="74" t="s">
        <v>460</v>
      </c>
      <c r="T53" s="211"/>
      <c r="U53" s="207"/>
      <c r="V53" s="74" t="s">
        <v>460</v>
      </c>
      <c r="W53" s="75"/>
      <c r="X53" s="271"/>
      <c r="Y53" s="31"/>
    </row>
    <row r="54" spans="3:25" ht="14.25" customHeight="1">
      <c r="C54" s="64"/>
      <c r="D54" s="65"/>
      <c r="E54" s="274"/>
      <c r="F54" s="72" t="s">
        <v>480</v>
      </c>
      <c r="G54" s="73">
        <v>219</v>
      </c>
      <c r="H54" s="211"/>
      <c r="I54" s="207"/>
      <c r="J54" s="74" t="s">
        <v>460</v>
      </c>
      <c r="K54" s="211"/>
      <c r="L54" s="207"/>
      <c r="M54" s="74" t="s">
        <v>460</v>
      </c>
      <c r="N54" s="211"/>
      <c r="O54" s="207"/>
      <c r="P54" s="74" t="s">
        <v>460</v>
      </c>
      <c r="Q54" s="211"/>
      <c r="R54" s="207"/>
      <c r="S54" s="74" t="s">
        <v>460</v>
      </c>
      <c r="T54" s="211"/>
      <c r="U54" s="207"/>
      <c r="V54" s="74" t="s">
        <v>460</v>
      </c>
      <c r="W54" s="75"/>
      <c r="X54" s="271"/>
      <c r="Y54" s="31"/>
    </row>
    <row r="55" spans="3:25" ht="14.25" customHeight="1">
      <c r="C55" s="64"/>
      <c r="D55" s="65"/>
      <c r="E55" s="274"/>
      <c r="F55" s="72" t="s">
        <v>481</v>
      </c>
      <c r="G55" s="73">
        <v>220</v>
      </c>
      <c r="H55" s="211"/>
      <c r="I55" s="207"/>
      <c r="J55" s="74" t="s">
        <v>460</v>
      </c>
      <c r="K55" s="211"/>
      <c r="L55" s="207"/>
      <c r="M55" s="74" t="s">
        <v>460</v>
      </c>
      <c r="N55" s="211"/>
      <c r="O55" s="207"/>
      <c r="P55" s="74" t="s">
        <v>460</v>
      </c>
      <c r="Q55" s="211"/>
      <c r="R55" s="207"/>
      <c r="S55" s="74" t="s">
        <v>460</v>
      </c>
      <c r="T55" s="211"/>
      <c r="U55" s="207"/>
      <c r="V55" s="74" t="s">
        <v>460</v>
      </c>
      <c r="W55" s="75"/>
      <c r="X55" s="271"/>
      <c r="Y55" s="31"/>
    </row>
    <row r="56" spans="3:25" ht="14.25" customHeight="1">
      <c r="C56" s="64"/>
      <c r="D56" s="65"/>
      <c r="E56" s="274"/>
      <c r="F56" s="72" t="s">
        <v>482</v>
      </c>
      <c r="G56" s="73">
        <v>221</v>
      </c>
      <c r="H56" s="211"/>
      <c r="I56" s="207"/>
      <c r="J56" s="74" t="s">
        <v>460</v>
      </c>
      <c r="K56" s="211"/>
      <c r="L56" s="207"/>
      <c r="M56" s="74" t="s">
        <v>460</v>
      </c>
      <c r="N56" s="211"/>
      <c r="O56" s="207"/>
      <c r="P56" s="74" t="s">
        <v>460</v>
      </c>
      <c r="Q56" s="211"/>
      <c r="R56" s="207"/>
      <c r="S56" s="74" t="s">
        <v>460</v>
      </c>
      <c r="T56" s="211"/>
      <c r="U56" s="207"/>
      <c r="V56" s="74" t="s">
        <v>460</v>
      </c>
      <c r="W56" s="75"/>
      <c r="X56" s="271"/>
      <c r="Y56" s="31"/>
    </row>
    <row r="57" spans="3:25" ht="14.25" customHeight="1">
      <c r="C57" s="64"/>
      <c r="D57" s="65"/>
      <c r="E57" s="274"/>
      <c r="F57" s="109" t="s">
        <v>483</v>
      </c>
      <c r="G57" s="73">
        <v>222</v>
      </c>
      <c r="H57" s="211">
        <v>16</v>
      </c>
      <c r="I57" s="207"/>
      <c r="J57" s="74" t="s">
        <v>460</v>
      </c>
      <c r="K57" s="211">
        <v>25.5</v>
      </c>
      <c r="L57" s="207"/>
      <c r="M57" s="74" t="s">
        <v>460</v>
      </c>
      <c r="N57" s="211"/>
      <c r="O57" s="207"/>
      <c r="P57" s="74" t="s">
        <v>460</v>
      </c>
      <c r="Q57" s="211">
        <v>100</v>
      </c>
      <c r="R57" s="207"/>
      <c r="S57" s="74" t="s">
        <v>460</v>
      </c>
      <c r="T57" s="211"/>
      <c r="U57" s="207"/>
      <c r="V57" s="74" t="s">
        <v>460</v>
      </c>
      <c r="W57" s="75"/>
      <c r="X57" s="271"/>
      <c r="Y57" s="31"/>
    </row>
    <row r="58" spans="3:25" ht="14.25" customHeight="1">
      <c r="C58" s="64"/>
      <c r="D58" s="65"/>
      <c r="E58" s="275"/>
      <c r="F58" s="76" t="s">
        <v>470</v>
      </c>
      <c r="G58" s="77">
        <v>223</v>
      </c>
      <c r="H58" s="221"/>
      <c r="I58" s="222"/>
      <c r="J58" s="78" t="s">
        <v>460</v>
      </c>
      <c r="K58" s="221"/>
      <c r="L58" s="222"/>
      <c r="M58" s="78" t="s">
        <v>460</v>
      </c>
      <c r="N58" s="221"/>
      <c r="O58" s="222"/>
      <c r="P58" s="78" t="s">
        <v>460</v>
      </c>
      <c r="Q58" s="221"/>
      <c r="R58" s="222"/>
      <c r="S58" s="78" t="s">
        <v>460</v>
      </c>
      <c r="T58" s="221"/>
      <c r="U58" s="222"/>
      <c r="V58" s="78" t="s">
        <v>460</v>
      </c>
      <c r="W58" s="75"/>
      <c r="X58" s="271"/>
      <c r="Y58" s="31"/>
    </row>
    <row r="59" spans="3:25" ht="14.25" customHeight="1">
      <c r="C59" s="64"/>
      <c r="D59" s="65"/>
      <c r="E59" s="272" t="s">
        <v>484</v>
      </c>
      <c r="F59" s="69" t="s">
        <v>485</v>
      </c>
      <c r="G59" s="70">
        <v>224</v>
      </c>
      <c r="H59" s="209">
        <f>IF(SUM(H60:I65)=0,"",SUM(H60:I65))</f>
        <v>13</v>
      </c>
      <c r="I59" s="210"/>
      <c r="J59" s="71" t="s">
        <v>460</v>
      </c>
      <c r="K59" s="209">
        <f>IF(SUM(K60:L65)=0,"",SUM(K60:L65))</f>
        <v>22.6</v>
      </c>
      <c r="L59" s="210"/>
      <c r="M59" s="71" t="s">
        <v>460</v>
      </c>
      <c r="N59" s="209">
        <f>IF(SUM(N60:O65)=0,"",SUM(N60:O65))</f>
      </c>
      <c r="O59" s="210"/>
      <c r="P59" s="71" t="s">
        <v>460</v>
      </c>
      <c r="Q59" s="209">
        <f>IF(SUM(Q60:R65)=0,"",SUM(Q60:R65))</f>
      </c>
      <c r="R59" s="210"/>
      <c r="S59" s="71" t="s">
        <v>460</v>
      </c>
      <c r="T59" s="209">
        <f>IF(SUM(T60:U65)=0,"",SUM(T60:U65))</f>
      </c>
      <c r="U59" s="210"/>
      <c r="V59" s="71" t="s">
        <v>460</v>
      </c>
      <c r="W59" s="68"/>
      <c r="X59" s="271"/>
      <c r="Y59" s="31"/>
    </row>
    <row r="60" spans="3:25" ht="14.25" customHeight="1">
      <c r="C60" s="64"/>
      <c r="D60" s="65"/>
      <c r="E60" s="272"/>
      <c r="F60" s="72" t="s">
        <v>486</v>
      </c>
      <c r="G60" s="73">
        <v>225</v>
      </c>
      <c r="H60" s="211"/>
      <c r="I60" s="207"/>
      <c r="J60" s="74" t="s">
        <v>460</v>
      </c>
      <c r="K60" s="211"/>
      <c r="L60" s="207"/>
      <c r="M60" s="74" t="s">
        <v>460</v>
      </c>
      <c r="N60" s="211"/>
      <c r="O60" s="207"/>
      <c r="P60" s="74" t="s">
        <v>460</v>
      </c>
      <c r="Q60" s="211"/>
      <c r="R60" s="207"/>
      <c r="S60" s="74" t="s">
        <v>460</v>
      </c>
      <c r="T60" s="211"/>
      <c r="U60" s="207"/>
      <c r="V60" s="74" t="s">
        <v>460</v>
      </c>
      <c r="W60" s="75"/>
      <c r="X60" s="271"/>
      <c r="Y60" s="31"/>
    </row>
    <row r="61" spans="3:25" ht="14.25" customHeight="1">
      <c r="C61" s="64"/>
      <c r="D61" s="65"/>
      <c r="E61" s="272"/>
      <c r="F61" s="72" t="s">
        <v>487</v>
      </c>
      <c r="G61" s="73">
        <v>226</v>
      </c>
      <c r="H61" s="211"/>
      <c r="I61" s="207"/>
      <c r="J61" s="74" t="s">
        <v>460</v>
      </c>
      <c r="K61" s="211"/>
      <c r="L61" s="207"/>
      <c r="M61" s="74" t="s">
        <v>460</v>
      </c>
      <c r="N61" s="211"/>
      <c r="O61" s="207"/>
      <c r="P61" s="74" t="s">
        <v>460</v>
      </c>
      <c r="Q61" s="211"/>
      <c r="R61" s="207"/>
      <c r="S61" s="74" t="s">
        <v>460</v>
      </c>
      <c r="T61" s="211"/>
      <c r="U61" s="207"/>
      <c r="V61" s="74" t="s">
        <v>460</v>
      </c>
      <c r="W61" s="75"/>
      <c r="X61" s="271"/>
      <c r="Y61" s="31"/>
    </row>
    <row r="62" spans="3:25" ht="14.25" customHeight="1">
      <c r="C62" s="64"/>
      <c r="D62" s="65"/>
      <c r="E62" s="272"/>
      <c r="F62" s="72" t="s">
        <v>488</v>
      </c>
      <c r="G62" s="73">
        <v>227</v>
      </c>
      <c r="H62" s="211"/>
      <c r="I62" s="207"/>
      <c r="J62" s="74" t="s">
        <v>460</v>
      </c>
      <c r="K62" s="211">
        <v>6.4</v>
      </c>
      <c r="L62" s="207"/>
      <c r="M62" s="74" t="s">
        <v>460</v>
      </c>
      <c r="N62" s="211"/>
      <c r="O62" s="207"/>
      <c r="P62" s="74" t="s">
        <v>460</v>
      </c>
      <c r="Q62" s="211"/>
      <c r="R62" s="207"/>
      <c r="S62" s="74" t="s">
        <v>460</v>
      </c>
      <c r="T62" s="211"/>
      <c r="U62" s="207"/>
      <c r="V62" s="74" t="s">
        <v>460</v>
      </c>
      <c r="W62" s="75"/>
      <c r="X62" s="271"/>
      <c r="Y62" s="31"/>
    </row>
    <row r="63" spans="3:25" ht="14.25" customHeight="1">
      <c r="C63" s="64"/>
      <c r="D63" s="65"/>
      <c r="E63" s="272"/>
      <c r="F63" s="72" t="s">
        <v>489</v>
      </c>
      <c r="G63" s="73">
        <v>228</v>
      </c>
      <c r="H63" s="211">
        <v>7.9</v>
      </c>
      <c r="I63" s="207"/>
      <c r="J63" s="74" t="s">
        <v>460</v>
      </c>
      <c r="K63" s="211">
        <v>11.6</v>
      </c>
      <c r="L63" s="207"/>
      <c r="M63" s="74" t="s">
        <v>460</v>
      </c>
      <c r="N63" s="211"/>
      <c r="O63" s="207"/>
      <c r="P63" s="74" t="s">
        <v>460</v>
      </c>
      <c r="Q63" s="211"/>
      <c r="R63" s="207"/>
      <c r="S63" s="74" t="s">
        <v>460</v>
      </c>
      <c r="T63" s="211"/>
      <c r="U63" s="207"/>
      <c r="V63" s="74" t="s">
        <v>460</v>
      </c>
      <c r="W63" s="75"/>
      <c r="X63" s="271"/>
      <c r="Y63" s="31"/>
    </row>
    <row r="64" spans="3:25" ht="14.25" customHeight="1">
      <c r="C64" s="64"/>
      <c r="D64" s="65"/>
      <c r="E64" s="272"/>
      <c r="F64" s="72" t="s">
        <v>490</v>
      </c>
      <c r="G64" s="73">
        <v>229</v>
      </c>
      <c r="H64" s="211">
        <v>3</v>
      </c>
      <c r="I64" s="207"/>
      <c r="J64" s="74" t="s">
        <v>460</v>
      </c>
      <c r="K64" s="211">
        <v>4.6</v>
      </c>
      <c r="L64" s="207"/>
      <c r="M64" s="74" t="s">
        <v>460</v>
      </c>
      <c r="N64" s="211"/>
      <c r="O64" s="207"/>
      <c r="P64" s="74" t="s">
        <v>460</v>
      </c>
      <c r="Q64" s="211"/>
      <c r="R64" s="207"/>
      <c r="S64" s="74" t="s">
        <v>460</v>
      </c>
      <c r="T64" s="211"/>
      <c r="U64" s="207"/>
      <c r="V64" s="74" t="s">
        <v>460</v>
      </c>
      <c r="W64" s="75"/>
      <c r="X64" s="271"/>
      <c r="Y64" s="31"/>
    </row>
    <row r="65" spans="3:25" ht="14.25" customHeight="1">
      <c r="C65" s="64"/>
      <c r="D65" s="65"/>
      <c r="E65" s="272"/>
      <c r="F65" s="76" t="s">
        <v>470</v>
      </c>
      <c r="G65" s="77">
        <v>230</v>
      </c>
      <c r="H65" s="221">
        <v>2.1</v>
      </c>
      <c r="I65" s="222"/>
      <c r="J65" s="78" t="s">
        <v>460</v>
      </c>
      <c r="K65" s="221"/>
      <c r="L65" s="222"/>
      <c r="M65" s="78" t="s">
        <v>460</v>
      </c>
      <c r="N65" s="221"/>
      <c r="O65" s="222"/>
      <c r="P65" s="78" t="s">
        <v>460</v>
      </c>
      <c r="Q65" s="221"/>
      <c r="R65" s="222"/>
      <c r="S65" s="78" t="s">
        <v>460</v>
      </c>
      <c r="T65" s="221"/>
      <c r="U65" s="222"/>
      <c r="V65" s="78" t="s">
        <v>460</v>
      </c>
      <c r="W65" s="75"/>
      <c r="X65" s="271"/>
      <c r="Y65" s="31"/>
    </row>
    <row r="66" spans="3:25" ht="14.25" customHeight="1">
      <c r="C66" s="64"/>
      <c r="D66" s="65"/>
      <c r="E66" s="276" t="s">
        <v>491</v>
      </c>
      <c r="F66" s="69" t="s">
        <v>492</v>
      </c>
      <c r="G66" s="79">
        <v>231</v>
      </c>
      <c r="H66" s="209">
        <f>IF(SUM(H67:I74)=0,"",SUM(H67:I74))</f>
        <v>20.5</v>
      </c>
      <c r="I66" s="210"/>
      <c r="J66" s="71" t="s">
        <v>460</v>
      </c>
      <c r="K66" s="209">
        <f>IF(SUM(K67:L74)=0,"",SUM(K67:L74))</f>
        <v>12.6</v>
      </c>
      <c r="L66" s="210"/>
      <c r="M66" s="71" t="s">
        <v>460</v>
      </c>
      <c r="N66" s="209">
        <f>IF(SUM(N67:O74)=0,"",SUM(N67:O74))</f>
      </c>
      <c r="O66" s="210"/>
      <c r="P66" s="71" t="s">
        <v>460</v>
      </c>
      <c r="Q66" s="209">
        <f>IF(SUM(Q67:R74)=0,"",SUM(Q67:R74))</f>
      </c>
      <c r="R66" s="210"/>
      <c r="S66" s="71" t="s">
        <v>460</v>
      </c>
      <c r="T66" s="209">
        <f>IF(SUM(T67:U74)=0,"",SUM(T67:U74))</f>
      </c>
      <c r="U66" s="210"/>
      <c r="V66" s="71" t="s">
        <v>460</v>
      </c>
      <c r="W66" s="68"/>
      <c r="X66" s="271"/>
      <c r="Y66" s="31"/>
    </row>
    <row r="67" spans="3:25" ht="14.25" customHeight="1">
      <c r="C67" s="64"/>
      <c r="D67" s="65"/>
      <c r="E67" s="277"/>
      <c r="F67" s="80" t="s">
        <v>493</v>
      </c>
      <c r="G67" s="81">
        <v>232</v>
      </c>
      <c r="H67" s="211"/>
      <c r="I67" s="207"/>
      <c r="J67" s="74" t="s">
        <v>460</v>
      </c>
      <c r="K67" s="211"/>
      <c r="L67" s="207"/>
      <c r="M67" s="74" t="s">
        <v>460</v>
      </c>
      <c r="N67" s="211"/>
      <c r="O67" s="207"/>
      <c r="P67" s="74" t="s">
        <v>460</v>
      </c>
      <c r="Q67" s="211"/>
      <c r="R67" s="207"/>
      <c r="S67" s="74" t="s">
        <v>460</v>
      </c>
      <c r="T67" s="211"/>
      <c r="U67" s="207"/>
      <c r="V67" s="74" t="s">
        <v>460</v>
      </c>
      <c r="W67" s="75"/>
      <c r="X67" s="271"/>
      <c r="Y67" s="31"/>
    </row>
    <row r="68" spans="3:25" ht="14.25" customHeight="1">
      <c r="C68" s="64"/>
      <c r="D68" s="65"/>
      <c r="E68" s="277"/>
      <c r="F68" s="80" t="s">
        <v>494</v>
      </c>
      <c r="G68" s="73">
        <v>233</v>
      </c>
      <c r="H68" s="211"/>
      <c r="I68" s="207"/>
      <c r="J68" s="74" t="s">
        <v>460</v>
      </c>
      <c r="K68" s="211"/>
      <c r="L68" s="207"/>
      <c r="M68" s="74" t="s">
        <v>460</v>
      </c>
      <c r="N68" s="211"/>
      <c r="O68" s="207"/>
      <c r="P68" s="74" t="s">
        <v>460</v>
      </c>
      <c r="Q68" s="211"/>
      <c r="R68" s="207"/>
      <c r="S68" s="74" t="s">
        <v>460</v>
      </c>
      <c r="T68" s="211"/>
      <c r="U68" s="207"/>
      <c r="V68" s="74" t="s">
        <v>460</v>
      </c>
      <c r="W68" s="75"/>
      <c r="X68" s="271"/>
      <c r="Y68" s="28"/>
    </row>
    <row r="69" spans="3:25" ht="14.25" customHeight="1">
      <c r="C69" s="64"/>
      <c r="D69" s="65"/>
      <c r="E69" s="277"/>
      <c r="F69" s="80" t="s">
        <v>495</v>
      </c>
      <c r="G69" s="73">
        <v>234</v>
      </c>
      <c r="H69" s="211">
        <v>3</v>
      </c>
      <c r="I69" s="207"/>
      <c r="J69" s="74" t="s">
        <v>460</v>
      </c>
      <c r="K69" s="211"/>
      <c r="L69" s="207"/>
      <c r="M69" s="74" t="s">
        <v>460</v>
      </c>
      <c r="N69" s="211"/>
      <c r="O69" s="207"/>
      <c r="P69" s="74" t="s">
        <v>460</v>
      </c>
      <c r="Q69" s="211"/>
      <c r="R69" s="207"/>
      <c r="S69" s="74" t="s">
        <v>460</v>
      </c>
      <c r="T69" s="211"/>
      <c r="U69" s="207"/>
      <c r="V69" s="74" t="s">
        <v>460</v>
      </c>
      <c r="W69" s="75"/>
      <c r="X69" s="271"/>
      <c r="Y69" s="28"/>
    </row>
    <row r="70" spans="3:25" ht="14.25" customHeight="1">
      <c r="C70" s="64"/>
      <c r="D70" s="65"/>
      <c r="E70" s="277"/>
      <c r="F70" s="80" t="s">
        <v>496</v>
      </c>
      <c r="G70" s="73">
        <v>235</v>
      </c>
      <c r="H70" s="211">
        <v>11.5</v>
      </c>
      <c r="I70" s="207"/>
      <c r="J70" s="74" t="s">
        <v>460</v>
      </c>
      <c r="K70" s="211"/>
      <c r="L70" s="207"/>
      <c r="M70" s="74" t="s">
        <v>460</v>
      </c>
      <c r="N70" s="211"/>
      <c r="O70" s="207"/>
      <c r="P70" s="74" t="s">
        <v>460</v>
      </c>
      <c r="Q70" s="211"/>
      <c r="R70" s="207"/>
      <c r="S70" s="74" t="s">
        <v>460</v>
      </c>
      <c r="T70" s="211"/>
      <c r="U70" s="207"/>
      <c r="V70" s="74" t="s">
        <v>460</v>
      </c>
      <c r="W70" s="75"/>
      <c r="X70" s="271"/>
      <c r="Y70" s="28"/>
    </row>
    <row r="71" spans="3:25" ht="14.25" customHeight="1">
      <c r="C71" s="64"/>
      <c r="D71" s="65"/>
      <c r="E71" s="277"/>
      <c r="F71" s="80" t="s">
        <v>497</v>
      </c>
      <c r="G71" s="73">
        <v>236</v>
      </c>
      <c r="H71" s="211">
        <v>6</v>
      </c>
      <c r="I71" s="207"/>
      <c r="J71" s="74" t="s">
        <v>460</v>
      </c>
      <c r="K71" s="211"/>
      <c r="L71" s="207"/>
      <c r="M71" s="74" t="s">
        <v>460</v>
      </c>
      <c r="N71" s="211"/>
      <c r="O71" s="207"/>
      <c r="P71" s="74" t="s">
        <v>460</v>
      </c>
      <c r="Q71" s="211"/>
      <c r="R71" s="207"/>
      <c r="S71" s="74" t="s">
        <v>460</v>
      </c>
      <c r="T71" s="211"/>
      <c r="U71" s="207"/>
      <c r="V71" s="74" t="s">
        <v>460</v>
      </c>
      <c r="W71" s="75"/>
      <c r="X71" s="271"/>
      <c r="Y71" s="28"/>
    </row>
    <row r="72" spans="3:25" ht="14.25" customHeight="1">
      <c r="C72" s="64"/>
      <c r="D72" s="65"/>
      <c r="E72" s="277"/>
      <c r="F72" s="80" t="s">
        <v>498</v>
      </c>
      <c r="G72" s="73">
        <v>237</v>
      </c>
      <c r="H72" s="211"/>
      <c r="I72" s="207"/>
      <c r="J72" s="74" t="s">
        <v>460</v>
      </c>
      <c r="K72" s="211"/>
      <c r="L72" s="207"/>
      <c r="M72" s="74" t="s">
        <v>460</v>
      </c>
      <c r="N72" s="211"/>
      <c r="O72" s="207"/>
      <c r="P72" s="74" t="s">
        <v>460</v>
      </c>
      <c r="Q72" s="211"/>
      <c r="R72" s="207"/>
      <c r="S72" s="74" t="s">
        <v>460</v>
      </c>
      <c r="T72" s="211"/>
      <c r="U72" s="207"/>
      <c r="V72" s="74" t="s">
        <v>460</v>
      </c>
      <c r="W72" s="75"/>
      <c r="X72" s="271"/>
      <c r="Y72" s="28"/>
    </row>
    <row r="73" spans="3:25" ht="14.25" customHeight="1">
      <c r="C73" s="64"/>
      <c r="D73" s="65"/>
      <c r="E73" s="277"/>
      <c r="F73" s="80" t="s">
        <v>499</v>
      </c>
      <c r="G73" s="73">
        <v>238</v>
      </c>
      <c r="H73" s="211"/>
      <c r="I73" s="207"/>
      <c r="J73" s="74" t="s">
        <v>460</v>
      </c>
      <c r="K73" s="211"/>
      <c r="L73" s="207"/>
      <c r="M73" s="74" t="s">
        <v>460</v>
      </c>
      <c r="N73" s="211"/>
      <c r="O73" s="207"/>
      <c r="P73" s="74" t="s">
        <v>460</v>
      </c>
      <c r="Q73" s="211"/>
      <c r="R73" s="207"/>
      <c r="S73" s="74" t="s">
        <v>460</v>
      </c>
      <c r="T73" s="211"/>
      <c r="U73" s="207"/>
      <c r="V73" s="74" t="s">
        <v>460</v>
      </c>
      <c r="W73" s="75"/>
      <c r="X73" s="271"/>
      <c r="Y73" s="28"/>
    </row>
    <row r="74" spans="3:25" ht="14.25" customHeight="1">
      <c r="C74" s="64"/>
      <c r="D74" s="65"/>
      <c r="E74" s="278"/>
      <c r="F74" s="82" t="s">
        <v>470</v>
      </c>
      <c r="G74" s="77">
        <v>239</v>
      </c>
      <c r="H74" s="221"/>
      <c r="I74" s="222"/>
      <c r="J74" s="78" t="s">
        <v>460</v>
      </c>
      <c r="K74" s="221">
        <v>12.6</v>
      </c>
      <c r="L74" s="222"/>
      <c r="M74" s="78" t="s">
        <v>460</v>
      </c>
      <c r="N74" s="221"/>
      <c r="O74" s="222"/>
      <c r="P74" s="78" t="s">
        <v>460</v>
      </c>
      <c r="Q74" s="221"/>
      <c r="R74" s="222"/>
      <c r="S74" s="78" t="s">
        <v>460</v>
      </c>
      <c r="T74" s="221"/>
      <c r="U74" s="222"/>
      <c r="V74" s="78" t="s">
        <v>460</v>
      </c>
      <c r="W74" s="75"/>
      <c r="X74" s="271"/>
      <c r="Y74" s="28"/>
    </row>
    <row r="75" spans="3:25" ht="14.25" customHeight="1">
      <c r="C75" s="64"/>
      <c r="D75" s="65"/>
      <c r="E75" s="277" t="s">
        <v>500</v>
      </c>
      <c r="F75" s="69" t="s">
        <v>501</v>
      </c>
      <c r="G75" s="70">
        <v>240</v>
      </c>
      <c r="H75" s="209">
        <f>IF(SUM(H76:I81)=0,"",SUM(H76:I81))</f>
        <v>3.5</v>
      </c>
      <c r="I75" s="210"/>
      <c r="J75" s="71" t="s">
        <v>460</v>
      </c>
      <c r="K75" s="209">
        <f>IF(SUM(K76:L81)=0,"",SUM(K76:L81))</f>
      </c>
      <c r="L75" s="210"/>
      <c r="M75" s="71" t="s">
        <v>460</v>
      </c>
      <c r="N75" s="209">
        <f>IF(SUM(N76:O81)=0,"",SUM(N76:O81))</f>
      </c>
      <c r="O75" s="210"/>
      <c r="P75" s="71" t="s">
        <v>460</v>
      </c>
      <c r="Q75" s="209">
        <f>IF(SUM(Q76:R81)=0,"",SUM(Q76:R81))</f>
      </c>
      <c r="R75" s="210"/>
      <c r="S75" s="71" t="s">
        <v>460</v>
      </c>
      <c r="T75" s="209">
        <f>IF(SUM(T76:U81)=0,"",SUM(T76:U81))</f>
      </c>
      <c r="U75" s="210"/>
      <c r="V75" s="71" t="s">
        <v>460</v>
      </c>
      <c r="W75" s="68"/>
      <c r="X75" s="271"/>
      <c r="Y75" s="28"/>
    </row>
    <row r="76" spans="3:25" ht="14.25" customHeight="1">
      <c r="C76" s="64"/>
      <c r="D76" s="65"/>
      <c r="E76" s="277"/>
      <c r="F76" s="80" t="s">
        <v>502</v>
      </c>
      <c r="G76" s="73">
        <v>241</v>
      </c>
      <c r="H76" s="211"/>
      <c r="I76" s="207"/>
      <c r="J76" s="74" t="s">
        <v>460</v>
      </c>
      <c r="K76" s="211"/>
      <c r="L76" s="207"/>
      <c r="M76" s="74" t="s">
        <v>460</v>
      </c>
      <c r="N76" s="211"/>
      <c r="O76" s="207"/>
      <c r="P76" s="74" t="s">
        <v>460</v>
      </c>
      <c r="Q76" s="211"/>
      <c r="R76" s="207"/>
      <c r="S76" s="74" t="s">
        <v>460</v>
      </c>
      <c r="T76" s="211"/>
      <c r="U76" s="207"/>
      <c r="V76" s="74" t="s">
        <v>460</v>
      </c>
      <c r="W76" s="75"/>
      <c r="X76" s="271"/>
      <c r="Y76" s="28"/>
    </row>
    <row r="77" spans="3:25" ht="14.25" customHeight="1">
      <c r="C77" s="64"/>
      <c r="D77" s="65"/>
      <c r="E77" s="277"/>
      <c r="F77" s="80" t="s">
        <v>503</v>
      </c>
      <c r="G77" s="73">
        <v>242</v>
      </c>
      <c r="H77" s="211"/>
      <c r="I77" s="207"/>
      <c r="J77" s="74" t="s">
        <v>460</v>
      </c>
      <c r="K77" s="211"/>
      <c r="L77" s="207"/>
      <c r="M77" s="74" t="s">
        <v>460</v>
      </c>
      <c r="N77" s="211"/>
      <c r="O77" s="207"/>
      <c r="P77" s="74" t="s">
        <v>460</v>
      </c>
      <c r="Q77" s="211"/>
      <c r="R77" s="207"/>
      <c r="S77" s="74" t="s">
        <v>460</v>
      </c>
      <c r="T77" s="211"/>
      <c r="U77" s="207"/>
      <c r="V77" s="74" t="s">
        <v>460</v>
      </c>
      <c r="W77" s="75"/>
      <c r="X77" s="271"/>
      <c r="Y77" s="28"/>
    </row>
    <row r="78" spans="3:25" ht="14.25" customHeight="1">
      <c r="C78" s="64"/>
      <c r="D78" s="65"/>
      <c r="E78" s="277"/>
      <c r="F78" s="80" t="s">
        <v>504</v>
      </c>
      <c r="G78" s="73">
        <v>243</v>
      </c>
      <c r="H78" s="211"/>
      <c r="I78" s="207"/>
      <c r="J78" s="74" t="s">
        <v>460</v>
      </c>
      <c r="K78" s="211"/>
      <c r="L78" s="207"/>
      <c r="M78" s="74" t="s">
        <v>460</v>
      </c>
      <c r="N78" s="211"/>
      <c r="O78" s="207"/>
      <c r="P78" s="74" t="s">
        <v>460</v>
      </c>
      <c r="Q78" s="211"/>
      <c r="R78" s="207"/>
      <c r="S78" s="74" t="s">
        <v>460</v>
      </c>
      <c r="T78" s="211"/>
      <c r="U78" s="207"/>
      <c r="V78" s="74" t="s">
        <v>460</v>
      </c>
      <c r="W78" s="75"/>
      <c r="X78" s="271"/>
      <c r="Y78" s="28"/>
    </row>
    <row r="79" spans="3:25" ht="14.25" customHeight="1">
      <c r="C79" s="64"/>
      <c r="D79" s="65"/>
      <c r="E79" s="277"/>
      <c r="F79" s="80" t="s">
        <v>505</v>
      </c>
      <c r="G79" s="73">
        <v>244</v>
      </c>
      <c r="H79" s="211">
        <v>3.5</v>
      </c>
      <c r="I79" s="207"/>
      <c r="J79" s="74" t="s">
        <v>460</v>
      </c>
      <c r="K79" s="211"/>
      <c r="L79" s="207"/>
      <c r="M79" s="74" t="s">
        <v>460</v>
      </c>
      <c r="N79" s="211"/>
      <c r="O79" s="207"/>
      <c r="P79" s="74" t="s">
        <v>460</v>
      </c>
      <c r="Q79" s="211"/>
      <c r="R79" s="207"/>
      <c r="S79" s="74" t="s">
        <v>460</v>
      </c>
      <c r="T79" s="211"/>
      <c r="U79" s="207"/>
      <c r="V79" s="74" t="s">
        <v>460</v>
      </c>
      <c r="W79" s="75"/>
      <c r="X79" s="271"/>
      <c r="Y79" s="28"/>
    </row>
    <row r="80" spans="3:25" ht="14.25" customHeight="1">
      <c r="C80" s="64"/>
      <c r="D80" s="65"/>
      <c r="E80" s="277"/>
      <c r="F80" s="80" t="s">
        <v>506</v>
      </c>
      <c r="G80" s="73">
        <v>245</v>
      </c>
      <c r="H80" s="211"/>
      <c r="I80" s="207"/>
      <c r="J80" s="74" t="s">
        <v>460</v>
      </c>
      <c r="K80" s="211"/>
      <c r="L80" s="207"/>
      <c r="M80" s="74" t="s">
        <v>460</v>
      </c>
      <c r="N80" s="211"/>
      <c r="O80" s="207"/>
      <c r="P80" s="74" t="s">
        <v>460</v>
      </c>
      <c r="Q80" s="211"/>
      <c r="R80" s="207"/>
      <c r="S80" s="74" t="s">
        <v>460</v>
      </c>
      <c r="T80" s="211"/>
      <c r="U80" s="207"/>
      <c r="V80" s="74" t="s">
        <v>460</v>
      </c>
      <c r="W80" s="75"/>
      <c r="X80" s="271"/>
      <c r="Y80" s="28"/>
    </row>
    <row r="81" spans="3:25" ht="14.25" customHeight="1">
      <c r="C81" s="64"/>
      <c r="D81" s="65"/>
      <c r="E81" s="277"/>
      <c r="F81" s="82" t="s">
        <v>470</v>
      </c>
      <c r="G81" s="77">
        <v>246</v>
      </c>
      <c r="H81" s="221"/>
      <c r="I81" s="222"/>
      <c r="J81" s="78" t="s">
        <v>460</v>
      </c>
      <c r="K81" s="221"/>
      <c r="L81" s="222"/>
      <c r="M81" s="78" t="s">
        <v>460</v>
      </c>
      <c r="N81" s="221"/>
      <c r="O81" s="222"/>
      <c r="P81" s="78" t="s">
        <v>460</v>
      </c>
      <c r="Q81" s="221"/>
      <c r="R81" s="222"/>
      <c r="S81" s="78" t="s">
        <v>460</v>
      </c>
      <c r="T81" s="221"/>
      <c r="U81" s="222"/>
      <c r="V81" s="78" t="s">
        <v>460</v>
      </c>
      <c r="W81" s="75"/>
      <c r="X81" s="271"/>
      <c r="Y81" s="28"/>
    </row>
    <row r="82" spans="3:25" ht="14.25" customHeight="1">
      <c r="C82" s="64"/>
      <c r="D82" s="65"/>
      <c r="E82" s="276" t="s">
        <v>507</v>
      </c>
      <c r="F82" s="69" t="s">
        <v>508</v>
      </c>
      <c r="G82" s="79">
        <v>247</v>
      </c>
      <c r="H82" s="209">
        <f>IF(SUM(H83:I87)=0,"",SUM(H83:I87))</f>
        <v>3.7</v>
      </c>
      <c r="I82" s="210"/>
      <c r="J82" s="71" t="s">
        <v>460</v>
      </c>
      <c r="K82" s="209">
        <f>IF(SUM(K83:L87)=0,"",SUM(K83:L87))</f>
      </c>
      <c r="L82" s="210"/>
      <c r="M82" s="71" t="s">
        <v>460</v>
      </c>
      <c r="N82" s="209">
        <f>IF(SUM(N83:O87)=0,"",SUM(N83:O87))</f>
      </c>
      <c r="O82" s="210"/>
      <c r="P82" s="71" t="s">
        <v>460</v>
      </c>
      <c r="Q82" s="209">
        <f>IF(SUM(Q83:R87)=0,"",SUM(Q83:R87))</f>
      </c>
      <c r="R82" s="210"/>
      <c r="S82" s="71" t="s">
        <v>460</v>
      </c>
      <c r="T82" s="209">
        <f>IF(SUM(T83:U87)=0,"",SUM(T83:U87))</f>
      </c>
      <c r="U82" s="210"/>
      <c r="V82" s="71" t="s">
        <v>460</v>
      </c>
      <c r="W82" s="68"/>
      <c r="X82" s="271"/>
      <c r="Y82" s="28"/>
    </row>
    <row r="83" spans="3:25" ht="14.25" customHeight="1">
      <c r="C83" s="64"/>
      <c r="D83" s="65"/>
      <c r="E83" s="277"/>
      <c r="F83" s="80" t="s">
        <v>509</v>
      </c>
      <c r="G83" s="73">
        <v>248</v>
      </c>
      <c r="H83" s="211"/>
      <c r="I83" s="207"/>
      <c r="J83" s="74" t="s">
        <v>460</v>
      </c>
      <c r="K83" s="211"/>
      <c r="L83" s="207"/>
      <c r="M83" s="74" t="s">
        <v>460</v>
      </c>
      <c r="N83" s="211"/>
      <c r="O83" s="207"/>
      <c r="P83" s="74" t="s">
        <v>460</v>
      </c>
      <c r="Q83" s="211"/>
      <c r="R83" s="207"/>
      <c r="S83" s="74" t="s">
        <v>460</v>
      </c>
      <c r="T83" s="211"/>
      <c r="U83" s="207"/>
      <c r="V83" s="74" t="s">
        <v>460</v>
      </c>
      <c r="W83" s="75"/>
      <c r="X83" s="271"/>
      <c r="Y83" s="28"/>
    </row>
    <row r="84" spans="3:25" ht="14.25" customHeight="1">
      <c r="C84" s="64"/>
      <c r="D84" s="65"/>
      <c r="E84" s="277"/>
      <c r="F84" s="80" t="s">
        <v>510</v>
      </c>
      <c r="G84" s="73">
        <v>249</v>
      </c>
      <c r="H84" s="211">
        <v>2.6</v>
      </c>
      <c r="I84" s="207"/>
      <c r="J84" s="74" t="s">
        <v>460</v>
      </c>
      <c r="K84" s="211"/>
      <c r="L84" s="207"/>
      <c r="M84" s="74" t="s">
        <v>460</v>
      </c>
      <c r="N84" s="211"/>
      <c r="O84" s="207"/>
      <c r="P84" s="74" t="s">
        <v>460</v>
      </c>
      <c r="Q84" s="211"/>
      <c r="R84" s="207"/>
      <c r="S84" s="74" t="s">
        <v>460</v>
      </c>
      <c r="T84" s="211"/>
      <c r="U84" s="207"/>
      <c r="V84" s="74" t="s">
        <v>460</v>
      </c>
      <c r="W84" s="75"/>
      <c r="X84" s="271"/>
      <c r="Y84" s="28"/>
    </row>
    <row r="85" spans="3:25" ht="14.25" customHeight="1">
      <c r="C85" s="64"/>
      <c r="D85" s="65"/>
      <c r="E85" s="277"/>
      <c r="F85" s="80" t="s">
        <v>511</v>
      </c>
      <c r="G85" s="73">
        <v>250</v>
      </c>
      <c r="H85" s="211">
        <v>1.1</v>
      </c>
      <c r="I85" s="207"/>
      <c r="J85" s="74" t="s">
        <v>460</v>
      </c>
      <c r="K85" s="211"/>
      <c r="L85" s="207"/>
      <c r="M85" s="74" t="s">
        <v>460</v>
      </c>
      <c r="N85" s="211"/>
      <c r="O85" s="207"/>
      <c r="P85" s="74" t="s">
        <v>460</v>
      </c>
      <c r="Q85" s="211"/>
      <c r="R85" s="207"/>
      <c r="S85" s="74" t="s">
        <v>460</v>
      </c>
      <c r="T85" s="211"/>
      <c r="U85" s="207"/>
      <c r="V85" s="74" t="s">
        <v>460</v>
      </c>
      <c r="W85" s="75"/>
      <c r="X85" s="271"/>
      <c r="Y85" s="28"/>
    </row>
    <row r="86" spans="3:24" ht="14.25" customHeight="1">
      <c r="C86" s="64"/>
      <c r="D86" s="65"/>
      <c r="E86" s="277"/>
      <c r="F86" s="80" t="s">
        <v>512</v>
      </c>
      <c r="G86" s="73">
        <v>251</v>
      </c>
      <c r="H86" s="211"/>
      <c r="I86" s="207"/>
      <c r="J86" s="74" t="s">
        <v>460</v>
      </c>
      <c r="K86" s="211"/>
      <c r="L86" s="207"/>
      <c r="M86" s="74" t="s">
        <v>460</v>
      </c>
      <c r="N86" s="211"/>
      <c r="O86" s="207"/>
      <c r="P86" s="74" t="s">
        <v>460</v>
      </c>
      <c r="Q86" s="211"/>
      <c r="R86" s="207"/>
      <c r="S86" s="74" t="s">
        <v>460</v>
      </c>
      <c r="T86" s="211"/>
      <c r="U86" s="207"/>
      <c r="V86" s="74" t="s">
        <v>460</v>
      </c>
      <c r="W86" s="75"/>
      <c r="X86" s="271"/>
    </row>
    <row r="87" spans="3:24" ht="14.25" customHeight="1">
      <c r="C87" s="64"/>
      <c r="D87" s="65"/>
      <c r="E87" s="278"/>
      <c r="F87" s="82" t="s">
        <v>470</v>
      </c>
      <c r="G87" s="77">
        <v>252</v>
      </c>
      <c r="H87" s="221"/>
      <c r="I87" s="222"/>
      <c r="J87" s="78" t="s">
        <v>460</v>
      </c>
      <c r="K87" s="221"/>
      <c r="L87" s="222"/>
      <c r="M87" s="78" t="s">
        <v>460</v>
      </c>
      <c r="N87" s="221"/>
      <c r="O87" s="222"/>
      <c r="P87" s="78" t="s">
        <v>460</v>
      </c>
      <c r="Q87" s="221"/>
      <c r="R87" s="222"/>
      <c r="S87" s="78" t="s">
        <v>460</v>
      </c>
      <c r="T87" s="221"/>
      <c r="U87" s="222"/>
      <c r="V87" s="78" t="s">
        <v>460</v>
      </c>
      <c r="W87" s="75"/>
      <c r="X87" s="271"/>
    </row>
    <row r="88" spans="3:24" ht="14.25" customHeight="1">
      <c r="C88" s="64"/>
      <c r="D88" s="65"/>
      <c r="E88" s="277" t="s">
        <v>513</v>
      </c>
      <c r="F88" s="69" t="s">
        <v>514</v>
      </c>
      <c r="G88" s="70">
        <v>253</v>
      </c>
      <c r="H88" s="209">
        <f>IF(SUM(H89:I96)=0,"",SUM(H89:I96))</f>
        <v>11</v>
      </c>
      <c r="I88" s="210"/>
      <c r="J88" s="71" t="s">
        <v>460</v>
      </c>
      <c r="K88" s="209">
        <f>IF(SUM(K89:L96)=0,"",SUM(K89:L96))</f>
      </c>
      <c r="L88" s="210"/>
      <c r="M88" s="71" t="s">
        <v>460</v>
      </c>
      <c r="N88" s="209">
        <f>IF(SUM(N89:O96)=0,"",SUM(N89:O96))</f>
      </c>
      <c r="O88" s="210"/>
      <c r="P88" s="71" t="s">
        <v>460</v>
      </c>
      <c r="Q88" s="209">
        <f>IF(SUM(Q89:R96)=0,"",SUM(Q89:R96))</f>
      </c>
      <c r="R88" s="210"/>
      <c r="S88" s="71" t="s">
        <v>460</v>
      </c>
      <c r="T88" s="209">
        <f>IF(SUM(T89:U96)=0,"",SUM(T89:U96))</f>
      </c>
      <c r="U88" s="210"/>
      <c r="V88" s="71" t="s">
        <v>460</v>
      </c>
      <c r="W88" s="68"/>
      <c r="X88" s="271"/>
    </row>
    <row r="89" spans="3:24" ht="14.25" customHeight="1">
      <c r="C89" s="64"/>
      <c r="D89" s="65"/>
      <c r="E89" s="277"/>
      <c r="F89" s="80" t="s">
        <v>515</v>
      </c>
      <c r="G89" s="73">
        <v>254</v>
      </c>
      <c r="H89" s="211">
        <v>7.7</v>
      </c>
      <c r="I89" s="207"/>
      <c r="J89" s="74" t="s">
        <v>460</v>
      </c>
      <c r="K89" s="211"/>
      <c r="L89" s="207"/>
      <c r="M89" s="74" t="s">
        <v>460</v>
      </c>
      <c r="N89" s="211"/>
      <c r="O89" s="207"/>
      <c r="P89" s="74" t="s">
        <v>460</v>
      </c>
      <c r="Q89" s="211"/>
      <c r="R89" s="207"/>
      <c r="S89" s="74" t="s">
        <v>460</v>
      </c>
      <c r="T89" s="211"/>
      <c r="U89" s="207"/>
      <c r="V89" s="74" t="s">
        <v>460</v>
      </c>
      <c r="W89" s="75"/>
      <c r="X89" s="271"/>
    </row>
    <row r="90" spans="3:24" ht="14.25" customHeight="1">
      <c r="C90" s="64"/>
      <c r="D90" s="65"/>
      <c r="E90" s="277"/>
      <c r="F90" s="80" t="s">
        <v>516</v>
      </c>
      <c r="G90" s="73">
        <v>255</v>
      </c>
      <c r="H90" s="211"/>
      <c r="I90" s="207"/>
      <c r="J90" s="74" t="s">
        <v>460</v>
      </c>
      <c r="K90" s="211"/>
      <c r="L90" s="207"/>
      <c r="M90" s="74" t="s">
        <v>460</v>
      </c>
      <c r="N90" s="211"/>
      <c r="O90" s="207"/>
      <c r="P90" s="74" t="s">
        <v>460</v>
      </c>
      <c r="Q90" s="211"/>
      <c r="R90" s="207"/>
      <c r="S90" s="74" t="s">
        <v>460</v>
      </c>
      <c r="T90" s="211"/>
      <c r="U90" s="207"/>
      <c r="V90" s="74" t="s">
        <v>460</v>
      </c>
      <c r="W90" s="75"/>
      <c r="X90" s="271"/>
    </row>
    <row r="91" spans="3:24" ht="14.25" customHeight="1">
      <c r="C91" s="64"/>
      <c r="D91" s="65"/>
      <c r="E91" s="277"/>
      <c r="F91" s="80" t="s">
        <v>517</v>
      </c>
      <c r="G91" s="73">
        <v>256</v>
      </c>
      <c r="H91" s="211"/>
      <c r="I91" s="207"/>
      <c r="J91" s="74" t="s">
        <v>460</v>
      </c>
      <c r="K91" s="211"/>
      <c r="L91" s="207"/>
      <c r="M91" s="74" t="s">
        <v>460</v>
      </c>
      <c r="N91" s="211"/>
      <c r="O91" s="207"/>
      <c r="P91" s="74" t="s">
        <v>460</v>
      </c>
      <c r="Q91" s="211"/>
      <c r="R91" s="207"/>
      <c r="S91" s="74" t="s">
        <v>460</v>
      </c>
      <c r="T91" s="211"/>
      <c r="U91" s="207"/>
      <c r="V91" s="74" t="s">
        <v>460</v>
      </c>
      <c r="W91" s="75"/>
      <c r="X91" s="271"/>
    </row>
    <row r="92" spans="3:24" ht="14.25" customHeight="1">
      <c r="C92" s="64"/>
      <c r="D92" s="65"/>
      <c r="E92" s="277"/>
      <c r="F92" s="80" t="s">
        <v>518</v>
      </c>
      <c r="G92" s="73">
        <v>257</v>
      </c>
      <c r="H92" s="211"/>
      <c r="I92" s="207"/>
      <c r="J92" s="74" t="s">
        <v>460</v>
      </c>
      <c r="K92" s="211"/>
      <c r="L92" s="207"/>
      <c r="M92" s="74" t="s">
        <v>460</v>
      </c>
      <c r="N92" s="211"/>
      <c r="O92" s="207"/>
      <c r="P92" s="74" t="s">
        <v>460</v>
      </c>
      <c r="Q92" s="211"/>
      <c r="R92" s="207"/>
      <c r="S92" s="74" t="s">
        <v>460</v>
      </c>
      <c r="T92" s="211"/>
      <c r="U92" s="207"/>
      <c r="V92" s="74" t="s">
        <v>460</v>
      </c>
      <c r="W92" s="75"/>
      <c r="X92" s="271"/>
    </row>
    <row r="93" spans="3:25" ht="14.25" customHeight="1">
      <c r="C93" s="64"/>
      <c r="D93" s="65"/>
      <c r="E93" s="277"/>
      <c r="F93" s="80" t="s">
        <v>519</v>
      </c>
      <c r="G93" s="73">
        <v>258</v>
      </c>
      <c r="H93" s="211"/>
      <c r="I93" s="207"/>
      <c r="J93" s="74" t="s">
        <v>460</v>
      </c>
      <c r="K93" s="211"/>
      <c r="L93" s="207"/>
      <c r="M93" s="74" t="s">
        <v>460</v>
      </c>
      <c r="N93" s="211"/>
      <c r="O93" s="207"/>
      <c r="P93" s="74" t="s">
        <v>460</v>
      </c>
      <c r="Q93" s="211"/>
      <c r="R93" s="207"/>
      <c r="S93" s="74" t="s">
        <v>460</v>
      </c>
      <c r="T93" s="211"/>
      <c r="U93" s="207"/>
      <c r="V93" s="74" t="s">
        <v>460</v>
      </c>
      <c r="W93" s="75"/>
      <c r="X93" s="271"/>
      <c r="Y93" s="28"/>
    </row>
    <row r="94" spans="3:25" ht="14.25" customHeight="1">
      <c r="C94" s="64"/>
      <c r="D94" s="65"/>
      <c r="E94" s="277"/>
      <c r="F94" s="80" t="s">
        <v>520</v>
      </c>
      <c r="G94" s="73">
        <v>259</v>
      </c>
      <c r="H94" s="211"/>
      <c r="I94" s="207"/>
      <c r="J94" s="74" t="s">
        <v>460</v>
      </c>
      <c r="K94" s="211"/>
      <c r="L94" s="207"/>
      <c r="M94" s="74" t="s">
        <v>460</v>
      </c>
      <c r="N94" s="211"/>
      <c r="O94" s="207"/>
      <c r="P94" s="74" t="s">
        <v>460</v>
      </c>
      <c r="Q94" s="211"/>
      <c r="R94" s="207"/>
      <c r="S94" s="74" t="s">
        <v>460</v>
      </c>
      <c r="T94" s="211"/>
      <c r="U94" s="207"/>
      <c r="V94" s="74" t="s">
        <v>460</v>
      </c>
      <c r="W94" s="75"/>
      <c r="X94" s="271"/>
      <c r="Y94" s="28"/>
    </row>
    <row r="95" spans="3:25" ht="14.25" customHeight="1">
      <c r="C95" s="64"/>
      <c r="D95" s="65"/>
      <c r="E95" s="277"/>
      <c r="F95" s="80" t="s">
        <v>521</v>
      </c>
      <c r="G95" s="73">
        <v>260</v>
      </c>
      <c r="H95" s="211"/>
      <c r="I95" s="207"/>
      <c r="J95" s="74" t="s">
        <v>460</v>
      </c>
      <c r="K95" s="211"/>
      <c r="L95" s="207"/>
      <c r="M95" s="74" t="s">
        <v>460</v>
      </c>
      <c r="N95" s="211"/>
      <c r="O95" s="207"/>
      <c r="P95" s="74" t="s">
        <v>460</v>
      </c>
      <c r="Q95" s="211"/>
      <c r="R95" s="207"/>
      <c r="S95" s="74" t="s">
        <v>460</v>
      </c>
      <c r="T95" s="211"/>
      <c r="U95" s="207"/>
      <c r="V95" s="74" t="s">
        <v>460</v>
      </c>
      <c r="W95" s="75"/>
      <c r="X95" s="271"/>
      <c r="Y95" s="28"/>
    </row>
    <row r="96" spans="3:25" ht="14.25" customHeight="1">
      <c r="C96" s="64"/>
      <c r="D96" s="65"/>
      <c r="E96" s="277"/>
      <c r="F96" s="82" t="s">
        <v>470</v>
      </c>
      <c r="G96" s="77">
        <v>261</v>
      </c>
      <c r="H96" s="221">
        <v>3.3</v>
      </c>
      <c r="I96" s="222"/>
      <c r="J96" s="78" t="s">
        <v>460</v>
      </c>
      <c r="K96" s="221"/>
      <c r="L96" s="222"/>
      <c r="M96" s="78" t="s">
        <v>460</v>
      </c>
      <c r="N96" s="221"/>
      <c r="O96" s="222"/>
      <c r="P96" s="78" t="s">
        <v>460</v>
      </c>
      <c r="Q96" s="221"/>
      <c r="R96" s="222"/>
      <c r="S96" s="78" t="s">
        <v>460</v>
      </c>
      <c r="T96" s="221"/>
      <c r="U96" s="222"/>
      <c r="V96" s="78" t="s">
        <v>460</v>
      </c>
      <c r="W96" s="75"/>
      <c r="X96" s="271"/>
      <c r="Y96" s="28"/>
    </row>
    <row r="97" spans="3:32" ht="14.25" customHeight="1">
      <c r="C97" s="64"/>
      <c r="D97" s="83"/>
      <c r="E97" s="269" t="s">
        <v>522</v>
      </c>
      <c r="F97" s="270"/>
      <c r="G97" s="66">
        <v>262</v>
      </c>
      <c r="H97" s="219">
        <v>8.3</v>
      </c>
      <c r="I97" s="220"/>
      <c r="J97" s="67" t="s">
        <v>460</v>
      </c>
      <c r="K97" s="219"/>
      <c r="L97" s="220"/>
      <c r="M97" s="67" t="s">
        <v>460</v>
      </c>
      <c r="N97" s="219"/>
      <c r="O97" s="220"/>
      <c r="P97" s="67" t="s">
        <v>460</v>
      </c>
      <c r="Q97" s="219"/>
      <c r="R97" s="220"/>
      <c r="S97" s="67" t="s">
        <v>460</v>
      </c>
      <c r="T97" s="219"/>
      <c r="U97" s="220"/>
      <c r="V97" s="67" t="s">
        <v>460</v>
      </c>
      <c r="W97" s="68"/>
      <c r="X97" s="271"/>
      <c r="Y97" s="28"/>
      <c r="Z97" s="223"/>
      <c r="AA97" s="223"/>
      <c r="AB97" s="223"/>
      <c r="AC97" s="223"/>
      <c r="AD97" s="223"/>
      <c r="AE97" s="223"/>
      <c r="AF97" s="223"/>
    </row>
    <row r="98" spans="3:32" ht="33.75" customHeight="1">
      <c r="C98" s="64"/>
      <c r="D98" s="83"/>
      <c r="E98" s="267" t="s">
        <v>1618</v>
      </c>
      <c r="F98" s="268"/>
      <c r="G98" s="84">
        <v>263</v>
      </c>
      <c r="H98" s="85" t="s">
        <v>1180</v>
      </c>
      <c r="I98" s="265" t="s">
        <v>523</v>
      </c>
      <c r="J98" s="266"/>
      <c r="K98" s="85" t="s">
        <v>1179</v>
      </c>
      <c r="L98" s="265" t="s">
        <v>523</v>
      </c>
      <c r="M98" s="266"/>
      <c r="N98" s="85" t="s">
        <v>1179</v>
      </c>
      <c r="O98" s="265" t="s">
        <v>523</v>
      </c>
      <c r="P98" s="266"/>
      <c r="Q98" s="85" t="s">
        <v>1179</v>
      </c>
      <c r="R98" s="265" t="s">
        <v>523</v>
      </c>
      <c r="S98" s="266"/>
      <c r="T98" s="85" t="s">
        <v>1179</v>
      </c>
      <c r="U98" s="265" t="s">
        <v>523</v>
      </c>
      <c r="V98" s="266"/>
      <c r="W98" s="56"/>
      <c r="X98" s="86"/>
      <c r="Y98" s="87"/>
      <c r="Z98" s="223"/>
      <c r="AA98" s="223"/>
      <c r="AB98" s="223"/>
      <c r="AC98" s="223"/>
      <c r="AD98" s="223"/>
      <c r="AE98" s="223"/>
      <c r="AF98" s="223"/>
    </row>
    <row r="99" spans="3:32" ht="14.25" customHeight="1">
      <c r="C99" s="64"/>
      <c r="D99" s="65"/>
      <c r="E99" s="261" t="s">
        <v>524</v>
      </c>
      <c r="F99" s="262"/>
      <c r="G99" s="84">
        <v>264</v>
      </c>
      <c r="H99" s="184">
        <v>602</v>
      </c>
      <c r="I99" s="185">
        <v>48</v>
      </c>
      <c r="J99" s="88" t="s">
        <v>525</v>
      </c>
      <c r="K99" s="184">
        <v>602</v>
      </c>
      <c r="L99" s="185">
        <v>71</v>
      </c>
      <c r="M99" s="88" t="s">
        <v>525</v>
      </c>
      <c r="N99" s="184"/>
      <c r="O99" s="185">
        <v>66</v>
      </c>
      <c r="P99" s="88" t="s">
        <v>525</v>
      </c>
      <c r="Q99" s="184">
        <v>603</v>
      </c>
      <c r="R99" s="185">
        <v>77</v>
      </c>
      <c r="S99" s="88" t="s">
        <v>525</v>
      </c>
      <c r="T99" s="184"/>
      <c r="U99" s="185"/>
      <c r="V99" s="88" t="s">
        <v>525</v>
      </c>
      <c r="W99" s="56"/>
      <c r="X99" s="263" t="s">
        <v>526</v>
      </c>
      <c r="Y99" s="89"/>
      <c r="Z99" s="90"/>
      <c r="AA99" s="90"/>
      <c r="AB99" s="90"/>
      <c r="AC99" s="90"/>
      <c r="AD99" s="90"/>
      <c r="AE99" s="90"/>
      <c r="AF99" s="90"/>
    </row>
    <row r="100" spans="3:32" ht="14.25" customHeight="1">
      <c r="C100" s="64"/>
      <c r="D100" s="65"/>
      <c r="E100" s="261" t="s">
        <v>527</v>
      </c>
      <c r="F100" s="262"/>
      <c r="G100" s="84">
        <v>265</v>
      </c>
      <c r="H100" s="184">
        <v>509</v>
      </c>
      <c r="I100" s="185">
        <v>23</v>
      </c>
      <c r="J100" s="88" t="s">
        <v>525</v>
      </c>
      <c r="K100" s="184">
        <v>598</v>
      </c>
      <c r="L100" s="185">
        <v>35</v>
      </c>
      <c r="M100" s="88" t="s">
        <v>525</v>
      </c>
      <c r="N100" s="184"/>
      <c r="O100" s="185"/>
      <c r="P100" s="88" t="s">
        <v>525</v>
      </c>
      <c r="Q100" s="184"/>
      <c r="R100" s="185"/>
      <c r="S100" s="88" t="s">
        <v>525</v>
      </c>
      <c r="T100" s="184"/>
      <c r="U100" s="185"/>
      <c r="V100" s="88" t="s">
        <v>525</v>
      </c>
      <c r="W100" s="56"/>
      <c r="X100" s="263"/>
      <c r="Y100" s="264" t="s">
        <v>528</v>
      </c>
      <c r="Z100" s="264"/>
      <c r="AA100" s="264"/>
      <c r="AB100" s="264"/>
      <c r="AC100" s="264"/>
      <c r="AD100" s="264"/>
      <c r="AE100" s="264"/>
      <c r="AF100" s="264"/>
    </row>
    <row r="101" spans="3:32" ht="14.25" customHeight="1">
      <c r="C101" s="91"/>
      <c r="D101" s="92"/>
      <c r="E101" s="261" t="s">
        <v>529</v>
      </c>
      <c r="F101" s="262"/>
      <c r="G101" s="84">
        <v>266</v>
      </c>
      <c r="H101" s="184">
        <v>598</v>
      </c>
      <c r="I101" s="185">
        <v>15</v>
      </c>
      <c r="J101" s="88" t="s">
        <v>525</v>
      </c>
      <c r="K101" s="184"/>
      <c r="L101" s="185"/>
      <c r="M101" s="88" t="s">
        <v>525</v>
      </c>
      <c r="N101" s="184"/>
      <c r="O101" s="185"/>
      <c r="P101" s="88" t="s">
        <v>525</v>
      </c>
      <c r="Q101" s="184"/>
      <c r="R101" s="185"/>
      <c r="S101" s="88" t="s">
        <v>525</v>
      </c>
      <c r="T101" s="184"/>
      <c r="U101" s="185"/>
      <c r="V101" s="88" t="s">
        <v>525</v>
      </c>
      <c r="W101" s="56"/>
      <c r="X101" s="263"/>
      <c r="Y101" s="264"/>
      <c r="Z101" s="264"/>
      <c r="AA101" s="264"/>
      <c r="AB101" s="264"/>
      <c r="AC101" s="264"/>
      <c r="AD101" s="264"/>
      <c r="AE101" s="264"/>
      <c r="AF101" s="264"/>
    </row>
    <row r="102" spans="2:32" ht="6" customHeight="1">
      <c r="B102" s="21"/>
      <c r="C102" s="93"/>
      <c r="D102" s="93"/>
      <c r="E102" s="93"/>
      <c r="F102" s="93"/>
      <c r="G102" s="94"/>
      <c r="H102" s="26"/>
      <c r="I102" s="26"/>
      <c r="J102" s="26"/>
      <c r="K102" s="26"/>
      <c r="L102" s="26"/>
      <c r="M102" s="26"/>
      <c r="N102" s="26"/>
      <c r="O102" s="26"/>
      <c r="P102" s="26"/>
      <c r="Q102" s="26"/>
      <c r="R102" s="26"/>
      <c r="S102" s="26"/>
      <c r="T102" s="26"/>
      <c r="U102" s="26"/>
      <c r="V102" s="26"/>
      <c r="W102" s="95"/>
      <c r="Y102" s="264"/>
      <c r="Z102" s="264"/>
      <c r="AA102" s="264"/>
      <c r="AB102" s="264"/>
      <c r="AC102" s="264"/>
      <c r="AD102" s="264"/>
      <c r="AE102" s="264"/>
      <c r="AF102" s="264"/>
    </row>
    <row r="103" ht="8.25" customHeight="1"/>
    <row r="104" spans="5:22" ht="17.25">
      <c r="E104" s="224" t="s">
        <v>1620</v>
      </c>
      <c r="F104" s="225"/>
      <c r="G104" s="114">
        <v>201</v>
      </c>
      <c r="H104" s="352">
        <f>IF(SUM(H37,H38,H46,H59,H66,H75,H82,H88,H97)=0,"",SUM(H37,H38,H46,H59,H66,H75,H82,H88,H97))</f>
        <v>100</v>
      </c>
      <c r="I104" s="353"/>
      <c r="J104" s="105" t="s">
        <v>460</v>
      </c>
      <c r="K104" s="352">
        <f>IF(SUM(K37,K38,K46,K59,K66,K75,K82,K88,K97)=0,"",SUM(K37,K38,K46,K59,K66,K75,K82,K88,K97))</f>
        <v>101.5</v>
      </c>
      <c r="L104" s="353"/>
      <c r="M104" s="105" t="s">
        <v>460</v>
      </c>
      <c r="N104" s="352">
        <f>IF(SUM(N37,N38,N46,N59,N66,N75,N82,N88,N97)=0,"",SUM(N37,N38,N46,N59,N66,N75,N82,N88,N97))</f>
      </c>
      <c r="O104" s="353"/>
      <c r="P104" s="105" t="s">
        <v>460</v>
      </c>
      <c r="Q104" s="352">
        <f>IF(SUM(Q37,Q38,Q46,Q59,Q66,Q75,Q82,Q88,Q97)=0,"",SUM(Q37,Q38,Q46,Q59,Q66,Q75,Q82,Q88,Q97))</f>
        <v>100</v>
      </c>
      <c r="R104" s="353"/>
      <c r="S104" s="105" t="s">
        <v>460</v>
      </c>
      <c r="T104" s="352">
        <f>IF(SUM(T37,T38,T46,T59,T66,T75,T82,T88,T97)=0,"",SUM(T37,T38,T46,T59,T66,T75,T82,T88,T97))</f>
      </c>
      <c r="U104" s="353"/>
      <c r="V104" s="105" t="s">
        <v>460</v>
      </c>
    </row>
    <row r="105" spans="5:22" ht="17.25">
      <c r="E105" s="224" t="s">
        <v>1621</v>
      </c>
      <c r="F105" s="225"/>
      <c r="G105" s="114"/>
      <c r="H105" s="208">
        <f>IF(SUM(I99:I101)=0,"",SUM(I99:I101))</f>
        <v>86</v>
      </c>
      <c r="I105" s="218"/>
      <c r="J105" s="105" t="s">
        <v>460</v>
      </c>
      <c r="K105" s="208">
        <f>IF(SUM(L99:L101)=0,"",SUM(L99:L101))</f>
        <v>106</v>
      </c>
      <c r="L105" s="218"/>
      <c r="M105" s="105" t="s">
        <v>460</v>
      </c>
      <c r="N105" s="208">
        <f>IF(SUM(O99:O101)=0,"",SUM(O99:O101))</f>
        <v>66</v>
      </c>
      <c r="O105" s="218"/>
      <c r="P105" s="105" t="s">
        <v>460</v>
      </c>
      <c r="Q105" s="208">
        <f>IF(SUM(R99:R101)=0,"",SUM(R99:R101))</f>
        <v>77</v>
      </c>
      <c r="R105" s="218"/>
      <c r="S105" s="105" t="s">
        <v>460</v>
      </c>
      <c r="T105" s="208">
        <f>IF(SUM(U99:U101)=0,"",SUM(U99:U101))</f>
      </c>
      <c r="U105" s="218"/>
      <c r="V105" s="105" t="s">
        <v>460</v>
      </c>
    </row>
    <row r="106" spans="8:41" ht="18.75" customHeight="1">
      <c r="H106" s="354" t="s">
        <v>1601</v>
      </c>
      <c r="I106" s="354"/>
      <c r="K106" s="354" t="s">
        <v>1601</v>
      </c>
      <c r="L106" s="354"/>
      <c r="N106" s="354" t="s">
        <v>1601</v>
      </c>
      <c r="O106" s="354"/>
      <c r="Q106" s="354" t="s">
        <v>1601</v>
      </c>
      <c r="R106" s="354"/>
      <c r="T106" s="354" t="s">
        <v>1601</v>
      </c>
      <c r="U106" s="354"/>
      <c r="AM106" s="21"/>
      <c r="AO106" s="6"/>
    </row>
    <row r="107" spans="8:41" ht="21">
      <c r="H107" s="355" t="s">
        <v>1602</v>
      </c>
      <c r="I107" s="355"/>
      <c r="K107" s="356" t="s">
        <v>1603</v>
      </c>
      <c r="L107" s="355"/>
      <c r="N107" s="356" t="s">
        <v>1604</v>
      </c>
      <c r="O107" s="355"/>
      <c r="Q107" s="356" t="s">
        <v>1605</v>
      </c>
      <c r="R107" s="355"/>
      <c r="T107" s="356" t="s">
        <v>1606</v>
      </c>
      <c r="U107" s="355"/>
      <c r="AM107" s="21"/>
      <c r="AO107" s="6"/>
    </row>
    <row r="109" spans="5:21" ht="41.25" customHeight="1">
      <c r="E109" s="215" t="s">
        <v>1302</v>
      </c>
      <c r="F109" s="216"/>
      <c r="H109" s="213" t="str">
        <f>IF(H99="","業種コードを入力すると、ここに業種名が表示されます",VLOOKUP(H99,業種コード表１,2))</f>
        <v>家計へ</v>
      </c>
      <c r="I109" s="214"/>
      <c r="J109" s="183"/>
      <c r="K109" s="213" t="str">
        <f>IF(K99="","業種コードを入力すると、ここに業種名が表示されます",VLOOKUP(K99,業種コード表１,2))</f>
        <v>家計へ</v>
      </c>
      <c r="L109" s="214"/>
      <c r="M109" s="183"/>
      <c r="N109" s="213" t="str">
        <f>IF(N99="","業種コードを入力すると、ここに業種名が表示されます",VLOOKUP(N99,業種コード表１,2))</f>
        <v>業種コードを入力すると、ここに業種名が表示されます</v>
      </c>
      <c r="O109" s="214"/>
      <c r="P109" s="183"/>
      <c r="Q109" s="217" t="str">
        <f>IF(Q99="","業種コードを入力すると、ここに業種名が表示されます",VLOOKUP(Q99,業種コード表１,2))</f>
        <v>コードは50１から602の中から選んでください</v>
      </c>
      <c r="R109" s="212"/>
      <c r="S109" s="183"/>
      <c r="T109" s="213" t="str">
        <f>IF(T99="","業種コードを入力すると、ここに業種名が表示されます",VLOOKUP(T99,業種コード表１,2))</f>
        <v>業種コードを入力すると、ここに業種名が表示されます</v>
      </c>
      <c r="U109" s="214"/>
    </row>
    <row r="110" spans="5:21" ht="41.25" customHeight="1">
      <c r="E110" s="215" t="s">
        <v>1303</v>
      </c>
      <c r="F110" s="216"/>
      <c r="H110" s="213" t="str">
        <f>IF(H100="","業種コードを入力すると、ここに業種名が表示されます",VLOOKUP(H100,業種コード表１,2))</f>
        <v>食料品</v>
      </c>
      <c r="I110" s="214"/>
      <c r="J110" s="183"/>
      <c r="K110" s="213" t="str">
        <f>IF(K100="","業種コードを入力すると、ここに業種名が表示されます",VLOOKUP(K100,業種コード表１,2))</f>
        <v>飲食サービス</v>
      </c>
      <c r="L110" s="214"/>
      <c r="M110" s="183"/>
      <c r="N110" s="213" t="str">
        <f>IF(N100="","業種コードを入力すると、ここに業種名が表示されます",VLOOKUP(N100,業種コード表１,2))</f>
        <v>業種コードを入力すると、ここに業種名が表示されます</v>
      </c>
      <c r="O110" s="214"/>
      <c r="P110" s="183"/>
      <c r="Q110" s="213" t="str">
        <f>IF(Q100="","業種コードを入力すると、ここに業種名が表示されます",VLOOKUP(Q100,業種コード表１,2))</f>
        <v>業種コードを入力すると、ここに業種名が表示されます</v>
      </c>
      <c r="R110" s="214"/>
      <c r="S110" s="183"/>
      <c r="T110" s="213" t="str">
        <f>IF(T100="","業種コードを入力すると、ここに業種名が表示されます",VLOOKUP(T100,業種コード表１,2))</f>
        <v>業種コードを入力すると、ここに業種名が表示されます</v>
      </c>
      <c r="U110" s="214"/>
    </row>
    <row r="111" spans="5:21" ht="41.25" customHeight="1">
      <c r="E111" s="215" t="s">
        <v>1304</v>
      </c>
      <c r="F111" s="216"/>
      <c r="H111" s="213" t="str">
        <f>IF(H101="","業種コードを入力すると、ここに業種名が表示されます",VLOOKUP(H101,業種コード表１,2))</f>
        <v>飲食サービス</v>
      </c>
      <c r="I111" s="214"/>
      <c r="J111" s="183"/>
      <c r="K111" s="213" t="str">
        <f>IF(K101="","業種コードを入力すると、ここに業種名が表示されます",VLOOKUP(K101,業種コード表１,2))</f>
        <v>業種コードを入力すると、ここに業種名が表示されます</v>
      </c>
      <c r="L111" s="214"/>
      <c r="M111" s="183"/>
      <c r="N111" s="213" t="str">
        <f>IF(N101="","業種コードを入力すると、ここに業種名が表示されます",VLOOKUP(N101,業種コード表１,2))</f>
        <v>業種コードを入力すると、ここに業種名が表示されます</v>
      </c>
      <c r="O111" s="214"/>
      <c r="P111" s="183"/>
      <c r="Q111" s="213" t="str">
        <f>IF(Q101="","業種コードを入力すると、ここに業種名が表示されます",VLOOKUP(Q101,業種コード表１,2))</f>
        <v>業種コードを入力すると、ここに業種名が表示されます</v>
      </c>
      <c r="R111" s="214"/>
      <c r="S111" s="183"/>
      <c r="T111" s="213" t="str">
        <f>IF(T101="","業種コードを入力すると、ここに業種名が表示されます",VLOOKUP(T101,業種コード表１,2))</f>
        <v>業種コードを入力すると、ここに業種名が表示されます</v>
      </c>
      <c r="U111" s="214"/>
    </row>
    <row r="114" spans="2:41" ht="26.25">
      <c r="B114" s="118" t="s">
        <v>1607</v>
      </c>
      <c r="C114" s="119"/>
      <c r="AM114" s="21"/>
      <c r="AO114" s="6"/>
    </row>
    <row r="115" spans="1:3" ht="18.75">
      <c r="A115" s="120"/>
      <c r="B115" s="159" t="s">
        <v>1296</v>
      </c>
      <c r="C115" s="6"/>
    </row>
    <row r="116" spans="1:41" ht="19.5" customHeight="1">
      <c r="A116" s="121"/>
      <c r="B116" s="144" t="s">
        <v>1613</v>
      </c>
      <c r="C116" s="147">
        <f>IF(H36="","",IF(H30="","品目１の品目コードを入力してください",IF(H36=100,"","注意：品目１「"&amp;H29&amp;"」の消費地別構成比の合計が「"&amp;+H36&amp;"％」となっており、100.0％になっていません。")))</f>
      </c>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4"/>
      <c r="AF116"/>
      <c r="AG116"/>
      <c r="AH116"/>
      <c r="AM116" s="21"/>
      <c r="AO116" s="6"/>
    </row>
    <row r="117" spans="1:41" ht="19.5" customHeight="1">
      <c r="A117" s="121"/>
      <c r="B117" s="145" t="s">
        <v>1614</v>
      </c>
      <c r="C117" s="148" t="str">
        <f>IF(K36="","",IF(K30="","品目２の品目コードを入力してください",IF(K36=100,"","注意：品目２「"&amp;K29&amp;"」の消費地別構成比の合計が「"&amp;K36&amp;"％」となっており、100.0％になっていません。")))</f>
        <v>注意：品目２「レトルト食品」の消費地別構成比の合計が「101.5％」となっており、100.0％になっていません。</v>
      </c>
      <c r="D117" s="126"/>
      <c r="E117" s="126"/>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8"/>
      <c r="AF117"/>
      <c r="AG117"/>
      <c r="AH117"/>
      <c r="AM117" s="21"/>
      <c r="AO117" s="6"/>
    </row>
    <row r="118" spans="1:41" ht="19.5" customHeight="1">
      <c r="A118" s="121"/>
      <c r="B118" s="145" t="s">
        <v>1615</v>
      </c>
      <c r="C118" s="149">
        <f>IF(N36="","",IF(N30="","品目３の品目コードを入力してください",IF(N36=100,"","注意：品目３「"&amp;N29&amp;"」の消費地別構成比の合計が「"&amp;N36&amp;"％」となっており、100.0％になっていません。")))</f>
      </c>
      <c r="D118" s="126"/>
      <c r="E118" s="126"/>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8"/>
      <c r="AF118"/>
      <c r="AG118"/>
      <c r="AH118"/>
      <c r="AM118" s="21"/>
      <c r="AO118" s="6"/>
    </row>
    <row r="119" spans="1:41" ht="19.5" customHeight="1">
      <c r="A119" s="121"/>
      <c r="B119" s="145" t="s">
        <v>1616</v>
      </c>
      <c r="C119" s="148" t="str">
        <f>IF(Q36="","",IF(Q30="","品目４の品目コードを入力してください",IF(Q36=100,"","注意：品目４「"&amp;Q29&amp;"」の消費地別構成比の合計が「"&amp;Q36&amp;"％」となっており、100.0％になっていません。")))</f>
        <v>品目４の品目コードを入力してください</v>
      </c>
      <c r="D119" s="126"/>
      <c r="E119" s="126"/>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8"/>
      <c r="AF119"/>
      <c r="AG119"/>
      <c r="AH119"/>
      <c r="AM119" s="21"/>
      <c r="AO119" s="6"/>
    </row>
    <row r="120" spans="1:41" ht="19.5" customHeight="1">
      <c r="A120" s="121"/>
      <c r="B120" s="146" t="s">
        <v>1617</v>
      </c>
      <c r="C120" s="150">
        <f>IF(T36="","",IF(T30="","品目５の品目コードを入力してください",IF(T36=100,"","注意：品目５「"&amp;T29&amp;"」の消費地別構成比の合計が「"&amp;T36&amp;"％」となっており、100.0％になっていません。")))</f>
      </c>
      <c r="D120" s="130"/>
      <c r="E120" s="130"/>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2"/>
      <c r="AF120"/>
      <c r="AG120"/>
      <c r="AH120"/>
      <c r="AM120" s="21"/>
      <c r="AO120" s="6"/>
    </row>
    <row r="121" spans="1:41" ht="18.75">
      <c r="A121" s="121"/>
      <c r="B121" s="121"/>
      <c r="C121"/>
      <c r="D121"/>
      <c r="E121"/>
      <c r="F121"/>
      <c r="G121"/>
      <c r="H121"/>
      <c r="I121"/>
      <c r="J121"/>
      <c r="K121"/>
      <c r="L121"/>
      <c r="M121"/>
      <c r="N121"/>
      <c r="O121"/>
      <c r="P121"/>
      <c r="Q121"/>
      <c r="R121"/>
      <c r="S121"/>
      <c r="T121"/>
      <c r="U121"/>
      <c r="V121"/>
      <c r="W121"/>
      <c r="X121"/>
      <c r="Y121"/>
      <c r="Z121"/>
      <c r="AA121"/>
      <c r="AB121"/>
      <c r="AC121"/>
      <c r="AD121"/>
      <c r="AE121"/>
      <c r="AF121"/>
      <c r="AG121"/>
      <c r="AH121"/>
      <c r="AM121" s="21"/>
      <c r="AO121" s="6"/>
    </row>
    <row r="122" spans="1:3" ht="18.75">
      <c r="A122" s="133"/>
      <c r="B122" s="159" t="s">
        <v>1297</v>
      </c>
      <c r="C122" s="6"/>
    </row>
    <row r="123" spans="1:41" ht="20.25" customHeight="1">
      <c r="A123" s="121"/>
      <c r="B123" s="122" t="s">
        <v>1608</v>
      </c>
      <c r="C123" s="151">
        <f>IF(I99="","",IF(H99="","品目１の販売先業種コードを入力してください",IF(H30="","品目１の品目コードを入力してください",IF(SUM(I99:I101)&lt;=100,"","注意：品目１「"&amp;H29&amp;"」の業種別構成比の合計が「"&amp;SUM(I99:I101)&amp;"％」となっており、100％を超えています。"))))</f>
      </c>
      <c r="D123" s="134"/>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6"/>
      <c r="AF123"/>
      <c r="AG123"/>
      <c r="AH123"/>
      <c r="AM123" s="21"/>
      <c r="AO123" s="6"/>
    </row>
    <row r="124" spans="1:41" ht="20.25" customHeight="1">
      <c r="A124" s="121"/>
      <c r="B124" s="125" t="s">
        <v>1609</v>
      </c>
      <c r="C124" s="152" t="str">
        <f>IF(L99="","",IF(K99="","品目２の販売先業種コードを入力してください",IF(K30="","品目２の品目コードを入力してください",IF(SUM(L99:L101)&lt;=100,"","注意：品目２「"&amp;K29&amp;"」の業種別構成比の合計が「"&amp;SUM(L99:L101)&amp;"％」となっており、100％を超えています。"))))</f>
        <v>注意：品目２「レトルト食品」の業種別構成比の合計が「106％」となっており、100％を超えています。</v>
      </c>
      <c r="D124" s="137"/>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9"/>
      <c r="AF124"/>
      <c r="AG124"/>
      <c r="AH124"/>
      <c r="AM124" s="21"/>
      <c r="AO124" s="6"/>
    </row>
    <row r="125" spans="1:41" ht="20.25" customHeight="1">
      <c r="A125" s="121"/>
      <c r="B125" s="125" t="s">
        <v>1610</v>
      </c>
      <c r="C125" s="152" t="str">
        <f>IF(O99="","",IF(N99="","品目３の販売先業種コードを入力してください",IF(N30="","品目３の品目コードを入力してください",IF(SUM(O99:O101)&lt;=100,"","注意：品目３「"&amp;N29&amp;"」の業種別構成比の合計が「"&amp;SUM(O99:O101)&amp;"％」となっており、100％を超えています。"))))</f>
        <v>品目３の販売先業種コードを入力してください</v>
      </c>
      <c r="D125" s="137"/>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9"/>
      <c r="AF125"/>
      <c r="AG125"/>
      <c r="AH125"/>
      <c r="AM125" s="21"/>
      <c r="AO125" s="6"/>
    </row>
    <row r="126" spans="1:41" ht="20.25" customHeight="1">
      <c r="A126" s="121"/>
      <c r="B126" s="125" t="s">
        <v>1611</v>
      </c>
      <c r="C126" s="152" t="str">
        <f>IF(R99="","",IF(Q99="","品目４の販売先業種コードを入力してください",IF(Q30="","品目４の品目コードを入力してください",IF(SUM(R99:R101)&lt;=100,"","注意：品目４「"&amp;Q29&amp;"」の業種別構成比の合計が「"&amp;SUM(R99:R101)&amp;"％」となっており、100％を超えています。"))))</f>
        <v>品目４の品目コードを入力してください</v>
      </c>
      <c r="D126" s="137"/>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9"/>
      <c r="AF126"/>
      <c r="AG126"/>
      <c r="AH126"/>
      <c r="AM126" s="21"/>
      <c r="AO126" s="6"/>
    </row>
    <row r="127" spans="1:41" ht="20.25" customHeight="1">
      <c r="A127" s="121"/>
      <c r="B127" s="129" t="s">
        <v>1612</v>
      </c>
      <c r="C127" s="153">
        <f>IF(U99="","",IF(T99="","品目５の販売先業種コードを入力してください",IF(T30="","品目５の品目コードを入力してください",IF(SUM(U99:U101)&lt;=100,"","注意：品目５「"&amp;T29&amp;"」の業種別構成比の合計が「"&amp;SUM(U99:U101)&amp;"％」となっており、100％を超えています。"))))</f>
      </c>
      <c r="D127" s="140"/>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2"/>
      <c r="AF127"/>
      <c r="AG127"/>
      <c r="AH127"/>
      <c r="AM127" s="21"/>
      <c r="AO127" s="6"/>
    </row>
    <row r="131" ht="13.5" hidden="1"/>
    <row r="132" spans="38:42" ht="13.5" customHeight="1" hidden="1">
      <c r="AL132" s="98" t="s">
        <v>446</v>
      </c>
      <c r="AM132" s="98" t="s">
        <v>530</v>
      </c>
      <c r="AO132" s="181" t="s">
        <v>1299</v>
      </c>
      <c r="AP132" s="181" t="s">
        <v>132</v>
      </c>
    </row>
    <row r="133" spans="38:42" ht="17.25" customHeight="1" hidden="1">
      <c r="AL133" s="186">
        <v>0</v>
      </c>
      <c r="AM133" s="198" t="s">
        <v>31</v>
      </c>
      <c r="AO133" s="182">
        <v>0</v>
      </c>
      <c r="AP133" s="99" t="s">
        <v>1182</v>
      </c>
    </row>
    <row r="134" spans="38:42" ht="17.25" customHeight="1" hidden="1">
      <c r="AL134" s="186">
        <v>1</v>
      </c>
      <c r="AM134" s="99" t="s">
        <v>66</v>
      </c>
      <c r="AO134" s="182">
        <v>1</v>
      </c>
      <c r="AP134" s="99" t="s">
        <v>1182</v>
      </c>
    </row>
    <row r="135" spans="38:42" ht="17.25" customHeight="1" hidden="1">
      <c r="AL135" s="186">
        <v>2</v>
      </c>
      <c r="AM135" s="99" t="s">
        <v>67</v>
      </c>
      <c r="AO135" s="182">
        <v>10</v>
      </c>
      <c r="AP135" s="99" t="s">
        <v>1182</v>
      </c>
    </row>
    <row r="136" spans="38:42" ht="14.25" hidden="1">
      <c r="AL136" s="186">
        <v>3</v>
      </c>
      <c r="AM136" s="99" t="s">
        <v>534</v>
      </c>
      <c r="AO136" s="182">
        <v>20</v>
      </c>
      <c r="AP136" s="99" t="s">
        <v>1182</v>
      </c>
    </row>
    <row r="137" spans="38:42" ht="14.25" hidden="1">
      <c r="AL137" s="186">
        <v>4</v>
      </c>
      <c r="AM137" s="99" t="s">
        <v>689</v>
      </c>
      <c r="AO137" s="182">
        <v>30</v>
      </c>
      <c r="AP137" s="99" t="s">
        <v>1182</v>
      </c>
    </row>
    <row r="138" spans="38:42" ht="14.25" hidden="1">
      <c r="AL138" s="186">
        <v>5</v>
      </c>
      <c r="AM138" s="99" t="s">
        <v>691</v>
      </c>
      <c r="AO138" s="182">
        <v>40</v>
      </c>
      <c r="AP138" s="99" t="s">
        <v>1182</v>
      </c>
    </row>
    <row r="139" spans="38:42" ht="14.25" hidden="1">
      <c r="AL139" s="186">
        <v>6</v>
      </c>
      <c r="AM139" s="99" t="s">
        <v>538</v>
      </c>
      <c r="AO139" s="182">
        <v>50</v>
      </c>
      <c r="AP139" s="99" t="s">
        <v>1182</v>
      </c>
    </row>
    <row r="140" spans="38:42" ht="14.25" hidden="1">
      <c r="AL140" s="186">
        <v>7</v>
      </c>
      <c r="AM140" s="99" t="s">
        <v>540</v>
      </c>
      <c r="AO140" s="182">
        <v>60</v>
      </c>
      <c r="AP140" s="99" t="s">
        <v>1182</v>
      </c>
    </row>
    <row r="141" spans="38:42" ht="14.25" hidden="1">
      <c r="AL141" s="186">
        <v>8</v>
      </c>
      <c r="AM141" s="99" t="s">
        <v>542</v>
      </c>
      <c r="AO141" s="182">
        <v>70</v>
      </c>
      <c r="AP141" s="99" t="s">
        <v>1182</v>
      </c>
    </row>
    <row r="142" spans="38:42" ht="14.25" hidden="1">
      <c r="AL142" s="186">
        <v>9</v>
      </c>
      <c r="AM142" s="99" t="s">
        <v>544</v>
      </c>
      <c r="AO142" s="182">
        <v>80</v>
      </c>
      <c r="AP142" s="99" t="s">
        <v>1182</v>
      </c>
    </row>
    <row r="143" spans="38:42" ht="14.25" hidden="1">
      <c r="AL143" s="186">
        <v>10</v>
      </c>
      <c r="AM143" s="99" t="s">
        <v>546</v>
      </c>
      <c r="AO143" s="182">
        <v>90</v>
      </c>
      <c r="AP143" s="99" t="s">
        <v>1182</v>
      </c>
    </row>
    <row r="144" spans="38:42" ht="14.25" hidden="1">
      <c r="AL144" s="186">
        <v>11</v>
      </c>
      <c r="AM144" s="99" t="s">
        <v>548</v>
      </c>
      <c r="AO144" s="182">
        <v>100</v>
      </c>
      <c r="AP144" s="99" t="s">
        <v>1182</v>
      </c>
    </row>
    <row r="145" spans="38:42" ht="14.25" hidden="1">
      <c r="AL145" s="186">
        <v>12</v>
      </c>
      <c r="AM145" s="99" t="s">
        <v>550</v>
      </c>
      <c r="AO145" s="182">
        <v>200</v>
      </c>
      <c r="AP145" s="99" t="s">
        <v>1182</v>
      </c>
    </row>
    <row r="146" spans="38:42" ht="14.25" hidden="1">
      <c r="AL146" s="186">
        <v>13</v>
      </c>
      <c r="AM146" s="99" t="s">
        <v>552</v>
      </c>
      <c r="AO146" s="182">
        <v>300</v>
      </c>
      <c r="AP146" s="99" t="s">
        <v>1182</v>
      </c>
    </row>
    <row r="147" spans="38:42" ht="14.25" hidden="1">
      <c r="AL147" s="186">
        <v>14</v>
      </c>
      <c r="AM147" s="99" t="s">
        <v>554</v>
      </c>
      <c r="AO147" s="182">
        <v>400</v>
      </c>
      <c r="AP147" s="99" t="s">
        <v>1182</v>
      </c>
    </row>
    <row r="148" spans="38:42" ht="14.25" hidden="1">
      <c r="AL148" s="186">
        <v>15</v>
      </c>
      <c r="AM148" s="99" t="s">
        <v>556</v>
      </c>
      <c r="AO148" s="182"/>
      <c r="AP148" s="99" t="s">
        <v>1182</v>
      </c>
    </row>
    <row r="149" spans="38:42" ht="14.25" hidden="1">
      <c r="AL149" s="186">
        <v>16</v>
      </c>
      <c r="AM149" s="99" t="s">
        <v>558</v>
      </c>
      <c r="AO149" s="182"/>
      <c r="AP149" s="99" t="s">
        <v>1182</v>
      </c>
    </row>
    <row r="150" spans="38:42" ht="14.25" hidden="1">
      <c r="AL150" s="186">
        <v>17</v>
      </c>
      <c r="AM150" s="99" t="s">
        <v>560</v>
      </c>
      <c r="AO150" s="182"/>
      <c r="AP150" s="99" t="s">
        <v>1182</v>
      </c>
    </row>
    <row r="151" spans="38:42" ht="14.25" hidden="1">
      <c r="AL151" s="186">
        <v>18</v>
      </c>
      <c r="AM151" s="99" t="s">
        <v>562</v>
      </c>
      <c r="AO151" s="182"/>
      <c r="AP151" s="99" t="s">
        <v>1182</v>
      </c>
    </row>
    <row r="152" spans="38:42" ht="14.25" hidden="1">
      <c r="AL152" s="186">
        <v>19</v>
      </c>
      <c r="AM152" s="99" t="s">
        <v>564</v>
      </c>
      <c r="AO152" s="182"/>
      <c r="AP152" s="99" t="s">
        <v>1182</v>
      </c>
    </row>
    <row r="153" spans="38:42" ht="14.25" hidden="1">
      <c r="AL153" s="186">
        <v>20</v>
      </c>
      <c r="AM153" s="99" t="s">
        <v>566</v>
      </c>
      <c r="AO153" s="182"/>
      <c r="AP153" s="99" t="s">
        <v>1182</v>
      </c>
    </row>
    <row r="154" spans="38:42" ht="14.25" hidden="1">
      <c r="AL154" s="186">
        <v>21</v>
      </c>
      <c r="AM154" s="99" t="s">
        <v>568</v>
      </c>
      <c r="AO154" s="182"/>
      <c r="AP154" s="99" t="s">
        <v>1182</v>
      </c>
    </row>
    <row r="155" spans="38:42" ht="14.25" hidden="1">
      <c r="AL155" s="186">
        <v>22</v>
      </c>
      <c r="AM155" s="99" t="s">
        <v>570</v>
      </c>
      <c r="AO155" s="182"/>
      <c r="AP155" s="99" t="s">
        <v>1182</v>
      </c>
    </row>
    <row r="156" spans="38:42" ht="14.25" hidden="1">
      <c r="AL156" s="186">
        <v>23</v>
      </c>
      <c r="AM156" s="99" t="s">
        <v>692</v>
      </c>
      <c r="AO156" s="182"/>
      <c r="AP156" s="99" t="s">
        <v>1182</v>
      </c>
    </row>
    <row r="157" spans="38:42" ht="14.25" hidden="1">
      <c r="AL157" s="186">
        <v>24</v>
      </c>
      <c r="AM157" s="99" t="s">
        <v>573</v>
      </c>
      <c r="AO157" s="182"/>
      <c r="AP157" s="99" t="s">
        <v>1182</v>
      </c>
    </row>
    <row r="158" spans="38:42" ht="14.25" hidden="1">
      <c r="AL158" s="186">
        <v>25</v>
      </c>
      <c r="AM158" s="99" t="s">
        <v>1597</v>
      </c>
      <c r="AO158" s="182"/>
      <c r="AP158" s="99" t="s">
        <v>1182</v>
      </c>
    </row>
    <row r="159" spans="38:42" ht="14.25" hidden="1">
      <c r="AL159" s="186">
        <v>26</v>
      </c>
      <c r="AM159" s="99" t="s">
        <v>576</v>
      </c>
      <c r="AO159" s="182"/>
      <c r="AP159" s="99" t="s">
        <v>1182</v>
      </c>
    </row>
    <row r="160" spans="38:42" ht="14.25" hidden="1">
      <c r="AL160" s="186">
        <v>27</v>
      </c>
      <c r="AM160" s="99" t="s">
        <v>578</v>
      </c>
      <c r="AO160" s="182"/>
      <c r="AP160" s="99" t="s">
        <v>1182</v>
      </c>
    </row>
    <row r="161" spans="38:42" ht="14.25" hidden="1">
      <c r="AL161" s="186">
        <v>28</v>
      </c>
      <c r="AM161" s="99" t="s">
        <v>580</v>
      </c>
      <c r="AO161" s="182"/>
      <c r="AP161" s="99" t="s">
        <v>1182</v>
      </c>
    </row>
    <row r="162" spans="38:42" ht="14.25" hidden="1">
      <c r="AL162" s="186">
        <v>29</v>
      </c>
      <c r="AM162" s="99" t="s">
        <v>582</v>
      </c>
      <c r="AO162" s="182"/>
      <c r="AP162" s="99" t="s">
        <v>1182</v>
      </c>
    </row>
    <row r="163" spans="38:42" ht="14.25" hidden="1">
      <c r="AL163" s="186">
        <v>30</v>
      </c>
      <c r="AM163" s="99" t="s">
        <v>1598</v>
      </c>
      <c r="AO163" s="182"/>
      <c r="AP163" s="99" t="s">
        <v>1182</v>
      </c>
    </row>
    <row r="164" spans="38:42" ht="14.25" hidden="1">
      <c r="AL164" s="186">
        <v>31</v>
      </c>
      <c r="AM164" s="99" t="s">
        <v>581</v>
      </c>
      <c r="AO164" s="182"/>
      <c r="AP164" s="99" t="s">
        <v>1182</v>
      </c>
    </row>
    <row r="165" spans="38:42" ht="14.25" hidden="1">
      <c r="AL165" s="186">
        <v>32</v>
      </c>
      <c r="AM165" s="99" t="s">
        <v>584</v>
      </c>
      <c r="AO165" s="182"/>
      <c r="AP165" s="99" t="s">
        <v>1182</v>
      </c>
    </row>
    <row r="166" spans="38:42" ht="14.25" hidden="1">
      <c r="AL166" s="186">
        <v>33</v>
      </c>
      <c r="AM166" s="99" t="s">
        <v>586</v>
      </c>
      <c r="AO166" s="182"/>
      <c r="AP166" s="99" t="s">
        <v>1182</v>
      </c>
    </row>
    <row r="167" spans="38:42" ht="14.25" hidden="1">
      <c r="AL167" s="186">
        <v>34</v>
      </c>
      <c r="AM167" s="99" t="s">
        <v>588</v>
      </c>
      <c r="AO167" s="182"/>
      <c r="AP167" s="99" t="s">
        <v>1182</v>
      </c>
    </row>
    <row r="168" spans="38:42" ht="14.25" hidden="1">
      <c r="AL168" s="186">
        <v>35</v>
      </c>
      <c r="AM168" s="99" t="s">
        <v>590</v>
      </c>
      <c r="AO168" s="182"/>
      <c r="AP168" s="99" t="s">
        <v>1182</v>
      </c>
    </row>
    <row r="169" spans="38:42" ht="14.25" hidden="1">
      <c r="AL169" s="186">
        <v>36</v>
      </c>
      <c r="AM169" s="99" t="s">
        <v>592</v>
      </c>
      <c r="AO169" s="182"/>
      <c r="AP169" s="99" t="s">
        <v>1182</v>
      </c>
    </row>
    <row r="170" spans="38:42" ht="14.25" hidden="1">
      <c r="AL170" s="186">
        <v>37</v>
      </c>
      <c r="AM170" s="99" t="s">
        <v>594</v>
      </c>
      <c r="AO170" s="182"/>
      <c r="AP170" s="99" t="s">
        <v>1182</v>
      </c>
    </row>
    <row r="171" spans="38:42" ht="14.25" hidden="1">
      <c r="AL171" s="186">
        <v>38</v>
      </c>
      <c r="AM171" s="99" t="s">
        <v>696</v>
      </c>
      <c r="AO171" s="182"/>
      <c r="AP171" s="99" t="s">
        <v>1182</v>
      </c>
    </row>
    <row r="172" spans="38:42" ht="14.25" hidden="1">
      <c r="AL172" s="186">
        <v>39</v>
      </c>
      <c r="AM172" s="99" t="s">
        <v>597</v>
      </c>
      <c r="AO172" s="182"/>
      <c r="AP172" s="99" t="s">
        <v>1182</v>
      </c>
    </row>
    <row r="173" spans="38:42" ht="14.25" hidden="1">
      <c r="AL173" s="186">
        <v>40</v>
      </c>
      <c r="AM173" s="99" t="s">
        <v>599</v>
      </c>
      <c r="AO173" s="182"/>
      <c r="AP173" s="99" t="s">
        <v>1182</v>
      </c>
    </row>
    <row r="174" spans="38:42" ht="14.25" hidden="1">
      <c r="AL174" s="186">
        <v>41</v>
      </c>
      <c r="AM174" s="99" t="s">
        <v>601</v>
      </c>
      <c r="AO174" s="182"/>
      <c r="AP174" s="99" t="s">
        <v>1182</v>
      </c>
    </row>
    <row r="175" spans="38:42" ht="14.25" hidden="1">
      <c r="AL175" s="186">
        <v>42</v>
      </c>
      <c r="AM175" s="99" t="s">
        <v>603</v>
      </c>
      <c r="AO175" s="182"/>
      <c r="AP175" s="99" t="s">
        <v>1182</v>
      </c>
    </row>
    <row r="176" spans="38:42" ht="14.25" hidden="1">
      <c r="AL176" s="186">
        <v>43</v>
      </c>
      <c r="AM176" s="99" t="s">
        <v>605</v>
      </c>
      <c r="AO176" s="182"/>
      <c r="AP176" s="99" t="s">
        <v>1182</v>
      </c>
    </row>
    <row r="177" spans="38:42" ht="14.25" hidden="1">
      <c r="AL177" s="186">
        <v>44</v>
      </c>
      <c r="AM177" s="99" t="s">
        <v>607</v>
      </c>
      <c r="AO177" s="182"/>
      <c r="AP177" s="99" t="s">
        <v>1182</v>
      </c>
    </row>
    <row r="178" spans="38:42" ht="14.25" hidden="1">
      <c r="AL178" s="186">
        <v>45</v>
      </c>
      <c r="AM178" s="99" t="s">
        <v>697</v>
      </c>
      <c r="AO178" s="182"/>
      <c r="AP178" s="99" t="s">
        <v>1182</v>
      </c>
    </row>
    <row r="179" spans="38:42" ht="14.25" hidden="1">
      <c r="AL179" s="186">
        <v>46</v>
      </c>
      <c r="AM179" s="99" t="s">
        <v>610</v>
      </c>
      <c r="AO179" s="182"/>
      <c r="AP179" s="99" t="s">
        <v>1182</v>
      </c>
    </row>
    <row r="180" spans="38:42" ht="14.25" hidden="1">
      <c r="AL180" s="186">
        <v>47</v>
      </c>
      <c r="AM180" s="99" t="s">
        <v>612</v>
      </c>
      <c r="AO180" s="182"/>
      <c r="AP180" s="99" t="s">
        <v>1182</v>
      </c>
    </row>
    <row r="181" spans="38:42" ht="14.25" hidden="1">
      <c r="AL181" s="186">
        <v>48</v>
      </c>
      <c r="AM181" s="99" t="s">
        <v>698</v>
      </c>
      <c r="AO181" s="182"/>
      <c r="AP181" s="99" t="s">
        <v>1182</v>
      </c>
    </row>
    <row r="182" spans="38:42" ht="14.25" hidden="1">
      <c r="AL182" s="186">
        <v>49</v>
      </c>
      <c r="AM182" s="99" t="s">
        <v>699</v>
      </c>
      <c r="AO182" s="182"/>
      <c r="AP182" s="99" t="s">
        <v>1182</v>
      </c>
    </row>
    <row r="183" spans="38:42" ht="14.25" hidden="1">
      <c r="AL183" s="186">
        <v>50</v>
      </c>
      <c r="AM183" s="99" t="s">
        <v>700</v>
      </c>
      <c r="AO183" s="182"/>
      <c r="AP183" s="99" t="s">
        <v>1182</v>
      </c>
    </row>
    <row r="184" spans="38:42" ht="14.25" hidden="1">
      <c r="AL184" s="186">
        <v>51</v>
      </c>
      <c r="AM184" s="99" t="s">
        <v>617</v>
      </c>
      <c r="AO184" s="182"/>
      <c r="AP184" s="99" t="s">
        <v>1182</v>
      </c>
    </row>
    <row r="185" spans="38:42" ht="14.25" hidden="1">
      <c r="AL185" s="186">
        <v>52</v>
      </c>
      <c r="AM185" s="99" t="s">
        <v>619</v>
      </c>
      <c r="AO185" s="182"/>
      <c r="AP185" s="99" t="s">
        <v>1182</v>
      </c>
    </row>
    <row r="186" spans="38:42" ht="14.25" hidden="1">
      <c r="AL186" s="186">
        <v>53</v>
      </c>
      <c r="AM186" s="99" t="s">
        <v>621</v>
      </c>
      <c r="AO186" s="182"/>
      <c r="AP186" s="99" t="s">
        <v>1182</v>
      </c>
    </row>
    <row r="187" spans="38:42" ht="14.25" hidden="1">
      <c r="AL187" s="186">
        <v>54</v>
      </c>
      <c r="AM187" s="99" t="s">
        <v>623</v>
      </c>
      <c r="AO187" s="182"/>
      <c r="AP187" s="99" t="s">
        <v>1182</v>
      </c>
    </row>
    <row r="188" spans="38:42" ht="14.25" hidden="1">
      <c r="AL188" s="186">
        <v>55</v>
      </c>
      <c r="AM188" s="99" t="s">
        <v>624</v>
      </c>
      <c r="AO188" s="182"/>
      <c r="AP188" s="99" t="s">
        <v>1182</v>
      </c>
    </row>
    <row r="189" spans="38:42" ht="14.25" hidden="1">
      <c r="AL189" s="186">
        <v>56</v>
      </c>
      <c r="AM189" s="99" t="s">
        <v>625</v>
      </c>
      <c r="AO189" s="182"/>
      <c r="AP189" s="99" t="s">
        <v>1182</v>
      </c>
    </row>
    <row r="190" spans="38:42" ht="14.25" hidden="1">
      <c r="AL190" s="186">
        <v>57</v>
      </c>
      <c r="AM190" s="99" t="s">
        <v>626</v>
      </c>
      <c r="AO190" s="182"/>
      <c r="AP190" s="99" t="s">
        <v>1182</v>
      </c>
    </row>
    <row r="191" spans="38:42" ht="14.25" hidden="1">
      <c r="AL191" s="186">
        <v>58</v>
      </c>
      <c r="AM191" s="99" t="s">
        <v>627</v>
      </c>
      <c r="AO191" s="182"/>
      <c r="AP191" s="99" t="s">
        <v>1182</v>
      </c>
    </row>
    <row r="192" spans="38:42" ht="14.25" hidden="1">
      <c r="AL192" s="186">
        <v>59</v>
      </c>
      <c r="AM192" s="99" t="s">
        <v>628</v>
      </c>
      <c r="AO192" s="182"/>
      <c r="AP192" s="99" t="s">
        <v>1182</v>
      </c>
    </row>
    <row r="193" spans="38:42" ht="14.25" hidden="1">
      <c r="AL193" s="186">
        <v>60</v>
      </c>
      <c r="AM193" s="99" t="s">
        <v>622</v>
      </c>
      <c r="AO193" s="182"/>
      <c r="AP193" s="99" t="s">
        <v>1182</v>
      </c>
    </row>
    <row r="194" spans="38:42" ht="14.25" hidden="1">
      <c r="AL194" s="186">
        <v>61</v>
      </c>
      <c r="AM194" s="99" t="s">
        <v>630</v>
      </c>
      <c r="AO194" s="182"/>
      <c r="AP194" s="99" t="s">
        <v>1182</v>
      </c>
    </row>
    <row r="195" spans="38:42" ht="14.25" hidden="1">
      <c r="AL195" s="186">
        <v>62</v>
      </c>
      <c r="AM195" s="99" t="s">
        <v>632</v>
      </c>
      <c r="AO195" s="182"/>
      <c r="AP195" s="99" t="s">
        <v>1182</v>
      </c>
    </row>
    <row r="196" spans="38:42" ht="14.25" hidden="1">
      <c r="AL196" s="186">
        <v>63</v>
      </c>
      <c r="AM196" s="99" t="s">
        <v>709</v>
      </c>
      <c r="AO196" s="182"/>
      <c r="AP196" s="99" t="s">
        <v>1182</v>
      </c>
    </row>
    <row r="197" spans="38:42" ht="14.25" hidden="1">
      <c r="AL197" s="186">
        <v>64</v>
      </c>
      <c r="AM197" s="99" t="s">
        <v>635</v>
      </c>
      <c r="AO197" s="182"/>
      <c r="AP197" s="99" t="s">
        <v>1182</v>
      </c>
    </row>
    <row r="198" spans="38:42" ht="14.25" hidden="1">
      <c r="AL198" s="186">
        <v>65</v>
      </c>
      <c r="AM198" s="99" t="s">
        <v>637</v>
      </c>
      <c r="AO198" s="182"/>
      <c r="AP198" s="99" t="s">
        <v>1182</v>
      </c>
    </row>
    <row r="199" spans="38:42" ht="14.25" hidden="1">
      <c r="AL199" s="186">
        <v>66</v>
      </c>
      <c r="AM199" s="99" t="s">
        <v>639</v>
      </c>
      <c r="AO199" s="182"/>
      <c r="AP199" s="99" t="s">
        <v>1182</v>
      </c>
    </row>
    <row r="200" spans="38:42" ht="14.25" hidden="1">
      <c r="AL200" s="186">
        <v>67</v>
      </c>
      <c r="AM200" s="99" t="s">
        <v>710</v>
      </c>
      <c r="AO200" s="182"/>
      <c r="AP200" s="99" t="s">
        <v>1182</v>
      </c>
    </row>
    <row r="201" spans="38:42" ht="14.25" hidden="1">
      <c r="AL201" s="186">
        <v>68</v>
      </c>
      <c r="AM201" s="99" t="s">
        <v>713</v>
      </c>
      <c r="AO201" s="182"/>
      <c r="AP201" s="99" t="s">
        <v>1182</v>
      </c>
    </row>
    <row r="202" spans="38:42" ht="14.25" hidden="1">
      <c r="AL202" s="186">
        <v>69</v>
      </c>
      <c r="AM202" s="99" t="s">
        <v>641</v>
      </c>
      <c r="AO202" s="182"/>
      <c r="AP202" s="99" t="s">
        <v>1182</v>
      </c>
    </row>
    <row r="203" spans="38:42" ht="14.25" hidden="1">
      <c r="AL203" s="186">
        <v>70</v>
      </c>
      <c r="AM203" s="99" t="s">
        <v>717</v>
      </c>
      <c r="AO203" s="182"/>
      <c r="AP203" s="99" t="s">
        <v>1182</v>
      </c>
    </row>
    <row r="204" spans="38:42" ht="14.25" hidden="1">
      <c r="AL204" s="186">
        <v>71</v>
      </c>
      <c r="AM204" s="99" t="s">
        <v>642</v>
      </c>
      <c r="AO204" s="182"/>
      <c r="AP204" s="99" t="s">
        <v>1182</v>
      </c>
    </row>
    <row r="205" spans="38:42" ht="14.25" hidden="1">
      <c r="AL205" s="186">
        <v>72</v>
      </c>
      <c r="AM205" s="99" t="s">
        <v>643</v>
      </c>
      <c r="AO205" s="182"/>
      <c r="AP205" s="99" t="s">
        <v>1182</v>
      </c>
    </row>
    <row r="206" spans="38:42" ht="14.25" hidden="1">
      <c r="AL206" s="186">
        <v>73</v>
      </c>
      <c r="AM206" s="99" t="s">
        <v>644</v>
      </c>
      <c r="AO206" s="182"/>
      <c r="AP206" s="99" t="s">
        <v>1182</v>
      </c>
    </row>
    <row r="207" spans="38:42" ht="14.25" hidden="1">
      <c r="AL207" s="186">
        <v>74</v>
      </c>
      <c r="AM207" s="99" t="s">
        <v>645</v>
      </c>
      <c r="AO207" s="182"/>
      <c r="AP207" s="99" t="s">
        <v>1182</v>
      </c>
    </row>
    <row r="208" spans="38:42" ht="14.25" hidden="1">
      <c r="AL208" s="186">
        <v>75</v>
      </c>
      <c r="AM208" s="99" t="s">
        <v>646</v>
      </c>
      <c r="AO208" s="182"/>
      <c r="AP208" s="99" t="s">
        <v>1182</v>
      </c>
    </row>
    <row r="209" spans="38:42" ht="14.25" hidden="1">
      <c r="AL209" s="186">
        <v>76</v>
      </c>
      <c r="AM209" s="99" t="s">
        <v>647</v>
      </c>
      <c r="AO209" s="182"/>
      <c r="AP209" s="99" t="s">
        <v>1182</v>
      </c>
    </row>
    <row r="210" spans="38:42" ht="14.25" hidden="1">
      <c r="AL210" s="186">
        <v>77</v>
      </c>
      <c r="AM210" s="99" t="s">
        <v>648</v>
      </c>
      <c r="AO210" s="182"/>
      <c r="AP210" s="99" t="s">
        <v>1182</v>
      </c>
    </row>
    <row r="211" spans="38:42" ht="14.25" hidden="1">
      <c r="AL211" s="186">
        <v>78</v>
      </c>
      <c r="AM211" s="99" t="s">
        <v>649</v>
      </c>
      <c r="AO211" s="182"/>
      <c r="AP211" s="99" t="s">
        <v>1182</v>
      </c>
    </row>
    <row r="212" spans="38:42" ht="14.25" hidden="1">
      <c r="AL212" s="186">
        <v>79</v>
      </c>
      <c r="AM212" s="99" t="s">
        <v>650</v>
      </c>
      <c r="AO212" s="182"/>
      <c r="AP212" s="99" t="s">
        <v>1182</v>
      </c>
    </row>
    <row r="213" spans="38:42" ht="14.25" hidden="1">
      <c r="AL213" s="186">
        <v>80</v>
      </c>
      <c r="AM213" s="99" t="s">
        <v>651</v>
      </c>
      <c r="AO213" s="182"/>
      <c r="AP213" s="99" t="s">
        <v>1182</v>
      </c>
    </row>
    <row r="214" spans="38:42" ht="14.25" hidden="1">
      <c r="AL214" s="186">
        <v>81</v>
      </c>
      <c r="AM214" s="99" t="s">
        <v>652</v>
      </c>
      <c r="AO214" s="182"/>
      <c r="AP214" s="99" t="s">
        <v>1182</v>
      </c>
    </row>
    <row r="215" spans="38:42" ht="14.25" hidden="1">
      <c r="AL215" s="186">
        <v>82</v>
      </c>
      <c r="AM215" s="99" t="s">
        <v>1599</v>
      </c>
      <c r="AO215" s="182"/>
      <c r="AP215" s="99" t="s">
        <v>1182</v>
      </c>
    </row>
    <row r="216" spans="38:42" ht="14.25" hidden="1">
      <c r="AL216" s="186">
        <v>83</v>
      </c>
      <c r="AM216" s="99" t="s">
        <v>653</v>
      </c>
      <c r="AO216" s="182"/>
      <c r="AP216" s="99" t="s">
        <v>1182</v>
      </c>
    </row>
    <row r="217" spans="38:42" ht="14.25" hidden="1">
      <c r="AL217" s="186">
        <v>84</v>
      </c>
      <c r="AM217" s="99" t="s">
        <v>654</v>
      </c>
      <c r="AO217" s="182"/>
      <c r="AP217" s="99" t="s">
        <v>1182</v>
      </c>
    </row>
    <row r="218" spans="38:42" ht="14.25" hidden="1">
      <c r="AL218" s="186">
        <v>85</v>
      </c>
      <c r="AM218" s="99" t="s">
        <v>655</v>
      </c>
      <c r="AO218" s="182"/>
      <c r="AP218" s="99" t="s">
        <v>1182</v>
      </c>
    </row>
    <row r="219" spans="38:42" ht="14.25" hidden="1">
      <c r="AL219" s="186">
        <v>86</v>
      </c>
      <c r="AM219" s="99" t="s">
        <v>656</v>
      </c>
      <c r="AO219" s="182"/>
      <c r="AP219" s="99" t="s">
        <v>1182</v>
      </c>
    </row>
    <row r="220" spans="38:42" ht="14.25" hidden="1">
      <c r="AL220" s="186">
        <v>87</v>
      </c>
      <c r="AM220" s="99" t="s">
        <v>657</v>
      </c>
      <c r="AO220" s="182"/>
      <c r="AP220" s="99" t="s">
        <v>1182</v>
      </c>
    </row>
    <row r="221" spans="38:42" ht="14.25" hidden="1">
      <c r="AL221" s="186">
        <v>88</v>
      </c>
      <c r="AM221" s="99" t="s">
        <v>658</v>
      </c>
      <c r="AO221" s="182"/>
      <c r="AP221" s="99" t="s">
        <v>1182</v>
      </c>
    </row>
    <row r="222" spans="38:42" ht="14.25" hidden="1">
      <c r="AL222" s="186">
        <v>89</v>
      </c>
      <c r="AM222" s="99" t="s">
        <v>659</v>
      </c>
      <c r="AO222" s="182"/>
      <c r="AP222" s="99" t="s">
        <v>1182</v>
      </c>
    </row>
    <row r="223" spans="38:42" ht="14.25" hidden="1">
      <c r="AL223" s="186">
        <v>90</v>
      </c>
      <c r="AM223" s="99" t="s">
        <v>660</v>
      </c>
      <c r="AO223" s="182"/>
      <c r="AP223" s="99" t="s">
        <v>1182</v>
      </c>
    </row>
    <row r="224" spans="38:42" ht="14.25" hidden="1">
      <c r="AL224" s="186">
        <v>91</v>
      </c>
      <c r="AM224" s="99" t="s">
        <v>661</v>
      </c>
      <c r="AO224" s="182"/>
      <c r="AP224" s="99" t="s">
        <v>1182</v>
      </c>
    </row>
    <row r="225" spans="38:42" ht="14.25" hidden="1">
      <c r="AL225" s="186">
        <v>92</v>
      </c>
      <c r="AM225" s="99" t="s">
        <v>662</v>
      </c>
      <c r="AO225" s="182"/>
      <c r="AP225" s="99" t="s">
        <v>1182</v>
      </c>
    </row>
    <row r="226" spans="38:42" ht="14.25" hidden="1">
      <c r="AL226" s="186">
        <v>93</v>
      </c>
      <c r="AM226" s="99" t="s">
        <v>663</v>
      </c>
      <c r="AO226" s="182"/>
      <c r="AP226" s="99" t="s">
        <v>1182</v>
      </c>
    </row>
    <row r="227" spans="38:42" ht="14.25" hidden="1">
      <c r="AL227" s="186">
        <v>94</v>
      </c>
      <c r="AM227" s="99" t="s">
        <v>664</v>
      </c>
      <c r="AO227" s="182"/>
      <c r="AP227" s="99" t="s">
        <v>1182</v>
      </c>
    </row>
    <row r="228" spans="38:42" ht="14.25" hidden="1">
      <c r="AL228" s="186">
        <v>95</v>
      </c>
      <c r="AM228" s="99" t="s">
        <v>665</v>
      </c>
      <c r="AO228" s="182"/>
      <c r="AP228" s="99" t="s">
        <v>1182</v>
      </c>
    </row>
    <row r="229" spans="38:42" ht="14.25" hidden="1">
      <c r="AL229" s="186">
        <v>96</v>
      </c>
      <c r="AM229" s="99" t="s">
        <v>666</v>
      </c>
      <c r="AO229" s="182"/>
      <c r="AP229" s="99" t="s">
        <v>1182</v>
      </c>
    </row>
    <row r="230" spans="38:42" ht="14.25" hidden="1">
      <c r="AL230" s="186">
        <v>97</v>
      </c>
      <c r="AM230" s="99" t="s">
        <v>667</v>
      </c>
      <c r="AO230" s="182"/>
      <c r="AP230" s="99" t="s">
        <v>1182</v>
      </c>
    </row>
    <row r="231" spans="38:42" ht="14.25" hidden="1">
      <c r="AL231" s="186">
        <v>98</v>
      </c>
      <c r="AM231" s="99" t="s">
        <v>668</v>
      </c>
      <c r="AO231" s="182"/>
      <c r="AP231" s="99" t="s">
        <v>1182</v>
      </c>
    </row>
    <row r="232" spans="38:42" ht="14.25" hidden="1">
      <c r="AL232" s="186">
        <v>99</v>
      </c>
      <c r="AM232" s="99" t="s">
        <v>1407</v>
      </c>
      <c r="AO232" s="182"/>
      <c r="AP232" s="99" t="s">
        <v>1182</v>
      </c>
    </row>
    <row r="233" spans="38:42" ht="14.25" hidden="1">
      <c r="AL233" s="186">
        <v>100</v>
      </c>
      <c r="AM233" s="99" t="s">
        <v>673</v>
      </c>
      <c r="AO233" s="182"/>
      <c r="AP233" s="99" t="s">
        <v>1182</v>
      </c>
    </row>
    <row r="234" spans="38:42" ht="14.25" hidden="1">
      <c r="AL234" s="186">
        <v>101</v>
      </c>
      <c r="AM234" s="99" t="s">
        <v>669</v>
      </c>
      <c r="AO234" s="182">
        <v>500</v>
      </c>
      <c r="AP234" s="99" t="s">
        <v>1182</v>
      </c>
    </row>
    <row r="235" spans="38:42" ht="14.25" hidden="1">
      <c r="AL235" s="186">
        <v>102</v>
      </c>
      <c r="AM235" s="99" t="s">
        <v>670</v>
      </c>
      <c r="AO235" s="182">
        <v>501</v>
      </c>
      <c r="AP235" s="182" t="s">
        <v>134</v>
      </c>
    </row>
    <row r="236" spans="38:42" ht="14.25" hidden="1">
      <c r="AL236" s="186">
        <v>103</v>
      </c>
      <c r="AM236" s="99" t="s">
        <v>671</v>
      </c>
      <c r="AO236" s="182">
        <v>502</v>
      </c>
      <c r="AP236" s="182" t="s">
        <v>136</v>
      </c>
    </row>
    <row r="237" spans="38:42" ht="14.25" hidden="1">
      <c r="AL237" s="186">
        <v>104</v>
      </c>
      <c r="AM237" s="99" t="s">
        <v>672</v>
      </c>
      <c r="AO237" s="182">
        <v>503</v>
      </c>
      <c r="AP237" s="182" t="s">
        <v>1300</v>
      </c>
    </row>
    <row r="238" spans="38:42" ht="14.25" hidden="1">
      <c r="AL238" s="186">
        <v>105</v>
      </c>
      <c r="AM238" s="99" t="s">
        <v>1409</v>
      </c>
      <c r="AO238" s="182">
        <v>504</v>
      </c>
      <c r="AP238" s="182" t="s">
        <v>139</v>
      </c>
    </row>
    <row r="239" spans="38:42" ht="14.25" hidden="1">
      <c r="AL239" s="186">
        <v>106</v>
      </c>
      <c r="AM239" s="99" t="s">
        <v>674</v>
      </c>
      <c r="AO239" s="182">
        <v>505</v>
      </c>
      <c r="AP239" s="182" t="s">
        <v>141</v>
      </c>
    </row>
    <row r="240" spans="38:42" ht="14.25" hidden="1">
      <c r="AL240" s="186">
        <v>107</v>
      </c>
      <c r="AM240" s="99" t="s">
        <v>675</v>
      </c>
      <c r="AO240" s="182">
        <v>506</v>
      </c>
      <c r="AP240" s="182" t="s">
        <v>144</v>
      </c>
    </row>
    <row r="241" spans="38:42" ht="14.25" hidden="1">
      <c r="AL241" s="186">
        <v>108</v>
      </c>
      <c r="AM241" s="99" t="s">
        <v>1441</v>
      </c>
      <c r="AO241" s="182">
        <v>507</v>
      </c>
      <c r="AP241" s="182" t="s">
        <v>1183</v>
      </c>
    </row>
    <row r="242" spans="38:42" ht="14.25" hidden="1">
      <c r="AL242" s="186">
        <v>109</v>
      </c>
      <c r="AM242" s="99" t="s">
        <v>1442</v>
      </c>
      <c r="AO242" s="182">
        <v>508</v>
      </c>
      <c r="AP242" s="182" t="s">
        <v>1184</v>
      </c>
    </row>
    <row r="243" spans="38:42" ht="14.25" hidden="1">
      <c r="AL243" s="186">
        <v>110</v>
      </c>
      <c r="AM243" s="99" t="s">
        <v>347</v>
      </c>
      <c r="AO243" s="182">
        <v>509</v>
      </c>
      <c r="AP243" s="182" t="s">
        <v>150</v>
      </c>
    </row>
    <row r="244" spans="38:42" ht="14.25" hidden="1">
      <c r="AL244" s="186">
        <v>111</v>
      </c>
      <c r="AM244" s="99" t="s">
        <v>759</v>
      </c>
      <c r="AO244" s="182">
        <v>510</v>
      </c>
      <c r="AP244" s="182" t="s">
        <v>152</v>
      </c>
    </row>
    <row r="245" spans="38:42" ht="14.25" hidden="1">
      <c r="AL245" s="186">
        <v>112</v>
      </c>
      <c r="AM245" s="99" t="s">
        <v>348</v>
      </c>
      <c r="AO245" s="182">
        <v>511</v>
      </c>
      <c r="AP245" s="182" t="s">
        <v>1073</v>
      </c>
    </row>
    <row r="246" spans="38:42" ht="14.25" hidden="1">
      <c r="AL246" s="186">
        <v>113</v>
      </c>
      <c r="AM246" s="99" t="s">
        <v>1443</v>
      </c>
      <c r="AO246" s="182">
        <v>512</v>
      </c>
      <c r="AP246" s="182" t="s">
        <v>610</v>
      </c>
    </row>
    <row r="247" spans="38:42" ht="14.25" hidden="1">
      <c r="AL247" s="186">
        <v>114</v>
      </c>
      <c r="AM247" s="99" t="s">
        <v>1444</v>
      </c>
      <c r="AO247" s="182">
        <v>513</v>
      </c>
      <c r="AP247" s="182" t="s">
        <v>156</v>
      </c>
    </row>
    <row r="248" spans="38:42" ht="14.25" hidden="1">
      <c r="AL248" s="186">
        <v>115</v>
      </c>
      <c r="AM248" s="99" t="s">
        <v>1446</v>
      </c>
      <c r="AO248" s="182">
        <v>514</v>
      </c>
      <c r="AP248" s="182" t="s">
        <v>158</v>
      </c>
    </row>
    <row r="249" spans="38:42" ht="14.25" hidden="1">
      <c r="AL249" s="186">
        <v>116</v>
      </c>
      <c r="AM249" s="99" t="s">
        <v>1448</v>
      </c>
      <c r="AO249" s="182">
        <v>515</v>
      </c>
      <c r="AP249" s="182" t="s">
        <v>1076</v>
      </c>
    </row>
    <row r="250" spans="38:42" ht="14.25" hidden="1">
      <c r="AL250" s="186">
        <v>117</v>
      </c>
      <c r="AM250" s="99" t="s">
        <v>1450</v>
      </c>
      <c r="AO250" s="182">
        <v>516</v>
      </c>
      <c r="AP250" s="182" t="s">
        <v>161</v>
      </c>
    </row>
    <row r="251" spans="38:42" ht="14.25" hidden="1">
      <c r="AL251" s="186">
        <v>118</v>
      </c>
      <c r="AM251" s="99" t="s">
        <v>1452</v>
      </c>
      <c r="AO251" s="182">
        <v>517</v>
      </c>
      <c r="AP251" s="182" t="s">
        <v>163</v>
      </c>
    </row>
    <row r="252" spans="38:42" ht="14.25" hidden="1">
      <c r="AL252" s="186">
        <v>119</v>
      </c>
      <c r="AM252" s="99" t="s">
        <v>1454</v>
      </c>
      <c r="AO252" s="182">
        <v>518</v>
      </c>
      <c r="AP252" s="182" t="s">
        <v>166</v>
      </c>
    </row>
    <row r="253" spans="38:42" ht="14.25" hidden="1">
      <c r="AL253" s="186">
        <v>120</v>
      </c>
      <c r="AM253" s="99" t="s">
        <v>1456</v>
      </c>
      <c r="AO253" s="182">
        <v>519</v>
      </c>
      <c r="AP253" s="182" t="s">
        <v>651</v>
      </c>
    </row>
    <row r="254" spans="38:42" ht="14.25" hidden="1">
      <c r="AL254" s="186">
        <v>121</v>
      </c>
      <c r="AM254" s="99" t="s">
        <v>1458</v>
      </c>
      <c r="AO254" s="182">
        <v>520</v>
      </c>
      <c r="AP254" s="182" t="s">
        <v>652</v>
      </c>
    </row>
    <row r="255" spans="38:42" ht="14.25" hidden="1">
      <c r="AL255" s="186">
        <v>122</v>
      </c>
      <c r="AM255" s="99" t="s">
        <v>1460</v>
      </c>
      <c r="AO255" s="182">
        <v>521</v>
      </c>
      <c r="AP255" s="182" t="s">
        <v>170</v>
      </c>
    </row>
    <row r="256" spans="38:42" ht="14.25" hidden="1">
      <c r="AL256" s="186">
        <v>123</v>
      </c>
      <c r="AM256" s="99" t="s">
        <v>1462</v>
      </c>
      <c r="AO256" s="182">
        <v>522</v>
      </c>
      <c r="AP256" s="182" t="s">
        <v>172</v>
      </c>
    </row>
    <row r="257" spans="38:42" ht="14.25" hidden="1">
      <c r="AL257" s="186">
        <v>124</v>
      </c>
      <c r="AM257" s="99" t="s">
        <v>1464</v>
      </c>
      <c r="AO257" s="182">
        <v>523</v>
      </c>
      <c r="AP257" s="200" t="s">
        <v>1079</v>
      </c>
    </row>
    <row r="258" spans="38:42" ht="14.25" hidden="1">
      <c r="AL258" s="186">
        <v>125</v>
      </c>
      <c r="AM258" s="99" t="s">
        <v>1466</v>
      </c>
      <c r="AO258" s="182">
        <v>524</v>
      </c>
      <c r="AP258" s="182" t="s">
        <v>175</v>
      </c>
    </row>
    <row r="259" spans="38:42" ht="14.25" hidden="1">
      <c r="AL259" s="186">
        <v>126</v>
      </c>
      <c r="AM259" s="99" t="s">
        <v>1468</v>
      </c>
      <c r="AO259" s="182">
        <v>525</v>
      </c>
      <c r="AP259" s="182" t="s">
        <v>177</v>
      </c>
    </row>
    <row r="260" spans="38:42" ht="14.25" hidden="1">
      <c r="AL260" s="186">
        <v>127</v>
      </c>
      <c r="AM260" s="99" t="s">
        <v>352</v>
      </c>
      <c r="AO260" s="182">
        <v>526</v>
      </c>
      <c r="AP260" s="182" t="s">
        <v>1468</v>
      </c>
    </row>
    <row r="261" spans="38:42" ht="14.25" hidden="1">
      <c r="AL261" s="186">
        <v>128</v>
      </c>
      <c r="AM261" s="99" t="s">
        <v>1469</v>
      </c>
      <c r="AO261" s="182">
        <v>527</v>
      </c>
      <c r="AP261" s="182" t="s">
        <v>1082</v>
      </c>
    </row>
    <row r="262" spans="38:42" ht="14.25" hidden="1">
      <c r="AL262" s="186">
        <v>129</v>
      </c>
      <c r="AM262" s="99" t="s">
        <v>1470</v>
      </c>
      <c r="AO262" s="182">
        <v>528</v>
      </c>
      <c r="AP262" s="182" t="s">
        <v>182</v>
      </c>
    </row>
    <row r="263" spans="38:42" ht="14.25" hidden="1">
      <c r="AL263" s="186">
        <v>130</v>
      </c>
      <c r="AM263" s="99" t="s">
        <v>1471</v>
      </c>
      <c r="AO263" s="182">
        <v>529</v>
      </c>
      <c r="AP263" s="182" t="s">
        <v>184</v>
      </c>
    </row>
    <row r="264" spans="38:42" ht="14.25" hidden="1">
      <c r="AL264" s="186">
        <v>131</v>
      </c>
      <c r="AM264" s="99" t="s">
        <v>1472</v>
      </c>
      <c r="AO264" s="182">
        <v>530</v>
      </c>
      <c r="AP264" s="182" t="s">
        <v>186</v>
      </c>
    </row>
    <row r="265" spans="38:42" ht="14.25" hidden="1">
      <c r="AL265" s="186">
        <v>132</v>
      </c>
      <c r="AM265" s="99" t="s">
        <v>1473</v>
      </c>
      <c r="AO265" s="182">
        <v>531</v>
      </c>
      <c r="AP265" s="182" t="s">
        <v>188</v>
      </c>
    </row>
    <row r="266" spans="38:42" ht="14.25" hidden="1">
      <c r="AL266" s="186">
        <v>133</v>
      </c>
      <c r="AM266" s="99" t="s">
        <v>1474</v>
      </c>
      <c r="AO266" s="182">
        <v>532</v>
      </c>
      <c r="AP266" s="182" t="s">
        <v>190</v>
      </c>
    </row>
    <row r="267" spans="38:42" ht="14.25" hidden="1">
      <c r="AL267" s="186">
        <v>134</v>
      </c>
      <c r="AM267" s="99" t="s">
        <v>1475</v>
      </c>
      <c r="AO267" s="182">
        <v>533</v>
      </c>
      <c r="AP267" s="182" t="s">
        <v>192</v>
      </c>
    </row>
    <row r="268" spans="38:42" ht="14.25" hidden="1">
      <c r="AL268" s="186">
        <v>135</v>
      </c>
      <c r="AM268" s="99" t="s">
        <v>1476</v>
      </c>
      <c r="AO268" s="182">
        <v>534</v>
      </c>
      <c r="AP268" s="182" t="s">
        <v>194</v>
      </c>
    </row>
    <row r="269" spans="38:42" ht="14.25" hidden="1">
      <c r="AL269" s="186">
        <v>136</v>
      </c>
      <c r="AM269" s="99" t="s">
        <v>1477</v>
      </c>
      <c r="AO269" s="182">
        <v>535</v>
      </c>
      <c r="AP269" s="182" t="s">
        <v>197</v>
      </c>
    </row>
    <row r="270" spans="38:42" ht="14.25" hidden="1">
      <c r="AL270" s="186">
        <v>137</v>
      </c>
      <c r="AM270" s="99" t="s">
        <v>1478</v>
      </c>
      <c r="AO270" s="182">
        <v>536</v>
      </c>
      <c r="AP270" s="182" t="s">
        <v>1301</v>
      </c>
    </row>
    <row r="271" spans="38:42" ht="14.25" hidden="1">
      <c r="AL271" s="186">
        <v>138</v>
      </c>
      <c r="AM271" s="99" t="s">
        <v>1479</v>
      </c>
      <c r="AO271" s="182">
        <v>537</v>
      </c>
      <c r="AP271" s="182" t="s">
        <v>201</v>
      </c>
    </row>
    <row r="272" spans="38:42" ht="14.25" hidden="1">
      <c r="AL272" s="186">
        <v>139</v>
      </c>
      <c r="AM272" s="99" t="s">
        <v>1480</v>
      </c>
      <c r="AO272" s="182">
        <v>538</v>
      </c>
      <c r="AP272" s="182" t="s">
        <v>204</v>
      </c>
    </row>
    <row r="273" spans="38:42" ht="14.25" hidden="1">
      <c r="AL273" s="186">
        <v>140</v>
      </c>
      <c r="AM273" s="99" t="s">
        <v>1481</v>
      </c>
      <c r="AO273" s="182">
        <v>539</v>
      </c>
      <c r="AP273" s="182" t="s">
        <v>206</v>
      </c>
    </row>
    <row r="274" spans="38:42" ht="14.25" hidden="1">
      <c r="AL274" s="186">
        <v>141</v>
      </c>
      <c r="AM274" s="99" t="s">
        <v>1482</v>
      </c>
      <c r="AO274" s="182">
        <v>540</v>
      </c>
      <c r="AP274" s="182" t="s">
        <v>209</v>
      </c>
    </row>
    <row r="275" spans="38:42" ht="14.25" hidden="1">
      <c r="AL275" s="186">
        <v>142</v>
      </c>
      <c r="AM275" s="99" t="s">
        <v>1483</v>
      </c>
      <c r="AO275" s="182">
        <v>541</v>
      </c>
      <c r="AP275" s="182" t="s">
        <v>212</v>
      </c>
    </row>
    <row r="276" spans="38:42" ht="14.25" hidden="1">
      <c r="AL276" s="186">
        <v>143</v>
      </c>
      <c r="AM276" s="99" t="s">
        <v>1484</v>
      </c>
      <c r="AO276" s="182">
        <v>542</v>
      </c>
      <c r="AP276" s="182" t="s">
        <v>214</v>
      </c>
    </row>
    <row r="277" spans="38:42" ht="14.25" hidden="1">
      <c r="AL277" s="186">
        <v>144</v>
      </c>
      <c r="AM277" s="99" t="s">
        <v>1485</v>
      </c>
      <c r="AO277" s="182">
        <v>543</v>
      </c>
      <c r="AP277" s="182" t="s">
        <v>216</v>
      </c>
    </row>
    <row r="278" spans="38:42" ht="14.25" hidden="1">
      <c r="AL278" s="186">
        <v>145</v>
      </c>
      <c r="AM278" s="99" t="s">
        <v>1486</v>
      </c>
      <c r="AO278" s="182">
        <v>544</v>
      </c>
      <c r="AP278" s="182" t="s">
        <v>218</v>
      </c>
    </row>
    <row r="279" spans="38:42" ht="14.25" hidden="1">
      <c r="AL279" s="186">
        <v>146</v>
      </c>
      <c r="AM279" s="99" t="s">
        <v>1487</v>
      </c>
      <c r="AO279" s="182">
        <v>545</v>
      </c>
      <c r="AP279" s="182" t="s">
        <v>1086</v>
      </c>
    </row>
    <row r="280" spans="38:42" ht="14.25" hidden="1">
      <c r="AL280" s="186">
        <v>147</v>
      </c>
      <c r="AM280" s="99" t="s">
        <v>1488</v>
      </c>
      <c r="AO280" s="182">
        <v>546</v>
      </c>
      <c r="AP280" s="182" t="s">
        <v>1087</v>
      </c>
    </row>
    <row r="281" spans="38:42" ht="14.25" hidden="1">
      <c r="AL281" s="186">
        <v>148</v>
      </c>
      <c r="AM281" s="99" t="s">
        <v>1489</v>
      </c>
      <c r="AO281" s="182">
        <v>547</v>
      </c>
      <c r="AP281" s="182" t="s">
        <v>1185</v>
      </c>
    </row>
    <row r="282" spans="38:42" ht="14.25" hidden="1">
      <c r="AL282" s="186">
        <v>149</v>
      </c>
      <c r="AM282" s="99" t="s">
        <v>1490</v>
      </c>
      <c r="AO282" s="182">
        <v>548</v>
      </c>
      <c r="AP282" s="182" t="s">
        <v>1090</v>
      </c>
    </row>
    <row r="283" spans="38:42" ht="14.25" hidden="1">
      <c r="AL283" s="186">
        <v>150</v>
      </c>
      <c r="AM283" s="99" t="s">
        <v>1491</v>
      </c>
      <c r="AO283" s="182">
        <v>549</v>
      </c>
      <c r="AP283" s="182" t="s">
        <v>1186</v>
      </c>
    </row>
    <row r="284" spans="38:42" ht="14.25" hidden="1">
      <c r="AL284" s="186">
        <v>151</v>
      </c>
      <c r="AM284" s="99" t="s">
        <v>1492</v>
      </c>
      <c r="AO284" s="182">
        <v>550</v>
      </c>
      <c r="AP284" s="182" t="s">
        <v>1187</v>
      </c>
    </row>
    <row r="285" spans="38:42" ht="14.25" hidden="1">
      <c r="AL285" s="186">
        <v>152</v>
      </c>
      <c r="AM285" s="99" t="s">
        <v>1493</v>
      </c>
      <c r="AO285" s="182">
        <v>551</v>
      </c>
      <c r="AP285" s="182" t="s">
        <v>227</v>
      </c>
    </row>
    <row r="286" spans="38:42" ht="14.25" hidden="1">
      <c r="AL286" s="186">
        <v>153</v>
      </c>
      <c r="AM286" s="99" t="s">
        <v>1494</v>
      </c>
      <c r="AO286" s="182">
        <v>552</v>
      </c>
      <c r="AP286" s="182" t="s">
        <v>1188</v>
      </c>
    </row>
    <row r="287" spans="38:42" ht="14.25" hidden="1">
      <c r="AL287" s="186">
        <v>154</v>
      </c>
      <c r="AM287" s="99" t="s">
        <v>1495</v>
      </c>
      <c r="AO287" s="182">
        <v>553</v>
      </c>
      <c r="AP287" s="182" t="s">
        <v>1189</v>
      </c>
    </row>
    <row r="288" spans="38:42" ht="14.25" hidden="1">
      <c r="AL288" s="186">
        <v>155</v>
      </c>
      <c r="AM288" s="99" t="s">
        <v>1212</v>
      </c>
      <c r="AO288" s="182">
        <v>554</v>
      </c>
      <c r="AP288" s="182" t="s">
        <v>228</v>
      </c>
    </row>
    <row r="289" spans="38:42" ht="14.25" hidden="1">
      <c r="AL289" s="186">
        <v>156</v>
      </c>
      <c r="AM289" s="99" t="s">
        <v>1213</v>
      </c>
      <c r="AO289" s="182">
        <v>555</v>
      </c>
      <c r="AP289" s="182" t="s">
        <v>1103</v>
      </c>
    </row>
    <row r="290" spans="38:42" ht="14.25" hidden="1">
      <c r="AL290" s="186">
        <v>157</v>
      </c>
      <c r="AM290" s="99" t="s">
        <v>1214</v>
      </c>
      <c r="AO290" s="182">
        <v>556</v>
      </c>
      <c r="AP290" s="182" t="s">
        <v>1554</v>
      </c>
    </row>
    <row r="291" spans="38:42" ht="14.25" hidden="1">
      <c r="AL291" s="186">
        <v>158</v>
      </c>
      <c r="AM291" s="99" t="s">
        <v>1215</v>
      </c>
      <c r="AO291" s="182">
        <v>557</v>
      </c>
      <c r="AP291" s="182" t="s">
        <v>230</v>
      </c>
    </row>
    <row r="292" spans="38:42" ht="14.25" hidden="1">
      <c r="AL292" s="186">
        <v>159</v>
      </c>
      <c r="AM292" s="99" t="s">
        <v>1216</v>
      </c>
      <c r="AO292" s="182">
        <v>558</v>
      </c>
      <c r="AP292" s="182" t="s">
        <v>1109</v>
      </c>
    </row>
    <row r="293" spans="38:42" ht="14.25" hidden="1">
      <c r="AL293" s="186">
        <v>160</v>
      </c>
      <c r="AM293" s="99" t="s">
        <v>1217</v>
      </c>
      <c r="AO293" s="182">
        <v>559</v>
      </c>
      <c r="AP293" s="182" t="s">
        <v>232</v>
      </c>
    </row>
    <row r="294" spans="38:42" ht="14.25" hidden="1">
      <c r="AL294" s="186">
        <v>161</v>
      </c>
      <c r="AM294" s="99" t="s">
        <v>1218</v>
      </c>
      <c r="AO294" s="182">
        <v>560</v>
      </c>
      <c r="AP294" s="182" t="s">
        <v>234</v>
      </c>
    </row>
    <row r="295" spans="38:42" ht="14.25" hidden="1">
      <c r="AL295" s="186">
        <v>162</v>
      </c>
      <c r="AM295" s="99" t="s">
        <v>1219</v>
      </c>
      <c r="AO295" s="182">
        <v>561</v>
      </c>
      <c r="AP295" s="182" t="s">
        <v>235</v>
      </c>
    </row>
    <row r="296" spans="38:42" ht="14.25" hidden="1">
      <c r="AL296" s="186">
        <v>163</v>
      </c>
      <c r="AM296" s="99" t="s">
        <v>1220</v>
      </c>
      <c r="AO296" s="182">
        <v>562</v>
      </c>
      <c r="AP296" s="182" t="s">
        <v>237</v>
      </c>
    </row>
    <row r="297" spans="38:42" ht="14.25" hidden="1">
      <c r="AL297" s="186">
        <v>164</v>
      </c>
      <c r="AM297" s="99" t="s">
        <v>1221</v>
      </c>
      <c r="AO297" s="182">
        <v>563</v>
      </c>
      <c r="AP297" s="182" t="s">
        <v>238</v>
      </c>
    </row>
    <row r="298" spans="38:42" ht="14.25" hidden="1">
      <c r="AL298" s="186">
        <v>165</v>
      </c>
      <c r="AM298" s="99" t="s">
        <v>1222</v>
      </c>
      <c r="AO298" s="182">
        <v>564</v>
      </c>
      <c r="AP298" s="182" t="s">
        <v>239</v>
      </c>
    </row>
    <row r="299" spans="38:42" ht="14.25" hidden="1">
      <c r="AL299" s="186">
        <v>166</v>
      </c>
      <c r="AM299" s="99" t="s">
        <v>1223</v>
      </c>
      <c r="AO299" s="182">
        <v>565</v>
      </c>
      <c r="AP299" s="182" t="s">
        <v>241</v>
      </c>
    </row>
    <row r="300" spans="38:42" ht="14.25" hidden="1">
      <c r="AL300" s="186">
        <v>167</v>
      </c>
      <c r="AM300" s="99" t="s">
        <v>804</v>
      </c>
      <c r="AO300" s="182">
        <v>566</v>
      </c>
      <c r="AP300" s="182" t="s">
        <v>244</v>
      </c>
    </row>
    <row r="301" spans="38:42" ht="14.25" hidden="1">
      <c r="AL301" s="186">
        <v>168</v>
      </c>
      <c r="AM301" s="99" t="s">
        <v>1224</v>
      </c>
      <c r="AO301" s="182">
        <v>567</v>
      </c>
      <c r="AP301" s="182" t="s">
        <v>246</v>
      </c>
    </row>
    <row r="302" spans="38:42" ht="14.25" hidden="1">
      <c r="AL302" s="186">
        <v>169</v>
      </c>
      <c r="AM302" s="99" t="s">
        <v>1225</v>
      </c>
      <c r="AO302" s="182">
        <v>568</v>
      </c>
      <c r="AP302" s="182" t="s">
        <v>248</v>
      </c>
    </row>
    <row r="303" spans="38:42" ht="14.25" hidden="1">
      <c r="AL303" s="186">
        <v>170</v>
      </c>
      <c r="AM303" s="99" t="s">
        <v>1226</v>
      </c>
      <c r="AO303" s="182">
        <v>569</v>
      </c>
      <c r="AP303" s="182" t="s">
        <v>250</v>
      </c>
    </row>
    <row r="304" spans="38:42" ht="14.25" hidden="1">
      <c r="AL304" s="186">
        <v>171</v>
      </c>
      <c r="AM304" s="99" t="s">
        <v>1227</v>
      </c>
      <c r="AO304" s="182">
        <v>570</v>
      </c>
      <c r="AP304" s="182" t="s">
        <v>253</v>
      </c>
    </row>
    <row r="305" spans="38:42" ht="14.25" hidden="1">
      <c r="AL305" s="186">
        <v>172</v>
      </c>
      <c r="AM305" s="99" t="s">
        <v>1228</v>
      </c>
      <c r="AO305" s="182">
        <v>571</v>
      </c>
      <c r="AP305" s="182" t="s">
        <v>255</v>
      </c>
    </row>
    <row r="306" spans="38:42" ht="14.25" hidden="1">
      <c r="AL306" s="186">
        <v>173</v>
      </c>
      <c r="AM306" s="99" t="s">
        <v>328</v>
      </c>
      <c r="AO306" s="182">
        <v>572</v>
      </c>
      <c r="AP306" s="182" t="s">
        <v>256</v>
      </c>
    </row>
    <row r="307" spans="38:42" ht="14.25" hidden="1">
      <c r="AL307" s="186">
        <v>174</v>
      </c>
      <c r="AM307" s="99" t="s">
        <v>1229</v>
      </c>
      <c r="AO307" s="182">
        <v>573</v>
      </c>
      <c r="AP307" s="182" t="s">
        <v>258</v>
      </c>
    </row>
    <row r="308" spans="38:42" ht="14.25" hidden="1">
      <c r="AL308" s="186">
        <v>175</v>
      </c>
      <c r="AM308" s="99" t="s">
        <v>1230</v>
      </c>
      <c r="AO308" s="182">
        <v>574</v>
      </c>
      <c r="AP308" s="182" t="s">
        <v>260</v>
      </c>
    </row>
    <row r="309" spans="38:42" ht="14.25" hidden="1">
      <c r="AL309" s="186">
        <v>176</v>
      </c>
      <c r="AM309" s="99" t="s">
        <v>1231</v>
      </c>
      <c r="AO309" s="182">
        <v>575</v>
      </c>
      <c r="AP309" s="182" t="s">
        <v>262</v>
      </c>
    </row>
    <row r="310" spans="38:42" ht="14.25" hidden="1">
      <c r="AL310" s="186">
        <v>177</v>
      </c>
      <c r="AM310" s="99" t="s">
        <v>679</v>
      </c>
      <c r="AO310" s="182">
        <v>576</v>
      </c>
      <c r="AP310" s="182" t="s">
        <v>263</v>
      </c>
    </row>
    <row r="311" spans="38:42" ht="14.25" hidden="1">
      <c r="AL311" s="186">
        <v>178</v>
      </c>
      <c r="AM311" s="99" t="s">
        <v>1232</v>
      </c>
      <c r="AO311" s="182">
        <v>577</v>
      </c>
      <c r="AP311" s="182" t="s">
        <v>265</v>
      </c>
    </row>
    <row r="312" spans="38:42" ht="14.25" hidden="1">
      <c r="AL312" s="186">
        <v>179</v>
      </c>
      <c r="AM312" s="99" t="s">
        <v>1233</v>
      </c>
      <c r="AO312" s="182">
        <v>578</v>
      </c>
      <c r="AP312" s="182" t="s">
        <v>267</v>
      </c>
    </row>
    <row r="313" spans="38:42" ht="14.25" hidden="1">
      <c r="AL313" s="186">
        <v>180</v>
      </c>
      <c r="AM313" s="99" t="s">
        <v>1234</v>
      </c>
      <c r="AO313" s="182">
        <v>579</v>
      </c>
      <c r="AP313" s="182" t="s">
        <v>269</v>
      </c>
    </row>
    <row r="314" spans="38:42" ht="14.25" hidden="1">
      <c r="AL314" s="186">
        <v>181</v>
      </c>
      <c r="AM314" s="99" t="s">
        <v>1235</v>
      </c>
      <c r="AO314" s="182">
        <v>580</v>
      </c>
      <c r="AP314" s="182" t="s">
        <v>1137</v>
      </c>
    </row>
    <row r="315" spans="38:42" ht="14.25" hidden="1">
      <c r="AL315" s="186">
        <v>182</v>
      </c>
      <c r="AM315" s="99" t="s">
        <v>1236</v>
      </c>
      <c r="AO315" s="182">
        <v>581</v>
      </c>
      <c r="AP315" s="182" t="s">
        <v>271</v>
      </c>
    </row>
    <row r="316" spans="38:42" ht="14.25" hidden="1">
      <c r="AL316" s="186">
        <v>183</v>
      </c>
      <c r="AM316" s="99" t="s">
        <v>1237</v>
      </c>
      <c r="AO316" s="182">
        <v>582</v>
      </c>
      <c r="AP316" s="182" t="s">
        <v>272</v>
      </c>
    </row>
    <row r="317" spans="38:42" ht="14.25" hidden="1">
      <c r="AL317" s="186">
        <v>184</v>
      </c>
      <c r="AM317" s="99" t="s">
        <v>1238</v>
      </c>
      <c r="AO317" s="182">
        <v>583</v>
      </c>
      <c r="AP317" s="182" t="s">
        <v>274</v>
      </c>
    </row>
    <row r="318" spans="38:42" ht="14.25" hidden="1">
      <c r="AL318" s="186">
        <v>185</v>
      </c>
      <c r="AM318" s="99" t="s">
        <v>1239</v>
      </c>
      <c r="AO318" s="182">
        <v>584</v>
      </c>
      <c r="AP318" s="182" t="s">
        <v>276</v>
      </c>
    </row>
    <row r="319" spans="38:42" ht="14.25" hidden="1">
      <c r="AL319" s="186">
        <v>186</v>
      </c>
      <c r="AM319" s="99" t="s">
        <v>1240</v>
      </c>
      <c r="AO319" s="182">
        <v>585</v>
      </c>
      <c r="AP319" s="182" t="s">
        <v>1144</v>
      </c>
    </row>
    <row r="320" spans="38:42" ht="14.25" hidden="1">
      <c r="AL320" s="186">
        <v>187</v>
      </c>
      <c r="AM320" s="99" t="s">
        <v>1241</v>
      </c>
      <c r="AO320" s="182">
        <v>586</v>
      </c>
      <c r="AP320" s="182" t="s">
        <v>278</v>
      </c>
    </row>
    <row r="321" spans="38:42" ht="14.25" hidden="1">
      <c r="AL321" s="186">
        <v>188</v>
      </c>
      <c r="AM321" s="99" t="s">
        <v>1242</v>
      </c>
      <c r="AO321" s="182">
        <v>587</v>
      </c>
      <c r="AP321" s="182" t="s">
        <v>280</v>
      </c>
    </row>
    <row r="322" spans="38:42" ht="14.25" hidden="1">
      <c r="AL322" s="186">
        <v>189</v>
      </c>
      <c r="AM322" s="99" t="s">
        <v>1243</v>
      </c>
      <c r="AO322" s="182">
        <v>588</v>
      </c>
      <c r="AP322" s="182" t="s">
        <v>281</v>
      </c>
    </row>
    <row r="323" spans="38:42" ht="14.25" hidden="1">
      <c r="AL323" s="186">
        <v>190</v>
      </c>
      <c r="AM323" s="99" t="s">
        <v>1244</v>
      </c>
      <c r="AO323" s="182">
        <v>589</v>
      </c>
      <c r="AP323" s="182" t="s">
        <v>1150</v>
      </c>
    </row>
    <row r="324" spans="38:42" ht="14.25" hidden="1">
      <c r="AL324" s="186">
        <v>191</v>
      </c>
      <c r="AM324" s="99" t="s">
        <v>1245</v>
      </c>
      <c r="AO324" s="182">
        <v>590</v>
      </c>
      <c r="AP324" s="182" t="s">
        <v>1152</v>
      </c>
    </row>
    <row r="325" spans="38:42" ht="14.25" hidden="1">
      <c r="AL325" s="186">
        <v>192</v>
      </c>
      <c r="AM325" s="99" t="s">
        <v>1246</v>
      </c>
      <c r="AO325" s="182">
        <v>591</v>
      </c>
      <c r="AP325" s="182" t="s">
        <v>283</v>
      </c>
    </row>
    <row r="326" spans="38:42" ht="14.25" hidden="1">
      <c r="AL326" s="186">
        <v>193</v>
      </c>
      <c r="AM326" s="99" t="s">
        <v>1247</v>
      </c>
      <c r="AO326" s="182">
        <v>592</v>
      </c>
      <c r="AP326" s="182" t="s">
        <v>1157</v>
      </c>
    </row>
    <row r="327" spans="38:42" ht="14.25" hidden="1">
      <c r="AL327" s="186">
        <v>194</v>
      </c>
      <c r="AM327" s="99" t="s">
        <v>1248</v>
      </c>
      <c r="AO327" s="182">
        <v>593</v>
      </c>
      <c r="AP327" s="182" t="s">
        <v>286</v>
      </c>
    </row>
    <row r="328" spans="38:42" ht="14.25" hidden="1">
      <c r="AL328" s="186">
        <v>195</v>
      </c>
      <c r="AM328" s="99" t="s">
        <v>1249</v>
      </c>
      <c r="AO328" s="182">
        <v>594</v>
      </c>
      <c r="AP328" s="182" t="s">
        <v>284</v>
      </c>
    </row>
    <row r="329" spans="38:42" ht="14.25" hidden="1">
      <c r="AL329" s="186">
        <v>196</v>
      </c>
      <c r="AM329" s="99" t="s">
        <v>1250</v>
      </c>
      <c r="AO329" s="182">
        <v>595</v>
      </c>
      <c r="AP329" s="182" t="s">
        <v>1163</v>
      </c>
    </row>
    <row r="330" spans="38:42" ht="14.25" hidden="1">
      <c r="AL330" s="186">
        <v>197</v>
      </c>
      <c r="AM330" s="99" t="s">
        <v>1251</v>
      </c>
      <c r="AO330" s="182">
        <v>596</v>
      </c>
      <c r="AP330" s="182" t="s">
        <v>1190</v>
      </c>
    </row>
    <row r="331" spans="38:42" ht="14.25" hidden="1">
      <c r="AL331" s="186">
        <v>198</v>
      </c>
      <c r="AM331" s="99" t="s">
        <v>1252</v>
      </c>
      <c r="AO331" s="182">
        <v>597</v>
      </c>
      <c r="AP331" s="182" t="s">
        <v>289</v>
      </c>
    </row>
    <row r="332" spans="38:42" ht="14.25" hidden="1">
      <c r="AL332" s="186">
        <v>199</v>
      </c>
      <c r="AM332" s="99" t="s">
        <v>1253</v>
      </c>
      <c r="AO332" s="182">
        <v>598</v>
      </c>
      <c r="AP332" s="182" t="s">
        <v>1191</v>
      </c>
    </row>
    <row r="333" spans="38:42" ht="14.25" hidden="1">
      <c r="AL333" s="186">
        <v>200</v>
      </c>
      <c r="AM333" s="99" t="s">
        <v>1254</v>
      </c>
      <c r="AO333" s="182">
        <v>599</v>
      </c>
      <c r="AP333" s="182" t="s">
        <v>290</v>
      </c>
    </row>
    <row r="334" spans="38:42" ht="14.25" hidden="1">
      <c r="AL334" s="186">
        <v>201</v>
      </c>
      <c r="AM334" s="99" t="s">
        <v>1255</v>
      </c>
      <c r="AO334" s="182">
        <v>600</v>
      </c>
      <c r="AP334" s="182" t="s">
        <v>1192</v>
      </c>
    </row>
    <row r="335" spans="38:42" ht="14.25" hidden="1">
      <c r="AL335" s="186">
        <v>202</v>
      </c>
      <c r="AM335" s="99" t="s">
        <v>1256</v>
      </c>
      <c r="AO335" s="182">
        <v>601</v>
      </c>
      <c r="AP335" s="182" t="s">
        <v>292</v>
      </c>
    </row>
    <row r="336" spans="38:42" ht="14.25" hidden="1">
      <c r="AL336" s="186">
        <v>203</v>
      </c>
      <c r="AM336" s="99" t="s">
        <v>1257</v>
      </c>
      <c r="AO336" s="182">
        <v>602</v>
      </c>
      <c r="AP336" s="182" t="s">
        <v>294</v>
      </c>
    </row>
    <row r="337" spans="38:42" ht="14.25" hidden="1">
      <c r="AL337" s="186">
        <v>204</v>
      </c>
      <c r="AM337" s="99" t="s">
        <v>1258</v>
      </c>
      <c r="AO337" s="182">
        <v>603</v>
      </c>
      <c r="AP337" s="99" t="s">
        <v>1182</v>
      </c>
    </row>
    <row r="338" spans="38:42" ht="14.25" hidden="1">
      <c r="AL338" s="186">
        <v>205</v>
      </c>
      <c r="AM338" s="99" t="s">
        <v>844</v>
      </c>
      <c r="AO338" s="182"/>
      <c r="AP338" s="182"/>
    </row>
    <row r="339" spans="38:42" ht="14.25" hidden="1">
      <c r="AL339" s="186">
        <v>206</v>
      </c>
      <c r="AM339" s="99" t="s">
        <v>846</v>
      </c>
      <c r="AO339" s="182"/>
      <c r="AP339" s="99"/>
    </row>
    <row r="340" spans="38:42" ht="13.5" hidden="1">
      <c r="AL340" s="186">
        <v>207</v>
      </c>
      <c r="AM340" s="99" t="s">
        <v>1259</v>
      </c>
      <c r="AO340" s="98"/>
      <c r="AP340" s="98"/>
    </row>
    <row r="341" spans="38:39" ht="13.5" hidden="1">
      <c r="AL341" s="186">
        <v>208</v>
      </c>
      <c r="AM341" s="99" t="s">
        <v>1260</v>
      </c>
    </row>
    <row r="342" spans="38:39" ht="13.5" hidden="1">
      <c r="AL342" s="186">
        <v>209</v>
      </c>
      <c r="AM342" s="99" t="s">
        <v>1261</v>
      </c>
    </row>
    <row r="343" spans="38:39" ht="13.5" hidden="1">
      <c r="AL343" s="186">
        <v>210</v>
      </c>
      <c r="AM343" s="99" t="s">
        <v>1262</v>
      </c>
    </row>
    <row r="344" spans="38:39" ht="13.5" hidden="1">
      <c r="AL344" s="186">
        <v>211</v>
      </c>
      <c r="AM344" s="99" t="s">
        <v>1263</v>
      </c>
    </row>
    <row r="345" spans="38:39" ht="13.5" hidden="1">
      <c r="AL345" s="186">
        <v>212</v>
      </c>
      <c r="AM345" s="99" t="s">
        <v>1264</v>
      </c>
    </row>
    <row r="346" spans="38:39" ht="13.5" hidden="1">
      <c r="AL346" s="186">
        <v>213</v>
      </c>
      <c r="AM346" s="99" t="s">
        <v>1265</v>
      </c>
    </row>
    <row r="347" spans="38:39" ht="13.5" hidden="1">
      <c r="AL347" s="186">
        <v>214</v>
      </c>
      <c r="AM347" s="99" t="s">
        <v>1266</v>
      </c>
    </row>
    <row r="348" spans="38:39" ht="13.5" hidden="1">
      <c r="AL348" s="186">
        <v>215</v>
      </c>
      <c r="AM348" s="99" t="s">
        <v>1267</v>
      </c>
    </row>
    <row r="349" spans="38:39" ht="13.5" hidden="1">
      <c r="AL349" s="186">
        <v>216</v>
      </c>
      <c r="AM349" s="99" t="s">
        <v>1268</v>
      </c>
    </row>
    <row r="350" spans="38:39" ht="13.5" hidden="1">
      <c r="AL350" s="186">
        <v>217</v>
      </c>
      <c r="AM350" s="99" t="s">
        <v>858</v>
      </c>
    </row>
    <row r="351" spans="38:39" ht="13.5" hidden="1">
      <c r="AL351" s="186">
        <v>218</v>
      </c>
      <c r="AM351" s="99" t="s">
        <v>860</v>
      </c>
    </row>
    <row r="352" spans="38:39" ht="13.5" hidden="1">
      <c r="AL352" s="186">
        <v>219</v>
      </c>
      <c r="AM352" s="99" t="s">
        <v>863</v>
      </c>
    </row>
    <row r="353" spans="38:39" ht="13.5" hidden="1">
      <c r="AL353" s="186">
        <v>220</v>
      </c>
      <c r="AM353" s="99" t="s">
        <v>866</v>
      </c>
    </row>
    <row r="354" spans="38:39" ht="13.5" hidden="1">
      <c r="AL354" s="186">
        <v>221</v>
      </c>
      <c r="AM354" s="99" t="s">
        <v>1269</v>
      </c>
    </row>
    <row r="355" spans="38:39" ht="13.5" hidden="1">
      <c r="AL355" s="186">
        <v>222</v>
      </c>
      <c r="AM355" s="99" t="s">
        <v>869</v>
      </c>
    </row>
    <row r="356" spans="38:39" ht="13.5" hidden="1">
      <c r="AL356" s="186">
        <v>223</v>
      </c>
      <c r="AM356" s="99" t="s">
        <v>1270</v>
      </c>
    </row>
    <row r="357" spans="38:39" ht="13.5" hidden="1">
      <c r="AL357" s="186">
        <v>224</v>
      </c>
      <c r="AM357" s="99" t="s">
        <v>1271</v>
      </c>
    </row>
    <row r="358" spans="38:39" ht="13.5" hidden="1">
      <c r="AL358" s="186">
        <v>225</v>
      </c>
      <c r="AM358" s="99" t="s">
        <v>1272</v>
      </c>
    </row>
    <row r="359" spans="38:39" ht="13.5" hidden="1">
      <c r="AL359" s="186">
        <v>226</v>
      </c>
      <c r="AM359" s="99" t="s">
        <v>1273</v>
      </c>
    </row>
    <row r="360" spans="38:39" ht="13.5" hidden="1">
      <c r="AL360" s="186">
        <v>227</v>
      </c>
      <c r="AM360" s="99" t="s">
        <v>1600</v>
      </c>
    </row>
    <row r="361" spans="38:39" ht="13.5" hidden="1">
      <c r="AL361" s="186">
        <v>228</v>
      </c>
      <c r="AM361" s="99" t="s">
        <v>1274</v>
      </c>
    </row>
    <row r="362" spans="38:39" ht="13.5" hidden="1">
      <c r="AL362" s="186">
        <v>229</v>
      </c>
      <c r="AM362" s="99" t="s">
        <v>878</v>
      </c>
    </row>
    <row r="363" spans="38:39" ht="13.5" hidden="1">
      <c r="AL363" s="186">
        <v>230</v>
      </c>
      <c r="AM363" s="99" t="s">
        <v>1275</v>
      </c>
    </row>
    <row r="364" spans="38:39" ht="13.5" hidden="1">
      <c r="AL364" s="186">
        <v>231</v>
      </c>
      <c r="AM364" s="99" t="s">
        <v>1276</v>
      </c>
    </row>
    <row r="365" spans="38:39" ht="13.5" hidden="1">
      <c r="AL365" s="186">
        <v>232</v>
      </c>
      <c r="AM365" s="99" t="s">
        <v>1277</v>
      </c>
    </row>
    <row r="366" spans="38:39" ht="13.5" hidden="1">
      <c r="AL366" s="186">
        <v>233</v>
      </c>
      <c r="AM366" s="99" t="s">
        <v>884</v>
      </c>
    </row>
    <row r="367" spans="38:39" ht="13.5" hidden="1">
      <c r="AL367" s="186">
        <v>234</v>
      </c>
      <c r="AM367" s="99" t="s">
        <v>886</v>
      </c>
    </row>
    <row r="368" spans="38:39" ht="13.5" hidden="1">
      <c r="AL368" s="186">
        <v>235</v>
      </c>
      <c r="AM368" s="99" t="s">
        <v>1278</v>
      </c>
    </row>
    <row r="369" spans="38:39" ht="13.5" hidden="1">
      <c r="AL369" s="186">
        <v>236</v>
      </c>
      <c r="AM369" s="99" t="s">
        <v>1279</v>
      </c>
    </row>
    <row r="370" spans="38:39" ht="13.5">
      <c r="AL370" s="186">
        <v>237</v>
      </c>
      <c r="AM370" s="99" t="s">
        <v>1280</v>
      </c>
    </row>
    <row r="371" spans="38:39" ht="13.5">
      <c r="AL371" s="186">
        <v>238</v>
      </c>
      <c r="AM371" s="99" t="s">
        <v>1281</v>
      </c>
    </row>
    <row r="372" spans="38:39" ht="13.5">
      <c r="AL372" s="186">
        <v>239</v>
      </c>
      <c r="AM372" s="99" t="s">
        <v>892</v>
      </c>
    </row>
    <row r="373" spans="38:39" ht="13.5">
      <c r="AL373" s="186">
        <v>240</v>
      </c>
      <c r="AM373" s="99" t="s">
        <v>1291</v>
      </c>
    </row>
    <row r="374" spans="38:39" ht="13.5">
      <c r="AL374" s="186">
        <v>241</v>
      </c>
      <c r="AM374" s="99" t="s">
        <v>1292</v>
      </c>
    </row>
    <row r="375" spans="38:39" ht="13.5">
      <c r="AL375" s="186">
        <v>242</v>
      </c>
      <c r="AM375" s="99" t="s">
        <v>1293</v>
      </c>
    </row>
    <row r="376" spans="38:39" ht="13.5">
      <c r="AL376" s="186">
        <v>243</v>
      </c>
      <c r="AM376" s="99" t="s">
        <v>1282</v>
      </c>
    </row>
    <row r="377" spans="38:39" ht="13.5">
      <c r="AL377" s="186">
        <v>244</v>
      </c>
      <c r="AM377" s="99" t="s">
        <v>1294</v>
      </c>
    </row>
    <row r="378" spans="38:39" ht="13.5">
      <c r="AL378" s="186">
        <v>245</v>
      </c>
      <c r="AM378" s="99" t="s">
        <v>1295</v>
      </c>
    </row>
    <row r="379" spans="38:39" ht="13.5">
      <c r="AL379" s="186">
        <v>246</v>
      </c>
      <c r="AM379" s="99" t="s">
        <v>1284</v>
      </c>
    </row>
    <row r="380" spans="38:39" ht="13.5">
      <c r="AL380" s="186">
        <v>247</v>
      </c>
      <c r="AM380" s="99" t="s">
        <v>1283</v>
      </c>
    </row>
    <row r="381" spans="38:39" ht="13.5">
      <c r="AL381" s="186">
        <v>248</v>
      </c>
      <c r="AM381" s="99" t="s">
        <v>1285</v>
      </c>
    </row>
    <row r="382" spans="38:39" ht="13.5">
      <c r="AL382" s="186">
        <v>249</v>
      </c>
      <c r="AM382" s="99" t="s">
        <v>1286</v>
      </c>
    </row>
    <row r="383" spans="38:39" ht="13.5">
      <c r="AL383" s="186">
        <v>250</v>
      </c>
      <c r="AM383" s="99" t="s">
        <v>1287</v>
      </c>
    </row>
    <row r="384" spans="38:39" ht="13.5">
      <c r="AL384" s="186">
        <v>251</v>
      </c>
      <c r="AM384" s="99" t="s">
        <v>1288</v>
      </c>
    </row>
    <row r="385" spans="38:39" ht="13.5">
      <c r="AL385" s="186">
        <v>252</v>
      </c>
      <c r="AM385" s="99" t="s">
        <v>1289</v>
      </c>
    </row>
    <row r="386" spans="38:39" ht="13.5">
      <c r="AL386" s="186">
        <v>253</v>
      </c>
      <c r="AM386" s="99" t="s">
        <v>1290</v>
      </c>
    </row>
    <row r="387" spans="38:39" ht="13.5">
      <c r="AL387" s="186">
        <v>254</v>
      </c>
      <c r="AM387" s="99" t="s">
        <v>909</v>
      </c>
    </row>
    <row r="388" spans="38:39" ht="13.5">
      <c r="AL388" s="186">
        <v>255</v>
      </c>
      <c r="AM388" s="99" t="s">
        <v>1518</v>
      </c>
    </row>
    <row r="389" spans="38:39" ht="13.5">
      <c r="AL389" s="186">
        <v>256</v>
      </c>
      <c r="AM389" s="99" t="s">
        <v>1519</v>
      </c>
    </row>
    <row r="390" spans="38:39" ht="13.5">
      <c r="AL390" s="186">
        <v>257</v>
      </c>
      <c r="AM390" s="99" t="s">
        <v>1526</v>
      </c>
    </row>
    <row r="391" spans="38:39" ht="13.5">
      <c r="AL391" s="186">
        <v>258</v>
      </c>
      <c r="AM391" s="99" t="s">
        <v>914</v>
      </c>
    </row>
    <row r="392" spans="38:39" ht="13.5">
      <c r="AL392" s="186">
        <v>259</v>
      </c>
      <c r="AM392" s="99" t="s">
        <v>916</v>
      </c>
    </row>
    <row r="393" spans="38:39" ht="13.5">
      <c r="AL393" s="186">
        <v>260</v>
      </c>
      <c r="AM393" s="99" t="s">
        <v>1527</v>
      </c>
    </row>
    <row r="394" spans="38:39" ht="13.5">
      <c r="AL394" s="186">
        <v>261</v>
      </c>
      <c r="AM394" s="99" t="s">
        <v>1528</v>
      </c>
    </row>
    <row r="395" spans="38:39" ht="13.5">
      <c r="AL395" s="186">
        <v>262</v>
      </c>
      <c r="AM395" s="99" t="s">
        <v>921</v>
      </c>
    </row>
    <row r="396" spans="38:39" ht="13.5">
      <c r="AL396" s="186">
        <v>263</v>
      </c>
      <c r="AM396" s="99" t="s">
        <v>1529</v>
      </c>
    </row>
    <row r="397" spans="38:39" ht="13.5">
      <c r="AL397" s="186">
        <v>264</v>
      </c>
      <c r="AM397" s="99" t="s">
        <v>1530</v>
      </c>
    </row>
    <row r="398" spans="38:39" ht="13.5">
      <c r="AL398" s="186">
        <v>265</v>
      </c>
      <c r="AM398" s="99" t="s">
        <v>1531</v>
      </c>
    </row>
    <row r="399" spans="38:39" ht="13.5">
      <c r="AL399" s="186">
        <v>266</v>
      </c>
      <c r="AM399" s="99" t="s">
        <v>1532</v>
      </c>
    </row>
    <row r="400" spans="38:39" ht="13.5">
      <c r="AL400" s="186">
        <v>267</v>
      </c>
      <c r="AM400" s="99" t="s">
        <v>1533</v>
      </c>
    </row>
    <row r="401" spans="38:39" ht="13.5">
      <c r="AL401" s="186">
        <v>268</v>
      </c>
      <c r="AM401" s="99" t="s">
        <v>1319</v>
      </c>
    </row>
    <row r="402" spans="38:39" ht="13.5">
      <c r="AL402" s="186">
        <v>269</v>
      </c>
      <c r="AM402" s="99" t="s">
        <v>1320</v>
      </c>
    </row>
    <row r="403" spans="38:39" ht="13.5">
      <c r="AL403" s="186">
        <v>270</v>
      </c>
      <c r="AM403" s="99" t="s">
        <v>1534</v>
      </c>
    </row>
    <row r="404" spans="38:39" ht="13.5">
      <c r="AL404" s="186">
        <v>271</v>
      </c>
      <c r="AM404" s="99" t="s">
        <v>932</v>
      </c>
    </row>
    <row r="405" spans="38:39" ht="13.5">
      <c r="AL405" s="186">
        <v>272</v>
      </c>
      <c r="AM405" s="99" t="s">
        <v>1535</v>
      </c>
    </row>
    <row r="406" spans="38:39" ht="13.5">
      <c r="AL406" s="186">
        <v>273</v>
      </c>
      <c r="AM406" s="99" t="s">
        <v>935</v>
      </c>
    </row>
    <row r="407" spans="38:39" ht="13.5">
      <c r="AL407" s="186">
        <v>274</v>
      </c>
      <c r="AM407" s="99" t="s">
        <v>938</v>
      </c>
    </row>
    <row r="408" spans="38:39" ht="13.5">
      <c r="AL408" s="186">
        <v>275</v>
      </c>
      <c r="AM408" s="99" t="s">
        <v>1536</v>
      </c>
    </row>
    <row r="409" spans="38:39" ht="13.5">
      <c r="AL409" s="186">
        <v>276</v>
      </c>
      <c r="AM409" s="99" t="s">
        <v>1537</v>
      </c>
    </row>
    <row r="410" spans="38:39" ht="13.5">
      <c r="AL410" s="186">
        <v>277</v>
      </c>
      <c r="AM410" s="99" t="s">
        <v>1538</v>
      </c>
    </row>
    <row r="411" spans="38:39" ht="13.5">
      <c r="AL411" s="186">
        <v>278</v>
      </c>
      <c r="AM411" s="99" t="s">
        <v>944</v>
      </c>
    </row>
    <row r="412" spans="38:39" ht="13.5">
      <c r="AL412" s="186">
        <v>279</v>
      </c>
      <c r="AM412" s="99" t="s">
        <v>1539</v>
      </c>
    </row>
    <row r="413" spans="38:39" ht="13.5">
      <c r="AL413" s="186">
        <v>280</v>
      </c>
      <c r="AM413" s="99" t="s">
        <v>1540</v>
      </c>
    </row>
    <row r="414" spans="38:39" ht="13.5">
      <c r="AL414" s="186">
        <v>281</v>
      </c>
      <c r="AM414" s="99" t="s">
        <v>1541</v>
      </c>
    </row>
    <row r="415" spans="38:39" ht="13.5">
      <c r="AL415" s="186">
        <v>282</v>
      </c>
      <c r="AM415" s="99" t="s">
        <v>1542</v>
      </c>
    </row>
    <row r="416" spans="38:39" ht="13.5">
      <c r="AL416" s="186">
        <v>283</v>
      </c>
      <c r="AM416" s="99" t="s">
        <v>949</v>
      </c>
    </row>
    <row r="417" spans="38:39" ht="13.5">
      <c r="AL417" s="186">
        <v>284</v>
      </c>
      <c r="AM417" s="99" t="s">
        <v>1546</v>
      </c>
    </row>
    <row r="418" spans="38:39" ht="13.5">
      <c r="AL418" s="186">
        <v>285</v>
      </c>
      <c r="AM418" s="99" t="s">
        <v>1547</v>
      </c>
    </row>
    <row r="419" spans="38:39" ht="13.5">
      <c r="AL419" s="186">
        <v>286</v>
      </c>
      <c r="AM419" s="99" t="s">
        <v>1543</v>
      </c>
    </row>
    <row r="420" spans="38:39" ht="13.5">
      <c r="AL420" s="186">
        <v>287</v>
      </c>
      <c r="AM420" s="99" t="s">
        <v>1544</v>
      </c>
    </row>
    <row r="421" spans="38:39" ht="13.5">
      <c r="AL421" s="186">
        <v>288</v>
      </c>
      <c r="AM421" s="99" t="s">
        <v>1545</v>
      </c>
    </row>
    <row r="422" spans="38:39" ht="13.5">
      <c r="AL422" s="186">
        <v>289</v>
      </c>
      <c r="AM422" s="99" t="s">
        <v>1548</v>
      </c>
    </row>
    <row r="423" spans="38:39" ht="13.5">
      <c r="AL423" s="186">
        <v>290</v>
      </c>
      <c r="AM423" s="99" t="s">
        <v>957</v>
      </c>
    </row>
    <row r="424" spans="38:39" ht="13.5">
      <c r="AL424" s="186">
        <v>291</v>
      </c>
      <c r="AM424" s="99" t="s">
        <v>1552</v>
      </c>
    </row>
    <row r="425" spans="38:39" ht="13.5">
      <c r="AL425" s="186">
        <v>292</v>
      </c>
      <c r="AM425" s="99" t="s">
        <v>1550</v>
      </c>
    </row>
    <row r="426" spans="38:39" ht="13.5">
      <c r="AL426" s="186">
        <v>293</v>
      </c>
      <c r="AM426" s="99" t="s">
        <v>962</v>
      </c>
    </row>
    <row r="427" spans="38:39" ht="13.5">
      <c r="AL427" s="186">
        <v>294</v>
      </c>
      <c r="AM427" s="99" t="s">
        <v>1549</v>
      </c>
    </row>
    <row r="428" spans="38:39" ht="13.5">
      <c r="AL428" s="186">
        <v>295</v>
      </c>
      <c r="AM428" s="99" t="s">
        <v>965</v>
      </c>
    </row>
    <row r="429" spans="38:39" ht="13.5">
      <c r="AL429" s="186">
        <v>296</v>
      </c>
      <c r="AM429" s="99" t="s">
        <v>1551</v>
      </c>
    </row>
    <row r="430" spans="38:39" ht="13.5">
      <c r="AL430" s="186">
        <v>297</v>
      </c>
      <c r="AM430" s="99" t="s">
        <v>1553</v>
      </c>
    </row>
    <row r="431" spans="38:39" ht="13.5">
      <c r="AL431" s="186">
        <v>298</v>
      </c>
      <c r="AM431" s="99" t="s">
        <v>969</v>
      </c>
    </row>
    <row r="432" spans="38:39" ht="13.5">
      <c r="AL432" s="186">
        <v>299</v>
      </c>
      <c r="AM432" s="99" t="s">
        <v>970</v>
      </c>
    </row>
    <row r="433" spans="38:39" ht="13.5">
      <c r="AL433" s="186">
        <v>300</v>
      </c>
      <c r="AM433" s="99" t="s">
        <v>1554</v>
      </c>
    </row>
    <row r="434" spans="38:39" ht="13.5">
      <c r="AL434" s="186">
        <v>301</v>
      </c>
      <c r="AM434" s="99" t="s">
        <v>1555</v>
      </c>
    </row>
    <row r="435" spans="38:39" ht="13.5">
      <c r="AL435" s="186">
        <v>302</v>
      </c>
      <c r="AM435" s="99" t="s">
        <v>1556</v>
      </c>
    </row>
    <row r="436" spans="38:39" ht="13.5">
      <c r="AL436" s="186">
        <v>303</v>
      </c>
      <c r="AM436" s="99" t="s">
        <v>1557</v>
      </c>
    </row>
    <row r="437" spans="38:39" ht="13.5">
      <c r="AL437" s="186">
        <v>304</v>
      </c>
      <c r="AM437" s="99" t="s">
        <v>11</v>
      </c>
    </row>
    <row r="438" spans="38:39" ht="13.5">
      <c r="AL438" s="186">
        <v>305</v>
      </c>
      <c r="AM438" s="99" t="s">
        <v>1558</v>
      </c>
    </row>
    <row r="439" spans="38:39" ht="13.5">
      <c r="AL439" s="186">
        <v>306</v>
      </c>
      <c r="AM439" s="99" t="s">
        <v>1559</v>
      </c>
    </row>
    <row r="440" spans="38:39" ht="13.5">
      <c r="AL440" s="186">
        <v>307</v>
      </c>
      <c r="AM440" s="99" t="s">
        <v>1560</v>
      </c>
    </row>
    <row r="441" spans="38:39" ht="13.5">
      <c r="AL441" s="186">
        <v>308</v>
      </c>
      <c r="AM441" s="99" t="s">
        <v>1561</v>
      </c>
    </row>
    <row r="442" spans="38:39" ht="13.5">
      <c r="AL442" s="186">
        <v>309</v>
      </c>
      <c r="AM442" s="99" t="s">
        <v>1562</v>
      </c>
    </row>
    <row r="443" spans="38:39" ht="13.5">
      <c r="AL443" s="186">
        <v>310</v>
      </c>
      <c r="AM443" s="99" t="s">
        <v>1563</v>
      </c>
    </row>
    <row r="444" spans="38:39" ht="13.5">
      <c r="AL444" s="186">
        <v>311</v>
      </c>
      <c r="AM444" s="99" t="s">
        <v>1565</v>
      </c>
    </row>
    <row r="445" spans="38:39" ht="13.5">
      <c r="AL445" s="186">
        <v>312</v>
      </c>
      <c r="AM445" s="99" t="s">
        <v>1564</v>
      </c>
    </row>
    <row r="446" spans="38:39" ht="13.5">
      <c r="AL446" s="186">
        <v>313</v>
      </c>
      <c r="AM446" s="99" t="s">
        <v>1566</v>
      </c>
    </row>
    <row r="447" spans="38:39" ht="13.5">
      <c r="AL447" s="186">
        <v>314</v>
      </c>
      <c r="AM447" s="99" t="s">
        <v>1570</v>
      </c>
    </row>
    <row r="448" spans="38:39" ht="13.5">
      <c r="AL448" s="186">
        <v>315</v>
      </c>
      <c r="AM448" s="99" t="s">
        <v>1571</v>
      </c>
    </row>
    <row r="449" spans="38:39" ht="13.5">
      <c r="AL449" s="186">
        <v>316</v>
      </c>
      <c r="AM449" s="99" t="s">
        <v>1567</v>
      </c>
    </row>
    <row r="450" spans="38:39" ht="13.5">
      <c r="AL450" s="186">
        <v>317</v>
      </c>
      <c r="AM450" s="99" t="s">
        <v>1568</v>
      </c>
    </row>
    <row r="451" spans="38:39" ht="13.5">
      <c r="AL451" s="186">
        <v>318</v>
      </c>
      <c r="AM451" s="99" t="s">
        <v>1569</v>
      </c>
    </row>
    <row r="452" spans="38:39" ht="13.5">
      <c r="AL452" s="186">
        <v>319</v>
      </c>
      <c r="AM452" s="99" t="s">
        <v>1572</v>
      </c>
    </row>
    <row r="453" spans="38:39" ht="13.5">
      <c r="AL453" s="186">
        <v>320</v>
      </c>
      <c r="AM453" s="99" t="s">
        <v>1573</v>
      </c>
    </row>
    <row r="454" spans="38:39" ht="13.5">
      <c r="AL454" s="186">
        <v>321</v>
      </c>
      <c r="AM454" s="99" t="s">
        <v>1574</v>
      </c>
    </row>
    <row r="455" spans="38:39" ht="13.5">
      <c r="AL455" s="186">
        <v>322</v>
      </c>
      <c r="AM455" s="99" t="s">
        <v>1575</v>
      </c>
    </row>
    <row r="456" spans="38:39" ht="13.5">
      <c r="AL456" s="186">
        <v>333</v>
      </c>
      <c r="AM456" s="198"/>
    </row>
    <row r="457" spans="38:39" ht="13.5">
      <c r="AL457" s="186"/>
      <c r="AM457" s="99"/>
    </row>
    <row r="458" spans="38:39" ht="13.5">
      <c r="AL458" s="186"/>
      <c r="AM458" s="99"/>
    </row>
    <row r="459" spans="38:39" ht="13.5">
      <c r="AL459" s="186"/>
      <c r="AM459" s="99"/>
    </row>
    <row r="460" spans="38:39" ht="13.5">
      <c r="AL460" s="186"/>
      <c r="AM460" s="99"/>
    </row>
    <row r="461" spans="38:39" ht="13.5">
      <c r="AL461" s="186"/>
      <c r="AM461" s="99"/>
    </row>
    <row r="462" spans="38:39" ht="13.5">
      <c r="AL462" s="186"/>
      <c r="AM462" s="99"/>
    </row>
    <row r="463" spans="38:39" ht="13.5">
      <c r="AL463" s="186"/>
      <c r="AM463" s="99"/>
    </row>
    <row r="464" spans="38:39" ht="13.5">
      <c r="AL464" s="186"/>
      <c r="AM464" s="99"/>
    </row>
  </sheetData>
  <sheetProtection sheet="1" objects="1" scenarios="1"/>
  <mergeCells count="442">
    <mergeCell ref="T106:U106"/>
    <mergeCell ref="H107:I107"/>
    <mergeCell ref="K107:L107"/>
    <mergeCell ref="N107:O107"/>
    <mergeCell ref="Q107:R107"/>
    <mergeCell ref="T107:U107"/>
    <mergeCell ref="H106:I106"/>
    <mergeCell ref="K106:L106"/>
    <mergeCell ref="N106:O106"/>
    <mergeCell ref="Q106:R106"/>
    <mergeCell ref="AN29:AP29"/>
    <mergeCell ref="Q104:R104"/>
    <mergeCell ref="T104:U104"/>
    <mergeCell ref="E104:F104"/>
    <mergeCell ref="H104:I104"/>
    <mergeCell ref="K104:L104"/>
    <mergeCell ref="N104:O104"/>
    <mergeCell ref="Q36:R36"/>
    <mergeCell ref="T36:U36"/>
    <mergeCell ref="Q29:S29"/>
    <mergeCell ref="N11:R12"/>
    <mergeCell ref="X12:Y13"/>
    <mergeCell ref="D19:AE19"/>
    <mergeCell ref="Q21:Q22"/>
    <mergeCell ref="C21:F22"/>
    <mergeCell ref="H16:X16"/>
    <mergeCell ref="B17:AF17"/>
    <mergeCell ref="B18:AF18"/>
    <mergeCell ref="Z12:AD13"/>
    <mergeCell ref="AE12:AE13"/>
    <mergeCell ref="J13:V15"/>
    <mergeCell ref="X14:X15"/>
    <mergeCell ref="Y14:Y15"/>
    <mergeCell ref="Z14:AD15"/>
    <mergeCell ref="K28:M28"/>
    <mergeCell ref="N28:P28"/>
    <mergeCell ref="Q28:S28"/>
    <mergeCell ref="T28:V28"/>
    <mergeCell ref="H28:J28"/>
    <mergeCell ref="F28:G29"/>
    <mergeCell ref="X29:X30"/>
    <mergeCell ref="C30:E30"/>
    <mergeCell ref="H30:J30"/>
    <mergeCell ref="K30:M30"/>
    <mergeCell ref="N30:P30"/>
    <mergeCell ref="Q30:S30"/>
    <mergeCell ref="T30:V30"/>
    <mergeCell ref="N29:P29"/>
    <mergeCell ref="T29:V29"/>
    <mergeCell ref="C29:E29"/>
    <mergeCell ref="H29:J29"/>
    <mergeCell ref="K29:M29"/>
    <mergeCell ref="N31:V31"/>
    <mergeCell ref="H31:M31"/>
    <mergeCell ref="C32:F32"/>
    <mergeCell ref="H32:I32"/>
    <mergeCell ref="K32:L32"/>
    <mergeCell ref="C31:F31"/>
    <mergeCell ref="N32:O32"/>
    <mergeCell ref="Q34:R34"/>
    <mergeCell ref="T34:U34"/>
    <mergeCell ref="Q32:R32"/>
    <mergeCell ref="T32:U32"/>
    <mergeCell ref="Q33:R33"/>
    <mergeCell ref="T33:U33"/>
    <mergeCell ref="D33:F33"/>
    <mergeCell ref="H33:I33"/>
    <mergeCell ref="K33:L33"/>
    <mergeCell ref="N33:O33"/>
    <mergeCell ref="Q35:R35"/>
    <mergeCell ref="T35:U35"/>
    <mergeCell ref="D34:F34"/>
    <mergeCell ref="H34:I34"/>
    <mergeCell ref="D35:F35"/>
    <mergeCell ref="H35:I35"/>
    <mergeCell ref="K35:L35"/>
    <mergeCell ref="N35:O35"/>
    <mergeCell ref="K34:L34"/>
    <mergeCell ref="N34:O34"/>
    <mergeCell ref="E36:F36"/>
    <mergeCell ref="H36:I36"/>
    <mergeCell ref="K36:L36"/>
    <mergeCell ref="N36:O36"/>
    <mergeCell ref="E37:F37"/>
    <mergeCell ref="X37:X97"/>
    <mergeCell ref="E38:E45"/>
    <mergeCell ref="E46:E58"/>
    <mergeCell ref="E59:E65"/>
    <mergeCell ref="E66:E74"/>
    <mergeCell ref="E75:E81"/>
    <mergeCell ref="E82:E87"/>
    <mergeCell ref="E88:E96"/>
    <mergeCell ref="E97:F97"/>
    <mergeCell ref="E98:F98"/>
    <mergeCell ref="I98:J98"/>
    <mergeCell ref="H88:I88"/>
    <mergeCell ref="H89:I89"/>
    <mergeCell ref="H90:I90"/>
    <mergeCell ref="H91:I91"/>
    <mergeCell ref="H92:I92"/>
    <mergeCell ref="H93:I93"/>
    <mergeCell ref="H94:I94"/>
    <mergeCell ref="H95:I95"/>
    <mergeCell ref="L98:M98"/>
    <mergeCell ref="O98:P98"/>
    <mergeCell ref="R98:S98"/>
    <mergeCell ref="U98:V98"/>
    <mergeCell ref="E99:F99"/>
    <mergeCell ref="X99:X101"/>
    <mergeCell ref="E100:F100"/>
    <mergeCell ref="Y100:AF102"/>
    <mergeCell ref="E101:F101"/>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5:I85"/>
    <mergeCell ref="H86:I86"/>
    <mergeCell ref="H87:I87"/>
    <mergeCell ref="H81:I81"/>
    <mergeCell ref="H82:I82"/>
    <mergeCell ref="H83:I83"/>
    <mergeCell ref="H84:I84"/>
    <mergeCell ref="H96:I96"/>
    <mergeCell ref="H97:I97"/>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N87:O87"/>
    <mergeCell ref="N88:O88"/>
    <mergeCell ref="N89:O89"/>
    <mergeCell ref="N90:O90"/>
    <mergeCell ref="N91:O91"/>
    <mergeCell ref="N92:O92"/>
    <mergeCell ref="N93:O93"/>
    <mergeCell ref="N94:O94"/>
    <mergeCell ref="N95:O95"/>
    <mergeCell ref="N96:O96"/>
    <mergeCell ref="N97:O97"/>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7:R87"/>
    <mergeCell ref="Q88:R88"/>
    <mergeCell ref="Q81:R81"/>
    <mergeCell ref="Q82:R82"/>
    <mergeCell ref="Q83:R83"/>
    <mergeCell ref="Q84:R84"/>
    <mergeCell ref="T45:U45"/>
    <mergeCell ref="Q93:R93"/>
    <mergeCell ref="Q94:R94"/>
    <mergeCell ref="Q95:R95"/>
    <mergeCell ref="Q89:R89"/>
    <mergeCell ref="Q90:R90"/>
    <mergeCell ref="Q91:R91"/>
    <mergeCell ref="Q92:R92"/>
    <mergeCell ref="Q85:R85"/>
    <mergeCell ref="Q86:R86"/>
    <mergeCell ref="T41:U41"/>
    <mergeCell ref="T42:U42"/>
    <mergeCell ref="T43:U43"/>
    <mergeCell ref="T44:U44"/>
    <mergeCell ref="T37:U37"/>
    <mergeCell ref="T38:U38"/>
    <mergeCell ref="T39:U39"/>
    <mergeCell ref="T40:U40"/>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78:U78"/>
    <mergeCell ref="T79:U79"/>
    <mergeCell ref="T80:U80"/>
    <mergeCell ref="T81:U81"/>
    <mergeCell ref="C23:F25"/>
    <mergeCell ref="G23:N25"/>
    <mergeCell ref="P21:P25"/>
    <mergeCell ref="R23:V23"/>
    <mergeCell ref="R24:V24"/>
    <mergeCell ref="R25:V25"/>
    <mergeCell ref="R21:V22"/>
    <mergeCell ref="G21:N22"/>
    <mergeCell ref="E105:F105"/>
    <mergeCell ref="H105:I105"/>
    <mergeCell ref="K105:L105"/>
    <mergeCell ref="N105:O105"/>
    <mergeCell ref="Z97:AF98"/>
    <mergeCell ref="T94:U94"/>
    <mergeCell ref="T95:U95"/>
    <mergeCell ref="T86:U86"/>
    <mergeCell ref="T87:U87"/>
    <mergeCell ref="T96:U96"/>
    <mergeCell ref="T97:U97"/>
    <mergeCell ref="T90:U90"/>
    <mergeCell ref="T91:U91"/>
    <mergeCell ref="T82:U82"/>
    <mergeCell ref="T83:U83"/>
    <mergeCell ref="T84:U84"/>
    <mergeCell ref="T85:U85"/>
    <mergeCell ref="K109:L109"/>
    <mergeCell ref="N109:O109"/>
    <mergeCell ref="T88:U88"/>
    <mergeCell ref="T89:U89"/>
    <mergeCell ref="Q105:R105"/>
    <mergeCell ref="T105:U105"/>
    <mergeCell ref="T92:U92"/>
    <mergeCell ref="T93:U93"/>
    <mergeCell ref="Q97:R97"/>
    <mergeCell ref="Q96:R96"/>
    <mergeCell ref="Q109:R109"/>
    <mergeCell ref="T109:U109"/>
    <mergeCell ref="E110:F110"/>
    <mergeCell ref="H110:I110"/>
    <mergeCell ref="K110:L110"/>
    <mergeCell ref="N110:O110"/>
    <mergeCell ref="Q110:R110"/>
    <mergeCell ref="T110:U110"/>
    <mergeCell ref="E109:F109"/>
    <mergeCell ref="H109:I109"/>
    <mergeCell ref="Q111:R111"/>
    <mergeCell ref="T111:U111"/>
    <mergeCell ref="E111:F111"/>
    <mergeCell ref="H111:I111"/>
    <mergeCell ref="K111:L111"/>
    <mergeCell ref="N111:O111"/>
  </mergeCells>
  <conditionalFormatting sqref="K104:L104 N104:O104 Q104:R104 T104:U104 H104:I104 H36:I36 K36:L36 N36:O36 Q36:R36 T36:U36">
    <cfRule type="cellIs" priority="1" dxfId="0" operator="notEqual" stopIfTrue="1">
      <formula>100</formula>
    </cfRule>
  </conditionalFormatting>
  <conditionalFormatting sqref="H105:I105 K105:L105 N105:O105 Q105:R105 T105:U105">
    <cfRule type="cellIs" priority="2" dxfId="0" operator="greaterThan" stopIfTrue="1">
      <formula>100</formula>
    </cfRule>
  </conditionalFormatting>
  <conditionalFormatting sqref="H29:V29">
    <cfRule type="cellIs" priority="3" dxfId="1" operator="equal" stopIfTrue="1">
      <formula>"コードは１から320の中から選んでください"</formula>
    </cfRule>
    <cfRule type="cellIs" priority="4" dxfId="2" operator="equal" stopIfTrue="1">
      <formula>"下欄に品目コードを入力すると、ここに品目名が自動的に表示されます"</formula>
    </cfRule>
  </conditionalFormatting>
  <conditionalFormatting sqref="Z97:AF98">
    <cfRule type="cellIs" priority="5" dxfId="3" operator="equal" stopIfTrue="1">
      <formula>""</formula>
    </cfRule>
  </conditionalFormatting>
  <conditionalFormatting sqref="T109:U111 Q109:R111 N109:O111 K109:L111 H109:I111">
    <cfRule type="cellIs" priority="6" dxfId="4" operator="equal" stopIfTrue="1">
      <formula>"コードは50１から604の中から選んでください"</formula>
    </cfRule>
    <cfRule type="cellIs" priority="7" dxfId="2" operator="equal" stopIfTrue="1">
      <formula>"業種コードを入力すると、ここに業種名が表示されます"</formula>
    </cfRule>
  </conditionalFormatting>
  <dataValidations count="4">
    <dataValidation allowBlank="1" showInputMessage="1" showErrorMessage="1" imeMode="hiragana" sqref="Z14:AD15 R25:V25 Z97:AF98 G21:N25 R21:V22"/>
    <dataValidation allowBlank="1" showInputMessage="1" showErrorMessage="1" imeMode="fullAlpha" sqref="R23:V23"/>
    <dataValidation allowBlank="1" showInputMessage="1" showErrorMessage="1" imeMode="fullKatakana" sqref="R24:V24"/>
    <dataValidation allowBlank="1" showInputMessage="1" showErrorMessage="1" imeMode="off" sqref="H36:U36 V57"/>
  </dataValidations>
  <hyperlinks>
    <hyperlink ref="B123" location="'１枚目'!H88" display="⑥"/>
    <hyperlink ref="B125" location="'１枚目'!N88" display="⑧"/>
    <hyperlink ref="B126" location="'１枚目'!Q88" display="⑨"/>
    <hyperlink ref="B127" location="'１枚目'!T88" display="⑩"/>
    <hyperlink ref="B124" location="'１枚目'!K88" display="⑦"/>
    <hyperlink ref="B116:B120" location="'１枚目'!B26" display="①"/>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38"/>
    <pageSetUpPr fitToPage="1"/>
  </sheetPr>
  <dimension ref="A1:AP463"/>
  <sheetViews>
    <sheetView showGridLines="0" tabSelected="1" zoomScale="75" zoomScaleNormal="75" zoomScaleSheetLayoutView="75" workbookViewId="0" topLeftCell="A1">
      <selection activeCell="H20" sqref="H20:J20"/>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96"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97"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hidden="1" customWidth="1"/>
    <col min="39" max="39" width="38.625" style="6" hidden="1" customWidth="1"/>
    <col min="40" max="40" width="4.625" style="6" hidden="1" customWidth="1"/>
    <col min="41" max="41" width="10.625" style="21" hidden="1" customWidth="1"/>
    <col min="42" max="42" width="36.75390625" style="6" hidden="1" customWidth="1"/>
    <col min="43" max="44" width="5.125" style="6" customWidth="1"/>
    <col min="45" max="48" width="4.625" style="6" customWidth="1"/>
    <col min="49" max="54" width="4.75390625" style="6" customWidth="1"/>
    <col min="55" max="16384" width="9.00390625" style="6" customWidth="1"/>
  </cols>
  <sheetData>
    <row r="1" spans="2:41" ht="15" customHeight="1">
      <c r="B1" s="11"/>
      <c r="C1" s="12"/>
      <c r="D1" s="11"/>
      <c r="E1" s="11"/>
      <c r="F1" s="11"/>
      <c r="G1" s="13"/>
      <c r="H1" s="11"/>
      <c r="I1" s="11"/>
      <c r="J1" s="11"/>
      <c r="K1" s="11"/>
      <c r="L1" s="11"/>
      <c r="M1" s="11"/>
      <c r="N1" s="330" t="s">
        <v>1193</v>
      </c>
      <c r="O1" s="330"/>
      <c r="P1" s="330"/>
      <c r="Q1" s="330"/>
      <c r="R1" s="330"/>
      <c r="S1" s="14"/>
      <c r="T1" s="15"/>
      <c r="U1" s="15"/>
      <c r="V1" s="15"/>
      <c r="W1" s="16"/>
      <c r="X1" s="17"/>
      <c r="Y1" s="11"/>
      <c r="Z1" s="11"/>
      <c r="AA1" s="11"/>
      <c r="AB1" s="11"/>
      <c r="AC1" s="11"/>
      <c r="AD1" s="11"/>
      <c r="AE1" s="11"/>
      <c r="AF1" s="11"/>
      <c r="AH1" s="7"/>
      <c r="AK1" s="7"/>
      <c r="AL1" s="18"/>
      <c r="AO1" s="6"/>
    </row>
    <row r="2" spans="2:41" ht="15" customHeight="1">
      <c r="B2" s="11"/>
      <c r="C2" s="11"/>
      <c r="D2" s="11"/>
      <c r="E2" s="11"/>
      <c r="F2" s="11"/>
      <c r="G2" s="11"/>
      <c r="H2" s="19"/>
      <c r="I2" s="19"/>
      <c r="J2" s="19"/>
      <c r="K2" s="11"/>
      <c r="L2" s="11"/>
      <c r="M2" s="11"/>
      <c r="N2" s="330"/>
      <c r="O2" s="330"/>
      <c r="P2" s="330"/>
      <c r="Q2" s="330"/>
      <c r="R2" s="330"/>
      <c r="S2" s="14"/>
      <c r="T2" s="15"/>
      <c r="U2" s="15"/>
      <c r="V2" s="15"/>
      <c r="W2" s="16"/>
      <c r="X2" s="331" t="s">
        <v>433</v>
      </c>
      <c r="Y2" s="332"/>
      <c r="Z2" s="331" t="s">
        <v>434</v>
      </c>
      <c r="AA2" s="347"/>
      <c r="AB2" s="347"/>
      <c r="AC2" s="347"/>
      <c r="AD2" s="332"/>
      <c r="AE2" s="349" t="s">
        <v>435</v>
      </c>
      <c r="AF2" s="11"/>
      <c r="AH2" s="7"/>
      <c r="AK2" s="7"/>
      <c r="AL2" s="18"/>
      <c r="AO2" s="6"/>
    </row>
    <row r="3" spans="2:41" ht="15" customHeight="1">
      <c r="B3" s="11"/>
      <c r="C3" s="11"/>
      <c r="D3" s="11"/>
      <c r="E3" s="11"/>
      <c r="F3" s="11"/>
      <c r="G3" s="11"/>
      <c r="H3" s="19"/>
      <c r="I3" s="19"/>
      <c r="J3" s="321" t="s">
        <v>436</v>
      </c>
      <c r="K3" s="321"/>
      <c r="L3" s="321"/>
      <c r="M3" s="321"/>
      <c r="N3" s="321"/>
      <c r="O3" s="321"/>
      <c r="P3" s="321"/>
      <c r="Q3" s="321"/>
      <c r="R3" s="321"/>
      <c r="S3" s="321"/>
      <c r="T3" s="321"/>
      <c r="U3" s="321"/>
      <c r="V3" s="321"/>
      <c r="W3" s="20"/>
      <c r="X3" s="333"/>
      <c r="Y3" s="334"/>
      <c r="Z3" s="333"/>
      <c r="AA3" s="348"/>
      <c r="AB3" s="348"/>
      <c r="AC3" s="348"/>
      <c r="AD3" s="334"/>
      <c r="AE3" s="350"/>
      <c r="AF3" s="11"/>
      <c r="AH3" s="7"/>
      <c r="AK3" s="7"/>
      <c r="AL3" s="18"/>
      <c r="AO3" s="6"/>
    </row>
    <row r="4" spans="2:41" ht="15" customHeight="1">
      <c r="B4" s="11"/>
      <c r="C4" s="11"/>
      <c r="D4" s="11"/>
      <c r="E4" s="11"/>
      <c r="F4" s="11"/>
      <c r="G4" s="11"/>
      <c r="H4" s="19"/>
      <c r="I4" s="19"/>
      <c r="J4" s="321"/>
      <c r="K4" s="321"/>
      <c r="L4" s="321"/>
      <c r="M4" s="321"/>
      <c r="N4" s="321"/>
      <c r="O4" s="321"/>
      <c r="P4" s="321"/>
      <c r="Q4" s="321"/>
      <c r="R4" s="321"/>
      <c r="S4" s="321"/>
      <c r="T4" s="321"/>
      <c r="U4" s="321"/>
      <c r="V4" s="321"/>
      <c r="W4" s="20"/>
      <c r="X4" s="322" t="s">
        <v>1588</v>
      </c>
      <c r="Y4" s="322" t="s">
        <v>1588</v>
      </c>
      <c r="Z4" s="366"/>
      <c r="AA4" s="367"/>
      <c r="AB4" s="367"/>
      <c r="AC4" s="367"/>
      <c r="AD4" s="368"/>
      <c r="AE4" s="100"/>
      <c r="AF4" s="11"/>
      <c r="AL4" s="21"/>
      <c r="AO4" s="6"/>
    </row>
    <row r="5" spans="2:41" ht="18.75" customHeight="1">
      <c r="B5" s="11"/>
      <c r="C5" s="11"/>
      <c r="D5" s="11"/>
      <c r="E5" s="11"/>
      <c r="F5" s="11"/>
      <c r="G5" s="11"/>
      <c r="H5" s="19"/>
      <c r="I5" s="19"/>
      <c r="J5" s="321"/>
      <c r="K5" s="321"/>
      <c r="L5" s="321"/>
      <c r="M5" s="321"/>
      <c r="N5" s="321"/>
      <c r="O5" s="321"/>
      <c r="P5" s="321"/>
      <c r="Q5" s="321"/>
      <c r="R5" s="321"/>
      <c r="S5" s="321"/>
      <c r="T5" s="321"/>
      <c r="U5" s="321"/>
      <c r="V5" s="321"/>
      <c r="W5" s="20"/>
      <c r="X5" s="323"/>
      <c r="Y5" s="323"/>
      <c r="Z5" s="369"/>
      <c r="AA5" s="370"/>
      <c r="AB5" s="370"/>
      <c r="AC5" s="370"/>
      <c r="AD5" s="371"/>
      <c r="AE5" s="101"/>
      <c r="AF5" s="11"/>
      <c r="AL5" s="21"/>
      <c r="AO5" s="6"/>
    </row>
    <row r="6" spans="2:38" s="22" customFormat="1" ht="18.75" customHeight="1">
      <c r="B6" s="23"/>
      <c r="C6" s="23"/>
      <c r="D6" s="23"/>
      <c r="E6" s="23"/>
      <c r="F6" s="23"/>
      <c r="G6" s="23"/>
      <c r="H6" s="365" t="s">
        <v>976</v>
      </c>
      <c r="I6" s="365"/>
      <c r="J6" s="365"/>
      <c r="K6" s="365"/>
      <c r="L6" s="365"/>
      <c r="M6" s="365"/>
      <c r="N6" s="365"/>
      <c r="O6" s="365"/>
      <c r="P6" s="365"/>
      <c r="Q6" s="365"/>
      <c r="R6" s="365"/>
      <c r="S6" s="365"/>
      <c r="T6" s="365"/>
      <c r="U6" s="365"/>
      <c r="V6" s="365"/>
      <c r="W6" s="365"/>
      <c r="X6" s="365"/>
      <c r="Y6" s="5"/>
      <c r="Z6" s="5"/>
      <c r="AA6" s="8" t="s">
        <v>427</v>
      </c>
      <c r="AB6" s="110">
        <f>IF('３枚目'!H22&gt;0,3,IF('２枚目'!H22&gt;0,2,1))</f>
        <v>1</v>
      </c>
      <c r="AC6" s="8" t="s">
        <v>428</v>
      </c>
      <c r="AD6" s="110">
        <v>1</v>
      </c>
      <c r="AE6" s="9" t="s">
        <v>429</v>
      </c>
      <c r="AF6" s="23"/>
      <c r="AL6" s="24"/>
    </row>
    <row r="7" spans="2:38" s="1" customFormat="1" ht="13.5" customHeight="1">
      <c r="B7" s="345" t="s">
        <v>437</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L7" s="4"/>
    </row>
    <row r="8" spans="2:38" s="1" customFormat="1" ht="14.25" customHeight="1">
      <c r="B8" s="346" t="s">
        <v>686</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L8" s="4"/>
    </row>
    <row r="9" spans="2:38" s="1" customFormat="1" ht="14.25" customHeight="1">
      <c r="B9" s="2"/>
      <c r="C9" s="2"/>
      <c r="D9" s="335" t="s">
        <v>438</v>
      </c>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6"/>
      <c r="AF9" s="2"/>
      <c r="AL9" s="4"/>
    </row>
    <row r="10" spans="2:38" s="1" customFormat="1" ht="15.75" customHeight="1">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2"/>
      <c r="AF10" s="2"/>
      <c r="AL10" s="4"/>
    </row>
    <row r="11" spans="2:41" ht="27.75" customHeight="1">
      <c r="B11" s="21"/>
      <c r="C11" s="226" t="s">
        <v>1589</v>
      </c>
      <c r="D11" s="339"/>
      <c r="E11" s="339"/>
      <c r="F11" s="340"/>
      <c r="G11" s="386"/>
      <c r="H11" s="387"/>
      <c r="I11" s="387"/>
      <c r="J11" s="387"/>
      <c r="K11" s="387"/>
      <c r="L11" s="387"/>
      <c r="M11" s="387"/>
      <c r="N11" s="388"/>
      <c r="O11" s="26"/>
      <c r="P11" s="244" t="s">
        <v>1590</v>
      </c>
      <c r="Q11" s="363" t="s">
        <v>1591</v>
      </c>
      <c r="R11" s="392"/>
      <c r="S11" s="393"/>
      <c r="T11" s="393"/>
      <c r="U11" s="393"/>
      <c r="V11" s="394"/>
      <c r="W11" s="27"/>
      <c r="X11" s="27"/>
      <c r="AH11" s="5"/>
      <c r="AK11" s="5"/>
      <c r="AL11" s="21"/>
      <c r="AO11" s="6"/>
    </row>
    <row r="12" spans="2:41" ht="27.75" customHeight="1">
      <c r="B12" s="21"/>
      <c r="C12" s="341"/>
      <c r="D12" s="342"/>
      <c r="E12" s="342"/>
      <c r="F12" s="343"/>
      <c r="G12" s="389"/>
      <c r="H12" s="390"/>
      <c r="I12" s="390"/>
      <c r="J12" s="390"/>
      <c r="K12" s="390"/>
      <c r="L12" s="390"/>
      <c r="M12" s="390"/>
      <c r="N12" s="391"/>
      <c r="O12" s="26"/>
      <c r="P12" s="402"/>
      <c r="Q12" s="364"/>
      <c r="R12" s="389"/>
      <c r="S12" s="390"/>
      <c r="T12" s="390"/>
      <c r="U12" s="390"/>
      <c r="V12" s="391"/>
      <c r="W12" s="27"/>
      <c r="X12" s="27"/>
      <c r="AH12" s="5"/>
      <c r="AK12" s="5"/>
      <c r="AL12" s="21"/>
      <c r="AO12" s="6"/>
    </row>
    <row r="13" spans="2:41" ht="20.25" customHeight="1">
      <c r="B13" s="21"/>
      <c r="C13" s="226" t="s">
        <v>1592</v>
      </c>
      <c r="D13" s="227"/>
      <c r="E13" s="227"/>
      <c r="F13" s="228"/>
      <c r="G13" s="386"/>
      <c r="H13" s="395"/>
      <c r="I13" s="395"/>
      <c r="J13" s="395"/>
      <c r="K13" s="395"/>
      <c r="L13" s="395"/>
      <c r="M13" s="395"/>
      <c r="N13" s="388"/>
      <c r="O13" s="26"/>
      <c r="P13" s="402"/>
      <c r="Q13" s="103" t="s">
        <v>430</v>
      </c>
      <c r="R13" s="404"/>
      <c r="S13" s="405"/>
      <c r="T13" s="405"/>
      <c r="U13" s="405"/>
      <c r="V13" s="405"/>
      <c r="W13" s="27"/>
      <c r="X13" s="27"/>
      <c r="AH13" s="5"/>
      <c r="AK13" s="5"/>
      <c r="AL13" s="21"/>
      <c r="AO13" s="6"/>
    </row>
    <row r="14" spans="2:40" ht="15" customHeight="1">
      <c r="B14" s="21"/>
      <c r="C14" s="229"/>
      <c r="D14" s="230"/>
      <c r="E14" s="230"/>
      <c r="F14" s="231"/>
      <c r="G14" s="396"/>
      <c r="H14" s="397"/>
      <c r="I14" s="397"/>
      <c r="J14" s="397"/>
      <c r="K14" s="397"/>
      <c r="L14" s="397"/>
      <c r="M14" s="397"/>
      <c r="N14" s="398"/>
      <c r="O14" s="26"/>
      <c r="P14" s="402"/>
      <c r="Q14" s="102" t="s">
        <v>431</v>
      </c>
      <c r="R14" s="406"/>
      <c r="S14" s="407"/>
      <c r="T14" s="407"/>
      <c r="U14" s="407"/>
      <c r="V14" s="407"/>
      <c r="W14" s="27"/>
      <c r="X14" s="27"/>
      <c r="AK14" s="5"/>
      <c r="AL14" s="5"/>
      <c r="AM14" s="5"/>
      <c r="AN14" s="5"/>
    </row>
    <row r="15" spans="2:41" s="29" customFormat="1" ht="20.25" customHeight="1">
      <c r="B15" s="30"/>
      <c r="C15" s="232"/>
      <c r="D15" s="233"/>
      <c r="E15" s="233"/>
      <c r="F15" s="234"/>
      <c r="G15" s="399"/>
      <c r="H15" s="400"/>
      <c r="I15" s="400"/>
      <c r="J15" s="400"/>
      <c r="K15" s="400"/>
      <c r="L15" s="400"/>
      <c r="M15" s="400"/>
      <c r="N15" s="401"/>
      <c r="O15" s="32"/>
      <c r="P15" s="403"/>
      <c r="Q15" s="104" t="s">
        <v>432</v>
      </c>
      <c r="R15" s="408"/>
      <c r="S15" s="405"/>
      <c r="T15" s="405"/>
      <c r="U15" s="405"/>
      <c r="V15" s="405"/>
      <c r="W15" s="33"/>
      <c r="X15" s="33"/>
      <c r="AK15" s="34"/>
      <c r="AL15" s="34"/>
      <c r="AM15" s="34"/>
      <c r="AN15" s="34"/>
      <c r="AO15" s="30"/>
    </row>
    <row r="16" spans="2:41" s="5" customFormat="1" ht="21.75" customHeight="1">
      <c r="B16" s="7"/>
      <c r="C16" s="25"/>
      <c r="D16" s="25"/>
      <c r="E16" s="25"/>
      <c r="F16" s="25"/>
      <c r="G16" s="113"/>
      <c r="H16" s="113"/>
      <c r="I16" s="113"/>
      <c r="J16" s="113"/>
      <c r="K16" s="113"/>
      <c r="L16" s="113"/>
      <c r="M16" s="113"/>
      <c r="N16" s="7"/>
      <c r="O16" s="7"/>
      <c r="P16" s="372"/>
      <c r="Q16" s="372"/>
      <c r="R16" s="372"/>
      <c r="S16" s="372"/>
      <c r="T16" s="372"/>
      <c r="U16" s="35"/>
      <c r="V16" s="33"/>
      <c r="W16" s="27"/>
      <c r="X16" s="27"/>
      <c r="AO16" s="7"/>
    </row>
    <row r="17" spans="1:24" ht="28.5" customHeight="1">
      <c r="A17" s="36"/>
      <c r="B17" s="37"/>
      <c r="C17" s="38"/>
      <c r="D17" s="38"/>
      <c r="E17" s="38"/>
      <c r="F17" s="38"/>
      <c r="G17" s="39"/>
      <c r="H17" s="38"/>
      <c r="I17" s="38"/>
      <c r="J17" s="38"/>
      <c r="K17" s="38"/>
      <c r="L17" s="38"/>
      <c r="M17" s="38"/>
      <c r="N17" s="38"/>
      <c r="O17" s="38"/>
      <c r="P17" s="38"/>
      <c r="Q17" s="38"/>
      <c r="R17" s="38"/>
      <c r="S17" s="38"/>
      <c r="T17" s="38"/>
      <c r="U17" s="38"/>
      <c r="V17" s="38"/>
      <c r="W17" s="40"/>
      <c r="X17" s="41"/>
    </row>
    <row r="18" spans="1:24" ht="15" customHeight="1">
      <c r="A18" s="36"/>
      <c r="C18" s="42"/>
      <c r="D18" s="43"/>
      <c r="E18" s="44"/>
      <c r="F18" s="309" t="s">
        <v>439</v>
      </c>
      <c r="G18" s="310"/>
      <c r="H18" s="306" t="s">
        <v>440</v>
      </c>
      <c r="I18" s="307"/>
      <c r="J18" s="308"/>
      <c r="K18" s="306" t="s">
        <v>441</v>
      </c>
      <c r="L18" s="307"/>
      <c r="M18" s="308"/>
      <c r="N18" s="306" t="s">
        <v>442</v>
      </c>
      <c r="O18" s="307"/>
      <c r="P18" s="308"/>
      <c r="Q18" s="306" t="s">
        <v>443</v>
      </c>
      <c r="R18" s="307"/>
      <c r="S18" s="308"/>
      <c r="T18" s="306" t="s">
        <v>444</v>
      </c>
      <c r="U18" s="307"/>
      <c r="V18" s="308"/>
      <c r="W18" s="45"/>
      <c r="X18" s="41"/>
    </row>
    <row r="19" spans="1:25" ht="37.5" customHeight="1">
      <c r="A19" s="36"/>
      <c r="C19" s="304"/>
      <c r="D19" s="305"/>
      <c r="E19" s="305"/>
      <c r="F19" s="311"/>
      <c r="G19" s="312"/>
      <c r="H19" s="374" t="str">
        <f>IF(H20="","下欄に品目コードを入力すると、ここに品目名が自動的に表示されます",VLOOKUP(H20,品目コード一覧,2))</f>
        <v>下欄に品目コードを入力すると、ここに品目名が自動的に表示されます</v>
      </c>
      <c r="I19" s="375"/>
      <c r="J19" s="376"/>
      <c r="K19" s="374" t="str">
        <f>IF(K20="","下欄に品目コードを入力すると、ここに品目名が自動的に表示されます",VLOOKUP(K20,品目コード一覧,2))</f>
        <v>下欄に品目コードを入力すると、ここに品目名が自動的に表示されます</v>
      </c>
      <c r="L19" s="375"/>
      <c r="M19" s="376"/>
      <c r="N19" s="374" t="str">
        <f>IF(N20="","下欄に品目コードを入力すると、ここに品目名が自動的に表示されます",VLOOKUP(N20,品目コード一覧,2))</f>
        <v>下欄に品目コードを入力すると、ここに品目名が自動的に表示されます</v>
      </c>
      <c r="O19" s="375"/>
      <c r="P19" s="376"/>
      <c r="Q19" s="374" t="str">
        <f>IF(Q20="","下欄に品目コードを入力すると、ここに品目名が自動的に表示されます",VLOOKUP(Q20,品目コード一覧,2))</f>
        <v>下欄に品目コードを入力すると、ここに品目名が自動的に表示されます</v>
      </c>
      <c r="R19" s="375"/>
      <c r="S19" s="376"/>
      <c r="T19" s="374" t="str">
        <f>IF(T20="","下欄に品目コードを入力すると、ここに品目名が自動的に表示されます",VLOOKUP(T20,品目コード一覧,2))</f>
        <v>下欄に品目コードを入力すると、ここに品目名が自動的に表示されます</v>
      </c>
      <c r="U19" s="375"/>
      <c r="V19" s="376"/>
      <c r="W19" s="45"/>
      <c r="X19" s="313" t="s">
        <v>445</v>
      </c>
      <c r="Y19" s="46"/>
    </row>
    <row r="20" spans="1:41" ht="24" customHeight="1">
      <c r="A20" s="47"/>
      <c r="C20" s="314"/>
      <c r="D20" s="315"/>
      <c r="E20" s="316"/>
      <c r="F20" s="201" t="s">
        <v>1177</v>
      </c>
      <c r="G20" s="48">
        <v>100</v>
      </c>
      <c r="H20" s="373"/>
      <c r="I20" s="373"/>
      <c r="J20" s="373"/>
      <c r="K20" s="373"/>
      <c r="L20" s="373"/>
      <c r="M20" s="373"/>
      <c r="N20" s="373"/>
      <c r="O20" s="373"/>
      <c r="P20" s="373"/>
      <c r="Q20" s="373"/>
      <c r="R20" s="373"/>
      <c r="S20" s="373"/>
      <c r="T20" s="373"/>
      <c r="U20" s="373"/>
      <c r="V20" s="373"/>
      <c r="W20" s="49"/>
      <c r="X20" s="313"/>
      <c r="Y20" s="46"/>
      <c r="AO20" s="6"/>
    </row>
    <row r="21" spans="1:41" ht="24.75" customHeight="1">
      <c r="A21" s="50"/>
      <c r="C21" s="298" t="s">
        <v>1619</v>
      </c>
      <c r="D21" s="299"/>
      <c r="E21" s="299"/>
      <c r="F21" s="300"/>
      <c r="G21" s="48">
        <v>101</v>
      </c>
      <c r="H21" s="379"/>
      <c r="I21" s="380"/>
      <c r="J21" s="381"/>
      <c r="K21" s="382"/>
      <c r="L21" s="177" t="s">
        <v>1440</v>
      </c>
      <c r="M21" s="383" t="s">
        <v>64</v>
      </c>
      <c r="N21" s="384"/>
      <c r="O21" s="384"/>
      <c r="P21" s="384"/>
      <c r="Q21" s="384"/>
      <c r="R21" s="384"/>
      <c r="S21" s="384"/>
      <c r="T21" s="384"/>
      <c r="U21" s="384"/>
      <c r="V21" s="385"/>
      <c r="W21" s="51"/>
      <c r="X21" s="107" t="s">
        <v>449</v>
      </c>
      <c r="Y21" s="53"/>
      <c r="Z21" s="54"/>
      <c r="AA21" s="54"/>
      <c r="AB21" s="54"/>
      <c r="AC21" s="54"/>
      <c r="AD21" s="54"/>
      <c r="AE21" s="54"/>
      <c r="AF21" s="54"/>
      <c r="AG21" s="54"/>
      <c r="AH21" s="54"/>
      <c r="AO21" s="6"/>
    </row>
    <row r="22" spans="1:42" ht="21.75" customHeight="1">
      <c r="A22" s="21"/>
      <c r="C22" s="291" t="s">
        <v>450</v>
      </c>
      <c r="D22" s="292"/>
      <c r="E22" s="292"/>
      <c r="F22" s="293"/>
      <c r="G22" s="48">
        <v>102</v>
      </c>
      <c r="H22" s="377"/>
      <c r="I22" s="378"/>
      <c r="J22" s="55" t="s">
        <v>451</v>
      </c>
      <c r="K22" s="377"/>
      <c r="L22" s="378"/>
      <c r="M22" s="55" t="s">
        <v>451</v>
      </c>
      <c r="N22" s="377"/>
      <c r="O22" s="378"/>
      <c r="P22" s="55" t="s">
        <v>451</v>
      </c>
      <c r="Q22" s="377"/>
      <c r="R22" s="378"/>
      <c r="S22" s="55" t="s">
        <v>451</v>
      </c>
      <c r="T22" s="377"/>
      <c r="U22" s="378"/>
      <c r="V22" s="55" t="s">
        <v>451</v>
      </c>
      <c r="W22" s="56"/>
      <c r="X22" s="107" t="s">
        <v>452</v>
      </c>
      <c r="Y22" s="54"/>
      <c r="Z22" s="54"/>
      <c r="AA22" s="54"/>
      <c r="AB22" s="54"/>
      <c r="AC22" s="54"/>
      <c r="AD22" s="54"/>
      <c r="AE22" s="54"/>
      <c r="AF22" s="54"/>
      <c r="AG22" s="54"/>
      <c r="AH22" s="54"/>
      <c r="AK22" s="54"/>
      <c r="AO22" s="6"/>
      <c r="AP22" s="117"/>
    </row>
    <row r="23" spans="1:37" ht="21.75" customHeight="1">
      <c r="A23" s="21"/>
      <c r="C23" s="57"/>
      <c r="D23" s="291" t="s">
        <v>453</v>
      </c>
      <c r="E23" s="292"/>
      <c r="F23" s="293"/>
      <c r="G23" s="58">
        <v>103</v>
      </c>
      <c r="H23" s="377"/>
      <c r="I23" s="378"/>
      <c r="J23" s="55" t="s">
        <v>451</v>
      </c>
      <c r="K23" s="377"/>
      <c r="L23" s="378"/>
      <c r="M23" s="55" t="s">
        <v>451</v>
      </c>
      <c r="N23" s="377"/>
      <c r="O23" s="378"/>
      <c r="P23" s="55" t="s">
        <v>451</v>
      </c>
      <c r="Q23" s="377"/>
      <c r="R23" s="378"/>
      <c r="S23" s="55" t="s">
        <v>451</v>
      </c>
      <c r="T23" s="377"/>
      <c r="U23" s="378"/>
      <c r="V23" s="55" t="s">
        <v>451</v>
      </c>
      <c r="W23" s="56"/>
      <c r="X23" s="107" t="s">
        <v>454</v>
      </c>
      <c r="Y23" s="54"/>
      <c r="Z23" s="54"/>
      <c r="AA23" s="54"/>
      <c r="AB23" s="54"/>
      <c r="AC23" s="54"/>
      <c r="AD23" s="54"/>
      <c r="AE23" s="54"/>
      <c r="AF23" s="54"/>
      <c r="AG23" s="54"/>
      <c r="AH23" s="54"/>
      <c r="AK23" s="54"/>
    </row>
    <row r="24" spans="1:37" ht="21.75" customHeight="1">
      <c r="A24" s="21"/>
      <c r="C24" s="57"/>
      <c r="D24" s="285" t="s">
        <v>455</v>
      </c>
      <c r="E24" s="286"/>
      <c r="F24" s="287"/>
      <c r="G24" s="59">
        <v>104</v>
      </c>
      <c r="H24" s="377"/>
      <c r="I24" s="378"/>
      <c r="J24" s="55" t="s">
        <v>451</v>
      </c>
      <c r="K24" s="377"/>
      <c r="L24" s="378"/>
      <c r="M24" s="55" t="s">
        <v>451</v>
      </c>
      <c r="N24" s="377"/>
      <c r="O24" s="378"/>
      <c r="P24" s="55" t="s">
        <v>451</v>
      </c>
      <c r="Q24" s="377"/>
      <c r="R24" s="378"/>
      <c r="S24" s="55" t="s">
        <v>451</v>
      </c>
      <c r="T24" s="377"/>
      <c r="U24" s="378"/>
      <c r="V24" s="55" t="s">
        <v>451</v>
      </c>
      <c r="W24" s="56"/>
      <c r="X24" s="108" t="s">
        <v>456</v>
      </c>
      <c r="Y24" s="60"/>
      <c r="Z24" s="54"/>
      <c r="AA24" s="54"/>
      <c r="AB24" s="54"/>
      <c r="AC24" s="54"/>
      <c r="AD24" s="54"/>
      <c r="AE24" s="54"/>
      <c r="AF24" s="54"/>
      <c r="AG24" s="54"/>
      <c r="AH24" s="54"/>
      <c r="AK24" s="54"/>
    </row>
    <row r="25" spans="1:37" ht="21.75" customHeight="1">
      <c r="A25" s="21"/>
      <c r="C25" s="61"/>
      <c r="D25" s="288" t="s">
        <v>457</v>
      </c>
      <c r="E25" s="289"/>
      <c r="F25" s="290"/>
      <c r="G25" s="48">
        <v>105</v>
      </c>
      <c r="H25" s="377"/>
      <c r="I25" s="378"/>
      <c r="J25" s="55" t="s">
        <v>451</v>
      </c>
      <c r="K25" s="377"/>
      <c r="L25" s="378"/>
      <c r="M25" s="55" t="s">
        <v>451</v>
      </c>
      <c r="N25" s="377"/>
      <c r="O25" s="378"/>
      <c r="P25" s="55" t="s">
        <v>451</v>
      </c>
      <c r="Q25" s="377"/>
      <c r="R25" s="378"/>
      <c r="S25" s="55" t="s">
        <v>451</v>
      </c>
      <c r="T25" s="377"/>
      <c r="U25" s="378"/>
      <c r="V25" s="55" t="s">
        <v>451</v>
      </c>
      <c r="W25" s="56"/>
      <c r="X25" s="108" t="s">
        <v>458</v>
      </c>
      <c r="Y25" s="60"/>
      <c r="Z25" s="54"/>
      <c r="AA25" s="54"/>
      <c r="AB25" s="54"/>
      <c r="AC25" s="54"/>
      <c r="AD25" s="54"/>
      <c r="AE25" s="54"/>
      <c r="AF25" s="54"/>
      <c r="AG25" s="54"/>
      <c r="AH25" s="54"/>
      <c r="AK25" s="54"/>
    </row>
    <row r="26" spans="1:37" ht="15" customHeight="1">
      <c r="A26" s="21"/>
      <c r="C26" s="61"/>
      <c r="D26" s="62"/>
      <c r="E26" s="279" t="s">
        <v>1576</v>
      </c>
      <c r="F26" s="280"/>
      <c r="G26" s="156">
        <v>201</v>
      </c>
      <c r="H26" s="281">
        <f>IF(SUM(H27,H28,H36,H49,H56,H65,H72,H78,H87)=0,"",SUM(H27,H28,H36,H49,H56,H65,H72,H78,H87))</f>
      </c>
      <c r="I26" s="282"/>
      <c r="J26" s="67" t="s">
        <v>460</v>
      </c>
      <c r="K26" s="281">
        <f>IF(SUM(K27,K28,K36,K49,K56,K65,K72,K78,K87)=0,"",SUM(K27,K28,K36,K49,K56,K65,K72,K78,K87))</f>
      </c>
      <c r="L26" s="282"/>
      <c r="M26" s="67" t="s">
        <v>460</v>
      </c>
      <c r="N26" s="281">
        <f>IF(SUM(N27,N28,N36,N49,N56,N65,N72,N78,N87)=0,"",SUM(N27,N28,N36,N49,N56,N65,N72,N78,N87))</f>
      </c>
      <c r="O26" s="282"/>
      <c r="P26" s="67" t="s">
        <v>460</v>
      </c>
      <c r="Q26" s="281">
        <f>IF(SUM(Q27,Q28,Q36,Q49,Q56,Q65,Q72,Q78,Q87)=0,"",SUM(Q27,Q28,Q36,Q49,Q56,Q65,Q72,Q78,Q87))</f>
      </c>
      <c r="R26" s="282"/>
      <c r="S26" s="67" t="s">
        <v>460</v>
      </c>
      <c r="T26" s="281">
        <f>IF(SUM(T27,T28,T36,T49,T56,T65,T72,T78,T87)=0,"",SUM(T27,T28,T36,T49,T56,T65,T72,T78,T87))</f>
      </c>
      <c r="U26" s="282"/>
      <c r="V26" s="67" t="s">
        <v>460</v>
      </c>
      <c r="W26" s="63"/>
      <c r="X26" s="52"/>
      <c r="Y26" s="54"/>
      <c r="Z26"/>
      <c r="AA26"/>
      <c r="AB26"/>
      <c r="AC26"/>
      <c r="AD26"/>
      <c r="AE26"/>
      <c r="AF26"/>
      <c r="AG26" s="54"/>
      <c r="AH26" s="54"/>
      <c r="AK26" s="54"/>
    </row>
    <row r="27" spans="1:32" ht="14.25" customHeight="1">
      <c r="A27" s="21"/>
      <c r="C27" s="64"/>
      <c r="D27" s="65"/>
      <c r="E27" s="269" t="s">
        <v>459</v>
      </c>
      <c r="F27" s="270"/>
      <c r="G27" s="66">
        <v>202</v>
      </c>
      <c r="H27" s="361"/>
      <c r="I27" s="362"/>
      <c r="J27" s="67" t="s">
        <v>460</v>
      </c>
      <c r="K27" s="361"/>
      <c r="L27" s="362"/>
      <c r="M27" s="67" t="s">
        <v>460</v>
      </c>
      <c r="N27" s="361"/>
      <c r="O27" s="362"/>
      <c r="P27" s="67" t="s">
        <v>460</v>
      </c>
      <c r="Q27" s="361"/>
      <c r="R27" s="362"/>
      <c r="S27" s="67" t="s">
        <v>460</v>
      </c>
      <c r="T27" s="361"/>
      <c r="U27" s="362"/>
      <c r="V27" s="67" t="s">
        <v>460</v>
      </c>
      <c r="W27" s="68"/>
      <c r="X27" s="271" t="s">
        <v>461</v>
      </c>
      <c r="Y27" s="31"/>
      <c r="Z27"/>
      <c r="AA27"/>
      <c r="AB27"/>
      <c r="AC27"/>
      <c r="AD27"/>
      <c r="AE27"/>
      <c r="AF27"/>
    </row>
    <row r="28" spans="1:32" ht="14.25" customHeight="1">
      <c r="A28" s="21"/>
      <c r="C28" s="64"/>
      <c r="D28" s="65"/>
      <c r="E28" s="272" t="s">
        <v>462</v>
      </c>
      <c r="F28" s="69" t="s">
        <v>463</v>
      </c>
      <c r="G28" s="70">
        <v>203</v>
      </c>
      <c r="H28" s="209">
        <f>IF(SUM(H29:I35)=0,"",SUM(H29:I35))</f>
      </c>
      <c r="I28" s="210"/>
      <c r="J28" s="71" t="s">
        <v>460</v>
      </c>
      <c r="K28" s="209">
        <f>IF(SUM(K29:L35)=0,"",SUM(K29:L35))</f>
      </c>
      <c r="L28" s="210"/>
      <c r="M28" s="71" t="s">
        <v>460</v>
      </c>
      <c r="N28" s="209">
        <f>IF(SUM(N29:O35)=0,"",SUM(N29:O35))</f>
      </c>
      <c r="O28" s="210"/>
      <c r="P28" s="71" t="s">
        <v>460</v>
      </c>
      <c r="Q28" s="209">
        <f>IF(SUM(Q29:R35)=0,"",SUM(Q29:R35))</f>
      </c>
      <c r="R28" s="210"/>
      <c r="S28" s="71" t="s">
        <v>460</v>
      </c>
      <c r="T28" s="209">
        <f>IF(SUM(T29:U35)=0,"",SUM(T29:U35))</f>
      </c>
      <c r="U28" s="210"/>
      <c r="V28" s="71" t="s">
        <v>460</v>
      </c>
      <c r="W28" s="68"/>
      <c r="X28" s="271"/>
      <c r="Y28" s="31"/>
      <c r="Z28"/>
      <c r="AA28"/>
      <c r="AB28"/>
      <c r="AC28"/>
      <c r="AD28"/>
      <c r="AE28"/>
      <c r="AF28"/>
    </row>
    <row r="29" spans="3:32" ht="14.25" customHeight="1">
      <c r="C29" s="64"/>
      <c r="D29" s="65"/>
      <c r="E29" s="272"/>
      <c r="F29" s="72" t="s">
        <v>464</v>
      </c>
      <c r="G29" s="73">
        <v>204</v>
      </c>
      <c r="H29" s="357"/>
      <c r="I29" s="358"/>
      <c r="J29" s="74" t="s">
        <v>460</v>
      </c>
      <c r="K29" s="357"/>
      <c r="L29" s="358"/>
      <c r="M29" s="74" t="s">
        <v>460</v>
      </c>
      <c r="N29" s="357"/>
      <c r="O29" s="358"/>
      <c r="P29" s="74" t="s">
        <v>460</v>
      </c>
      <c r="Q29" s="357"/>
      <c r="R29" s="358"/>
      <c r="S29" s="74" t="s">
        <v>460</v>
      </c>
      <c r="T29" s="357"/>
      <c r="U29" s="358"/>
      <c r="V29" s="74" t="s">
        <v>460</v>
      </c>
      <c r="W29" s="75"/>
      <c r="X29" s="271"/>
      <c r="Y29" s="31"/>
      <c r="Z29"/>
      <c r="AA29"/>
      <c r="AB29"/>
      <c r="AC29"/>
      <c r="AD29"/>
      <c r="AE29"/>
      <c r="AF29"/>
    </row>
    <row r="30" spans="3:25" ht="14.25" customHeight="1">
      <c r="C30" s="64"/>
      <c r="D30" s="65"/>
      <c r="E30" s="272"/>
      <c r="F30" s="72" t="s">
        <v>465</v>
      </c>
      <c r="G30" s="73">
        <v>205</v>
      </c>
      <c r="H30" s="357"/>
      <c r="I30" s="358"/>
      <c r="J30" s="74" t="s">
        <v>460</v>
      </c>
      <c r="K30" s="357"/>
      <c r="L30" s="358"/>
      <c r="M30" s="74" t="s">
        <v>460</v>
      </c>
      <c r="N30" s="357"/>
      <c r="O30" s="358"/>
      <c r="P30" s="74" t="s">
        <v>460</v>
      </c>
      <c r="Q30" s="357"/>
      <c r="R30" s="358"/>
      <c r="S30" s="74" t="s">
        <v>460</v>
      </c>
      <c r="T30" s="357"/>
      <c r="U30" s="358"/>
      <c r="V30" s="74" t="s">
        <v>460</v>
      </c>
      <c r="W30" s="75"/>
      <c r="X30" s="271"/>
      <c r="Y30" s="31"/>
    </row>
    <row r="31" spans="3:25" ht="14.25" customHeight="1">
      <c r="C31" s="64"/>
      <c r="D31" s="65"/>
      <c r="E31" s="272"/>
      <c r="F31" s="72" t="s">
        <v>466</v>
      </c>
      <c r="G31" s="73">
        <v>206</v>
      </c>
      <c r="H31" s="357"/>
      <c r="I31" s="358"/>
      <c r="J31" s="74" t="s">
        <v>460</v>
      </c>
      <c r="K31" s="357"/>
      <c r="L31" s="358"/>
      <c r="M31" s="74" t="s">
        <v>460</v>
      </c>
      <c r="N31" s="357"/>
      <c r="O31" s="358"/>
      <c r="P31" s="74" t="s">
        <v>460</v>
      </c>
      <c r="Q31" s="357"/>
      <c r="R31" s="358"/>
      <c r="S31" s="74" t="s">
        <v>460</v>
      </c>
      <c r="T31" s="357"/>
      <c r="U31" s="358"/>
      <c r="V31" s="74" t="s">
        <v>460</v>
      </c>
      <c r="W31" s="75"/>
      <c r="X31" s="271"/>
      <c r="Y31" s="31"/>
    </row>
    <row r="32" spans="3:25" ht="14.25" customHeight="1">
      <c r="C32" s="64"/>
      <c r="D32" s="65"/>
      <c r="E32" s="272"/>
      <c r="F32" s="72" t="s">
        <v>467</v>
      </c>
      <c r="G32" s="73">
        <v>207</v>
      </c>
      <c r="H32" s="357"/>
      <c r="I32" s="358"/>
      <c r="J32" s="74" t="s">
        <v>460</v>
      </c>
      <c r="K32" s="357"/>
      <c r="L32" s="358"/>
      <c r="M32" s="74" t="s">
        <v>460</v>
      </c>
      <c r="N32" s="357"/>
      <c r="O32" s="358"/>
      <c r="P32" s="74" t="s">
        <v>460</v>
      </c>
      <c r="Q32" s="357"/>
      <c r="R32" s="358"/>
      <c r="S32" s="74" t="s">
        <v>460</v>
      </c>
      <c r="T32" s="357"/>
      <c r="U32" s="358"/>
      <c r="V32" s="74" t="s">
        <v>460</v>
      </c>
      <c r="W32" s="75"/>
      <c r="X32" s="271"/>
      <c r="Y32" s="31"/>
    </row>
    <row r="33" spans="3:25" ht="14.25" customHeight="1">
      <c r="C33" s="64"/>
      <c r="D33" s="65"/>
      <c r="E33" s="272"/>
      <c r="F33" s="72" t="s">
        <v>468</v>
      </c>
      <c r="G33" s="73">
        <v>208</v>
      </c>
      <c r="H33" s="357"/>
      <c r="I33" s="358"/>
      <c r="J33" s="74" t="s">
        <v>460</v>
      </c>
      <c r="K33" s="357"/>
      <c r="L33" s="358"/>
      <c r="M33" s="74" t="s">
        <v>460</v>
      </c>
      <c r="N33" s="357"/>
      <c r="O33" s="358"/>
      <c r="P33" s="74" t="s">
        <v>460</v>
      </c>
      <c r="Q33" s="357"/>
      <c r="R33" s="358"/>
      <c r="S33" s="74" t="s">
        <v>460</v>
      </c>
      <c r="T33" s="357"/>
      <c r="U33" s="358"/>
      <c r="V33" s="74" t="s">
        <v>460</v>
      </c>
      <c r="W33" s="75"/>
      <c r="X33" s="271"/>
      <c r="Y33" s="31"/>
    </row>
    <row r="34" spans="3:25" ht="14.25" customHeight="1">
      <c r="C34" s="64"/>
      <c r="D34" s="65"/>
      <c r="E34" s="272"/>
      <c r="F34" s="72" t="s">
        <v>469</v>
      </c>
      <c r="G34" s="73">
        <v>209</v>
      </c>
      <c r="H34" s="357"/>
      <c r="I34" s="358"/>
      <c r="J34" s="74" t="s">
        <v>460</v>
      </c>
      <c r="K34" s="357"/>
      <c r="L34" s="358"/>
      <c r="M34" s="74" t="s">
        <v>460</v>
      </c>
      <c r="N34" s="357"/>
      <c r="O34" s="358"/>
      <c r="P34" s="74" t="s">
        <v>460</v>
      </c>
      <c r="Q34" s="357"/>
      <c r="R34" s="358"/>
      <c r="S34" s="74" t="s">
        <v>460</v>
      </c>
      <c r="T34" s="357"/>
      <c r="U34" s="358"/>
      <c r="V34" s="74" t="s">
        <v>460</v>
      </c>
      <c r="W34" s="75"/>
      <c r="X34" s="271"/>
      <c r="Y34" s="31"/>
    </row>
    <row r="35" spans="3:25" ht="14.25" customHeight="1">
      <c r="C35" s="64"/>
      <c r="D35" s="65"/>
      <c r="E35" s="272"/>
      <c r="F35" s="76" t="s">
        <v>470</v>
      </c>
      <c r="G35" s="77">
        <v>210</v>
      </c>
      <c r="H35" s="359"/>
      <c r="I35" s="360"/>
      <c r="J35" s="78" t="s">
        <v>460</v>
      </c>
      <c r="K35" s="359"/>
      <c r="L35" s="360"/>
      <c r="M35" s="78" t="s">
        <v>460</v>
      </c>
      <c r="N35" s="359"/>
      <c r="O35" s="360"/>
      <c r="P35" s="78" t="s">
        <v>460</v>
      </c>
      <c r="Q35" s="359"/>
      <c r="R35" s="360"/>
      <c r="S35" s="78" t="s">
        <v>460</v>
      </c>
      <c r="T35" s="359"/>
      <c r="U35" s="360"/>
      <c r="V35" s="78" t="s">
        <v>460</v>
      </c>
      <c r="W35" s="75"/>
      <c r="X35" s="271"/>
      <c r="Y35" s="31"/>
    </row>
    <row r="36" spans="3:25" ht="14.25" customHeight="1">
      <c r="C36" s="64"/>
      <c r="D36" s="65"/>
      <c r="E36" s="273" t="s">
        <v>471</v>
      </c>
      <c r="F36" s="69" t="s">
        <v>472</v>
      </c>
      <c r="G36" s="79">
        <v>211</v>
      </c>
      <c r="H36" s="209">
        <f>IF(SUM(H37:I48)=0,"",SUM(H37:I48))</f>
      </c>
      <c r="I36" s="210"/>
      <c r="J36" s="71" t="s">
        <v>460</v>
      </c>
      <c r="K36" s="209">
        <f>IF(SUM(K37:L48)=0,"",SUM(K37:L48))</f>
      </c>
      <c r="L36" s="210"/>
      <c r="M36" s="71" t="s">
        <v>460</v>
      </c>
      <c r="N36" s="209">
        <f>IF(SUM(N37:O48)=0,"",SUM(N37:O48))</f>
      </c>
      <c r="O36" s="210"/>
      <c r="P36" s="71" t="s">
        <v>460</v>
      </c>
      <c r="Q36" s="209">
        <f>IF(SUM(Q37:R48)=0,"",SUM(Q37:R48))</f>
      </c>
      <c r="R36" s="210"/>
      <c r="S36" s="71" t="s">
        <v>460</v>
      </c>
      <c r="T36" s="209">
        <f>IF(SUM(T37:U48)=0,"",SUM(T37:U48))</f>
      </c>
      <c r="U36" s="210"/>
      <c r="V36" s="71" t="s">
        <v>460</v>
      </c>
      <c r="W36" s="68"/>
      <c r="X36" s="271"/>
      <c r="Y36" s="31"/>
    </row>
    <row r="37" spans="3:25" ht="14.25" customHeight="1">
      <c r="C37" s="64"/>
      <c r="D37" s="65"/>
      <c r="E37" s="274"/>
      <c r="F37" s="72" t="s">
        <v>473</v>
      </c>
      <c r="G37" s="73">
        <v>212</v>
      </c>
      <c r="H37" s="357"/>
      <c r="I37" s="358"/>
      <c r="J37" s="74" t="s">
        <v>460</v>
      </c>
      <c r="K37" s="357"/>
      <c r="L37" s="358"/>
      <c r="M37" s="74" t="s">
        <v>460</v>
      </c>
      <c r="N37" s="357"/>
      <c r="O37" s="358"/>
      <c r="P37" s="74" t="s">
        <v>460</v>
      </c>
      <c r="Q37" s="357"/>
      <c r="R37" s="358"/>
      <c r="S37" s="74" t="s">
        <v>460</v>
      </c>
      <c r="T37" s="357"/>
      <c r="U37" s="358"/>
      <c r="V37" s="74" t="s">
        <v>460</v>
      </c>
      <c r="W37" s="75"/>
      <c r="X37" s="271"/>
      <c r="Y37" s="31"/>
    </row>
    <row r="38" spans="3:25" ht="14.25" customHeight="1">
      <c r="C38" s="64"/>
      <c r="D38" s="65"/>
      <c r="E38" s="274"/>
      <c r="F38" s="72" t="s">
        <v>474</v>
      </c>
      <c r="G38" s="73">
        <v>213</v>
      </c>
      <c r="H38" s="357"/>
      <c r="I38" s="358"/>
      <c r="J38" s="74" t="s">
        <v>460</v>
      </c>
      <c r="K38" s="357"/>
      <c r="L38" s="358"/>
      <c r="M38" s="74" t="s">
        <v>460</v>
      </c>
      <c r="N38" s="357"/>
      <c r="O38" s="358"/>
      <c r="P38" s="74" t="s">
        <v>460</v>
      </c>
      <c r="Q38" s="357"/>
      <c r="R38" s="358"/>
      <c r="S38" s="74" t="s">
        <v>460</v>
      </c>
      <c r="T38" s="357"/>
      <c r="U38" s="358"/>
      <c r="V38" s="74" t="s">
        <v>460</v>
      </c>
      <c r="W38" s="75"/>
      <c r="X38" s="271"/>
      <c r="Y38" s="31"/>
    </row>
    <row r="39" spans="3:25" ht="14.25" customHeight="1">
      <c r="C39" s="64"/>
      <c r="D39" s="65"/>
      <c r="E39" s="274"/>
      <c r="F39" s="72" t="s">
        <v>475</v>
      </c>
      <c r="G39" s="73">
        <v>214</v>
      </c>
      <c r="H39" s="357"/>
      <c r="I39" s="358"/>
      <c r="J39" s="74" t="s">
        <v>460</v>
      </c>
      <c r="K39" s="357"/>
      <c r="L39" s="358"/>
      <c r="M39" s="74" t="s">
        <v>460</v>
      </c>
      <c r="N39" s="357"/>
      <c r="O39" s="358"/>
      <c r="P39" s="74" t="s">
        <v>460</v>
      </c>
      <c r="Q39" s="357"/>
      <c r="R39" s="358"/>
      <c r="S39" s="74" t="s">
        <v>460</v>
      </c>
      <c r="T39" s="357"/>
      <c r="U39" s="358"/>
      <c r="V39" s="74" t="s">
        <v>460</v>
      </c>
      <c r="W39" s="75"/>
      <c r="X39" s="271"/>
      <c r="Y39" s="31"/>
    </row>
    <row r="40" spans="3:25" ht="14.25" customHeight="1">
      <c r="C40" s="64"/>
      <c r="D40" s="65"/>
      <c r="E40" s="274"/>
      <c r="F40" s="72" t="s">
        <v>476</v>
      </c>
      <c r="G40" s="73">
        <v>215</v>
      </c>
      <c r="H40" s="357"/>
      <c r="I40" s="358"/>
      <c r="J40" s="74" t="s">
        <v>460</v>
      </c>
      <c r="K40" s="357"/>
      <c r="L40" s="358"/>
      <c r="M40" s="74" t="s">
        <v>460</v>
      </c>
      <c r="N40" s="357"/>
      <c r="O40" s="358"/>
      <c r="P40" s="74" t="s">
        <v>460</v>
      </c>
      <c r="Q40" s="357"/>
      <c r="R40" s="358"/>
      <c r="S40" s="74" t="s">
        <v>460</v>
      </c>
      <c r="T40" s="357"/>
      <c r="U40" s="358"/>
      <c r="V40" s="74" t="s">
        <v>460</v>
      </c>
      <c r="W40" s="75"/>
      <c r="X40" s="271"/>
      <c r="Y40" s="31"/>
    </row>
    <row r="41" spans="3:25" ht="14.25" customHeight="1">
      <c r="C41" s="64"/>
      <c r="D41" s="65"/>
      <c r="E41" s="274"/>
      <c r="F41" s="72" t="s">
        <v>477</v>
      </c>
      <c r="G41" s="73">
        <v>216</v>
      </c>
      <c r="H41" s="357"/>
      <c r="I41" s="358"/>
      <c r="J41" s="74" t="s">
        <v>460</v>
      </c>
      <c r="K41" s="357"/>
      <c r="L41" s="358"/>
      <c r="M41" s="74" t="s">
        <v>460</v>
      </c>
      <c r="N41" s="357"/>
      <c r="O41" s="358"/>
      <c r="P41" s="74" t="s">
        <v>460</v>
      </c>
      <c r="Q41" s="357"/>
      <c r="R41" s="358"/>
      <c r="S41" s="74" t="s">
        <v>460</v>
      </c>
      <c r="T41" s="357"/>
      <c r="U41" s="358"/>
      <c r="V41" s="74" t="s">
        <v>460</v>
      </c>
      <c r="W41" s="75"/>
      <c r="X41" s="271"/>
      <c r="Y41" s="31"/>
    </row>
    <row r="42" spans="3:25" ht="14.25" customHeight="1">
      <c r="C42" s="64"/>
      <c r="D42" s="65"/>
      <c r="E42" s="274"/>
      <c r="F42" s="72" t="s">
        <v>478</v>
      </c>
      <c r="G42" s="73">
        <v>217</v>
      </c>
      <c r="H42" s="357"/>
      <c r="I42" s="358"/>
      <c r="J42" s="74" t="s">
        <v>460</v>
      </c>
      <c r="K42" s="357"/>
      <c r="L42" s="358"/>
      <c r="M42" s="74" t="s">
        <v>460</v>
      </c>
      <c r="N42" s="357"/>
      <c r="O42" s="358"/>
      <c r="P42" s="74" t="s">
        <v>460</v>
      </c>
      <c r="Q42" s="357"/>
      <c r="R42" s="358"/>
      <c r="S42" s="74" t="s">
        <v>460</v>
      </c>
      <c r="T42" s="357"/>
      <c r="U42" s="358"/>
      <c r="V42" s="74" t="s">
        <v>460</v>
      </c>
      <c r="W42" s="75"/>
      <c r="X42" s="271"/>
      <c r="Y42" s="31"/>
    </row>
    <row r="43" spans="3:25" ht="14.25" customHeight="1">
      <c r="C43" s="64"/>
      <c r="D43" s="65"/>
      <c r="E43" s="274"/>
      <c r="F43" s="72" t="s">
        <v>479</v>
      </c>
      <c r="G43" s="73">
        <v>218</v>
      </c>
      <c r="H43" s="357"/>
      <c r="I43" s="358"/>
      <c r="J43" s="74" t="s">
        <v>460</v>
      </c>
      <c r="K43" s="357"/>
      <c r="L43" s="358"/>
      <c r="M43" s="74" t="s">
        <v>460</v>
      </c>
      <c r="N43" s="357"/>
      <c r="O43" s="358"/>
      <c r="P43" s="74" t="s">
        <v>460</v>
      </c>
      <c r="Q43" s="357"/>
      <c r="R43" s="358"/>
      <c r="S43" s="74" t="s">
        <v>460</v>
      </c>
      <c r="T43" s="357"/>
      <c r="U43" s="358"/>
      <c r="V43" s="74" t="s">
        <v>460</v>
      </c>
      <c r="W43" s="75"/>
      <c r="X43" s="271"/>
      <c r="Y43" s="31"/>
    </row>
    <row r="44" spans="3:25" ht="14.25" customHeight="1">
      <c r="C44" s="64"/>
      <c r="D44" s="65"/>
      <c r="E44" s="274"/>
      <c r="F44" s="72" t="s">
        <v>480</v>
      </c>
      <c r="G44" s="73">
        <v>219</v>
      </c>
      <c r="H44" s="357"/>
      <c r="I44" s="358"/>
      <c r="J44" s="74" t="s">
        <v>460</v>
      </c>
      <c r="K44" s="357"/>
      <c r="L44" s="358"/>
      <c r="M44" s="74" t="s">
        <v>460</v>
      </c>
      <c r="N44" s="357"/>
      <c r="O44" s="358"/>
      <c r="P44" s="74" t="s">
        <v>460</v>
      </c>
      <c r="Q44" s="357"/>
      <c r="R44" s="358"/>
      <c r="S44" s="74" t="s">
        <v>460</v>
      </c>
      <c r="T44" s="357"/>
      <c r="U44" s="358"/>
      <c r="V44" s="74" t="s">
        <v>460</v>
      </c>
      <c r="W44" s="75"/>
      <c r="X44" s="271"/>
      <c r="Y44" s="31"/>
    </row>
    <row r="45" spans="3:25" ht="14.25" customHeight="1">
      <c r="C45" s="64"/>
      <c r="D45" s="65"/>
      <c r="E45" s="274"/>
      <c r="F45" s="72" t="s">
        <v>481</v>
      </c>
      <c r="G45" s="73">
        <v>220</v>
      </c>
      <c r="H45" s="357"/>
      <c r="I45" s="358"/>
      <c r="J45" s="74" t="s">
        <v>460</v>
      </c>
      <c r="K45" s="357"/>
      <c r="L45" s="358"/>
      <c r="M45" s="74" t="s">
        <v>460</v>
      </c>
      <c r="N45" s="357"/>
      <c r="O45" s="358"/>
      <c r="P45" s="74" t="s">
        <v>460</v>
      </c>
      <c r="Q45" s="357"/>
      <c r="R45" s="358"/>
      <c r="S45" s="74" t="s">
        <v>460</v>
      </c>
      <c r="T45" s="357"/>
      <c r="U45" s="358"/>
      <c r="V45" s="74" t="s">
        <v>460</v>
      </c>
      <c r="W45" s="75"/>
      <c r="X45" s="271"/>
      <c r="Y45" s="31"/>
    </row>
    <row r="46" spans="3:25" ht="14.25" customHeight="1">
      <c r="C46" s="64"/>
      <c r="D46" s="65"/>
      <c r="E46" s="274"/>
      <c r="F46" s="72" t="s">
        <v>482</v>
      </c>
      <c r="G46" s="73">
        <v>221</v>
      </c>
      <c r="H46" s="357"/>
      <c r="I46" s="358"/>
      <c r="J46" s="74" t="s">
        <v>460</v>
      </c>
      <c r="K46" s="357"/>
      <c r="L46" s="358"/>
      <c r="M46" s="74" t="s">
        <v>460</v>
      </c>
      <c r="N46" s="357"/>
      <c r="O46" s="358"/>
      <c r="P46" s="74" t="s">
        <v>460</v>
      </c>
      <c r="Q46" s="357"/>
      <c r="R46" s="358"/>
      <c r="S46" s="74" t="s">
        <v>460</v>
      </c>
      <c r="T46" s="357"/>
      <c r="U46" s="358"/>
      <c r="V46" s="74" t="s">
        <v>460</v>
      </c>
      <c r="W46" s="75"/>
      <c r="X46" s="271"/>
      <c r="Y46" s="31"/>
    </row>
    <row r="47" spans="3:25" ht="14.25" customHeight="1">
      <c r="C47" s="64"/>
      <c r="D47" s="65"/>
      <c r="E47" s="274"/>
      <c r="F47" s="109" t="s">
        <v>483</v>
      </c>
      <c r="G47" s="73">
        <v>222</v>
      </c>
      <c r="H47" s="357"/>
      <c r="I47" s="358"/>
      <c r="J47" s="74" t="s">
        <v>460</v>
      </c>
      <c r="K47" s="357"/>
      <c r="L47" s="358"/>
      <c r="M47" s="74" t="s">
        <v>460</v>
      </c>
      <c r="N47" s="357"/>
      <c r="O47" s="358"/>
      <c r="P47" s="74" t="s">
        <v>460</v>
      </c>
      <c r="Q47" s="357"/>
      <c r="R47" s="358"/>
      <c r="S47" s="74" t="s">
        <v>460</v>
      </c>
      <c r="T47" s="357"/>
      <c r="U47" s="358"/>
      <c r="V47" s="74" t="s">
        <v>460</v>
      </c>
      <c r="W47" s="75"/>
      <c r="X47" s="271"/>
      <c r="Y47" s="31"/>
    </row>
    <row r="48" spans="3:25" ht="14.25" customHeight="1">
      <c r="C48" s="64"/>
      <c r="D48" s="65"/>
      <c r="E48" s="275"/>
      <c r="F48" s="76" t="s">
        <v>470</v>
      </c>
      <c r="G48" s="77">
        <v>223</v>
      </c>
      <c r="H48" s="359"/>
      <c r="I48" s="360"/>
      <c r="J48" s="78" t="s">
        <v>460</v>
      </c>
      <c r="K48" s="359"/>
      <c r="L48" s="360"/>
      <c r="M48" s="78" t="s">
        <v>460</v>
      </c>
      <c r="N48" s="359"/>
      <c r="O48" s="360"/>
      <c r="P48" s="78" t="s">
        <v>460</v>
      </c>
      <c r="Q48" s="359"/>
      <c r="R48" s="360"/>
      <c r="S48" s="78" t="s">
        <v>460</v>
      </c>
      <c r="T48" s="359"/>
      <c r="U48" s="360"/>
      <c r="V48" s="78" t="s">
        <v>460</v>
      </c>
      <c r="W48" s="75"/>
      <c r="X48" s="271"/>
      <c r="Y48" s="31"/>
    </row>
    <row r="49" spans="3:25" ht="14.25" customHeight="1">
      <c r="C49" s="64"/>
      <c r="D49" s="65"/>
      <c r="E49" s="272" t="s">
        <v>484</v>
      </c>
      <c r="F49" s="69" t="s">
        <v>485</v>
      </c>
      <c r="G49" s="70">
        <v>224</v>
      </c>
      <c r="H49" s="209">
        <f>IF(SUM(H50:I55)=0,"",SUM(H50:I55))</f>
      </c>
      <c r="I49" s="210"/>
      <c r="J49" s="71" t="s">
        <v>460</v>
      </c>
      <c r="K49" s="209">
        <f>IF(SUM(K50:L55)=0,"",SUM(K50:L55))</f>
      </c>
      <c r="L49" s="210"/>
      <c r="M49" s="71" t="s">
        <v>460</v>
      </c>
      <c r="N49" s="209">
        <f>IF(SUM(N50:O55)=0,"",SUM(N50:O55))</f>
      </c>
      <c r="O49" s="210"/>
      <c r="P49" s="71" t="s">
        <v>460</v>
      </c>
      <c r="Q49" s="209">
        <f>IF(SUM(Q50:R55)=0,"",SUM(Q50:R55))</f>
      </c>
      <c r="R49" s="210"/>
      <c r="S49" s="71" t="s">
        <v>460</v>
      </c>
      <c r="T49" s="209">
        <f>IF(SUM(T50:U55)=0,"",SUM(T50:U55))</f>
      </c>
      <c r="U49" s="210"/>
      <c r="V49" s="71" t="s">
        <v>460</v>
      </c>
      <c r="W49" s="68"/>
      <c r="X49" s="271"/>
      <c r="Y49" s="31"/>
    </row>
    <row r="50" spans="3:25" ht="14.25" customHeight="1">
      <c r="C50" s="64"/>
      <c r="D50" s="65"/>
      <c r="E50" s="272"/>
      <c r="F50" s="72" t="s">
        <v>486</v>
      </c>
      <c r="G50" s="73">
        <v>225</v>
      </c>
      <c r="H50" s="357"/>
      <c r="I50" s="358"/>
      <c r="J50" s="74" t="s">
        <v>460</v>
      </c>
      <c r="K50" s="357"/>
      <c r="L50" s="358"/>
      <c r="M50" s="74" t="s">
        <v>460</v>
      </c>
      <c r="N50" s="357"/>
      <c r="O50" s="358"/>
      <c r="P50" s="74" t="s">
        <v>460</v>
      </c>
      <c r="Q50" s="357"/>
      <c r="R50" s="358"/>
      <c r="S50" s="74" t="s">
        <v>460</v>
      </c>
      <c r="T50" s="357"/>
      <c r="U50" s="358"/>
      <c r="V50" s="74" t="s">
        <v>460</v>
      </c>
      <c r="W50" s="75"/>
      <c r="X50" s="271"/>
      <c r="Y50" s="31"/>
    </row>
    <row r="51" spans="3:25" ht="14.25" customHeight="1">
      <c r="C51" s="64"/>
      <c r="D51" s="65"/>
      <c r="E51" s="272"/>
      <c r="F51" s="72" t="s">
        <v>487</v>
      </c>
      <c r="G51" s="73">
        <v>226</v>
      </c>
      <c r="H51" s="357"/>
      <c r="I51" s="358"/>
      <c r="J51" s="74" t="s">
        <v>460</v>
      </c>
      <c r="K51" s="357"/>
      <c r="L51" s="358"/>
      <c r="M51" s="74" t="s">
        <v>460</v>
      </c>
      <c r="N51" s="357"/>
      <c r="O51" s="358"/>
      <c r="P51" s="74" t="s">
        <v>460</v>
      </c>
      <c r="Q51" s="357"/>
      <c r="R51" s="358"/>
      <c r="S51" s="74" t="s">
        <v>460</v>
      </c>
      <c r="T51" s="357"/>
      <c r="U51" s="358"/>
      <c r="V51" s="74" t="s">
        <v>460</v>
      </c>
      <c r="W51" s="75"/>
      <c r="X51" s="271"/>
      <c r="Y51" s="31"/>
    </row>
    <row r="52" spans="3:25" ht="14.25" customHeight="1">
      <c r="C52" s="64"/>
      <c r="D52" s="65"/>
      <c r="E52" s="272"/>
      <c r="F52" s="72" t="s">
        <v>488</v>
      </c>
      <c r="G52" s="73">
        <v>227</v>
      </c>
      <c r="H52" s="357"/>
      <c r="I52" s="358"/>
      <c r="J52" s="74" t="s">
        <v>460</v>
      </c>
      <c r="K52" s="357"/>
      <c r="L52" s="358"/>
      <c r="M52" s="74" t="s">
        <v>460</v>
      </c>
      <c r="N52" s="357"/>
      <c r="O52" s="358"/>
      <c r="P52" s="74" t="s">
        <v>460</v>
      </c>
      <c r="Q52" s="357"/>
      <c r="R52" s="358"/>
      <c r="S52" s="74" t="s">
        <v>460</v>
      </c>
      <c r="T52" s="357"/>
      <c r="U52" s="358"/>
      <c r="V52" s="74" t="s">
        <v>460</v>
      </c>
      <c r="W52" s="75"/>
      <c r="X52" s="271"/>
      <c r="Y52" s="31"/>
    </row>
    <row r="53" spans="3:25" ht="14.25" customHeight="1">
      <c r="C53" s="64"/>
      <c r="D53" s="65"/>
      <c r="E53" s="272"/>
      <c r="F53" s="72" t="s">
        <v>489</v>
      </c>
      <c r="G53" s="73">
        <v>228</v>
      </c>
      <c r="H53" s="357"/>
      <c r="I53" s="358"/>
      <c r="J53" s="74" t="s">
        <v>460</v>
      </c>
      <c r="K53" s="357"/>
      <c r="L53" s="358"/>
      <c r="M53" s="74" t="s">
        <v>460</v>
      </c>
      <c r="N53" s="357"/>
      <c r="O53" s="358"/>
      <c r="P53" s="74" t="s">
        <v>460</v>
      </c>
      <c r="Q53" s="357"/>
      <c r="R53" s="358"/>
      <c r="S53" s="74" t="s">
        <v>460</v>
      </c>
      <c r="T53" s="357"/>
      <c r="U53" s="358"/>
      <c r="V53" s="74" t="s">
        <v>460</v>
      </c>
      <c r="W53" s="75"/>
      <c r="X53" s="271"/>
      <c r="Y53" s="31"/>
    </row>
    <row r="54" spans="3:25" ht="14.25" customHeight="1">
      <c r="C54" s="64"/>
      <c r="D54" s="65"/>
      <c r="E54" s="272"/>
      <c r="F54" s="72" t="s">
        <v>490</v>
      </c>
      <c r="G54" s="73">
        <v>229</v>
      </c>
      <c r="H54" s="357"/>
      <c r="I54" s="358"/>
      <c r="J54" s="74" t="s">
        <v>460</v>
      </c>
      <c r="K54" s="357"/>
      <c r="L54" s="358"/>
      <c r="M54" s="74" t="s">
        <v>460</v>
      </c>
      <c r="N54" s="357"/>
      <c r="O54" s="358"/>
      <c r="P54" s="74" t="s">
        <v>460</v>
      </c>
      <c r="Q54" s="357"/>
      <c r="R54" s="358"/>
      <c r="S54" s="74" t="s">
        <v>460</v>
      </c>
      <c r="T54" s="357"/>
      <c r="U54" s="358"/>
      <c r="V54" s="74" t="s">
        <v>460</v>
      </c>
      <c r="W54" s="75"/>
      <c r="X54" s="271"/>
      <c r="Y54" s="31"/>
    </row>
    <row r="55" spans="3:25" ht="14.25" customHeight="1">
      <c r="C55" s="64"/>
      <c r="D55" s="65"/>
      <c r="E55" s="272"/>
      <c r="F55" s="76" t="s">
        <v>470</v>
      </c>
      <c r="G55" s="77">
        <v>230</v>
      </c>
      <c r="H55" s="359"/>
      <c r="I55" s="360"/>
      <c r="J55" s="78" t="s">
        <v>460</v>
      </c>
      <c r="K55" s="359"/>
      <c r="L55" s="360"/>
      <c r="M55" s="78" t="s">
        <v>460</v>
      </c>
      <c r="N55" s="359"/>
      <c r="O55" s="360"/>
      <c r="P55" s="78" t="s">
        <v>460</v>
      </c>
      <c r="Q55" s="359"/>
      <c r="R55" s="360"/>
      <c r="S55" s="78" t="s">
        <v>460</v>
      </c>
      <c r="T55" s="359"/>
      <c r="U55" s="360"/>
      <c r="V55" s="78" t="s">
        <v>460</v>
      </c>
      <c r="W55" s="75"/>
      <c r="X55" s="271"/>
      <c r="Y55" s="31"/>
    </row>
    <row r="56" spans="3:25" ht="14.25" customHeight="1">
      <c r="C56" s="64"/>
      <c r="D56" s="65"/>
      <c r="E56" s="276" t="s">
        <v>491</v>
      </c>
      <c r="F56" s="69" t="s">
        <v>492</v>
      </c>
      <c r="G56" s="79">
        <v>231</v>
      </c>
      <c r="H56" s="209">
        <f>IF(SUM(H57:I64)=0,"",SUM(H57:I64))</f>
      </c>
      <c r="I56" s="210"/>
      <c r="J56" s="71" t="s">
        <v>460</v>
      </c>
      <c r="K56" s="209">
        <f>IF(SUM(K57:L64)=0,"",SUM(K57:L64))</f>
      </c>
      <c r="L56" s="210"/>
      <c r="M56" s="71" t="s">
        <v>460</v>
      </c>
      <c r="N56" s="209">
        <f>IF(SUM(N57:O64)=0,"",SUM(N57:O64))</f>
      </c>
      <c r="O56" s="210"/>
      <c r="P56" s="71" t="s">
        <v>460</v>
      </c>
      <c r="Q56" s="209">
        <f>IF(SUM(Q57:R64)=0,"",SUM(Q57:R64))</f>
      </c>
      <c r="R56" s="210"/>
      <c r="S56" s="71" t="s">
        <v>460</v>
      </c>
      <c r="T56" s="209">
        <f>IF(SUM(T57:U64)=0,"",SUM(T57:U64))</f>
      </c>
      <c r="U56" s="210"/>
      <c r="V56" s="71" t="s">
        <v>460</v>
      </c>
      <c r="W56" s="68"/>
      <c r="X56" s="271"/>
      <c r="Y56" s="31"/>
    </row>
    <row r="57" spans="3:25" ht="14.25" customHeight="1">
      <c r="C57" s="64"/>
      <c r="D57" s="65"/>
      <c r="E57" s="277"/>
      <c r="F57" s="80" t="s">
        <v>493</v>
      </c>
      <c r="G57" s="81">
        <v>232</v>
      </c>
      <c r="H57" s="357"/>
      <c r="I57" s="358"/>
      <c r="J57" s="74" t="s">
        <v>460</v>
      </c>
      <c r="K57" s="357"/>
      <c r="L57" s="358"/>
      <c r="M57" s="74" t="s">
        <v>460</v>
      </c>
      <c r="N57" s="357"/>
      <c r="O57" s="358"/>
      <c r="P57" s="74" t="s">
        <v>460</v>
      </c>
      <c r="Q57" s="357"/>
      <c r="R57" s="358"/>
      <c r="S57" s="74" t="s">
        <v>460</v>
      </c>
      <c r="T57" s="357"/>
      <c r="U57" s="358"/>
      <c r="V57" s="74" t="s">
        <v>460</v>
      </c>
      <c r="W57" s="75"/>
      <c r="X57" s="271"/>
      <c r="Y57" s="31"/>
    </row>
    <row r="58" spans="3:25" ht="14.25" customHeight="1">
      <c r="C58" s="64"/>
      <c r="D58" s="65"/>
      <c r="E58" s="277"/>
      <c r="F58" s="80" t="s">
        <v>494</v>
      </c>
      <c r="G58" s="73">
        <v>233</v>
      </c>
      <c r="H58" s="357"/>
      <c r="I58" s="358"/>
      <c r="J58" s="74" t="s">
        <v>460</v>
      </c>
      <c r="K58" s="357"/>
      <c r="L58" s="358"/>
      <c r="M58" s="74" t="s">
        <v>460</v>
      </c>
      <c r="N58" s="357"/>
      <c r="O58" s="358"/>
      <c r="P58" s="74" t="s">
        <v>460</v>
      </c>
      <c r="Q58" s="357"/>
      <c r="R58" s="358"/>
      <c r="S58" s="74" t="s">
        <v>460</v>
      </c>
      <c r="T58" s="357"/>
      <c r="U58" s="358"/>
      <c r="V58" s="74" t="s">
        <v>460</v>
      </c>
      <c r="W58" s="75"/>
      <c r="X58" s="271"/>
      <c r="Y58" s="28"/>
    </row>
    <row r="59" spans="3:25" ht="14.25" customHeight="1">
      <c r="C59" s="64"/>
      <c r="D59" s="65"/>
      <c r="E59" s="277"/>
      <c r="F59" s="80" t="s">
        <v>495</v>
      </c>
      <c r="G59" s="73">
        <v>234</v>
      </c>
      <c r="H59" s="357"/>
      <c r="I59" s="358"/>
      <c r="J59" s="74" t="s">
        <v>460</v>
      </c>
      <c r="K59" s="357"/>
      <c r="L59" s="358"/>
      <c r="M59" s="74" t="s">
        <v>460</v>
      </c>
      <c r="N59" s="357"/>
      <c r="O59" s="358"/>
      <c r="P59" s="74" t="s">
        <v>460</v>
      </c>
      <c r="Q59" s="357"/>
      <c r="R59" s="358"/>
      <c r="S59" s="74" t="s">
        <v>460</v>
      </c>
      <c r="T59" s="357"/>
      <c r="U59" s="358"/>
      <c r="V59" s="74" t="s">
        <v>460</v>
      </c>
      <c r="W59" s="75"/>
      <c r="X59" s="271"/>
      <c r="Y59" s="28"/>
    </row>
    <row r="60" spans="3:25" ht="14.25" customHeight="1">
      <c r="C60" s="64"/>
      <c r="D60" s="65"/>
      <c r="E60" s="277"/>
      <c r="F60" s="80" t="s">
        <v>496</v>
      </c>
      <c r="G60" s="73">
        <v>235</v>
      </c>
      <c r="H60" s="357"/>
      <c r="I60" s="358"/>
      <c r="J60" s="74" t="s">
        <v>460</v>
      </c>
      <c r="K60" s="357"/>
      <c r="L60" s="358"/>
      <c r="M60" s="74" t="s">
        <v>460</v>
      </c>
      <c r="N60" s="357"/>
      <c r="O60" s="358"/>
      <c r="P60" s="74" t="s">
        <v>460</v>
      </c>
      <c r="Q60" s="357"/>
      <c r="R60" s="358"/>
      <c r="S60" s="74" t="s">
        <v>460</v>
      </c>
      <c r="T60" s="357"/>
      <c r="U60" s="358"/>
      <c r="V60" s="74" t="s">
        <v>460</v>
      </c>
      <c r="W60" s="75"/>
      <c r="X60" s="271"/>
      <c r="Y60" s="28"/>
    </row>
    <row r="61" spans="3:25" ht="14.25" customHeight="1">
      <c r="C61" s="64"/>
      <c r="D61" s="65"/>
      <c r="E61" s="277"/>
      <c r="F61" s="80" t="s">
        <v>497</v>
      </c>
      <c r="G61" s="73">
        <v>236</v>
      </c>
      <c r="H61" s="357"/>
      <c r="I61" s="358"/>
      <c r="J61" s="74" t="s">
        <v>460</v>
      </c>
      <c r="K61" s="357"/>
      <c r="L61" s="358"/>
      <c r="M61" s="74" t="s">
        <v>460</v>
      </c>
      <c r="N61" s="357"/>
      <c r="O61" s="358"/>
      <c r="P61" s="74" t="s">
        <v>460</v>
      </c>
      <c r="Q61" s="357"/>
      <c r="R61" s="358"/>
      <c r="S61" s="74" t="s">
        <v>460</v>
      </c>
      <c r="T61" s="357"/>
      <c r="U61" s="358"/>
      <c r="V61" s="74" t="s">
        <v>460</v>
      </c>
      <c r="W61" s="75"/>
      <c r="X61" s="271"/>
      <c r="Y61" s="28"/>
    </row>
    <row r="62" spans="3:25" ht="14.25" customHeight="1">
      <c r="C62" s="64"/>
      <c r="D62" s="65"/>
      <c r="E62" s="277"/>
      <c r="F62" s="80" t="s">
        <v>498</v>
      </c>
      <c r="G62" s="73">
        <v>237</v>
      </c>
      <c r="H62" s="357"/>
      <c r="I62" s="358"/>
      <c r="J62" s="74" t="s">
        <v>460</v>
      </c>
      <c r="K62" s="357"/>
      <c r="L62" s="358"/>
      <c r="M62" s="74" t="s">
        <v>460</v>
      </c>
      <c r="N62" s="357"/>
      <c r="O62" s="358"/>
      <c r="P62" s="74" t="s">
        <v>460</v>
      </c>
      <c r="Q62" s="357"/>
      <c r="R62" s="358"/>
      <c r="S62" s="74" t="s">
        <v>460</v>
      </c>
      <c r="T62" s="357"/>
      <c r="U62" s="358"/>
      <c r="V62" s="74" t="s">
        <v>460</v>
      </c>
      <c r="W62" s="75"/>
      <c r="X62" s="271"/>
      <c r="Y62" s="28"/>
    </row>
    <row r="63" spans="3:25" ht="14.25" customHeight="1">
      <c r="C63" s="64"/>
      <c r="D63" s="65"/>
      <c r="E63" s="277"/>
      <c r="F63" s="80" t="s">
        <v>499</v>
      </c>
      <c r="G63" s="73">
        <v>238</v>
      </c>
      <c r="H63" s="357"/>
      <c r="I63" s="358"/>
      <c r="J63" s="74" t="s">
        <v>460</v>
      </c>
      <c r="K63" s="357"/>
      <c r="L63" s="358"/>
      <c r="M63" s="74" t="s">
        <v>460</v>
      </c>
      <c r="N63" s="357"/>
      <c r="O63" s="358"/>
      <c r="P63" s="74" t="s">
        <v>460</v>
      </c>
      <c r="Q63" s="357"/>
      <c r="R63" s="358"/>
      <c r="S63" s="74" t="s">
        <v>460</v>
      </c>
      <c r="T63" s="357"/>
      <c r="U63" s="358"/>
      <c r="V63" s="74" t="s">
        <v>460</v>
      </c>
      <c r="W63" s="75"/>
      <c r="X63" s="271"/>
      <c r="Y63" s="28"/>
    </row>
    <row r="64" spans="3:25" ht="14.25" customHeight="1">
      <c r="C64" s="64"/>
      <c r="D64" s="65"/>
      <c r="E64" s="278"/>
      <c r="F64" s="82" t="s">
        <v>470</v>
      </c>
      <c r="G64" s="77">
        <v>239</v>
      </c>
      <c r="H64" s="359"/>
      <c r="I64" s="360"/>
      <c r="J64" s="78" t="s">
        <v>460</v>
      </c>
      <c r="K64" s="359"/>
      <c r="L64" s="360"/>
      <c r="M64" s="78" t="s">
        <v>460</v>
      </c>
      <c r="N64" s="359"/>
      <c r="O64" s="360"/>
      <c r="P64" s="78" t="s">
        <v>460</v>
      </c>
      <c r="Q64" s="359"/>
      <c r="R64" s="360"/>
      <c r="S64" s="78" t="s">
        <v>460</v>
      </c>
      <c r="T64" s="359"/>
      <c r="U64" s="360"/>
      <c r="V64" s="78" t="s">
        <v>460</v>
      </c>
      <c r="W64" s="75"/>
      <c r="X64" s="271"/>
      <c r="Y64" s="28"/>
    </row>
    <row r="65" spans="3:25" ht="14.25" customHeight="1">
      <c r="C65" s="64"/>
      <c r="D65" s="65"/>
      <c r="E65" s="277" t="s">
        <v>500</v>
      </c>
      <c r="F65" s="69" t="s">
        <v>501</v>
      </c>
      <c r="G65" s="70">
        <v>240</v>
      </c>
      <c r="H65" s="209">
        <f>IF(SUM(H66:I71)=0,"",SUM(H66:I71))</f>
      </c>
      <c r="I65" s="210"/>
      <c r="J65" s="71" t="s">
        <v>460</v>
      </c>
      <c r="K65" s="209">
        <f>IF(SUM(K66:L71)=0,"",SUM(K66:L71))</f>
      </c>
      <c r="L65" s="210"/>
      <c r="M65" s="71" t="s">
        <v>460</v>
      </c>
      <c r="N65" s="209">
        <f>IF(SUM(N66:O71)=0,"",SUM(N66:O71))</f>
      </c>
      <c r="O65" s="210"/>
      <c r="P65" s="71" t="s">
        <v>460</v>
      </c>
      <c r="Q65" s="209">
        <f>IF(SUM(Q66:R71)=0,"",SUM(Q66:R71))</f>
      </c>
      <c r="R65" s="210"/>
      <c r="S65" s="71" t="s">
        <v>460</v>
      </c>
      <c r="T65" s="209">
        <f>IF(SUM(T66:U71)=0,"",SUM(T66:U71))</f>
      </c>
      <c r="U65" s="210"/>
      <c r="V65" s="71" t="s">
        <v>460</v>
      </c>
      <c r="W65" s="68"/>
      <c r="X65" s="271"/>
      <c r="Y65" s="28"/>
    </row>
    <row r="66" spans="3:25" ht="14.25" customHeight="1">
      <c r="C66" s="64"/>
      <c r="D66" s="65"/>
      <c r="E66" s="277"/>
      <c r="F66" s="80" t="s">
        <v>502</v>
      </c>
      <c r="G66" s="73">
        <v>241</v>
      </c>
      <c r="H66" s="357"/>
      <c r="I66" s="358"/>
      <c r="J66" s="74" t="s">
        <v>460</v>
      </c>
      <c r="K66" s="357"/>
      <c r="L66" s="358"/>
      <c r="M66" s="74" t="s">
        <v>460</v>
      </c>
      <c r="N66" s="357"/>
      <c r="O66" s="358"/>
      <c r="P66" s="74" t="s">
        <v>460</v>
      </c>
      <c r="Q66" s="357"/>
      <c r="R66" s="358"/>
      <c r="S66" s="74" t="s">
        <v>460</v>
      </c>
      <c r="T66" s="357"/>
      <c r="U66" s="358"/>
      <c r="V66" s="74" t="s">
        <v>460</v>
      </c>
      <c r="W66" s="75"/>
      <c r="X66" s="271"/>
      <c r="Y66" s="28"/>
    </row>
    <row r="67" spans="3:25" ht="14.25" customHeight="1">
      <c r="C67" s="64"/>
      <c r="D67" s="65"/>
      <c r="E67" s="277"/>
      <c r="F67" s="80" t="s">
        <v>503</v>
      </c>
      <c r="G67" s="73">
        <v>242</v>
      </c>
      <c r="H67" s="357"/>
      <c r="I67" s="358"/>
      <c r="J67" s="74" t="s">
        <v>460</v>
      </c>
      <c r="K67" s="357"/>
      <c r="L67" s="358"/>
      <c r="M67" s="74" t="s">
        <v>460</v>
      </c>
      <c r="N67" s="357"/>
      <c r="O67" s="358"/>
      <c r="P67" s="74" t="s">
        <v>460</v>
      </c>
      <c r="Q67" s="357"/>
      <c r="R67" s="358"/>
      <c r="S67" s="74" t="s">
        <v>460</v>
      </c>
      <c r="T67" s="357"/>
      <c r="U67" s="358"/>
      <c r="V67" s="74" t="s">
        <v>460</v>
      </c>
      <c r="W67" s="75"/>
      <c r="X67" s="271"/>
      <c r="Y67" s="28"/>
    </row>
    <row r="68" spans="3:25" ht="14.25" customHeight="1">
      <c r="C68" s="64"/>
      <c r="D68" s="65"/>
      <c r="E68" s="277"/>
      <c r="F68" s="80" t="s">
        <v>504</v>
      </c>
      <c r="G68" s="73">
        <v>243</v>
      </c>
      <c r="H68" s="357"/>
      <c r="I68" s="358"/>
      <c r="J68" s="74" t="s">
        <v>460</v>
      </c>
      <c r="K68" s="357"/>
      <c r="L68" s="358"/>
      <c r="M68" s="74" t="s">
        <v>460</v>
      </c>
      <c r="N68" s="357"/>
      <c r="O68" s="358"/>
      <c r="P68" s="74" t="s">
        <v>460</v>
      </c>
      <c r="Q68" s="357"/>
      <c r="R68" s="358"/>
      <c r="S68" s="74" t="s">
        <v>460</v>
      </c>
      <c r="T68" s="357"/>
      <c r="U68" s="358"/>
      <c r="V68" s="74" t="s">
        <v>460</v>
      </c>
      <c r="W68" s="75"/>
      <c r="X68" s="271"/>
      <c r="Y68" s="28"/>
    </row>
    <row r="69" spans="3:25" ht="14.25" customHeight="1">
      <c r="C69" s="64"/>
      <c r="D69" s="65"/>
      <c r="E69" s="277"/>
      <c r="F69" s="80" t="s">
        <v>505</v>
      </c>
      <c r="G69" s="73">
        <v>244</v>
      </c>
      <c r="H69" s="357"/>
      <c r="I69" s="358"/>
      <c r="J69" s="74" t="s">
        <v>460</v>
      </c>
      <c r="K69" s="357"/>
      <c r="L69" s="358"/>
      <c r="M69" s="74" t="s">
        <v>460</v>
      </c>
      <c r="N69" s="357"/>
      <c r="O69" s="358"/>
      <c r="P69" s="74" t="s">
        <v>460</v>
      </c>
      <c r="Q69" s="357"/>
      <c r="R69" s="358"/>
      <c r="S69" s="74" t="s">
        <v>460</v>
      </c>
      <c r="T69" s="357"/>
      <c r="U69" s="358"/>
      <c r="V69" s="74" t="s">
        <v>460</v>
      </c>
      <c r="W69" s="75"/>
      <c r="X69" s="271"/>
      <c r="Y69" s="28"/>
    </row>
    <row r="70" spans="3:25" ht="14.25" customHeight="1">
      <c r="C70" s="64"/>
      <c r="D70" s="65"/>
      <c r="E70" s="277"/>
      <c r="F70" s="80" t="s">
        <v>506</v>
      </c>
      <c r="G70" s="73">
        <v>245</v>
      </c>
      <c r="H70" s="357"/>
      <c r="I70" s="358"/>
      <c r="J70" s="74" t="s">
        <v>460</v>
      </c>
      <c r="K70" s="357"/>
      <c r="L70" s="358"/>
      <c r="M70" s="74" t="s">
        <v>460</v>
      </c>
      <c r="N70" s="357"/>
      <c r="O70" s="358"/>
      <c r="P70" s="74" t="s">
        <v>460</v>
      </c>
      <c r="Q70" s="357"/>
      <c r="R70" s="358"/>
      <c r="S70" s="74" t="s">
        <v>460</v>
      </c>
      <c r="T70" s="357"/>
      <c r="U70" s="358"/>
      <c r="V70" s="74" t="s">
        <v>460</v>
      </c>
      <c r="W70" s="75"/>
      <c r="X70" s="271"/>
      <c r="Y70" s="28"/>
    </row>
    <row r="71" spans="3:25" ht="14.25" customHeight="1">
      <c r="C71" s="64"/>
      <c r="D71" s="65"/>
      <c r="E71" s="277"/>
      <c r="F71" s="82" t="s">
        <v>470</v>
      </c>
      <c r="G71" s="77">
        <v>246</v>
      </c>
      <c r="H71" s="359"/>
      <c r="I71" s="360"/>
      <c r="J71" s="78" t="s">
        <v>460</v>
      </c>
      <c r="K71" s="359"/>
      <c r="L71" s="360"/>
      <c r="M71" s="78" t="s">
        <v>460</v>
      </c>
      <c r="N71" s="359"/>
      <c r="O71" s="360"/>
      <c r="P71" s="78" t="s">
        <v>460</v>
      </c>
      <c r="Q71" s="359"/>
      <c r="R71" s="360"/>
      <c r="S71" s="78" t="s">
        <v>460</v>
      </c>
      <c r="T71" s="359"/>
      <c r="U71" s="360"/>
      <c r="V71" s="78" t="s">
        <v>460</v>
      </c>
      <c r="W71" s="75"/>
      <c r="X71" s="271"/>
      <c r="Y71" s="28"/>
    </row>
    <row r="72" spans="3:25" ht="14.25" customHeight="1">
      <c r="C72" s="64"/>
      <c r="D72" s="65"/>
      <c r="E72" s="276" t="s">
        <v>507</v>
      </c>
      <c r="F72" s="69" t="s">
        <v>508</v>
      </c>
      <c r="G72" s="79">
        <v>247</v>
      </c>
      <c r="H72" s="209">
        <f>IF(SUM(H73:I77)=0,"",SUM(H73:I77))</f>
      </c>
      <c r="I72" s="210"/>
      <c r="J72" s="71" t="s">
        <v>460</v>
      </c>
      <c r="K72" s="209">
        <f>IF(SUM(K73:L77)=0,"",SUM(K73:L77))</f>
      </c>
      <c r="L72" s="210"/>
      <c r="M72" s="71" t="s">
        <v>460</v>
      </c>
      <c r="N72" s="209">
        <f>IF(SUM(N73:O77)=0,"",SUM(N73:O77))</f>
      </c>
      <c r="O72" s="210"/>
      <c r="P72" s="71" t="s">
        <v>460</v>
      </c>
      <c r="Q72" s="209">
        <f>IF(SUM(Q73:R77)=0,"",SUM(Q73:R77))</f>
      </c>
      <c r="R72" s="210"/>
      <c r="S72" s="71" t="s">
        <v>460</v>
      </c>
      <c r="T72" s="209">
        <f>IF(SUM(T73:U77)=0,"",SUM(T73:U77))</f>
      </c>
      <c r="U72" s="210"/>
      <c r="V72" s="71" t="s">
        <v>460</v>
      </c>
      <c r="W72" s="68"/>
      <c r="X72" s="271"/>
      <c r="Y72" s="28"/>
    </row>
    <row r="73" spans="3:25" ht="14.25" customHeight="1">
      <c r="C73" s="64"/>
      <c r="D73" s="65"/>
      <c r="E73" s="277"/>
      <c r="F73" s="80" t="s">
        <v>509</v>
      </c>
      <c r="G73" s="73">
        <v>248</v>
      </c>
      <c r="H73" s="357"/>
      <c r="I73" s="358"/>
      <c r="J73" s="74" t="s">
        <v>460</v>
      </c>
      <c r="K73" s="357"/>
      <c r="L73" s="358"/>
      <c r="M73" s="74" t="s">
        <v>460</v>
      </c>
      <c r="N73" s="357"/>
      <c r="O73" s="358"/>
      <c r="P73" s="74" t="s">
        <v>460</v>
      </c>
      <c r="Q73" s="357"/>
      <c r="R73" s="358"/>
      <c r="S73" s="74" t="s">
        <v>460</v>
      </c>
      <c r="T73" s="357"/>
      <c r="U73" s="358"/>
      <c r="V73" s="74" t="s">
        <v>460</v>
      </c>
      <c r="W73" s="75"/>
      <c r="X73" s="271"/>
      <c r="Y73" s="28"/>
    </row>
    <row r="74" spans="3:25" ht="14.25" customHeight="1">
      <c r="C74" s="64"/>
      <c r="D74" s="65"/>
      <c r="E74" s="277"/>
      <c r="F74" s="80" t="s">
        <v>510</v>
      </c>
      <c r="G74" s="73">
        <v>249</v>
      </c>
      <c r="H74" s="357"/>
      <c r="I74" s="358"/>
      <c r="J74" s="74" t="s">
        <v>460</v>
      </c>
      <c r="K74" s="357"/>
      <c r="L74" s="358"/>
      <c r="M74" s="74" t="s">
        <v>460</v>
      </c>
      <c r="N74" s="357"/>
      <c r="O74" s="358"/>
      <c r="P74" s="74" t="s">
        <v>460</v>
      </c>
      <c r="Q74" s="357"/>
      <c r="R74" s="358"/>
      <c r="S74" s="74" t="s">
        <v>460</v>
      </c>
      <c r="T74" s="357"/>
      <c r="U74" s="358"/>
      <c r="V74" s="74" t="s">
        <v>460</v>
      </c>
      <c r="W74" s="75"/>
      <c r="X74" s="271"/>
      <c r="Y74" s="28"/>
    </row>
    <row r="75" spans="3:25" ht="14.25" customHeight="1">
      <c r="C75" s="64"/>
      <c r="D75" s="65"/>
      <c r="E75" s="277"/>
      <c r="F75" s="80" t="s">
        <v>511</v>
      </c>
      <c r="G75" s="73">
        <v>250</v>
      </c>
      <c r="H75" s="357"/>
      <c r="I75" s="358"/>
      <c r="J75" s="74" t="s">
        <v>460</v>
      </c>
      <c r="K75" s="357"/>
      <c r="L75" s="358"/>
      <c r="M75" s="74" t="s">
        <v>460</v>
      </c>
      <c r="N75" s="357"/>
      <c r="O75" s="358"/>
      <c r="P75" s="74" t="s">
        <v>460</v>
      </c>
      <c r="Q75" s="357"/>
      <c r="R75" s="358"/>
      <c r="S75" s="74" t="s">
        <v>460</v>
      </c>
      <c r="T75" s="357"/>
      <c r="U75" s="358"/>
      <c r="V75" s="74" t="s">
        <v>460</v>
      </c>
      <c r="W75" s="75"/>
      <c r="X75" s="271"/>
      <c r="Y75" s="28"/>
    </row>
    <row r="76" spans="3:24" ht="14.25" customHeight="1">
      <c r="C76" s="64"/>
      <c r="D76" s="65"/>
      <c r="E76" s="277"/>
      <c r="F76" s="80" t="s">
        <v>512</v>
      </c>
      <c r="G76" s="73">
        <v>251</v>
      </c>
      <c r="H76" s="357"/>
      <c r="I76" s="358"/>
      <c r="J76" s="74" t="s">
        <v>460</v>
      </c>
      <c r="K76" s="357"/>
      <c r="L76" s="358"/>
      <c r="M76" s="74" t="s">
        <v>460</v>
      </c>
      <c r="N76" s="357"/>
      <c r="O76" s="358"/>
      <c r="P76" s="74" t="s">
        <v>460</v>
      </c>
      <c r="Q76" s="357"/>
      <c r="R76" s="358"/>
      <c r="S76" s="74" t="s">
        <v>460</v>
      </c>
      <c r="T76" s="357"/>
      <c r="U76" s="358"/>
      <c r="V76" s="74" t="s">
        <v>460</v>
      </c>
      <c r="W76" s="75"/>
      <c r="X76" s="271"/>
    </row>
    <row r="77" spans="3:24" ht="14.25" customHeight="1">
      <c r="C77" s="64"/>
      <c r="D77" s="65"/>
      <c r="E77" s="278"/>
      <c r="F77" s="82" t="s">
        <v>470</v>
      </c>
      <c r="G77" s="77">
        <v>252</v>
      </c>
      <c r="H77" s="359"/>
      <c r="I77" s="360"/>
      <c r="J77" s="78" t="s">
        <v>460</v>
      </c>
      <c r="K77" s="359"/>
      <c r="L77" s="360"/>
      <c r="M77" s="78" t="s">
        <v>460</v>
      </c>
      <c r="N77" s="359"/>
      <c r="O77" s="360"/>
      <c r="P77" s="78" t="s">
        <v>460</v>
      </c>
      <c r="Q77" s="359"/>
      <c r="R77" s="360"/>
      <c r="S77" s="78" t="s">
        <v>460</v>
      </c>
      <c r="T77" s="359"/>
      <c r="U77" s="360"/>
      <c r="V77" s="78" t="s">
        <v>460</v>
      </c>
      <c r="W77" s="75"/>
      <c r="X77" s="271"/>
    </row>
    <row r="78" spans="3:24" ht="14.25" customHeight="1">
      <c r="C78" s="64"/>
      <c r="D78" s="65"/>
      <c r="E78" s="277" t="s">
        <v>513</v>
      </c>
      <c r="F78" s="69" t="s">
        <v>514</v>
      </c>
      <c r="G78" s="70">
        <v>253</v>
      </c>
      <c r="H78" s="209">
        <f>IF(SUM(H79:I86)=0,"",SUM(H79:I86))</f>
      </c>
      <c r="I78" s="210"/>
      <c r="J78" s="71" t="s">
        <v>460</v>
      </c>
      <c r="K78" s="209">
        <f>IF(SUM(K79:L86)=0,"",SUM(K79:L86))</f>
      </c>
      <c r="L78" s="210"/>
      <c r="M78" s="71" t="s">
        <v>460</v>
      </c>
      <c r="N78" s="209">
        <f>IF(SUM(N79:O86)=0,"",SUM(N79:O86))</f>
      </c>
      <c r="O78" s="210"/>
      <c r="P78" s="71" t="s">
        <v>460</v>
      </c>
      <c r="Q78" s="209">
        <f>IF(SUM(Q79:R86)=0,"",SUM(Q79:R86))</f>
      </c>
      <c r="R78" s="210"/>
      <c r="S78" s="71" t="s">
        <v>460</v>
      </c>
      <c r="T78" s="209">
        <f>IF(SUM(T79:U86)=0,"",SUM(T79:U86))</f>
      </c>
      <c r="U78" s="210"/>
      <c r="V78" s="71" t="s">
        <v>460</v>
      </c>
      <c r="W78" s="68"/>
      <c r="X78" s="271"/>
    </row>
    <row r="79" spans="3:24" ht="14.25" customHeight="1">
      <c r="C79" s="64"/>
      <c r="D79" s="65"/>
      <c r="E79" s="277"/>
      <c r="F79" s="80" t="s">
        <v>515</v>
      </c>
      <c r="G79" s="73">
        <v>254</v>
      </c>
      <c r="H79" s="357"/>
      <c r="I79" s="358"/>
      <c r="J79" s="74" t="s">
        <v>460</v>
      </c>
      <c r="K79" s="357"/>
      <c r="L79" s="358"/>
      <c r="M79" s="74" t="s">
        <v>460</v>
      </c>
      <c r="N79" s="357"/>
      <c r="O79" s="358"/>
      <c r="P79" s="74" t="s">
        <v>460</v>
      </c>
      <c r="Q79" s="357"/>
      <c r="R79" s="358"/>
      <c r="S79" s="74" t="s">
        <v>460</v>
      </c>
      <c r="T79" s="357"/>
      <c r="U79" s="358"/>
      <c r="V79" s="74" t="s">
        <v>460</v>
      </c>
      <c r="W79" s="75"/>
      <c r="X79" s="271"/>
    </row>
    <row r="80" spans="3:24" ht="14.25" customHeight="1">
      <c r="C80" s="64"/>
      <c r="D80" s="65"/>
      <c r="E80" s="277"/>
      <c r="F80" s="80" t="s">
        <v>516</v>
      </c>
      <c r="G80" s="73">
        <v>255</v>
      </c>
      <c r="H80" s="357"/>
      <c r="I80" s="358"/>
      <c r="J80" s="74" t="s">
        <v>460</v>
      </c>
      <c r="K80" s="357"/>
      <c r="L80" s="358"/>
      <c r="M80" s="74" t="s">
        <v>460</v>
      </c>
      <c r="N80" s="357"/>
      <c r="O80" s="358"/>
      <c r="P80" s="74" t="s">
        <v>460</v>
      </c>
      <c r="Q80" s="357"/>
      <c r="R80" s="358"/>
      <c r="S80" s="74" t="s">
        <v>460</v>
      </c>
      <c r="T80" s="357"/>
      <c r="U80" s="358"/>
      <c r="V80" s="74" t="s">
        <v>460</v>
      </c>
      <c r="W80" s="75"/>
      <c r="X80" s="271"/>
    </row>
    <row r="81" spans="3:24" ht="14.25" customHeight="1">
      <c r="C81" s="64"/>
      <c r="D81" s="65"/>
      <c r="E81" s="277"/>
      <c r="F81" s="80" t="s">
        <v>517</v>
      </c>
      <c r="G81" s="73">
        <v>256</v>
      </c>
      <c r="H81" s="357"/>
      <c r="I81" s="358"/>
      <c r="J81" s="74" t="s">
        <v>460</v>
      </c>
      <c r="K81" s="357"/>
      <c r="L81" s="358"/>
      <c r="M81" s="74" t="s">
        <v>460</v>
      </c>
      <c r="N81" s="357"/>
      <c r="O81" s="358"/>
      <c r="P81" s="74" t="s">
        <v>460</v>
      </c>
      <c r="Q81" s="357"/>
      <c r="R81" s="358"/>
      <c r="S81" s="74" t="s">
        <v>460</v>
      </c>
      <c r="T81" s="357"/>
      <c r="U81" s="358"/>
      <c r="V81" s="74" t="s">
        <v>460</v>
      </c>
      <c r="W81" s="75"/>
      <c r="X81" s="271"/>
    </row>
    <row r="82" spans="3:24" ht="14.25" customHeight="1">
      <c r="C82" s="64"/>
      <c r="D82" s="65"/>
      <c r="E82" s="277"/>
      <c r="F82" s="80" t="s">
        <v>518</v>
      </c>
      <c r="G82" s="73">
        <v>257</v>
      </c>
      <c r="H82" s="357"/>
      <c r="I82" s="358"/>
      <c r="J82" s="74" t="s">
        <v>460</v>
      </c>
      <c r="K82" s="357"/>
      <c r="L82" s="358"/>
      <c r="M82" s="74" t="s">
        <v>460</v>
      </c>
      <c r="N82" s="357"/>
      <c r="O82" s="358"/>
      <c r="P82" s="74" t="s">
        <v>460</v>
      </c>
      <c r="Q82" s="357"/>
      <c r="R82" s="358"/>
      <c r="S82" s="74" t="s">
        <v>460</v>
      </c>
      <c r="T82" s="357"/>
      <c r="U82" s="358"/>
      <c r="V82" s="74" t="s">
        <v>460</v>
      </c>
      <c r="W82" s="75"/>
      <c r="X82" s="271"/>
    </row>
    <row r="83" spans="3:25" ht="14.25" customHeight="1">
      <c r="C83" s="64"/>
      <c r="D83" s="65"/>
      <c r="E83" s="277"/>
      <c r="F83" s="80" t="s">
        <v>519</v>
      </c>
      <c r="G83" s="73">
        <v>258</v>
      </c>
      <c r="H83" s="357"/>
      <c r="I83" s="358"/>
      <c r="J83" s="74" t="s">
        <v>460</v>
      </c>
      <c r="K83" s="357"/>
      <c r="L83" s="358"/>
      <c r="M83" s="74" t="s">
        <v>460</v>
      </c>
      <c r="N83" s="357"/>
      <c r="O83" s="358"/>
      <c r="P83" s="74" t="s">
        <v>460</v>
      </c>
      <c r="Q83" s="357"/>
      <c r="R83" s="358"/>
      <c r="S83" s="74" t="s">
        <v>460</v>
      </c>
      <c r="T83" s="357"/>
      <c r="U83" s="358"/>
      <c r="V83" s="74" t="s">
        <v>460</v>
      </c>
      <c r="W83" s="75"/>
      <c r="X83" s="271"/>
      <c r="Y83" s="28"/>
    </row>
    <row r="84" spans="3:25" ht="14.25" customHeight="1">
      <c r="C84" s="64"/>
      <c r="D84" s="65"/>
      <c r="E84" s="277"/>
      <c r="F84" s="80" t="s">
        <v>520</v>
      </c>
      <c r="G84" s="73">
        <v>259</v>
      </c>
      <c r="H84" s="357"/>
      <c r="I84" s="358"/>
      <c r="J84" s="74" t="s">
        <v>460</v>
      </c>
      <c r="K84" s="357"/>
      <c r="L84" s="358"/>
      <c r="M84" s="74" t="s">
        <v>460</v>
      </c>
      <c r="N84" s="357"/>
      <c r="O84" s="358"/>
      <c r="P84" s="74" t="s">
        <v>460</v>
      </c>
      <c r="Q84" s="357"/>
      <c r="R84" s="358"/>
      <c r="S84" s="74" t="s">
        <v>460</v>
      </c>
      <c r="T84" s="357"/>
      <c r="U84" s="358"/>
      <c r="V84" s="74" t="s">
        <v>460</v>
      </c>
      <c r="W84" s="75"/>
      <c r="X84" s="271"/>
      <c r="Y84" s="28"/>
    </row>
    <row r="85" spans="3:25" ht="14.25" customHeight="1">
      <c r="C85" s="64"/>
      <c r="D85" s="65"/>
      <c r="E85" s="277"/>
      <c r="F85" s="80" t="s">
        <v>521</v>
      </c>
      <c r="G85" s="73">
        <v>260</v>
      </c>
      <c r="H85" s="357"/>
      <c r="I85" s="358"/>
      <c r="J85" s="74" t="s">
        <v>460</v>
      </c>
      <c r="K85" s="357"/>
      <c r="L85" s="358"/>
      <c r="M85" s="74" t="s">
        <v>460</v>
      </c>
      <c r="N85" s="357"/>
      <c r="O85" s="358"/>
      <c r="P85" s="74" t="s">
        <v>460</v>
      </c>
      <c r="Q85" s="357"/>
      <c r="R85" s="358"/>
      <c r="S85" s="74" t="s">
        <v>460</v>
      </c>
      <c r="T85" s="357"/>
      <c r="U85" s="358"/>
      <c r="V85" s="74" t="s">
        <v>460</v>
      </c>
      <c r="W85" s="75"/>
      <c r="X85" s="271"/>
      <c r="Y85" s="28"/>
    </row>
    <row r="86" spans="3:25" ht="14.25" customHeight="1">
      <c r="C86" s="64"/>
      <c r="D86" s="65"/>
      <c r="E86" s="277"/>
      <c r="F86" s="82" t="s">
        <v>470</v>
      </c>
      <c r="G86" s="77">
        <v>261</v>
      </c>
      <c r="H86" s="359"/>
      <c r="I86" s="360"/>
      <c r="J86" s="78" t="s">
        <v>460</v>
      </c>
      <c r="K86" s="359"/>
      <c r="L86" s="360"/>
      <c r="M86" s="78" t="s">
        <v>460</v>
      </c>
      <c r="N86" s="359"/>
      <c r="O86" s="360"/>
      <c r="P86" s="78" t="s">
        <v>460</v>
      </c>
      <c r="Q86" s="359"/>
      <c r="R86" s="360"/>
      <c r="S86" s="78" t="s">
        <v>460</v>
      </c>
      <c r="T86" s="359"/>
      <c r="U86" s="360"/>
      <c r="V86" s="78" t="s">
        <v>460</v>
      </c>
      <c r="W86" s="75"/>
      <c r="X86" s="271"/>
      <c r="Y86" s="28"/>
    </row>
    <row r="87" spans="3:32" ht="14.25" customHeight="1">
      <c r="C87" s="64"/>
      <c r="D87" s="83"/>
      <c r="E87" s="269" t="s">
        <v>522</v>
      </c>
      <c r="F87" s="270"/>
      <c r="G87" s="66">
        <v>262</v>
      </c>
      <c r="H87" s="361"/>
      <c r="I87" s="362"/>
      <c r="J87" s="67" t="s">
        <v>460</v>
      </c>
      <c r="K87" s="361"/>
      <c r="L87" s="362"/>
      <c r="M87" s="67" t="s">
        <v>460</v>
      </c>
      <c r="N87" s="361"/>
      <c r="O87" s="362"/>
      <c r="P87" s="67" t="s">
        <v>460</v>
      </c>
      <c r="Q87" s="361"/>
      <c r="R87" s="362"/>
      <c r="S87" s="67" t="s">
        <v>460</v>
      </c>
      <c r="T87" s="361"/>
      <c r="U87" s="362"/>
      <c r="V87" s="67" t="s">
        <v>460</v>
      </c>
      <c r="W87" s="68"/>
      <c r="X87" s="271"/>
      <c r="Y87" s="28"/>
      <c r="Z87" s="223"/>
      <c r="AA87" s="223"/>
      <c r="AB87" s="223"/>
      <c r="AC87" s="223"/>
      <c r="AD87" s="223"/>
      <c r="AE87" s="223"/>
      <c r="AF87" s="223"/>
    </row>
    <row r="88" spans="3:32" ht="33.75" customHeight="1">
      <c r="C88" s="64"/>
      <c r="D88" s="83"/>
      <c r="E88" s="267" t="s">
        <v>1618</v>
      </c>
      <c r="F88" s="268"/>
      <c r="G88" s="84">
        <v>263</v>
      </c>
      <c r="H88" s="85" t="s">
        <v>1179</v>
      </c>
      <c r="I88" s="265" t="s">
        <v>523</v>
      </c>
      <c r="J88" s="266"/>
      <c r="K88" s="85" t="s">
        <v>1179</v>
      </c>
      <c r="L88" s="265" t="s">
        <v>523</v>
      </c>
      <c r="M88" s="266"/>
      <c r="N88" s="85" t="s">
        <v>1179</v>
      </c>
      <c r="O88" s="265" t="s">
        <v>523</v>
      </c>
      <c r="P88" s="266"/>
      <c r="Q88" s="85" t="s">
        <v>1179</v>
      </c>
      <c r="R88" s="265" t="s">
        <v>523</v>
      </c>
      <c r="S88" s="266"/>
      <c r="T88" s="85" t="s">
        <v>1179</v>
      </c>
      <c r="U88" s="265" t="s">
        <v>523</v>
      </c>
      <c r="V88" s="266"/>
      <c r="W88" s="56"/>
      <c r="X88" s="86"/>
      <c r="Y88" s="87"/>
      <c r="Z88" s="223"/>
      <c r="AA88" s="223"/>
      <c r="AB88" s="223"/>
      <c r="AC88" s="223"/>
      <c r="AD88" s="223"/>
      <c r="AE88" s="223"/>
      <c r="AF88" s="223"/>
    </row>
    <row r="89" spans="3:32" ht="14.25" customHeight="1">
      <c r="C89" s="64"/>
      <c r="D89" s="65"/>
      <c r="E89" s="261" t="s">
        <v>524</v>
      </c>
      <c r="F89" s="262"/>
      <c r="G89" s="84">
        <v>264</v>
      </c>
      <c r="H89" s="180"/>
      <c r="I89" s="157"/>
      <c r="J89" s="88" t="s">
        <v>525</v>
      </c>
      <c r="K89" s="180"/>
      <c r="L89" s="157"/>
      <c r="M89" s="88" t="s">
        <v>525</v>
      </c>
      <c r="N89" s="180"/>
      <c r="O89" s="157"/>
      <c r="P89" s="88" t="s">
        <v>525</v>
      </c>
      <c r="Q89" s="180"/>
      <c r="R89" s="157"/>
      <c r="S89" s="88" t="s">
        <v>525</v>
      </c>
      <c r="T89" s="180"/>
      <c r="U89" s="157"/>
      <c r="V89" s="88" t="s">
        <v>525</v>
      </c>
      <c r="W89" s="56"/>
      <c r="X89" s="263" t="s">
        <v>526</v>
      </c>
      <c r="Y89" s="89"/>
      <c r="Z89" s="90"/>
      <c r="AA89" s="90"/>
      <c r="AB89" s="90"/>
      <c r="AC89" s="90"/>
      <c r="AD89" s="90"/>
      <c r="AE89" s="90"/>
      <c r="AF89" s="90"/>
    </row>
    <row r="90" spans="3:32" ht="14.25" customHeight="1">
      <c r="C90" s="64"/>
      <c r="D90" s="65"/>
      <c r="E90" s="261" t="s">
        <v>527</v>
      </c>
      <c r="F90" s="262"/>
      <c r="G90" s="84">
        <v>265</v>
      </c>
      <c r="H90" s="180"/>
      <c r="I90" s="157"/>
      <c r="J90" s="88" t="s">
        <v>525</v>
      </c>
      <c r="K90" s="180"/>
      <c r="L90" s="157"/>
      <c r="M90" s="88" t="s">
        <v>525</v>
      </c>
      <c r="N90" s="180"/>
      <c r="O90" s="157"/>
      <c r="P90" s="88" t="s">
        <v>525</v>
      </c>
      <c r="Q90" s="180"/>
      <c r="R90" s="157"/>
      <c r="S90" s="88" t="s">
        <v>525</v>
      </c>
      <c r="T90" s="180"/>
      <c r="U90" s="157"/>
      <c r="V90" s="88" t="s">
        <v>525</v>
      </c>
      <c r="W90" s="56"/>
      <c r="X90" s="263"/>
      <c r="Y90" s="264" t="s">
        <v>528</v>
      </c>
      <c r="Z90" s="264"/>
      <c r="AA90" s="264"/>
      <c r="AB90" s="264"/>
      <c r="AC90" s="264"/>
      <c r="AD90" s="264"/>
      <c r="AE90" s="264"/>
      <c r="AF90" s="264"/>
    </row>
    <row r="91" spans="3:32" ht="14.25" customHeight="1">
      <c r="C91" s="91"/>
      <c r="D91" s="92"/>
      <c r="E91" s="261" t="s">
        <v>529</v>
      </c>
      <c r="F91" s="262"/>
      <c r="G91" s="84">
        <v>266</v>
      </c>
      <c r="H91" s="180"/>
      <c r="I91" s="157"/>
      <c r="J91" s="88" t="s">
        <v>525</v>
      </c>
      <c r="K91" s="180"/>
      <c r="L91" s="157"/>
      <c r="M91" s="88" t="s">
        <v>525</v>
      </c>
      <c r="N91" s="180"/>
      <c r="O91" s="157"/>
      <c r="P91" s="88" t="s">
        <v>525</v>
      </c>
      <c r="Q91" s="180"/>
      <c r="R91" s="157"/>
      <c r="S91" s="88" t="s">
        <v>525</v>
      </c>
      <c r="T91" s="180"/>
      <c r="U91" s="157"/>
      <c r="V91" s="88" t="s">
        <v>525</v>
      </c>
      <c r="W91" s="56"/>
      <c r="X91" s="263"/>
      <c r="Y91" s="264"/>
      <c r="Z91" s="264"/>
      <c r="AA91" s="264"/>
      <c r="AB91" s="264"/>
      <c r="AC91" s="264"/>
      <c r="AD91" s="264"/>
      <c r="AE91" s="264"/>
      <c r="AF91" s="264"/>
    </row>
    <row r="92" spans="2:32" ht="6" customHeight="1">
      <c r="B92" s="21"/>
      <c r="C92" s="93"/>
      <c r="D92" s="93"/>
      <c r="E92" s="93"/>
      <c r="F92" s="93"/>
      <c r="G92" s="94"/>
      <c r="H92" s="179"/>
      <c r="I92" s="179"/>
      <c r="J92" s="26"/>
      <c r="K92" s="179"/>
      <c r="L92" s="179"/>
      <c r="M92" s="26"/>
      <c r="N92" s="179"/>
      <c r="O92" s="179"/>
      <c r="P92" s="26"/>
      <c r="Q92" s="179"/>
      <c r="R92" s="179"/>
      <c r="S92" s="26"/>
      <c r="T92" s="179"/>
      <c r="U92" s="179"/>
      <c r="V92" s="26"/>
      <c r="W92" s="95"/>
      <c r="Y92" s="264"/>
      <c r="Z92" s="264"/>
      <c r="AA92" s="264"/>
      <c r="AB92" s="264"/>
      <c r="AC92" s="264"/>
      <c r="AD92" s="264"/>
      <c r="AE92" s="264"/>
      <c r="AF92" s="264"/>
    </row>
    <row r="93" ht="8.25" customHeight="1"/>
    <row r="94" spans="5:22" ht="17.25">
      <c r="E94" s="224" t="s">
        <v>1620</v>
      </c>
      <c r="F94" s="225"/>
      <c r="G94" s="114">
        <v>201</v>
      </c>
      <c r="H94" s="352">
        <f>IF(SUM(H27,H28,H36,H49,H56,H65,H72,H78,H87)=0,"",SUM(H27,H28,H36,H49,H56,H65,H72,H78,H87))</f>
      </c>
      <c r="I94" s="353"/>
      <c r="J94" s="105" t="s">
        <v>460</v>
      </c>
      <c r="K94" s="352">
        <f>IF(SUM(K27,K28,K36,K49,K56,K65,K72,K78,K87)=0,"",SUM(K27,K28,K36,K49,K56,K65,K72,K78,K87))</f>
      </c>
      <c r="L94" s="353"/>
      <c r="M94" s="105" t="s">
        <v>460</v>
      </c>
      <c r="N94" s="352">
        <f>IF(SUM(N27,N28,N36,N49,N56,N65,N72,N78,N87)=0,"",SUM(N27,N28,N36,N49,N56,N65,N72,N78,N87))</f>
      </c>
      <c r="O94" s="353"/>
      <c r="P94" s="105" t="s">
        <v>460</v>
      </c>
      <c r="Q94" s="352">
        <f>IF(SUM(Q27,Q28,Q36,Q49,Q56,Q65,Q72,Q78,Q87)=0,"",SUM(Q27,Q28,Q36,Q49,Q56,Q65,Q72,Q78,Q87))</f>
      </c>
      <c r="R94" s="353"/>
      <c r="S94" s="105" t="s">
        <v>460</v>
      </c>
      <c r="T94" s="352">
        <f>IF(SUM(T27,T28,T36,T49,T56,T65,T72,T78,T87)=0,"",SUM(T27,T28,T36,T49,T56,T65,T72,T78,T87))</f>
      </c>
      <c r="U94" s="353"/>
      <c r="V94" s="105" t="s">
        <v>460</v>
      </c>
    </row>
    <row r="95" spans="5:22" ht="17.25">
      <c r="E95" s="224" t="s">
        <v>1621</v>
      </c>
      <c r="F95" s="225"/>
      <c r="G95" s="114"/>
      <c r="H95" s="208">
        <f>IF(SUM(I89:I91)=0,"",SUM(I89:I91))</f>
      </c>
      <c r="I95" s="218"/>
      <c r="J95" s="105" t="s">
        <v>460</v>
      </c>
      <c r="K95" s="208">
        <f>IF(SUM(L89:L91)=0,"",SUM(L89:L91))</f>
      </c>
      <c r="L95" s="218"/>
      <c r="M95" s="105" t="s">
        <v>460</v>
      </c>
      <c r="N95" s="208">
        <f>IF(SUM(O89:O91)=0,"",SUM(O89:O91))</f>
      </c>
      <c r="O95" s="218"/>
      <c r="P95" s="105" t="s">
        <v>460</v>
      </c>
      <c r="Q95" s="208">
        <f>IF(SUM(R89:R91)=0,"",SUM(R89:R91))</f>
      </c>
      <c r="R95" s="218"/>
      <c r="S95" s="105" t="s">
        <v>460</v>
      </c>
      <c r="T95" s="208">
        <f>IF(SUM(U89:U91)=0,"",SUM(U89:U91))</f>
      </c>
      <c r="U95" s="218"/>
      <c r="V95" s="105" t="s">
        <v>460</v>
      </c>
    </row>
    <row r="96" spans="8:41" ht="18.75" customHeight="1">
      <c r="H96" s="354" t="s">
        <v>1601</v>
      </c>
      <c r="I96" s="354"/>
      <c r="K96" s="354" t="s">
        <v>1601</v>
      </c>
      <c r="L96" s="354"/>
      <c r="N96" s="354" t="s">
        <v>1601</v>
      </c>
      <c r="O96" s="354"/>
      <c r="Q96" s="354" t="s">
        <v>1601</v>
      </c>
      <c r="R96" s="354"/>
      <c r="T96" s="354" t="s">
        <v>1601</v>
      </c>
      <c r="U96" s="354"/>
      <c r="AM96" s="21"/>
      <c r="AO96" s="6"/>
    </row>
    <row r="97" spans="8:41" ht="21">
      <c r="H97" s="355" t="s">
        <v>1602</v>
      </c>
      <c r="I97" s="355"/>
      <c r="K97" s="356" t="s">
        <v>1603</v>
      </c>
      <c r="L97" s="355"/>
      <c r="N97" s="356" t="s">
        <v>1604</v>
      </c>
      <c r="O97" s="355"/>
      <c r="Q97" s="356" t="s">
        <v>1605</v>
      </c>
      <c r="R97" s="355"/>
      <c r="T97" s="356" t="s">
        <v>1606</v>
      </c>
      <c r="U97" s="355"/>
      <c r="AM97" s="21"/>
      <c r="AO97" s="6"/>
    </row>
    <row r="99" spans="5:21" ht="41.25" customHeight="1">
      <c r="E99" s="215" t="s">
        <v>1302</v>
      </c>
      <c r="F99" s="216"/>
      <c r="H99" s="409" t="str">
        <f>IF(H89="","業種コードを入力すると、ここに業種名が表示されます",VLOOKUP(H89,業種コード表,2))</f>
        <v>業種コードを入力すると、ここに業種名が表示されます</v>
      </c>
      <c r="I99" s="410"/>
      <c r="J99" s="183"/>
      <c r="K99" s="409" t="str">
        <f>IF(K89="","業種コードを入力すると、ここに業種名が表示されます",VLOOKUP(K89,業種コード表,2))</f>
        <v>業種コードを入力すると、ここに業種名が表示されます</v>
      </c>
      <c r="L99" s="410"/>
      <c r="M99" s="183"/>
      <c r="N99" s="409" t="str">
        <f>IF(N89="","業種コードを入力すると、ここに業種名が表示されます",VLOOKUP(N89,業種コード表,2))</f>
        <v>業種コードを入力すると、ここに業種名が表示されます</v>
      </c>
      <c r="O99" s="410"/>
      <c r="P99" s="183"/>
      <c r="Q99" s="409" t="str">
        <f>IF(Q89="","業種コードを入力すると、ここに業種名が表示されます",VLOOKUP(Q89,業種コード表,2))</f>
        <v>業種コードを入力すると、ここに業種名が表示されます</v>
      </c>
      <c r="R99" s="410"/>
      <c r="S99" s="183"/>
      <c r="T99" s="409" t="str">
        <f>IF(T89="","業種コードを入力すると、ここに業種名が表示されます",VLOOKUP(T89,業種コード表,2))</f>
        <v>業種コードを入力すると、ここに業種名が表示されます</v>
      </c>
      <c r="U99" s="410"/>
    </row>
    <row r="100" spans="5:21" ht="41.25" customHeight="1">
      <c r="E100" s="215" t="s">
        <v>1303</v>
      </c>
      <c r="F100" s="216"/>
      <c r="H100" s="409" t="str">
        <f>IF(H90="","業種コードを入力すると、ここに業種名が表示されます",VLOOKUP(H90,業種コード表,2))</f>
        <v>業種コードを入力すると、ここに業種名が表示されます</v>
      </c>
      <c r="I100" s="410"/>
      <c r="J100" s="183"/>
      <c r="K100" s="409" t="str">
        <f>IF(K90="","業種コードを入力すると、ここに業種名が表示されます",VLOOKUP(K90,業種コード表,2))</f>
        <v>業種コードを入力すると、ここに業種名が表示されます</v>
      </c>
      <c r="L100" s="410"/>
      <c r="M100" s="183"/>
      <c r="N100" s="409" t="str">
        <f>IF(N90="","業種コードを入力すると、ここに業種名が表示されます",VLOOKUP(N90,業種コード表,2))</f>
        <v>業種コードを入力すると、ここに業種名が表示されます</v>
      </c>
      <c r="O100" s="410"/>
      <c r="P100" s="183"/>
      <c r="Q100" s="409" t="str">
        <f>IF(Q90="","業種コードを入力すると、ここに業種名が表示されます",VLOOKUP(Q90,業種コード表,2))</f>
        <v>業種コードを入力すると、ここに業種名が表示されます</v>
      </c>
      <c r="R100" s="410"/>
      <c r="S100" s="183"/>
      <c r="T100" s="409" t="str">
        <f>IF(T90="","業種コードを入力すると、ここに業種名が表示されます",VLOOKUP(T90,業種コード表,2))</f>
        <v>業種コードを入力すると、ここに業種名が表示されます</v>
      </c>
      <c r="U100" s="410"/>
    </row>
    <row r="101" spans="5:21" ht="41.25" customHeight="1">
      <c r="E101" s="215" t="s">
        <v>1304</v>
      </c>
      <c r="F101" s="216"/>
      <c r="H101" s="409" t="str">
        <f>IF(H91="","業種コードを入力すると、ここに業種名が表示されます",VLOOKUP(H91,業種コード表,2))</f>
        <v>業種コードを入力すると、ここに業種名が表示されます</v>
      </c>
      <c r="I101" s="410"/>
      <c r="J101" s="183"/>
      <c r="K101" s="409" t="str">
        <f>IF(K91="","業種コードを入力すると、ここに業種名が表示されます",VLOOKUP(K91,業種コード表,2))</f>
        <v>業種コードを入力すると、ここに業種名が表示されます</v>
      </c>
      <c r="L101" s="410"/>
      <c r="M101" s="183"/>
      <c r="N101" s="409" t="str">
        <f>IF(N91="","業種コードを入力すると、ここに業種名が表示されます",VLOOKUP(N91,業種コード表,2))</f>
        <v>業種コードを入力すると、ここに業種名が表示されます</v>
      </c>
      <c r="O101" s="410"/>
      <c r="P101" s="183"/>
      <c r="Q101" s="409" t="str">
        <f>IF(Q91="","業種コードを入力すると、ここに業種名が表示されます",VLOOKUP(Q91,業種コード表,2))</f>
        <v>業種コードを入力すると、ここに業種名が表示されます</v>
      </c>
      <c r="R101" s="410"/>
      <c r="S101" s="183"/>
      <c r="T101" s="409" t="str">
        <f>IF(T91="","業種コードを入力すると、ここに業種名が表示されます",VLOOKUP(T91,業種コード表,2))</f>
        <v>業種コードを入力すると、ここに業種名が表示されます</v>
      </c>
      <c r="U101" s="410"/>
    </row>
    <row r="104" spans="2:41" ht="26.25">
      <c r="B104" s="118" t="s">
        <v>1607</v>
      </c>
      <c r="C104" s="119"/>
      <c r="AM104" s="21"/>
      <c r="AO104" s="6"/>
    </row>
    <row r="105" spans="1:3" ht="18.75">
      <c r="A105" s="120"/>
      <c r="B105" s="159" t="s">
        <v>1296</v>
      </c>
      <c r="C105" s="6"/>
    </row>
    <row r="106" spans="1:41" ht="19.5" customHeight="1">
      <c r="A106" s="121"/>
      <c r="B106" s="144" t="s">
        <v>1613</v>
      </c>
      <c r="C106" s="147">
        <f>IF(H26="","",IF(H20="","品目１の品目コードを入力してください",IF(H26=100,"","注意：品目１「"&amp;H19&amp;"」の消費地別構成比の合計が「"&amp;+H26&amp;"％」となっており、100.0％になっていません。")))</f>
      </c>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4"/>
      <c r="AF106"/>
      <c r="AG106"/>
      <c r="AH106"/>
      <c r="AM106" s="21"/>
      <c r="AO106" s="6"/>
    </row>
    <row r="107" spans="1:41" ht="19.5" customHeight="1">
      <c r="A107" s="121"/>
      <c r="B107" s="145" t="s">
        <v>1614</v>
      </c>
      <c r="C107" s="148">
        <f>IF(K26="","",IF(K20="","品目２の品目コードを入力してください",IF(K26=100,"","注意：品目２「"&amp;K19&amp;"」の消費地別構成比の合計が「"&amp;K26&amp;"％」となっており、100.0％になっていません。")))</f>
      </c>
      <c r="D107" s="126"/>
      <c r="E107" s="126"/>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8"/>
      <c r="AF107"/>
      <c r="AG107"/>
      <c r="AH107"/>
      <c r="AM107" s="21"/>
      <c r="AO107" s="6"/>
    </row>
    <row r="108" spans="1:41" ht="19.5" customHeight="1">
      <c r="A108" s="121"/>
      <c r="B108" s="145" t="s">
        <v>1615</v>
      </c>
      <c r="C108" s="149">
        <f>IF(N26="","",IF(N20="","品目３の品目コードを入力してください",IF(N26=100,"","注意：品目３「"&amp;N19&amp;"」の消費地別構成比の合計が「"&amp;N26&amp;"％」となっており、100.0％になっていません。")))</f>
      </c>
      <c r="D108" s="126"/>
      <c r="E108" s="126"/>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8"/>
      <c r="AF108"/>
      <c r="AG108"/>
      <c r="AH108"/>
      <c r="AM108" s="21"/>
      <c r="AO108" s="6"/>
    </row>
    <row r="109" spans="1:41" ht="19.5" customHeight="1">
      <c r="A109" s="121"/>
      <c r="B109" s="145" t="s">
        <v>1616</v>
      </c>
      <c r="C109" s="148">
        <f>IF(Q26="","",IF(Q20="","品目４の品目コードを入力してください",IF(Q26=100,"","注意：品目４「"&amp;Q19&amp;"」の消費地別構成比の合計が「"&amp;Q26&amp;"％」となっており、100.0％になっていません。")))</f>
      </c>
      <c r="D109" s="126"/>
      <c r="E109" s="126"/>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8"/>
      <c r="AF109"/>
      <c r="AG109"/>
      <c r="AH109"/>
      <c r="AM109" s="21"/>
      <c r="AO109" s="6"/>
    </row>
    <row r="110" spans="1:41" ht="19.5" customHeight="1">
      <c r="A110" s="121"/>
      <c r="B110" s="146" t="s">
        <v>1617</v>
      </c>
      <c r="C110" s="150">
        <f>IF(T26="","",IF(T20="","品目５の品目コードを入力してください",IF(T26=100,"","注意：品目５「"&amp;T19&amp;"」の消費地別構成比の合計が「"&amp;T26&amp;"％」となっており、100.0％になっていません。")))</f>
      </c>
      <c r="D110" s="130"/>
      <c r="E110" s="130"/>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2"/>
      <c r="AF110"/>
      <c r="AG110"/>
      <c r="AH110"/>
      <c r="AM110" s="21"/>
      <c r="AO110" s="6"/>
    </row>
    <row r="111" spans="1:41" ht="18.75">
      <c r="A111" s="121"/>
      <c r="B111" s="121"/>
      <c r="C111"/>
      <c r="D111"/>
      <c r="E111"/>
      <c r="F111"/>
      <c r="G111"/>
      <c r="H111"/>
      <c r="I111"/>
      <c r="J111"/>
      <c r="K111"/>
      <c r="L111"/>
      <c r="M111"/>
      <c r="N111"/>
      <c r="O111"/>
      <c r="P111"/>
      <c r="Q111"/>
      <c r="R111"/>
      <c r="S111"/>
      <c r="T111"/>
      <c r="U111"/>
      <c r="V111"/>
      <c r="W111"/>
      <c r="X111"/>
      <c r="Y111"/>
      <c r="Z111"/>
      <c r="AA111"/>
      <c r="AB111"/>
      <c r="AC111"/>
      <c r="AD111"/>
      <c r="AE111"/>
      <c r="AF111"/>
      <c r="AG111"/>
      <c r="AH111"/>
      <c r="AM111" s="21"/>
      <c r="AO111" s="6"/>
    </row>
    <row r="112" spans="1:3" ht="18.75">
      <c r="A112" s="133"/>
      <c r="B112" s="159" t="s">
        <v>1297</v>
      </c>
      <c r="C112" s="6"/>
    </row>
    <row r="113" spans="1:41" ht="20.25" customHeight="1">
      <c r="A113" s="121"/>
      <c r="B113" s="122" t="s">
        <v>1608</v>
      </c>
      <c r="C113" s="151">
        <f>IF(I89="","",IF(H89="","品目１の販売先業種コードを入力してください",IF(H20="","品目１の品目コードを入力してください",IF(SUM(I89:I91)&lt;=100,"","注意：品目１「"&amp;H19&amp;"」の業種別構成比の合計が「"&amp;SUM(I89:I91)&amp;"％」となっており、100％を超えています。"))))</f>
      </c>
      <c r="D113" s="134"/>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6"/>
      <c r="AF113"/>
      <c r="AG113"/>
      <c r="AH113"/>
      <c r="AM113" s="21"/>
      <c r="AO113" s="6"/>
    </row>
    <row r="114" spans="1:41" ht="20.25" customHeight="1">
      <c r="A114" s="121"/>
      <c r="B114" s="125" t="s">
        <v>1609</v>
      </c>
      <c r="C114" s="152">
        <f>IF(L89="","",IF(K89="","品目２の販売先業種コードを入力してください",IF(K20="","品目２の品目コードを入力してください",IF(SUM(L89:L91)&lt;=100,"","注意：品目２「"&amp;K19&amp;"」の業種別構成比の合計が「"&amp;SUM(L89:L91)&amp;"％」となっており、100％を超えています。"))))</f>
      </c>
      <c r="D114" s="137"/>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9"/>
      <c r="AF114"/>
      <c r="AG114"/>
      <c r="AH114"/>
      <c r="AM114" s="21"/>
      <c r="AO114" s="6"/>
    </row>
    <row r="115" spans="1:41" ht="20.25" customHeight="1">
      <c r="A115" s="121"/>
      <c r="B115" s="125" t="s">
        <v>1610</v>
      </c>
      <c r="C115" s="152">
        <f>IF(O89="","",IF(N89="","品目３の販売先業種コードを入力してください",IF(N20="","品目３の品目コードを入力してください",IF(SUM(O89:O91)&lt;=100,"","注意：品目３「"&amp;N19&amp;"」の業種別構成比の合計が「"&amp;SUM(O89:O91)&amp;"％」となっており、100％を超えています。"))))</f>
      </c>
      <c r="D115" s="137"/>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9"/>
      <c r="AF115"/>
      <c r="AG115"/>
      <c r="AH115"/>
      <c r="AM115" s="21"/>
      <c r="AO115" s="6"/>
    </row>
    <row r="116" spans="1:41" ht="20.25" customHeight="1">
      <c r="A116" s="121"/>
      <c r="B116" s="125" t="s">
        <v>1611</v>
      </c>
      <c r="C116" s="152">
        <f>IF(R89="","",IF(Q89="","品目４の販売先業種コードを入力してください",IF(Q20="","品目４の品目コードを入力してください",IF(SUM(R89:R91)&lt;=100,"","注意：品目４「"&amp;Q19&amp;"」の業種別構成比の合計が「"&amp;SUM(R89:R91)&amp;"％」となっており、100％を超えています。"))))</f>
      </c>
      <c r="D116" s="137"/>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9"/>
      <c r="AF116"/>
      <c r="AG116"/>
      <c r="AH116"/>
      <c r="AM116" s="21"/>
      <c r="AO116" s="6"/>
    </row>
    <row r="117" spans="1:41" ht="20.25" customHeight="1">
      <c r="A117" s="121"/>
      <c r="B117" s="129" t="s">
        <v>1612</v>
      </c>
      <c r="C117" s="153">
        <f>IF(U89="","",IF(T89="","品目５の販売先業種コードを入力してください",IF(T20="","品目５の品目コードを入力してください",IF(SUM(U89:U91)&lt;=100,"","注意：品目５「"&amp;T19&amp;"」の業種別構成比の合計が「"&amp;SUM(U89:U91)&amp;"％」となっており、100％を超えています。"))))</f>
      </c>
      <c r="D117" s="140"/>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2"/>
      <c r="AF117"/>
      <c r="AG117"/>
      <c r="AH117"/>
      <c r="AM117" s="21"/>
      <c r="AO117" s="6"/>
    </row>
    <row r="118" spans="3:41" ht="17.25" customHeight="1">
      <c r="C118" s="143"/>
      <c r="AM118" s="21"/>
      <c r="AO118" s="6"/>
    </row>
    <row r="119" ht="13.5">
      <c r="C119" s="111"/>
    </row>
    <row r="120" ht="13.5">
      <c r="C120" s="111"/>
    </row>
    <row r="121" ht="13.5">
      <c r="C121" s="111"/>
    </row>
    <row r="122" ht="13.5">
      <c r="C122" s="111"/>
    </row>
    <row r="123" ht="13.5">
      <c r="C123" s="111"/>
    </row>
    <row r="124" ht="13.5">
      <c r="C124" s="111"/>
    </row>
    <row r="125" ht="13.5">
      <c r="C125" s="111"/>
    </row>
    <row r="126" ht="13.5">
      <c r="C126" s="111"/>
    </row>
    <row r="127" ht="13.5">
      <c r="C127" s="111"/>
    </row>
    <row r="128" ht="13.5">
      <c r="C128" s="111"/>
    </row>
    <row r="129" ht="13.5">
      <c r="C129" s="111"/>
    </row>
    <row r="130" ht="13.5">
      <c r="C130" s="111"/>
    </row>
    <row r="131" spans="38:42" ht="13.5" customHeight="1" hidden="1">
      <c r="AL131" s="98" t="s">
        <v>446</v>
      </c>
      <c r="AM131" s="98" t="s">
        <v>530</v>
      </c>
      <c r="AO131" s="181" t="s">
        <v>977</v>
      </c>
      <c r="AP131" s="181" t="s">
        <v>132</v>
      </c>
    </row>
    <row r="132" spans="38:42" ht="17.25" customHeight="1" hidden="1">
      <c r="AL132" s="186">
        <v>0</v>
      </c>
      <c r="AM132" s="99" t="s">
        <v>31</v>
      </c>
      <c r="AO132" s="182">
        <v>0</v>
      </c>
      <c r="AP132" s="99" t="s">
        <v>1182</v>
      </c>
    </row>
    <row r="133" spans="38:42" ht="17.25" customHeight="1" hidden="1">
      <c r="AL133" s="186">
        <v>1</v>
      </c>
      <c r="AM133" s="99" t="s">
        <v>66</v>
      </c>
      <c r="AO133" s="182">
        <v>1</v>
      </c>
      <c r="AP133" s="99" t="s">
        <v>1182</v>
      </c>
    </row>
    <row r="134" spans="38:42" ht="17.25" customHeight="1" hidden="1">
      <c r="AL134" s="186">
        <v>2</v>
      </c>
      <c r="AM134" s="99" t="s">
        <v>67</v>
      </c>
      <c r="AO134" s="182">
        <v>10</v>
      </c>
      <c r="AP134" s="99" t="s">
        <v>1182</v>
      </c>
    </row>
    <row r="135" spans="38:42" ht="14.25" hidden="1">
      <c r="AL135" s="186">
        <v>3</v>
      </c>
      <c r="AM135" s="99" t="s">
        <v>534</v>
      </c>
      <c r="AO135" s="182">
        <v>20</v>
      </c>
      <c r="AP135" s="99" t="s">
        <v>1182</v>
      </c>
    </row>
    <row r="136" spans="38:42" ht="14.25" hidden="1">
      <c r="AL136" s="186">
        <v>4</v>
      </c>
      <c r="AM136" s="99" t="s">
        <v>689</v>
      </c>
      <c r="AO136" s="182">
        <v>30</v>
      </c>
      <c r="AP136" s="99" t="s">
        <v>1182</v>
      </c>
    </row>
    <row r="137" spans="38:42" ht="14.25" hidden="1">
      <c r="AL137" s="186">
        <v>5</v>
      </c>
      <c r="AM137" s="99" t="s">
        <v>691</v>
      </c>
      <c r="AO137" s="182">
        <v>40</v>
      </c>
      <c r="AP137" s="99" t="s">
        <v>1182</v>
      </c>
    </row>
    <row r="138" spans="38:42" ht="14.25" hidden="1">
      <c r="AL138" s="186">
        <v>6</v>
      </c>
      <c r="AM138" s="99" t="s">
        <v>538</v>
      </c>
      <c r="AO138" s="182">
        <v>50</v>
      </c>
      <c r="AP138" s="99" t="s">
        <v>1182</v>
      </c>
    </row>
    <row r="139" spans="38:42" ht="14.25" hidden="1">
      <c r="AL139" s="186">
        <v>7</v>
      </c>
      <c r="AM139" s="99" t="s">
        <v>540</v>
      </c>
      <c r="AO139" s="182">
        <v>60</v>
      </c>
      <c r="AP139" s="99" t="s">
        <v>1182</v>
      </c>
    </row>
    <row r="140" spans="38:42" ht="14.25" hidden="1">
      <c r="AL140" s="186">
        <v>8</v>
      </c>
      <c r="AM140" s="99" t="s">
        <v>542</v>
      </c>
      <c r="AO140" s="182">
        <v>70</v>
      </c>
      <c r="AP140" s="99" t="s">
        <v>1182</v>
      </c>
    </row>
    <row r="141" spans="38:42" ht="14.25" hidden="1">
      <c r="AL141" s="186">
        <v>9</v>
      </c>
      <c r="AM141" s="99" t="s">
        <v>544</v>
      </c>
      <c r="AO141" s="182">
        <v>80</v>
      </c>
      <c r="AP141" s="99" t="s">
        <v>1182</v>
      </c>
    </row>
    <row r="142" spans="38:42" ht="14.25" hidden="1">
      <c r="AL142" s="186">
        <v>10</v>
      </c>
      <c r="AM142" s="99" t="s">
        <v>546</v>
      </c>
      <c r="AO142" s="182">
        <v>90</v>
      </c>
      <c r="AP142" s="99" t="s">
        <v>1182</v>
      </c>
    </row>
    <row r="143" spans="38:42" ht="14.25" hidden="1">
      <c r="AL143" s="186">
        <v>11</v>
      </c>
      <c r="AM143" s="99" t="s">
        <v>548</v>
      </c>
      <c r="AO143" s="182">
        <v>100</v>
      </c>
      <c r="AP143" s="99" t="s">
        <v>1182</v>
      </c>
    </row>
    <row r="144" spans="38:42" ht="14.25" hidden="1">
      <c r="AL144" s="186">
        <v>12</v>
      </c>
      <c r="AM144" s="99" t="s">
        <v>550</v>
      </c>
      <c r="AO144" s="182">
        <v>200</v>
      </c>
      <c r="AP144" s="99" t="s">
        <v>1182</v>
      </c>
    </row>
    <row r="145" spans="38:42" ht="14.25" hidden="1">
      <c r="AL145" s="186">
        <v>13</v>
      </c>
      <c r="AM145" s="99" t="s">
        <v>552</v>
      </c>
      <c r="AO145" s="182">
        <v>300</v>
      </c>
      <c r="AP145" s="99" t="s">
        <v>1182</v>
      </c>
    </row>
    <row r="146" spans="38:42" ht="14.25" hidden="1">
      <c r="AL146" s="186">
        <v>14</v>
      </c>
      <c r="AM146" s="99" t="s">
        <v>554</v>
      </c>
      <c r="AO146" s="182">
        <v>400</v>
      </c>
      <c r="AP146" s="99" t="s">
        <v>1182</v>
      </c>
    </row>
    <row r="147" spans="38:42" ht="14.25" hidden="1">
      <c r="AL147" s="186">
        <v>15</v>
      </c>
      <c r="AM147" s="99" t="s">
        <v>556</v>
      </c>
      <c r="AO147" s="182"/>
      <c r="AP147" s="99" t="s">
        <v>1182</v>
      </c>
    </row>
    <row r="148" spans="38:42" ht="14.25" hidden="1">
      <c r="AL148" s="186">
        <v>16</v>
      </c>
      <c r="AM148" s="99" t="s">
        <v>558</v>
      </c>
      <c r="AO148" s="182"/>
      <c r="AP148" s="99" t="s">
        <v>1182</v>
      </c>
    </row>
    <row r="149" spans="38:42" ht="14.25" hidden="1">
      <c r="AL149" s="186">
        <v>17</v>
      </c>
      <c r="AM149" s="99" t="s">
        <v>560</v>
      </c>
      <c r="AO149" s="182"/>
      <c r="AP149" s="99" t="s">
        <v>1182</v>
      </c>
    </row>
    <row r="150" spans="38:42" ht="14.25" hidden="1">
      <c r="AL150" s="186">
        <v>18</v>
      </c>
      <c r="AM150" s="99" t="s">
        <v>562</v>
      </c>
      <c r="AO150" s="182"/>
      <c r="AP150" s="99" t="s">
        <v>1182</v>
      </c>
    </row>
    <row r="151" spans="38:42" ht="14.25" hidden="1">
      <c r="AL151" s="186">
        <v>19</v>
      </c>
      <c r="AM151" s="99" t="s">
        <v>564</v>
      </c>
      <c r="AO151" s="182"/>
      <c r="AP151" s="99" t="s">
        <v>1182</v>
      </c>
    </row>
    <row r="152" spans="38:42" ht="14.25" hidden="1">
      <c r="AL152" s="186">
        <v>20</v>
      </c>
      <c r="AM152" s="99" t="s">
        <v>566</v>
      </c>
      <c r="AO152" s="182"/>
      <c r="AP152" s="99" t="s">
        <v>1182</v>
      </c>
    </row>
    <row r="153" spans="38:42" ht="14.25" hidden="1">
      <c r="AL153" s="186">
        <v>21</v>
      </c>
      <c r="AM153" s="99" t="s">
        <v>568</v>
      </c>
      <c r="AO153" s="182"/>
      <c r="AP153" s="99" t="s">
        <v>1182</v>
      </c>
    </row>
    <row r="154" spans="38:42" ht="14.25" hidden="1">
      <c r="AL154" s="186">
        <v>22</v>
      </c>
      <c r="AM154" s="99" t="s">
        <v>570</v>
      </c>
      <c r="AO154" s="182"/>
      <c r="AP154" s="99" t="s">
        <v>1182</v>
      </c>
    </row>
    <row r="155" spans="38:42" ht="14.25" hidden="1">
      <c r="AL155" s="186">
        <v>23</v>
      </c>
      <c r="AM155" s="99" t="s">
        <v>692</v>
      </c>
      <c r="AO155" s="182"/>
      <c r="AP155" s="99" t="s">
        <v>1182</v>
      </c>
    </row>
    <row r="156" spans="38:42" ht="14.25" hidden="1">
      <c r="AL156" s="186">
        <v>24</v>
      </c>
      <c r="AM156" s="99" t="s">
        <v>573</v>
      </c>
      <c r="AO156" s="182"/>
      <c r="AP156" s="99" t="s">
        <v>1182</v>
      </c>
    </row>
    <row r="157" spans="38:42" ht="14.25" hidden="1">
      <c r="AL157" s="186">
        <v>25</v>
      </c>
      <c r="AM157" s="99" t="s">
        <v>1597</v>
      </c>
      <c r="AO157" s="182"/>
      <c r="AP157" s="99" t="s">
        <v>1182</v>
      </c>
    </row>
    <row r="158" spans="38:42" ht="14.25" hidden="1">
      <c r="AL158" s="186">
        <v>26</v>
      </c>
      <c r="AM158" s="99" t="s">
        <v>576</v>
      </c>
      <c r="AO158" s="182"/>
      <c r="AP158" s="99" t="s">
        <v>1182</v>
      </c>
    </row>
    <row r="159" spans="38:42" ht="14.25" hidden="1">
      <c r="AL159" s="186">
        <v>27</v>
      </c>
      <c r="AM159" s="99" t="s">
        <v>578</v>
      </c>
      <c r="AO159" s="182"/>
      <c r="AP159" s="99" t="s">
        <v>1182</v>
      </c>
    </row>
    <row r="160" spans="38:42" ht="14.25" hidden="1">
      <c r="AL160" s="186">
        <v>28</v>
      </c>
      <c r="AM160" s="99" t="s">
        <v>580</v>
      </c>
      <c r="AO160" s="182"/>
      <c r="AP160" s="99" t="s">
        <v>1182</v>
      </c>
    </row>
    <row r="161" spans="38:42" ht="14.25" hidden="1">
      <c r="AL161" s="186">
        <v>29</v>
      </c>
      <c r="AM161" s="99" t="s">
        <v>582</v>
      </c>
      <c r="AO161" s="182"/>
      <c r="AP161" s="99" t="s">
        <v>1182</v>
      </c>
    </row>
    <row r="162" spans="38:42" ht="14.25" hidden="1">
      <c r="AL162" s="186">
        <v>30</v>
      </c>
      <c r="AM162" s="99" t="s">
        <v>1598</v>
      </c>
      <c r="AO162" s="182"/>
      <c r="AP162" s="99" t="s">
        <v>1182</v>
      </c>
    </row>
    <row r="163" spans="38:42" ht="14.25" hidden="1">
      <c r="AL163" s="186">
        <v>31</v>
      </c>
      <c r="AM163" s="99" t="s">
        <v>581</v>
      </c>
      <c r="AO163" s="182"/>
      <c r="AP163" s="99" t="s">
        <v>1182</v>
      </c>
    </row>
    <row r="164" spans="38:42" ht="14.25" hidden="1">
      <c r="AL164" s="186">
        <v>32</v>
      </c>
      <c r="AM164" s="99" t="s">
        <v>584</v>
      </c>
      <c r="AO164" s="182"/>
      <c r="AP164" s="99" t="s">
        <v>1182</v>
      </c>
    </row>
    <row r="165" spans="38:42" ht="14.25" hidden="1">
      <c r="AL165" s="186">
        <v>33</v>
      </c>
      <c r="AM165" s="99" t="s">
        <v>586</v>
      </c>
      <c r="AO165" s="182"/>
      <c r="AP165" s="99" t="s">
        <v>1182</v>
      </c>
    </row>
    <row r="166" spans="38:42" ht="14.25" hidden="1">
      <c r="AL166" s="186">
        <v>34</v>
      </c>
      <c r="AM166" s="99" t="s">
        <v>588</v>
      </c>
      <c r="AO166" s="182"/>
      <c r="AP166" s="99" t="s">
        <v>1182</v>
      </c>
    </row>
    <row r="167" spans="38:42" ht="14.25" hidden="1">
      <c r="AL167" s="186">
        <v>35</v>
      </c>
      <c r="AM167" s="99" t="s">
        <v>590</v>
      </c>
      <c r="AO167" s="182"/>
      <c r="AP167" s="99" t="s">
        <v>1182</v>
      </c>
    </row>
    <row r="168" spans="38:42" ht="14.25" hidden="1">
      <c r="AL168" s="186">
        <v>36</v>
      </c>
      <c r="AM168" s="99" t="s">
        <v>592</v>
      </c>
      <c r="AO168" s="182"/>
      <c r="AP168" s="99" t="s">
        <v>1182</v>
      </c>
    </row>
    <row r="169" spans="38:42" ht="14.25" hidden="1">
      <c r="AL169" s="186">
        <v>37</v>
      </c>
      <c r="AM169" s="99" t="s">
        <v>594</v>
      </c>
      <c r="AO169" s="182"/>
      <c r="AP169" s="99" t="s">
        <v>1182</v>
      </c>
    </row>
    <row r="170" spans="38:42" ht="14.25" hidden="1">
      <c r="AL170" s="186">
        <v>38</v>
      </c>
      <c r="AM170" s="99" t="s">
        <v>696</v>
      </c>
      <c r="AO170" s="182"/>
      <c r="AP170" s="99" t="s">
        <v>1182</v>
      </c>
    </row>
    <row r="171" spans="38:42" ht="14.25" hidden="1">
      <c r="AL171" s="186">
        <v>39</v>
      </c>
      <c r="AM171" s="99" t="s">
        <v>597</v>
      </c>
      <c r="AO171" s="182"/>
      <c r="AP171" s="99" t="s">
        <v>1182</v>
      </c>
    </row>
    <row r="172" spans="38:42" ht="14.25" hidden="1">
      <c r="AL172" s="186">
        <v>40</v>
      </c>
      <c r="AM172" s="99" t="s">
        <v>599</v>
      </c>
      <c r="AO172" s="182"/>
      <c r="AP172" s="99" t="s">
        <v>1182</v>
      </c>
    </row>
    <row r="173" spans="38:42" ht="14.25" hidden="1">
      <c r="AL173" s="186">
        <v>41</v>
      </c>
      <c r="AM173" s="99" t="s">
        <v>601</v>
      </c>
      <c r="AO173" s="182"/>
      <c r="AP173" s="99" t="s">
        <v>1182</v>
      </c>
    </row>
    <row r="174" spans="38:42" ht="14.25" hidden="1">
      <c r="AL174" s="186">
        <v>42</v>
      </c>
      <c r="AM174" s="99" t="s">
        <v>603</v>
      </c>
      <c r="AO174" s="182"/>
      <c r="AP174" s="99" t="s">
        <v>1182</v>
      </c>
    </row>
    <row r="175" spans="38:42" ht="14.25" hidden="1">
      <c r="AL175" s="186">
        <v>43</v>
      </c>
      <c r="AM175" s="99" t="s">
        <v>605</v>
      </c>
      <c r="AO175" s="182"/>
      <c r="AP175" s="99" t="s">
        <v>1182</v>
      </c>
    </row>
    <row r="176" spans="38:42" ht="14.25" hidden="1">
      <c r="AL176" s="186">
        <v>44</v>
      </c>
      <c r="AM176" s="99" t="s">
        <v>607</v>
      </c>
      <c r="AO176" s="182"/>
      <c r="AP176" s="99" t="s">
        <v>1182</v>
      </c>
    </row>
    <row r="177" spans="38:42" ht="14.25" hidden="1">
      <c r="AL177" s="186">
        <v>45</v>
      </c>
      <c r="AM177" s="99" t="s">
        <v>697</v>
      </c>
      <c r="AO177" s="182"/>
      <c r="AP177" s="99" t="s">
        <v>1182</v>
      </c>
    </row>
    <row r="178" spans="38:42" ht="14.25" hidden="1">
      <c r="AL178" s="186">
        <v>46</v>
      </c>
      <c r="AM178" s="99" t="s">
        <v>610</v>
      </c>
      <c r="AO178" s="182"/>
      <c r="AP178" s="99" t="s">
        <v>1182</v>
      </c>
    </row>
    <row r="179" spans="38:42" ht="14.25" hidden="1">
      <c r="AL179" s="186">
        <v>47</v>
      </c>
      <c r="AM179" s="99" t="s">
        <v>612</v>
      </c>
      <c r="AO179" s="182"/>
      <c r="AP179" s="99" t="s">
        <v>1182</v>
      </c>
    </row>
    <row r="180" spans="38:42" ht="14.25" hidden="1">
      <c r="AL180" s="186">
        <v>48</v>
      </c>
      <c r="AM180" s="99" t="s">
        <v>698</v>
      </c>
      <c r="AO180" s="182"/>
      <c r="AP180" s="99" t="s">
        <v>1182</v>
      </c>
    </row>
    <row r="181" spans="38:42" ht="14.25" hidden="1">
      <c r="AL181" s="186">
        <v>49</v>
      </c>
      <c r="AM181" s="99" t="s">
        <v>699</v>
      </c>
      <c r="AO181" s="182"/>
      <c r="AP181" s="99" t="s">
        <v>1182</v>
      </c>
    </row>
    <row r="182" spans="38:42" ht="14.25" hidden="1">
      <c r="AL182" s="186">
        <v>50</v>
      </c>
      <c r="AM182" s="99" t="s">
        <v>700</v>
      </c>
      <c r="AO182" s="182"/>
      <c r="AP182" s="99" t="s">
        <v>1182</v>
      </c>
    </row>
    <row r="183" spans="38:42" ht="14.25" hidden="1">
      <c r="AL183" s="186">
        <v>51</v>
      </c>
      <c r="AM183" s="99" t="s">
        <v>617</v>
      </c>
      <c r="AO183" s="182"/>
      <c r="AP183" s="99" t="s">
        <v>1182</v>
      </c>
    </row>
    <row r="184" spans="38:42" ht="14.25" hidden="1">
      <c r="AL184" s="186">
        <v>52</v>
      </c>
      <c r="AM184" s="99" t="s">
        <v>619</v>
      </c>
      <c r="AO184" s="182"/>
      <c r="AP184" s="99" t="s">
        <v>1182</v>
      </c>
    </row>
    <row r="185" spans="38:42" ht="14.25" hidden="1">
      <c r="AL185" s="186">
        <v>53</v>
      </c>
      <c r="AM185" s="99" t="s">
        <v>621</v>
      </c>
      <c r="AO185" s="182"/>
      <c r="AP185" s="99" t="s">
        <v>1182</v>
      </c>
    </row>
    <row r="186" spans="38:42" ht="14.25" hidden="1">
      <c r="AL186" s="186">
        <v>54</v>
      </c>
      <c r="AM186" s="99" t="s">
        <v>623</v>
      </c>
      <c r="AO186" s="182"/>
      <c r="AP186" s="99" t="s">
        <v>1182</v>
      </c>
    </row>
    <row r="187" spans="38:42" ht="14.25" hidden="1">
      <c r="AL187" s="186">
        <v>55</v>
      </c>
      <c r="AM187" s="99" t="s">
        <v>624</v>
      </c>
      <c r="AO187" s="182"/>
      <c r="AP187" s="99" t="s">
        <v>1182</v>
      </c>
    </row>
    <row r="188" spans="38:42" ht="14.25" hidden="1">
      <c r="AL188" s="186">
        <v>56</v>
      </c>
      <c r="AM188" s="99" t="s">
        <v>625</v>
      </c>
      <c r="AO188" s="182"/>
      <c r="AP188" s="99" t="s">
        <v>1182</v>
      </c>
    </row>
    <row r="189" spans="38:42" ht="14.25" hidden="1">
      <c r="AL189" s="186">
        <v>57</v>
      </c>
      <c r="AM189" s="99" t="s">
        <v>626</v>
      </c>
      <c r="AO189" s="182"/>
      <c r="AP189" s="99" t="s">
        <v>1182</v>
      </c>
    </row>
    <row r="190" spans="38:42" ht="14.25" hidden="1">
      <c r="AL190" s="186">
        <v>58</v>
      </c>
      <c r="AM190" s="99" t="s">
        <v>627</v>
      </c>
      <c r="AO190" s="182"/>
      <c r="AP190" s="99" t="s">
        <v>1182</v>
      </c>
    </row>
    <row r="191" spans="38:42" ht="14.25" hidden="1">
      <c r="AL191" s="186">
        <v>59</v>
      </c>
      <c r="AM191" s="99" t="s">
        <v>628</v>
      </c>
      <c r="AO191" s="182"/>
      <c r="AP191" s="99" t="s">
        <v>1182</v>
      </c>
    </row>
    <row r="192" spans="38:42" ht="14.25" hidden="1">
      <c r="AL192" s="186">
        <v>60</v>
      </c>
      <c r="AM192" s="99" t="s">
        <v>622</v>
      </c>
      <c r="AO192" s="182"/>
      <c r="AP192" s="99" t="s">
        <v>1182</v>
      </c>
    </row>
    <row r="193" spans="38:42" ht="14.25" hidden="1">
      <c r="AL193" s="186">
        <v>61</v>
      </c>
      <c r="AM193" s="99" t="s">
        <v>630</v>
      </c>
      <c r="AO193" s="182"/>
      <c r="AP193" s="99" t="s">
        <v>1182</v>
      </c>
    </row>
    <row r="194" spans="38:42" ht="14.25" hidden="1">
      <c r="AL194" s="186">
        <v>62</v>
      </c>
      <c r="AM194" s="99" t="s">
        <v>632</v>
      </c>
      <c r="AO194" s="182"/>
      <c r="AP194" s="99" t="s">
        <v>1182</v>
      </c>
    </row>
    <row r="195" spans="38:42" ht="14.25" hidden="1">
      <c r="AL195" s="186">
        <v>63</v>
      </c>
      <c r="AM195" s="99" t="s">
        <v>709</v>
      </c>
      <c r="AO195" s="182"/>
      <c r="AP195" s="99" t="s">
        <v>1182</v>
      </c>
    </row>
    <row r="196" spans="38:42" ht="14.25" hidden="1">
      <c r="AL196" s="186">
        <v>64</v>
      </c>
      <c r="AM196" s="99" t="s">
        <v>635</v>
      </c>
      <c r="AO196" s="182"/>
      <c r="AP196" s="99" t="s">
        <v>1182</v>
      </c>
    </row>
    <row r="197" spans="38:42" ht="14.25" hidden="1">
      <c r="AL197" s="186">
        <v>65</v>
      </c>
      <c r="AM197" s="99" t="s">
        <v>637</v>
      </c>
      <c r="AO197" s="182"/>
      <c r="AP197" s="99" t="s">
        <v>1182</v>
      </c>
    </row>
    <row r="198" spans="38:42" ht="14.25" hidden="1">
      <c r="AL198" s="186">
        <v>66</v>
      </c>
      <c r="AM198" s="99" t="s">
        <v>639</v>
      </c>
      <c r="AO198" s="182"/>
      <c r="AP198" s="99" t="s">
        <v>1182</v>
      </c>
    </row>
    <row r="199" spans="38:42" ht="14.25" hidden="1">
      <c r="AL199" s="186">
        <v>67</v>
      </c>
      <c r="AM199" s="99" t="s">
        <v>710</v>
      </c>
      <c r="AO199" s="182"/>
      <c r="AP199" s="99" t="s">
        <v>1182</v>
      </c>
    </row>
    <row r="200" spans="38:42" ht="14.25" hidden="1">
      <c r="AL200" s="186">
        <v>68</v>
      </c>
      <c r="AM200" s="99" t="s">
        <v>713</v>
      </c>
      <c r="AO200" s="182"/>
      <c r="AP200" s="99" t="s">
        <v>1182</v>
      </c>
    </row>
    <row r="201" spans="38:42" ht="14.25" hidden="1">
      <c r="AL201" s="186">
        <v>69</v>
      </c>
      <c r="AM201" s="99" t="s">
        <v>641</v>
      </c>
      <c r="AO201" s="182"/>
      <c r="AP201" s="99" t="s">
        <v>1182</v>
      </c>
    </row>
    <row r="202" spans="38:42" ht="14.25" hidden="1">
      <c r="AL202" s="186">
        <v>70</v>
      </c>
      <c r="AM202" s="99" t="s">
        <v>717</v>
      </c>
      <c r="AO202" s="182"/>
      <c r="AP202" s="99" t="s">
        <v>1182</v>
      </c>
    </row>
    <row r="203" spans="38:42" ht="14.25" hidden="1">
      <c r="AL203" s="186">
        <v>71</v>
      </c>
      <c r="AM203" s="99" t="s">
        <v>642</v>
      </c>
      <c r="AO203" s="182"/>
      <c r="AP203" s="99" t="s">
        <v>1182</v>
      </c>
    </row>
    <row r="204" spans="38:42" ht="14.25" hidden="1">
      <c r="AL204" s="186">
        <v>72</v>
      </c>
      <c r="AM204" s="99" t="s">
        <v>643</v>
      </c>
      <c r="AO204" s="182"/>
      <c r="AP204" s="99" t="s">
        <v>1182</v>
      </c>
    </row>
    <row r="205" spans="38:42" ht="14.25" hidden="1">
      <c r="AL205" s="186">
        <v>73</v>
      </c>
      <c r="AM205" s="99" t="s">
        <v>644</v>
      </c>
      <c r="AO205" s="182"/>
      <c r="AP205" s="99" t="s">
        <v>1182</v>
      </c>
    </row>
    <row r="206" spans="38:42" ht="14.25" hidden="1">
      <c r="AL206" s="186">
        <v>74</v>
      </c>
      <c r="AM206" s="99" t="s">
        <v>645</v>
      </c>
      <c r="AO206" s="182"/>
      <c r="AP206" s="99" t="s">
        <v>1182</v>
      </c>
    </row>
    <row r="207" spans="38:42" ht="14.25" hidden="1">
      <c r="AL207" s="186">
        <v>75</v>
      </c>
      <c r="AM207" s="99" t="s">
        <v>646</v>
      </c>
      <c r="AO207" s="182"/>
      <c r="AP207" s="99" t="s">
        <v>1182</v>
      </c>
    </row>
    <row r="208" spans="38:42" ht="14.25" hidden="1">
      <c r="AL208" s="186">
        <v>76</v>
      </c>
      <c r="AM208" s="99" t="s">
        <v>647</v>
      </c>
      <c r="AO208" s="182"/>
      <c r="AP208" s="99" t="s">
        <v>1182</v>
      </c>
    </row>
    <row r="209" spans="38:42" ht="14.25" hidden="1">
      <c r="AL209" s="186">
        <v>77</v>
      </c>
      <c r="AM209" s="99" t="s">
        <v>648</v>
      </c>
      <c r="AO209" s="182"/>
      <c r="AP209" s="99" t="s">
        <v>1182</v>
      </c>
    </row>
    <row r="210" spans="38:42" ht="14.25" hidden="1">
      <c r="AL210" s="186">
        <v>78</v>
      </c>
      <c r="AM210" s="99" t="s">
        <v>649</v>
      </c>
      <c r="AO210" s="182"/>
      <c r="AP210" s="99" t="s">
        <v>1182</v>
      </c>
    </row>
    <row r="211" spans="38:42" ht="14.25" hidden="1">
      <c r="AL211" s="186">
        <v>79</v>
      </c>
      <c r="AM211" s="99" t="s">
        <v>650</v>
      </c>
      <c r="AO211" s="182"/>
      <c r="AP211" s="99" t="s">
        <v>1182</v>
      </c>
    </row>
    <row r="212" spans="38:42" ht="14.25" hidden="1">
      <c r="AL212" s="186">
        <v>80</v>
      </c>
      <c r="AM212" s="99" t="s">
        <v>651</v>
      </c>
      <c r="AO212" s="182"/>
      <c r="AP212" s="99" t="s">
        <v>1182</v>
      </c>
    </row>
    <row r="213" spans="38:42" ht="14.25" hidden="1">
      <c r="AL213" s="186">
        <v>81</v>
      </c>
      <c r="AM213" s="99" t="s">
        <v>652</v>
      </c>
      <c r="AO213" s="182"/>
      <c r="AP213" s="99" t="s">
        <v>1182</v>
      </c>
    </row>
    <row r="214" spans="38:42" ht="14.25" hidden="1">
      <c r="AL214" s="186">
        <v>82</v>
      </c>
      <c r="AM214" s="99" t="s">
        <v>1599</v>
      </c>
      <c r="AO214" s="182"/>
      <c r="AP214" s="99" t="s">
        <v>1182</v>
      </c>
    </row>
    <row r="215" spans="38:42" ht="14.25" hidden="1">
      <c r="AL215" s="186">
        <v>83</v>
      </c>
      <c r="AM215" s="99" t="s">
        <v>653</v>
      </c>
      <c r="AO215" s="182"/>
      <c r="AP215" s="99" t="s">
        <v>1182</v>
      </c>
    </row>
    <row r="216" spans="38:42" ht="14.25" hidden="1">
      <c r="AL216" s="186">
        <v>84</v>
      </c>
      <c r="AM216" s="99" t="s">
        <v>654</v>
      </c>
      <c r="AO216" s="182"/>
      <c r="AP216" s="99" t="s">
        <v>1182</v>
      </c>
    </row>
    <row r="217" spans="38:42" ht="14.25" hidden="1">
      <c r="AL217" s="186">
        <v>85</v>
      </c>
      <c r="AM217" s="99" t="s">
        <v>655</v>
      </c>
      <c r="AO217" s="182"/>
      <c r="AP217" s="99" t="s">
        <v>1182</v>
      </c>
    </row>
    <row r="218" spans="38:42" ht="14.25" hidden="1">
      <c r="AL218" s="186">
        <v>86</v>
      </c>
      <c r="AM218" s="99" t="s">
        <v>656</v>
      </c>
      <c r="AO218" s="182"/>
      <c r="AP218" s="99" t="s">
        <v>1182</v>
      </c>
    </row>
    <row r="219" spans="38:42" ht="14.25" hidden="1">
      <c r="AL219" s="186">
        <v>87</v>
      </c>
      <c r="AM219" s="99" t="s">
        <v>657</v>
      </c>
      <c r="AO219" s="182"/>
      <c r="AP219" s="99" t="s">
        <v>1182</v>
      </c>
    </row>
    <row r="220" spans="38:42" ht="14.25" hidden="1">
      <c r="AL220" s="186">
        <v>88</v>
      </c>
      <c r="AM220" s="99" t="s">
        <v>658</v>
      </c>
      <c r="AO220" s="182"/>
      <c r="AP220" s="99" t="s">
        <v>1182</v>
      </c>
    </row>
    <row r="221" spans="38:42" ht="14.25" hidden="1">
      <c r="AL221" s="186">
        <v>89</v>
      </c>
      <c r="AM221" s="99" t="s">
        <v>659</v>
      </c>
      <c r="AO221" s="182"/>
      <c r="AP221" s="99" t="s">
        <v>1182</v>
      </c>
    </row>
    <row r="222" spans="38:42" ht="14.25" hidden="1">
      <c r="AL222" s="186">
        <v>90</v>
      </c>
      <c r="AM222" s="99" t="s">
        <v>660</v>
      </c>
      <c r="AO222" s="182"/>
      <c r="AP222" s="99" t="s">
        <v>1182</v>
      </c>
    </row>
    <row r="223" spans="38:42" ht="14.25" hidden="1">
      <c r="AL223" s="186">
        <v>91</v>
      </c>
      <c r="AM223" s="99" t="s">
        <v>661</v>
      </c>
      <c r="AO223" s="182"/>
      <c r="AP223" s="99" t="s">
        <v>1182</v>
      </c>
    </row>
    <row r="224" spans="38:42" ht="14.25" hidden="1">
      <c r="AL224" s="186">
        <v>92</v>
      </c>
      <c r="AM224" s="99" t="s">
        <v>662</v>
      </c>
      <c r="AO224" s="182"/>
      <c r="AP224" s="99" t="s">
        <v>1182</v>
      </c>
    </row>
    <row r="225" spans="38:42" ht="14.25" hidden="1">
      <c r="AL225" s="186">
        <v>93</v>
      </c>
      <c r="AM225" s="99" t="s">
        <v>663</v>
      </c>
      <c r="AO225" s="182"/>
      <c r="AP225" s="99" t="s">
        <v>1182</v>
      </c>
    </row>
    <row r="226" spans="38:42" ht="14.25" hidden="1">
      <c r="AL226" s="186">
        <v>94</v>
      </c>
      <c r="AM226" s="99" t="s">
        <v>664</v>
      </c>
      <c r="AO226" s="182"/>
      <c r="AP226" s="99" t="s">
        <v>1182</v>
      </c>
    </row>
    <row r="227" spans="38:42" ht="14.25" hidden="1">
      <c r="AL227" s="186">
        <v>95</v>
      </c>
      <c r="AM227" s="99" t="s">
        <v>665</v>
      </c>
      <c r="AO227" s="182"/>
      <c r="AP227" s="99" t="s">
        <v>1182</v>
      </c>
    </row>
    <row r="228" spans="38:42" ht="14.25" hidden="1">
      <c r="AL228" s="186">
        <v>96</v>
      </c>
      <c r="AM228" s="99" t="s">
        <v>666</v>
      </c>
      <c r="AO228" s="182"/>
      <c r="AP228" s="99" t="s">
        <v>1182</v>
      </c>
    </row>
    <row r="229" spans="38:42" ht="14.25" hidden="1">
      <c r="AL229" s="186">
        <v>97</v>
      </c>
      <c r="AM229" s="99" t="s">
        <v>667</v>
      </c>
      <c r="AO229" s="182"/>
      <c r="AP229" s="99" t="s">
        <v>1182</v>
      </c>
    </row>
    <row r="230" spans="38:42" ht="14.25" hidden="1">
      <c r="AL230" s="186">
        <v>98</v>
      </c>
      <c r="AM230" s="99" t="s">
        <v>668</v>
      </c>
      <c r="AO230" s="182"/>
      <c r="AP230" s="99" t="s">
        <v>1182</v>
      </c>
    </row>
    <row r="231" spans="38:42" ht="14.25" hidden="1">
      <c r="AL231" s="186">
        <v>99</v>
      </c>
      <c r="AM231" s="99" t="s">
        <v>1407</v>
      </c>
      <c r="AO231" s="182"/>
      <c r="AP231" s="99" t="s">
        <v>1182</v>
      </c>
    </row>
    <row r="232" spans="38:42" ht="14.25" hidden="1">
      <c r="AL232" s="186">
        <v>100</v>
      </c>
      <c r="AM232" s="99" t="s">
        <v>673</v>
      </c>
      <c r="AO232" s="182"/>
      <c r="AP232" s="99" t="s">
        <v>1182</v>
      </c>
    </row>
    <row r="233" spans="38:42" ht="14.25" hidden="1">
      <c r="AL233" s="186">
        <v>101</v>
      </c>
      <c r="AM233" s="99" t="s">
        <v>669</v>
      </c>
      <c r="AO233" s="182">
        <v>500</v>
      </c>
      <c r="AP233" s="99" t="s">
        <v>1182</v>
      </c>
    </row>
    <row r="234" spans="38:42" ht="14.25" hidden="1">
      <c r="AL234" s="186">
        <v>102</v>
      </c>
      <c r="AM234" s="99" t="s">
        <v>670</v>
      </c>
      <c r="AO234" s="182">
        <v>501</v>
      </c>
      <c r="AP234" s="182" t="s">
        <v>134</v>
      </c>
    </row>
    <row r="235" spans="38:42" ht="14.25" hidden="1">
      <c r="AL235" s="186">
        <v>103</v>
      </c>
      <c r="AM235" s="99" t="s">
        <v>671</v>
      </c>
      <c r="AO235" s="182">
        <v>502</v>
      </c>
      <c r="AP235" s="182" t="s">
        <v>136</v>
      </c>
    </row>
    <row r="236" spans="38:42" ht="14.25" hidden="1">
      <c r="AL236" s="186">
        <v>104</v>
      </c>
      <c r="AM236" s="99" t="s">
        <v>672</v>
      </c>
      <c r="AO236" s="182">
        <v>503</v>
      </c>
      <c r="AP236" s="182" t="s">
        <v>1300</v>
      </c>
    </row>
    <row r="237" spans="38:42" ht="14.25" hidden="1">
      <c r="AL237" s="186">
        <v>105</v>
      </c>
      <c r="AM237" s="99" t="s">
        <v>1409</v>
      </c>
      <c r="AO237" s="182">
        <v>504</v>
      </c>
      <c r="AP237" s="182" t="s">
        <v>139</v>
      </c>
    </row>
    <row r="238" spans="38:42" ht="14.25" hidden="1">
      <c r="AL238" s="186">
        <v>106</v>
      </c>
      <c r="AM238" s="99" t="s">
        <v>674</v>
      </c>
      <c r="AO238" s="182">
        <v>505</v>
      </c>
      <c r="AP238" s="182" t="s">
        <v>141</v>
      </c>
    </row>
    <row r="239" spans="38:42" ht="14.25" hidden="1">
      <c r="AL239" s="186">
        <v>107</v>
      </c>
      <c r="AM239" s="99" t="s">
        <v>675</v>
      </c>
      <c r="AO239" s="182">
        <v>506</v>
      </c>
      <c r="AP239" s="182" t="s">
        <v>144</v>
      </c>
    </row>
    <row r="240" spans="38:42" ht="14.25" hidden="1">
      <c r="AL240" s="186">
        <v>108</v>
      </c>
      <c r="AM240" s="99" t="s">
        <v>1441</v>
      </c>
      <c r="AO240" s="182">
        <v>507</v>
      </c>
      <c r="AP240" s="182" t="s">
        <v>147</v>
      </c>
    </row>
    <row r="241" spans="38:42" ht="14.25" hidden="1">
      <c r="AL241" s="186">
        <v>109</v>
      </c>
      <c r="AM241" s="99" t="s">
        <v>1442</v>
      </c>
      <c r="AO241" s="182">
        <v>508</v>
      </c>
      <c r="AP241" s="182" t="s">
        <v>146</v>
      </c>
    </row>
    <row r="242" spans="38:42" ht="14.25" hidden="1">
      <c r="AL242" s="186">
        <v>110</v>
      </c>
      <c r="AM242" s="99" t="s">
        <v>347</v>
      </c>
      <c r="AO242" s="182">
        <v>509</v>
      </c>
      <c r="AP242" s="182" t="s">
        <v>150</v>
      </c>
    </row>
    <row r="243" spans="38:42" ht="14.25" hidden="1">
      <c r="AL243" s="186">
        <v>111</v>
      </c>
      <c r="AM243" s="99" t="s">
        <v>759</v>
      </c>
      <c r="AO243" s="182">
        <v>510</v>
      </c>
      <c r="AP243" s="182" t="s">
        <v>152</v>
      </c>
    </row>
    <row r="244" spans="38:42" ht="14.25" hidden="1">
      <c r="AL244" s="186">
        <v>112</v>
      </c>
      <c r="AM244" s="99" t="s">
        <v>348</v>
      </c>
      <c r="AO244" s="182">
        <v>511</v>
      </c>
      <c r="AP244" s="182" t="s">
        <v>1073</v>
      </c>
    </row>
    <row r="245" spans="38:42" ht="14.25" hidden="1">
      <c r="AL245" s="186">
        <v>113</v>
      </c>
      <c r="AM245" s="99" t="s">
        <v>1443</v>
      </c>
      <c r="AO245" s="182">
        <v>512</v>
      </c>
      <c r="AP245" s="182" t="s">
        <v>610</v>
      </c>
    </row>
    <row r="246" spans="38:42" ht="14.25" hidden="1">
      <c r="AL246" s="186">
        <v>114</v>
      </c>
      <c r="AM246" s="99" t="s">
        <v>1444</v>
      </c>
      <c r="AO246" s="182">
        <v>513</v>
      </c>
      <c r="AP246" s="182" t="s">
        <v>156</v>
      </c>
    </row>
    <row r="247" spans="38:42" ht="14.25" hidden="1">
      <c r="AL247" s="186">
        <v>115</v>
      </c>
      <c r="AM247" s="99" t="s">
        <v>1446</v>
      </c>
      <c r="AO247" s="182">
        <v>514</v>
      </c>
      <c r="AP247" s="182" t="s">
        <v>158</v>
      </c>
    </row>
    <row r="248" spans="38:42" ht="14.25" hidden="1">
      <c r="AL248" s="186">
        <v>116</v>
      </c>
      <c r="AM248" s="99" t="s">
        <v>1448</v>
      </c>
      <c r="AO248" s="182">
        <v>515</v>
      </c>
      <c r="AP248" s="182" t="s">
        <v>1076</v>
      </c>
    </row>
    <row r="249" spans="38:42" ht="14.25" hidden="1">
      <c r="AL249" s="186">
        <v>117</v>
      </c>
      <c r="AM249" s="99" t="s">
        <v>1450</v>
      </c>
      <c r="AO249" s="182">
        <v>516</v>
      </c>
      <c r="AP249" s="182" t="s">
        <v>161</v>
      </c>
    </row>
    <row r="250" spans="38:42" ht="14.25" hidden="1">
      <c r="AL250" s="186">
        <v>118</v>
      </c>
      <c r="AM250" s="99" t="s">
        <v>1452</v>
      </c>
      <c r="AO250" s="182">
        <v>517</v>
      </c>
      <c r="AP250" s="182" t="s">
        <v>163</v>
      </c>
    </row>
    <row r="251" spans="38:42" ht="14.25" hidden="1">
      <c r="AL251" s="186">
        <v>119</v>
      </c>
      <c r="AM251" s="99" t="s">
        <v>1454</v>
      </c>
      <c r="AO251" s="182">
        <v>518</v>
      </c>
      <c r="AP251" s="182" t="s">
        <v>166</v>
      </c>
    </row>
    <row r="252" spans="38:42" ht="14.25" hidden="1">
      <c r="AL252" s="186">
        <v>120</v>
      </c>
      <c r="AM252" s="99" t="s">
        <v>1456</v>
      </c>
      <c r="AO252" s="182">
        <v>519</v>
      </c>
      <c r="AP252" s="182" t="s">
        <v>651</v>
      </c>
    </row>
    <row r="253" spans="38:42" ht="14.25" hidden="1">
      <c r="AL253" s="186">
        <v>121</v>
      </c>
      <c r="AM253" s="99" t="s">
        <v>1458</v>
      </c>
      <c r="AO253" s="182">
        <v>520</v>
      </c>
      <c r="AP253" s="182" t="s">
        <v>652</v>
      </c>
    </row>
    <row r="254" spans="38:42" ht="14.25" hidden="1">
      <c r="AL254" s="186">
        <v>122</v>
      </c>
      <c r="AM254" s="99" t="s">
        <v>1460</v>
      </c>
      <c r="AO254" s="182">
        <v>521</v>
      </c>
      <c r="AP254" s="182" t="s">
        <v>170</v>
      </c>
    </row>
    <row r="255" spans="38:42" ht="14.25" hidden="1">
      <c r="AL255" s="186">
        <v>123</v>
      </c>
      <c r="AM255" s="99" t="s">
        <v>1462</v>
      </c>
      <c r="AO255" s="182">
        <v>522</v>
      </c>
      <c r="AP255" s="182" t="s">
        <v>172</v>
      </c>
    </row>
    <row r="256" spans="38:42" ht="14.25" hidden="1">
      <c r="AL256" s="186">
        <v>124</v>
      </c>
      <c r="AM256" s="99" t="s">
        <v>1464</v>
      </c>
      <c r="AO256" s="182">
        <v>523</v>
      </c>
      <c r="AP256" s="200" t="s">
        <v>1079</v>
      </c>
    </row>
    <row r="257" spans="38:42" ht="14.25" hidden="1">
      <c r="AL257" s="186">
        <v>125</v>
      </c>
      <c r="AM257" s="99" t="s">
        <v>1466</v>
      </c>
      <c r="AO257" s="182">
        <v>524</v>
      </c>
      <c r="AP257" s="182" t="s">
        <v>175</v>
      </c>
    </row>
    <row r="258" spans="38:42" ht="14.25" hidden="1">
      <c r="AL258" s="186">
        <v>126</v>
      </c>
      <c r="AM258" s="99" t="s">
        <v>1468</v>
      </c>
      <c r="AO258" s="182">
        <v>525</v>
      </c>
      <c r="AP258" s="182" t="s">
        <v>177</v>
      </c>
    </row>
    <row r="259" spans="38:42" ht="14.25" hidden="1">
      <c r="AL259" s="186">
        <v>127</v>
      </c>
      <c r="AM259" s="99" t="s">
        <v>352</v>
      </c>
      <c r="AO259" s="182">
        <v>526</v>
      </c>
      <c r="AP259" s="182" t="s">
        <v>1468</v>
      </c>
    </row>
    <row r="260" spans="38:42" ht="14.25" hidden="1">
      <c r="AL260" s="186">
        <v>128</v>
      </c>
      <c r="AM260" s="99" t="s">
        <v>1469</v>
      </c>
      <c r="AO260" s="182">
        <v>527</v>
      </c>
      <c r="AP260" s="182" t="s">
        <v>1082</v>
      </c>
    </row>
    <row r="261" spans="38:42" ht="14.25" hidden="1">
      <c r="AL261" s="186">
        <v>129</v>
      </c>
      <c r="AM261" s="99" t="s">
        <v>1470</v>
      </c>
      <c r="AO261" s="182">
        <v>528</v>
      </c>
      <c r="AP261" s="182" t="s">
        <v>182</v>
      </c>
    </row>
    <row r="262" spans="38:42" ht="14.25" hidden="1">
      <c r="AL262" s="186">
        <v>130</v>
      </c>
      <c r="AM262" s="99" t="s">
        <v>1471</v>
      </c>
      <c r="AO262" s="182">
        <v>529</v>
      </c>
      <c r="AP262" s="182" t="s">
        <v>184</v>
      </c>
    </row>
    <row r="263" spans="38:42" ht="14.25" hidden="1">
      <c r="AL263" s="186">
        <v>131</v>
      </c>
      <c r="AM263" s="99" t="s">
        <v>1472</v>
      </c>
      <c r="AO263" s="182">
        <v>530</v>
      </c>
      <c r="AP263" s="182" t="s">
        <v>186</v>
      </c>
    </row>
    <row r="264" spans="38:42" ht="14.25" hidden="1">
      <c r="AL264" s="186">
        <v>132</v>
      </c>
      <c r="AM264" s="99" t="s">
        <v>1473</v>
      </c>
      <c r="AO264" s="182">
        <v>531</v>
      </c>
      <c r="AP264" s="182" t="s">
        <v>188</v>
      </c>
    </row>
    <row r="265" spans="38:42" ht="14.25" hidden="1">
      <c r="AL265" s="186">
        <v>133</v>
      </c>
      <c r="AM265" s="99" t="s">
        <v>1474</v>
      </c>
      <c r="AO265" s="182">
        <v>532</v>
      </c>
      <c r="AP265" s="182" t="s">
        <v>190</v>
      </c>
    </row>
    <row r="266" spans="38:42" ht="14.25" hidden="1">
      <c r="AL266" s="186">
        <v>134</v>
      </c>
      <c r="AM266" s="99" t="s">
        <v>1475</v>
      </c>
      <c r="AO266" s="182">
        <v>533</v>
      </c>
      <c r="AP266" s="182" t="s">
        <v>192</v>
      </c>
    </row>
    <row r="267" spans="38:42" ht="14.25" hidden="1">
      <c r="AL267" s="186">
        <v>135</v>
      </c>
      <c r="AM267" s="99" t="s">
        <v>1476</v>
      </c>
      <c r="AO267" s="182">
        <v>534</v>
      </c>
      <c r="AP267" s="182" t="s">
        <v>194</v>
      </c>
    </row>
    <row r="268" spans="38:42" ht="14.25" hidden="1">
      <c r="AL268" s="186">
        <v>136</v>
      </c>
      <c r="AM268" s="99" t="s">
        <v>1477</v>
      </c>
      <c r="AO268" s="182">
        <v>535</v>
      </c>
      <c r="AP268" s="182" t="s">
        <v>197</v>
      </c>
    </row>
    <row r="269" spans="38:42" ht="14.25" hidden="1">
      <c r="AL269" s="186">
        <v>137</v>
      </c>
      <c r="AM269" s="99" t="s">
        <v>1478</v>
      </c>
      <c r="AO269" s="182">
        <v>536</v>
      </c>
      <c r="AP269" s="182" t="s">
        <v>1301</v>
      </c>
    </row>
    <row r="270" spans="38:42" ht="14.25" hidden="1">
      <c r="AL270" s="186">
        <v>138</v>
      </c>
      <c r="AM270" s="99" t="s">
        <v>1479</v>
      </c>
      <c r="AO270" s="182">
        <v>537</v>
      </c>
      <c r="AP270" s="182" t="s">
        <v>201</v>
      </c>
    </row>
    <row r="271" spans="38:42" ht="14.25" hidden="1">
      <c r="AL271" s="186">
        <v>139</v>
      </c>
      <c r="AM271" s="99" t="s">
        <v>1480</v>
      </c>
      <c r="AO271" s="182">
        <v>538</v>
      </c>
      <c r="AP271" s="182" t="s">
        <v>204</v>
      </c>
    </row>
    <row r="272" spans="38:42" ht="14.25" hidden="1">
      <c r="AL272" s="186">
        <v>140</v>
      </c>
      <c r="AM272" s="99" t="s">
        <v>1481</v>
      </c>
      <c r="AO272" s="182">
        <v>539</v>
      </c>
      <c r="AP272" s="182" t="s">
        <v>206</v>
      </c>
    </row>
    <row r="273" spans="38:42" ht="14.25" hidden="1">
      <c r="AL273" s="186">
        <v>141</v>
      </c>
      <c r="AM273" s="99" t="s">
        <v>1482</v>
      </c>
      <c r="AO273" s="182">
        <v>540</v>
      </c>
      <c r="AP273" s="182" t="s">
        <v>209</v>
      </c>
    </row>
    <row r="274" spans="38:42" ht="14.25" hidden="1">
      <c r="AL274" s="186">
        <v>142</v>
      </c>
      <c r="AM274" s="99" t="s">
        <v>1483</v>
      </c>
      <c r="AO274" s="182">
        <v>541</v>
      </c>
      <c r="AP274" s="182" t="s">
        <v>212</v>
      </c>
    </row>
    <row r="275" spans="38:42" ht="14.25" hidden="1">
      <c r="AL275" s="186">
        <v>143</v>
      </c>
      <c r="AM275" s="99" t="s">
        <v>1484</v>
      </c>
      <c r="AO275" s="182">
        <v>542</v>
      </c>
      <c r="AP275" s="182" t="s">
        <v>214</v>
      </c>
    </row>
    <row r="276" spans="38:42" ht="14.25" hidden="1">
      <c r="AL276" s="186">
        <v>144</v>
      </c>
      <c r="AM276" s="99" t="s">
        <v>1485</v>
      </c>
      <c r="AO276" s="182">
        <v>543</v>
      </c>
      <c r="AP276" s="182" t="s">
        <v>216</v>
      </c>
    </row>
    <row r="277" spans="38:42" ht="14.25" hidden="1">
      <c r="AL277" s="186">
        <v>145</v>
      </c>
      <c r="AM277" s="99" t="s">
        <v>1486</v>
      </c>
      <c r="AO277" s="182">
        <v>544</v>
      </c>
      <c r="AP277" s="182" t="s">
        <v>218</v>
      </c>
    </row>
    <row r="278" spans="38:42" ht="14.25" hidden="1">
      <c r="AL278" s="186">
        <v>146</v>
      </c>
      <c r="AM278" s="99" t="s">
        <v>1487</v>
      </c>
      <c r="AO278" s="182">
        <v>545</v>
      </c>
      <c r="AP278" s="182" t="s">
        <v>1086</v>
      </c>
    </row>
    <row r="279" spans="38:42" ht="14.25" hidden="1">
      <c r="AL279" s="186">
        <v>147</v>
      </c>
      <c r="AM279" s="99" t="s">
        <v>1488</v>
      </c>
      <c r="AO279" s="182">
        <v>546</v>
      </c>
      <c r="AP279" s="182" t="s">
        <v>1087</v>
      </c>
    </row>
    <row r="280" spans="38:42" ht="14.25" hidden="1">
      <c r="AL280" s="186">
        <v>148</v>
      </c>
      <c r="AM280" s="99" t="s">
        <v>1489</v>
      </c>
      <c r="AO280" s="182">
        <v>547</v>
      </c>
      <c r="AP280" s="182" t="s">
        <v>1185</v>
      </c>
    </row>
    <row r="281" spans="38:42" ht="14.25" hidden="1">
      <c r="AL281" s="186">
        <v>149</v>
      </c>
      <c r="AM281" s="99" t="s">
        <v>1490</v>
      </c>
      <c r="AO281" s="182">
        <v>548</v>
      </c>
      <c r="AP281" s="182" t="s">
        <v>1090</v>
      </c>
    </row>
    <row r="282" spans="38:42" ht="14.25" hidden="1">
      <c r="AL282" s="186">
        <v>150</v>
      </c>
      <c r="AM282" s="99" t="s">
        <v>1491</v>
      </c>
      <c r="AO282" s="182">
        <v>549</v>
      </c>
      <c r="AP282" s="182" t="s">
        <v>1186</v>
      </c>
    </row>
    <row r="283" spans="38:42" ht="14.25" hidden="1">
      <c r="AL283" s="186">
        <v>151</v>
      </c>
      <c r="AM283" s="99" t="s">
        <v>1492</v>
      </c>
      <c r="AO283" s="182">
        <v>550</v>
      </c>
      <c r="AP283" s="182" t="s">
        <v>1187</v>
      </c>
    </row>
    <row r="284" spans="38:42" ht="14.25" hidden="1">
      <c r="AL284" s="186">
        <v>152</v>
      </c>
      <c r="AM284" s="99" t="s">
        <v>1493</v>
      </c>
      <c r="AO284" s="182">
        <v>551</v>
      </c>
      <c r="AP284" s="182" t="s">
        <v>227</v>
      </c>
    </row>
    <row r="285" spans="38:42" ht="14.25" hidden="1">
      <c r="AL285" s="186">
        <v>153</v>
      </c>
      <c r="AM285" s="99" t="s">
        <v>1494</v>
      </c>
      <c r="AO285" s="182">
        <v>552</v>
      </c>
      <c r="AP285" s="182" t="s">
        <v>1188</v>
      </c>
    </row>
    <row r="286" spans="38:42" ht="14.25" hidden="1">
      <c r="AL286" s="186">
        <v>154</v>
      </c>
      <c r="AM286" s="99" t="s">
        <v>1495</v>
      </c>
      <c r="AO286" s="182">
        <v>553</v>
      </c>
      <c r="AP286" s="182" t="s">
        <v>1189</v>
      </c>
    </row>
    <row r="287" spans="38:42" ht="14.25" hidden="1">
      <c r="AL287" s="186">
        <v>155</v>
      </c>
      <c r="AM287" s="99" t="s">
        <v>1212</v>
      </c>
      <c r="AO287" s="182">
        <v>554</v>
      </c>
      <c r="AP287" s="182" t="s">
        <v>228</v>
      </c>
    </row>
    <row r="288" spans="38:42" ht="14.25" hidden="1">
      <c r="AL288" s="186">
        <v>156</v>
      </c>
      <c r="AM288" s="99" t="s">
        <v>1213</v>
      </c>
      <c r="AO288" s="182">
        <v>555</v>
      </c>
      <c r="AP288" s="182" t="s">
        <v>1103</v>
      </c>
    </row>
    <row r="289" spans="38:42" ht="14.25" hidden="1">
      <c r="AL289" s="186">
        <v>157</v>
      </c>
      <c r="AM289" s="99" t="s">
        <v>1214</v>
      </c>
      <c r="AO289" s="182">
        <v>556</v>
      </c>
      <c r="AP289" s="182" t="s">
        <v>1554</v>
      </c>
    </row>
    <row r="290" spans="38:42" ht="14.25" hidden="1">
      <c r="AL290" s="186">
        <v>158</v>
      </c>
      <c r="AM290" s="99" t="s">
        <v>1215</v>
      </c>
      <c r="AO290" s="182">
        <v>557</v>
      </c>
      <c r="AP290" s="182" t="s">
        <v>230</v>
      </c>
    </row>
    <row r="291" spans="38:42" ht="14.25" hidden="1">
      <c r="AL291" s="186">
        <v>159</v>
      </c>
      <c r="AM291" s="99" t="s">
        <v>1216</v>
      </c>
      <c r="AO291" s="182">
        <v>558</v>
      </c>
      <c r="AP291" s="182" t="s">
        <v>1109</v>
      </c>
    </row>
    <row r="292" spans="38:42" ht="14.25" hidden="1">
      <c r="AL292" s="186">
        <v>160</v>
      </c>
      <c r="AM292" s="99" t="s">
        <v>1217</v>
      </c>
      <c r="AO292" s="182">
        <v>559</v>
      </c>
      <c r="AP292" s="182" t="s">
        <v>232</v>
      </c>
    </row>
    <row r="293" spans="38:42" ht="14.25" hidden="1">
      <c r="AL293" s="186">
        <v>161</v>
      </c>
      <c r="AM293" s="99" t="s">
        <v>1218</v>
      </c>
      <c r="AO293" s="182">
        <v>560</v>
      </c>
      <c r="AP293" s="182" t="s">
        <v>234</v>
      </c>
    </row>
    <row r="294" spans="38:42" ht="14.25" hidden="1">
      <c r="AL294" s="186">
        <v>162</v>
      </c>
      <c r="AM294" s="99" t="s">
        <v>1219</v>
      </c>
      <c r="AO294" s="182">
        <v>561</v>
      </c>
      <c r="AP294" s="182" t="s">
        <v>235</v>
      </c>
    </row>
    <row r="295" spans="38:42" ht="14.25" hidden="1">
      <c r="AL295" s="186">
        <v>163</v>
      </c>
      <c r="AM295" s="99" t="s">
        <v>1220</v>
      </c>
      <c r="AO295" s="182">
        <v>562</v>
      </c>
      <c r="AP295" s="182" t="s">
        <v>237</v>
      </c>
    </row>
    <row r="296" spans="38:42" ht="14.25" hidden="1">
      <c r="AL296" s="186">
        <v>164</v>
      </c>
      <c r="AM296" s="99" t="s">
        <v>1221</v>
      </c>
      <c r="AO296" s="182">
        <v>563</v>
      </c>
      <c r="AP296" s="182" t="s">
        <v>238</v>
      </c>
    </row>
    <row r="297" spans="38:42" ht="14.25" hidden="1">
      <c r="AL297" s="186">
        <v>165</v>
      </c>
      <c r="AM297" s="99" t="s">
        <v>1222</v>
      </c>
      <c r="AO297" s="182">
        <v>564</v>
      </c>
      <c r="AP297" s="182" t="s">
        <v>239</v>
      </c>
    </row>
    <row r="298" spans="38:42" ht="14.25" hidden="1">
      <c r="AL298" s="186">
        <v>166</v>
      </c>
      <c r="AM298" s="99" t="s">
        <v>1223</v>
      </c>
      <c r="AO298" s="182">
        <v>565</v>
      </c>
      <c r="AP298" s="182" t="s">
        <v>241</v>
      </c>
    </row>
    <row r="299" spans="38:42" ht="14.25" hidden="1">
      <c r="AL299" s="186">
        <v>167</v>
      </c>
      <c r="AM299" s="99" t="s">
        <v>804</v>
      </c>
      <c r="AO299" s="182">
        <v>566</v>
      </c>
      <c r="AP299" s="182" t="s">
        <v>244</v>
      </c>
    </row>
    <row r="300" spans="38:42" ht="14.25" hidden="1">
      <c r="AL300" s="186">
        <v>168</v>
      </c>
      <c r="AM300" s="99" t="s">
        <v>1224</v>
      </c>
      <c r="AO300" s="182">
        <v>567</v>
      </c>
      <c r="AP300" s="182" t="s">
        <v>246</v>
      </c>
    </row>
    <row r="301" spans="38:42" ht="14.25" hidden="1">
      <c r="AL301" s="186">
        <v>169</v>
      </c>
      <c r="AM301" s="99" t="s">
        <v>1225</v>
      </c>
      <c r="AO301" s="182">
        <v>568</v>
      </c>
      <c r="AP301" s="182" t="s">
        <v>248</v>
      </c>
    </row>
    <row r="302" spans="38:42" ht="14.25" hidden="1">
      <c r="AL302" s="186">
        <v>170</v>
      </c>
      <c r="AM302" s="99" t="s">
        <v>1226</v>
      </c>
      <c r="AO302" s="182">
        <v>569</v>
      </c>
      <c r="AP302" s="182" t="s">
        <v>250</v>
      </c>
    </row>
    <row r="303" spans="38:42" ht="14.25" hidden="1">
      <c r="AL303" s="186">
        <v>171</v>
      </c>
      <c r="AM303" s="99" t="s">
        <v>1227</v>
      </c>
      <c r="AO303" s="182">
        <v>570</v>
      </c>
      <c r="AP303" s="182" t="s">
        <v>253</v>
      </c>
    </row>
    <row r="304" spans="38:42" ht="14.25" hidden="1">
      <c r="AL304" s="186">
        <v>172</v>
      </c>
      <c r="AM304" s="99" t="s">
        <v>1228</v>
      </c>
      <c r="AO304" s="182">
        <v>571</v>
      </c>
      <c r="AP304" s="182" t="s">
        <v>255</v>
      </c>
    </row>
    <row r="305" spans="38:42" ht="14.25" hidden="1">
      <c r="AL305" s="186">
        <v>173</v>
      </c>
      <c r="AM305" s="99" t="s">
        <v>328</v>
      </c>
      <c r="AO305" s="182">
        <v>572</v>
      </c>
      <c r="AP305" s="182" t="s">
        <v>256</v>
      </c>
    </row>
    <row r="306" spans="38:42" ht="14.25" hidden="1">
      <c r="AL306" s="186">
        <v>174</v>
      </c>
      <c r="AM306" s="99" t="s">
        <v>1229</v>
      </c>
      <c r="AO306" s="182">
        <v>573</v>
      </c>
      <c r="AP306" s="182" t="s">
        <v>258</v>
      </c>
    </row>
    <row r="307" spans="38:42" ht="14.25" hidden="1">
      <c r="AL307" s="186">
        <v>175</v>
      </c>
      <c r="AM307" s="99" t="s">
        <v>1230</v>
      </c>
      <c r="AO307" s="182">
        <v>574</v>
      </c>
      <c r="AP307" s="182" t="s">
        <v>260</v>
      </c>
    </row>
    <row r="308" spans="38:42" ht="14.25" hidden="1">
      <c r="AL308" s="186">
        <v>176</v>
      </c>
      <c r="AM308" s="99" t="s">
        <v>1231</v>
      </c>
      <c r="AO308" s="182">
        <v>575</v>
      </c>
      <c r="AP308" s="182" t="s">
        <v>262</v>
      </c>
    </row>
    <row r="309" spans="38:42" ht="14.25" hidden="1">
      <c r="AL309" s="186">
        <v>177</v>
      </c>
      <c r="AM309" s="99" t="s">
        <v>679</v>
      </c>
      <c r="AO309" s="182">
        <v>576</v>
      </c>
      <c r="AP309" s="182" t="s">
        <v>263</v>
      </c>
    </row>
    <row r="310" spans="38:42" ht="14.25" hidden="1">
      <c r="AL310" s="186">
        <v>178</v>
      </c>
      <c r="AM310" s="99" t="s">
        <v>1232</v>
      </c>
      <c r="AO310" s="182">
        <v>577</v>
      </c>
      <c r="AP310" s="182" t="s">
        <v>265</v>
      </c>
    </row>
    <row r="311" spans="38:42" ht="14.25" hidden="1">
      <c r="AL311" s="186">
        <v>179</v>
      </c>
      <c r="AM311" s="99" t="s">
        <v>1233</v>
      </c>
      <c r="AO311" s="182">
        <v>578</v>
      </c>
      <c r="AP311" s="182" t="s">
        <v>267</v>
      </c>
    </row>
    <row r="312" spans="38:42" ht="14.25" hidden="1">
      <c r="AL312" s="186">
        <v>180</v>
      </c>
      <c r="AM312" s="99" t="s">
        <v>1234</v>
      </c>
      <c r="AO312" s="182">
        <v>579</v>
      </c>
      <c r="AP312" s="182" t="s">
        <v>269</v>
      </c>
    </row>
    <row r="313" spans="38:42" ht="14.25" hidden="1">
      <c r="AL313" s="186">
        <v>181</v>
      </c>
      <c r="AM313" s="99" t="s">
        <v>1235</v>
      </c>
      <c r="AO313" s="182">
        <v>580</v>
      </c>
      <c r="AP313" s="182" t="s">
        <v>1137</v>
      </c>
    </row>
    <row r="314" spans="38:42" ht="14.25" hidden="1">
      <c r="AL314" s="186">
        <v>182</v>
      </c>
      <c r="AM314" s="99" t="s">
        <v>1236</v>
      </c>
      <c r="AO314" s="182">
        <v>581</v>
      </c>
      <c r="AP314" s="182" t="s">
        <v>271</v>
      </c>
    </row>
    <row r="315" spans="38:42" ht="14.25" hidden="1">
      <c r="AL315" s="186">
        <v>183</v>
      </c>
      <c r="AM315" s="99" t="s">
        <v>1237</v>
      </c>
      <c r="AO315" s="182">
        <v>582</v>
      </c>
      <c r="AP315" s="182" t="s">
        <v>272</v>
      </c>
    </row>
    <row r="316" spans="38:42" ht="14.25" hidden="1">
      <c r="AL316" s="186">
        <v>184</v>
      </c>
      <c r="AM316" s="99" t="s">
        <v>1238</v>
      </c>
      <c r="AO316" s="182">
        <v>583</v>
      </c>
      <c r="AP316" s="182" t="s">
        <v>274</v>
      </c>
    </row>
    <row r="317" spans="38:42" ht="14.25" hidden="1">
      <c r="AL317" s="186">
        <v>185</v>
      </c>
      <c r="AM317" s="99" t="s">
        <v>1239</v>
      </c>
      <c r="AO317" s="182">
        <v>584</v>
      </c>
      <c r="AP317" s="182" t="s">
        <v>276</v>
      </c>
    </row>
    <row r="318" spans="38:42" ht="14.25" hidden="1">
      <c r="AL318" s="186">
        <v>186</v>
      </c>
      <c r="AM318" s="99" t="s">
        <v>1240</v>
      </c>
      <c r="AO318" s="182">
        <v>585</v>
      </c>
      <c r="AP318" s="182" t="s">
        <v>1144</v>
      </c>
    </row>
    <row r="319" spans="38:42" ht="14.25" hidden="1">
      <c r="AL319" s="186">
        <v>187</v>
      </c>
      <c r="AM319" s="99" t="s">
        <v>1241</v>
      </c>
      <c r="AO319" s="182">
        <v>586</v>
      </c>
      <c r="AP319" s="182" t="s">
        <v>278</v>
      </c>
    </row>
    <row r="320" spans="38:42" ht="14.25" hidden="1">
      <c r="AL320" s="186">
        <v>188</v>
      </c>
      <c r="AM320" s="99" t="s">
        <v>1242</v>
      </c>
      <c r="AO320" s="182">
        <v>587</v>
      </c>
      <c r="AP320" s="182" t="s">
        <v>280</v>
      </c>
    </row>
    <row r="321" spans="38:42" ht="14.25" hidden="1">
      <c r="AL321" s="186">
        <v>189</v>
      </c>
      <c r="AM321" s="99" t="s">
        <v>1243</v>
      </c>
      <c r="AO321" s="182">
        <v>588</v>
      </c>
      <c r="AP321" s="182" t="s">
        <v>281</v>
      </c>
    </row>
    <row r="322" spans="38:42" ht="14.25" hidden="1">
      <c r="AL322" s="186">
        <v>190</v>
      </c>
      <c r="AM322" s="99" t="s">
        <v>1244</v>
      </c>
      <c r="AO322" s="182">
        <v>589</v>
      </c>
      <c r="AP322" s="182" t="s">
        <v>1150</v>
      </c>
    </row>
    <row r="323" spans="38:42" ht="14.25" hidden="1">
      <c r="AL323" s="186">
        <v>191</v>
      </c>
      <c r="AM323" s="99" t="s">
        <v>1245</v>
      </c>
      <c r="AO323" s="182">
        <v>590</v>
      </c>
      <c r="AP323" s="182" t="s">
        <v>1152</v>
      </c>
    </row>
    <row r="324" spans="38:42" ht="14.25" hidden="1">
      <c r="AL324" s="186">
        <v>192</v>
      </c>
      <c r="AM324" s="99" t="s">
        <v>1246</v>
      </c>
      <c r="AO324" s="182">
        <v>591</v>
      </c>
      <c r="AP324" s="182" t="s">
        <v>283</v>
      </c>
    </row>
    <row r="325" spans="38:42" ht="14.25" hidden="1">
      <c r="AL325" s="186">
        <v>193</v>
      </c>
      <c r="AM325" s="99" t="s">
        <v>1247</v>
      </c>
      <c r="AO325" s="182">
        <v>592</v>
      </c>
      <c r="AP325" s="182" t="s">
        <v>1157</v>
      </c>
    </row>
    <row r="326" spans="38:42" ht="14.25" hidden="1">
      <c r="AL326" s="186">
        <v>194</v>
      </c>
      <c r="AM326" s="99" t="s">
        <v>1248</v>
      </c>
      <c r="AO326" s="182">
        <v>593</v>
      </c>
      <c r="AP326" s="182" t="s">
        <v>286</v>
      </c>
    </row>
    <row r="327" spans="38:42" ht="14.25" hidden="1">
      <c r="AL327" s="186">
        <v>195</v>
      </c>
      <c r="AM327" s="99" t="s">
        <v>1249</v>
      </c>
      <c r="AO327" s="182">
        <v>594</v>
      </c>
      <c r="AP327" s="182" t="s">
        <v>284</v>
      </c>
    </row>
    <row r="328" spans="38:42" ht="14.25" hidden="1">
      <c r="AL328" s="186">
        <v>196</v>
      </c>
      <c r="AM328" s="99" t="s">
        <v>1250</v>
      </c>
      <c r="AO328" s="182">
        <v>595</v>
      </c>
      <c r="AP328" s="182" t="s">
        <v>1163</v>
      </c>
    </row>
    <row r="329" spans="38:42" ht="14.25" hidden="1">
      <c r="AL329" s="186">
        <v>197</v>
      </c>
      <c r="AM329" s="99" t="s">
        <v>1251</v>
      </c>
      <c r="AO329" s="182">
        <v>596</v>
      </c>
      <c r="AP329" s="182" t="s">
        <v>1190</v>
      </c>
    </row>
    <row r="330" spans="38:42" ht="14.25" hidden="1">
      <c r="AL330" s="186">
        <v>198</v>
      </c>
      <c r="AM330" s="99" t="s">
        <v>1252</v>
      </c>
      <c r="AO330" s="182">
        <v>597</v>
      </c>
      <c r="AP330" s="182" t="s">
        <v>289</v>
      </c>
    </row>
    <row r="331" spans="38:42" ht="14.25" hidden="1">
      <c r="AL331" s="186">
        <v>199</v>
      </c>
      <c r="AM331" s="99" t="s">
        <v>1253</v>
      </c>
      <c r="AO331" s="182">
        <v>598</v>
      </c>
      <c r="AP331" s="182" t="s">
        <v>1191</v>
      </c>
    </row>
    <row r="332" spans="38:42" ht="14.25" hidden="1">
      <c r="AL332" s="186">
        <v>200</v>
      </c>
      <c r="AM332" s="99" t="s">
        <v>1254</v>
      </c>
      <c r="AO332" s="182">
        <v>599</v>
      </c>
      <c r="AP332" s="182" t="s">
        <v>290</v>
      </c>
    </row>
    <row r="333" spans="38:42" ht="14.25" hidden="1">
      <c r="AL333" s="186">
        <v>201</v>
      </c>
      <c r="AM333" s="99" t="s">
        <v>1255</v>
      </c>
      <c r="AO333" s="182">
        <v>600</v>
      </c>
      <c r="AP333" s="182" t="s">
        <v>1192</v>
      </c>
    </row>
    <row r="334" spans="38:42" ht="14.25" hidden="1">
      <c r="AL334" s="186">
        <v>202</v>
      </c>
      <c r="AM334" s="99" t="s">
        <v>1256</v>
      </c>
      <c r="AO334" s="182">
        <v>601</v>
      </c>
      <c r="AP334" s="182" t="s">
        <v>292</v>
      </c>
    </row>
    <row r="335" spans="38:42" ht="14.25" hidden="1">
      <c r="AL335" s="186">
        <v>203</v>
      </c>
      <c r="AM335" s="99" t="s">
        <v>1257</v>
      </c>
      <c r="AO335" s="182">
        <v>602</v>
      </c>
      <c r="AP335" s="182" t="s">
        <v>294</v>
      </c>
    </row>
    <row r="336" spans="38:42" ht="14.25" hidden="1">
      <c r="AL336" s="186">
        <v>204</v>
      </c>
      <c r="AM336" s="99" t="s">
        <v>1258</v>
      </c>
      <c r="AO336" s="182">
        <v>603</v>
      </c>
      <c r="AP336" s="182" t="s">
        <v>1182</v>
      </c>
    </row>
    <row r="337" spans="38:42" ht="14.25" hidden="1">
      <c r="AL337" s="186">
        <v>205</v>
      </c>
      <c r="AM337" s="99" t="s">
        <v>844</v>
      </c>
      <c r="AO337" s="182"/>
      <c r="AP337" s="182"/>
    </row>
    <row r="338" spans="38:42" ht="14.25" hidden="1">
      <c r="AL338" s="186">
        <v>206</v>
      </c>
      <c r="AM338" s="99" t="s">
        <v>846</v>
      </c>
      <c r="AO338" s="182"/>
      <c r="AP338" s="99"/>
    </row>
    <row r="339" spans="38:42" ht="13.5" hidden="1">
      <c r="AL339" s="186">
        <v>207</v>
      </c>
      <c r="AM339" s="99" t="s">
        <v>1259</v>
      </c>
      <c r="AO339" s="98"/>
      <c r="AP339" s="98"/>
    </row>
    <row r="340" spans="38:39" ht="13.5" hidden="1">
      <c r="AL340" s="186">
        <v>208</v>
      </c>
      <c r="AM340" s="99" t="s">
        <v>1260</v>
      </c>
    </row>
    <row r="341" spans="38:39" ht="13.5" hidden="1">
      <c r="AL341" s="186">
        <v>209</v>
      </c>
      <c r="AM341" s="99" t="s">
        <v>1261</v>
      </c>
    </row>
    <row r="342" spans="38:39" ht="13.5" hidden="1">
      <c r="AL342" s="186">
        <v>210</v>
      </c>
      <c r="AM342" s="99" t="s">
        <v>1262</v>
      </c>
    </row>
    <row r="343" spans="38:39" ht="13.5" hidden="1">
      <c r="AL343" s="186">
        <v>211</v>
      </c>
      <c r="AM343" s="99" t="s">
        <v>1263</v>
      </c>
    </row>
    <row r="344" spans="38:39" ht="13.5" hidden="1">
      <c r="AL344" s="186">
        <v>212</v>
      </c>
      <c r="AM344" s="99" t="s">
        <v>1264</v>
      </c>
    </row>
    <row r="345" spans="38:39" ht="13.5" hidden="1">
      <c r="AL345" s="186">
        <v>213</v>
      </c>
      <c r="AM345" s="99" t="s">
        <v>1265</v>
      </c>
    </row>
    <row r="346" spans="38:39" ht="13.5" hidden="1">
      <c r="AL346" s="186">
        <v>214</v>
      </c>
      <c r="AM346" s="99" t="s">
        <v>1266</v>
      </c>
    </row>
    <row r="347" spans="38:39" ht="13.5" hidden="1">
      <c r="AL347" s="186">
        <v>215</v>
      </c>
      <c r="AM347" s="99" t="s">
        <v>1267</v>
      </c>
    </row>
    <row r="348" spans="38:39" ht="13.5" hidden="1">
      <c r="AL348" s="186">
        <v>216</v>
      </c>
      <c r="AM348" s="99" t="s">
        <v>1268</v>
      </c>
    </row>
    <row r="349" spans="38:39" ht="13.5" hidden="1">
      <c r="AL349" s="186">
        <v>217</v>
      </c>
      <c r="AM349" s="99" t="s">
        <v>858</v>
      </c>
    </row>
    <row r="350" spans="38:39" ht="13.5" hidden="1">
      <c r="AL350" s="186">
        <v>218</v>
      </c>
      <c r="AM350" s="99" t="s">
        <v>860</v>
      </c>
    </row>
    <row r="351" spans="38:39" ht="13.5" hidden="1">
      <c r="AL351" s="186">
        <v>219</v>
      </c>
      <c r="AM351" s="99" t="s">
        <v>863</v>
      </c>
    </row>
    <row r="352" spans="38:39" ht="13.5" hidden="1">
      <c r="AL352" s="186">
        <v>220</v>
      </c>
      <c r="AM352" s="99" t="s">
        <v>866</v>
      </c>
    </row>
    <row r="353" spans="38:39" ht="13.5" hidden="1">
      <c r="AL353" s="186">
        <v>221</v>
      </c>
      <c r="AM353" s="99" t="s">
        <v>1269</v>
      </c>
    </row>
    <row r="354" spans="38:39" ht="13.5" hidden="1">
      <c r="AL354" s="186">
        <v>222</v>
      </c>
      <c r="AM354" s="99" t="s">
        <v>869</v>
      </c>
    </row>
    <row r="355" spans="38:39" ht="13.5" hidden="1">
      <c r="AL355" s="186">
        <v>223</v>
      </c>
      <c r="AM355" s="99" t="s">
        <v>1270</v>
      </c>
    </row>
    <row r="356" spans="38:39" ht="13.5" hidden="1">
      <c r="AL356" s="186">
        <v>224</v>
      </c>
      <c r="AM356" s="99" t="s">
        <v>1271</v>
      </c>
    </row>
    <row r="357" spans="38:39" ht="13.5" hidden="1">
      <c r="AL357" s="186">
        <v>225</v>
      </c>
      <c r="AM357" s="99" t="s">
        <v>1272</v>
      </c>
    </row>
    <row r="358" spans="38:39" ht="13.5" hidden="1">
      <c r="AL358" s="186">
        <v>226</v>
      </c>
      <c r="AM358" s="99" t="s">
        <v>1273</v>
      </c>
    </row>
    <row r="359" spans="38:39" ht="13.5" hidden="1">
      <c r="AL359" s="186">
        <v>227</v>
      </c>
      <c r="AM359" s="99" t="s">
        <v>1600</v>
      </c>
    </row>
    <row r="360" spans="38:39" ht="13.5" hidden="1">
      <c r="AL360" s="186">
        <v>228</v>
      </c>
      <c r="AM360" s="99" t="s">
        <v>1274</v>
      </c>
    </row>
    <row r="361" spans="38:39" ht="13.5" hidden="1">
      <c r="AL361" s="186">
        <v>229</v>
      </c>
      <c r="AM361" s="99" t="s">
        <v>878</v>
      </c>
    </row>
    <row r="362" spans="38:39" ht="13.5" hidden="1">
      <c r="AL362" s="186">
        <v>230</v>
      </c>
      <c r="AM362" s="99" t="s">
        <v>1275</v>
      </c>
    </row>
    <row r="363" spans="38:39" ht="13.5" hidden="1">
      <c r="AL363" s="186">
        <v>231</v>
      </c>
      <c r="AM363" s="99" t="s">
        <v>1276</v>
      </c>
    </row>
    <row r="364" spans="38:39" ht="13.5" hidden="1">
      <c r="AL364" s="186">
        <v>232</v>
      </c>
      <c r="AM364" s="99" t="s">
        <v>1277</v>
      </c>
    </row>
    <row r="365" spans="38:39" ht="13.5" hidden="1">
      <c r="AL365" s="186">
        <v>233</v>
      </c>
      <c r="AM365" s="99" t="s">
        <v>884</v>
      </c>
    </row>
    <row r="366" spans="38:39" ht="13.5" hidden="1">
      <c r="AL366" s="186">
        <v>234</v>
      </c>
      <c r="AM366" s="99" t="s">
        <v>886</v>
      </c>
    </row>
    <row r="367" spans="38:39" ht="13.5" hidden="1">
      <c r="AL367" s="186">
        <v>235</v>
      </c>
      <c r="AM367" s="99" t="s">
        <v>1278</v>
      </c>
    </row>
    <row r="368" spans="38:39" ht="13.5" hidden="1">
      <c r="AL368" s="186">
        <v>236</v>
      </c>
      <c r="AM368" s="99" t="s">
        <v>1279</v>
      </c>
    </row>
    <row r="369" spans="38:39" ht="13.5" hidden="1">
      <c r="AL369" s="186">
        <v>237</v>
      </c>
      <c r="AM369" s="99" t="s">
        <v>1280</v>
      </c>
    </row>
    <row r="370" spans="38:39" ht="13.5" hidden="1">
      <c r="AL370" s="186">
        <v>238</v>
      </c>
      <c r="AM370" s="99" t="s">
        <v>1281</v>
      </c>
    </row>
    <row r="371" spans="38:39" ht="13.5" hidden="1">
      <c r="AL371" s="186">
        <v>239</v>
      </c>
      <c r="AM371" s="99" t="s">
        <v>892</v>
      </c>
    </row>
    <row r="372" spans="38:39" ht="13.5" hidden="1">
      <c r="AL372" s="186">
        <v>240</v>
      </c>
      <c r="AM372" s="99" t="s">
        <v>1291</v>
      </c>
    </row>
    <row r="373" spans="38:39" ht="13.5" hidden="1">
      <c r="AL373" s="186">
        <v>241</v>
      </c>
      <c r="AM373" s="99" t="s">
        <v>1292</v>
      </c>
    </row>
    <row r="374" spans="38:39" ht="13.5" hidden="1">
      <c r="AL374" s="186">
        <v>242</v>
      </c>
      <c r="AM374" s="99" t="s">
        <v>1293</v>
      </c>
    </row>
    <row r="375" spans="38:39" ht="13.5" hidden="1">
      <c r="AL375" s="186">
        <v>243</v>
      </c>
      <c r="AM375" s="99" t="s">
        <v>1282</v>
      </c>
    </row>
    <row r="376" spans="38:39" ht="13.5" hidden="1">
      <c r="AL376" s="186">
        <v>244</v>
      </c>
      <c r="AM376" s="99" t="s">
        <v>1294</v>
      </c>
    </row>
    <row r="377" spans="38:39" ht="13.5" hidden="1">
      <c r="AL377" s="186">
        <v>245</v>
      </c>
      <c r="AM377" s="99" t="s">
        <v>1295</v>
      </c>
    </row>
    <row r="378" spans="38:39" ht="13.5" hidden="1">
      <c r="AL378" s="186">
        <v>246</v>
      </c>
      <c r="AM378" s="99" t="s">
        <v>1284</v>
      </c>
    </row>
    <row r="379" spans="38:39" ht="13.5" hidden="1">
      <c r="AL379" s="186">
        <v>247</v>
      </c>
      <c r="AM379" s="99" t="s">
        <v>1283</v>
      </c>
    </row>
    <row r="380" spans="38:39" ht="13.5" hidden="1">
      <c r="AL380" s="186">
        <v>248</v>
      </c>
      <c r="AM380" s="99" t="s">
        <v>1285</v>
      </c>
    </row>
    <row r="381" spans="38:39" ht="13.5" hidden="1">
      <c r="AL381" s="186">
        <v>249</v>
      </c>
      <c r="AM381" s="99" t="s">
        <v>1286</v>
      </c>
    </row>
    <row r="382" spans="38:39" ht="13.5" hidden="1">
      <c r="AL382" s="186">
        <v>250</v>
      </c>
      <c r="AM382" s="99" t="s">
        <v>1287</v>
      </c>
    </row>
    <row r="383" spans="38:39" ht="13.5" hidden="1">
      <c r="AL383" s="186">
        <v>251</v>
      </c>
      <c r="AM383" s="99" t="s">
        <v>1288</v>
      </c>
    </row>
    <row r="384" spans="38:39" ht="13.5" hidden="1">
      <c r="AL384" s="186">
        <v>252</v>
      </c>
      <c r="AM384" s="99" t="s">
        <v>1289</v>
      </c>
    </row>
    <row r="385" spans="38:39" ht="13.5" hidden="1">
      <c r="AL385" s="186">
        <v>253</v>
      </c>
      <c r="AM385" s="99" t="s">
        <v>1290</v>
      </c>
    </row>
    <row r="386" spans="38:39" ht="13.5" hidden="1">
      <c r="AL386" s="186">
        <v>254</v>
      </c>
      <c r="AM386" s="99" t="s">
        <v>909</v>
      </c>
    </row>
    <row r="387" spans="38:39" ht="13.5" hidden="1">
      <c r="AL387" s="186">
        <v>255</v>
      </c>
      <c r="AM387" s="99" t="s">
        <v>1518</v>
      </c>
    </row>
    <row r="388" spans="38:39" ht="13.5" hidden="1">
      <c r="AL388" s="186">
        <v>256</v>
      </c>
      <c r="AM388" s="99" t="s">
        <v>1519</v>
      </c>
    </row>
    <row r="389" spans="38:39" ht="13.5" hidden="1">
      <c r="AL389" s="186">
        <v>257</v>
      </c>
      <c r="AM389" s="99" t="s">
        <v>1526</v>
      </c>
    </row>
    <row r="390" spans="38:39" ht="13.5" hidden="1">
      <c r="AL390" s="186">
        <v>258</v>
      </c>
      <c r="AM390" s="99" t="s">
        <v>914</v>
      </c>
    </row>
    <row r="391" spans="38:39" ht="13.5" hidden="1">
      <c r="AL391" s="186">
        <v>259</v>
      </c>
      <c r="AM391" s="99" t="s">
        <v>916</v>
      </c>
    </row>
    <row r="392" spans="38:39" ht="13.5" hidden="1">
      <c r="AL392" s="186">
        <v>260</v>
      </c>
      <c r="AM392" s="99" t="s">
        <v>1527</v>
      </c>
    </row>
    <row r="393" spans="38:39" ht="13.5" hidden="1">
      <c r="AL393" s="186">
        <v>261</v>
      </c>
      <c r="AM393" s="99" t="s">
        <v>1528</v>
      </c>
    </row>
    <row r="394" spans="38:39" ht="13.5" hidden="1">
      <c r="AL394" s="186">
        <v>262</v>
      </c>
      <c r="AM394" s="99" t="s">
        <v>921</v>
      </c>
    </row>
    <row r="395" spans="38:39" ht="13.5" hidden="1">
      <c r="AL395" s="186">
        <v>263</v>
      </c>
      <c r="AM395" s="99" t="s">
        <v>1529</v>
      </c>
    </row>
    <row r="396" spans="38:39" ht="13.5" hidden="1">
      <c r="AL396" s="186">
        <v>264</v>
      </c>
      <c r="AM396" s="99" t="s">
        <v>1530</v>
      </c>
    </row>
    <row r="397" spans="38:39" ht="13.5" hidden="1">
      <c r="AL397" s="186">
        <v>265</v>
      </c>
      <c r="AM397" s="99" t="s">
        <v>1531</v>
      </c>
    </row>
    <row r="398" spans="38:39" ht="13.5" hidden="1">
      <c r="AL398" s="186">
        <v>266</v>
      </c>
      <c r="AM398" s="99" t="s">
        <v>1532</v>
      </c>
    </row>
    <row r="399" spans="38:39" ht="13.5" hidden="1">
      <c r="AL399" s="186">
        <v>267</v>
      </c>
      <c r="AM399" s="99" t="s">
        <v>1533</v>
      </c>
    </row>
    <row r="400" spans="38:39" ht="13.5" hidden="1">
      <c r="AL400" s="186">
        <v>268</v>
      </c>
      <c r="AM400" s="99" t="s">
        <v>1319</v>
      </c>
    </row>
    <row r="401" spans="38:39" ht="13.5" hidden="1">
      <c r="AL401" s="186">
        <v>269</v>
      </c>
      <c r="AM401" s="99" t="s">
        <v>1320</v>
      </c>
    </row>
    <row r="402" spans="38:39" ht="13.5" hidden="1">
      <c r="AL402" s="186">
        <v>270</v>
      </c>
      <c r="AM402" s="99" t="s">
        <v>1534</v>
      </c>
    </row>
    <row r="403" spans="38:39" ht="13.5" hidden="1">
      <c r="AL403" s="186">
        <v>271</v>
      </c>
      <c r="AM403" s="99" t="s">
        <v>932</v>
      </c>
    </row>
    <row r="404" spans="38:39" ht="13.5" hidden="1">
      <c r="AL404" s="186">
        <v>272</v>
      </c>
      <c r="AM404" s="99" t="s">
        <v>1535</v>
      </c>
    </row>
    <row r="405" spans="38:39" ht="13.5" hidden="1">
      <c r="AL405" s="186">
        <v>273</v>
      </c>
      <c r="AM405" s="99" t="s">
        <v>935</v>
      </c>
    </row>
    <row r="406" spans="38:39" ht="13.5" hidden="1">
      <c r="AL406" s="186">
        <v>274</v>
      </c>
      <c r="AM406" s="99" t="s">
        <v>938</v>
      </c>
    </row>
    <row r="407" spans="38:39" ht="13.5" hidden="1">
      <c r="AL407" s="186">
        <v>275</v>
      </c>
      <c r="AM407" s="99" t="s">
        <v>1536</v>
      </c>
    </row>
    <row r="408" spans="38:39" ht="13.5" hidden="1">
      <c r="AL408" s="186">
        <v>276</v>
      </c>
      <c r="AM408" s="99" t="s">
        <v>1537</v>
      </c>
    </row>
    <row r="409" spans="38:39" ht="13.5" hidden="1">
      <c r="AL409" s="186">
        <v>277</v>
      </c>
      <c r="AM409" s="99" t="s">
        <v>1538</v>
      </c>
    </row>
    <row r="410" spans="38:39" ht="13.5" hidden="1">
      <c r="AL410" s="186">
        <v>278</v>
      </c>
      <c r="AM410" s="99" t="s">
        <v>944</v>
      </c>
    </row>
    <row r="411" spans="38:39" ht="13.5" hidden="1">
      <c r="AL411" s="186">
        <v>279</v>
      </c>
      <c r="AM411" s="99" t="s">
        <v>1539</v>
      </c>
    </row>
    <row r="412" spans="38:39" ht="13.5" hidden="1">
      <c r="AL412" s="186">
        <v>280</v>
      </c>
      <c r="AM412" s="99" t="s">
        <v>1540</v>
      </c>
    </row>
    <row r="413" spans="38:39" ht="13.5" hidden="1">
      <c r="AL413" s="186">
        <v>281</v>
      </c>
      <c r="AM413" s="99" t="s">
        <v>1541</v>
      </c>
    </row>
    <row r="414" spans="38:39" ht="13.5" hidden="1">
      <c r="AL414" s="186">
        <v>282</v>
      </c>
      <c r="AM414" s="99" t="s">
        <v>1542</v>
      </c>
    </row>
    <row r="415" spans="38:39" ht="13.5" hidden="1">
      <c r="AL415" s="186">
        <v>283</v>
      </c>
      <c r="AM415" s="99" t="s">
        <v>949</v>
      </c>
    </row>
    <row r="416" spans="38:39" ht="13.5" hidden="1">
      <c r="AL416" s="186">
        <v>284</v>
      </c>
      <c r="AM416" s="99" t="s">
        <v>1546</v>
      </c>
    </row>
    <row r="417" spans="38:39" ht="13.5" hidden="1">
      <c r="AL417" s="186">
        <v>285</v>
      </c>
      <c r="AM417" s="99" t="s">
        <v>1547</v>
      </c>
    </row>
    <row r="418" spans="38:39" ht="13.5" hidden="1">
      <c r="AL418" s="186">
        <v>286</v>
      </c>
      <c r="AM418" s="99" t="s">
        <v>1543</v>
      </c>
    </row>
    <row r="419" spans="38:39" ht="13.5" hidden="1">
      <c r="AL419" s="186">
        <v>287</v>
      </c>
      <c r="AM419" s="99" t="s">
        <v>1544</v>
      </c>
    </row>
    <row r="420" spans="38:39" ht="13.5" hidden="1">
      <c r="AL420" s="186">
        <v>288</v>
      </c>
      <c r="AM420" s="99" t="s">
        <v>1545</v>
      </c>
    </row>
    <row r="421" spans="38:39" ht="13.5" hidden="1">
      <c r="AL421" s="186">
        <v>289</v>
      </c>
      <c r="AM421" s="99" t="s">
        <v>1548</v>
      </c>
    </row>
    <row r="422" spans="38:39" ht="13.5" hidden="1">
      <c r="AL422" s="186">
        <v>290</v>
      </c>
      <c r="AM422" s="99" t="s">
        <v>957</v>
      </c>
    </row>
    <row r="423" spans="38:39" ht="13.5" hidden="1">
      <c r="AL423" s="186">
        <v>291</v>
      </c>
      <c r="AM423" s="99" t="s">
        <v>1552</v>
      </c>
    </row>
    <row r="424" spans="38:39" ht="13.5" hidden="1">
      <c r="AL424" s="186">
        <v>292</v>
      </c>
      <c r="AM424" s="99" t="s">
        <v>1550</v>
      </c>
    </row>
    <row r="425" spans="38:39" ht="13.5" hidden="1">
      <c r="AL425" s="186">
        <v>293</v>
      </c>
      <c r="AM425" s="99" t="s">
        <v>962</v>
      </c>
    </row>
    <row r="426" spans="38:39" ht="13.5" hidden="1">
      <c r="AL426" s="186">
        <v>294</v>
      </c>
      <c r="AM426" s="99" t="s">
        <v>1549</v>
      </c>
    </row>
    <row r="427" spans="38:39" ht="13.5" hidden="1">
      <c r="AL427" s="186">
        <v>295</v>
      </c>
      <c r="AM427" s="99" t="s">
        <v>965</v>
      </c>
    </row>
    <row r="428" spans="38:39" ht="13.5" hidden="1">
      <c r="AL428" s="186">
        <v>296</v>
      </c>
      <c r="AM428" s="99" t="s">
        <v>1551</v>
      </c>
    </row>
    <row r="429" spans="38:39" ht="13.5" hidden="1">
      <c r="AL429" s="186">
        <v>297</v>
      </c>
      <c r="AM429" s="99" t="s">
        <v>1553</v>
      </c>
    </row>
    <row r="430" spans="38:39" ht="13.5" hidden="1">
      <c r="AL430" s="186">
        <v>298</v>
      </c>
      <c r="AM430" s="99" t="s">
        <v>969</v>
      </c>
    </row>
    <row r="431" spans="38:39" ht="13.5" hidden="1">
      <c r="AL431" s="186">
        <v>299</v>
      </c>
      <c r="AM431" s="99" t="s">
        <v>970</v>
      </c>
    </row>
    <row r="432" spans="38:39" ht="13.5" hidden="1">
      <c r="AL432" s="186">
        <v>300</v>
      </c>
      <c r="AM432" s="99" t="s">
        <v>1554</v>
      </c>
    </row>
    <row r="433" spans="38:39" ht="13.5" hidden="1">
      <c r="AL433" s="186">
        <v>301</v>
      </c>
      <c r="AM433" s="99" t="s">
        <v>1555</v>
      </c>
    </row>
    <row r="434" spans="38:39" ht="13.5" hidden="1">
      <c r="AL434" s="186">
        <v>302</v>
      </c>
      <c r="AM434" s="99" t="s">
        <v>1556</v>
      </c>
    </row>
    <row r="435" spans="38:39" ht="13.5" hidden="1">
      <c r="AL435" s="186">
        <v>303</v>
      </c>
      <c r="AM435" s="99" t="s">
        <v>1557</v>
      </c>
    </row>
    <row r="436" spans="38:39" ht="13.5" hidden="1">
      <c r="AL436" s="186">
        <v>304</v>
      </c>
      <c r="AM436" s="99" t="s">
        <v>11</v>
      </c>
    </row>
    <row r="437" spans="38:39" ht="13.5" hidden="1">
      <c r="AL437" s="186">
        <v>305</v>
      </c>
      <c r="AM437" s="99" t="s">
        <v>1558</v>
      </c>
    </row>
    <row r="438" spans="38:39" ht="13.5" hidden="1">
      <c r="AL438" s="186">
        <v>306</v>
      </c>
      <c r="AM438" s="99" t="s">
        <v>1559</v>
      </c>
    </row>
    <row r="439" spans="38:39" ht="13.5" hidden="1">
      <c r="AL439" s="186">
        <v>307</v>
      </c>
      <c r="AM439" s="99" t="s">
        <v>1560</v>
      </c>
    </row>
    <row r="440" spans="38:39" ht="13.5" hidden="1">
      <c r="AL440" s="186">
        <v>308</v>
      </c>
      <c r="AM440" s="99" t="s">
        <v>1561</v>
      </c>
    </row>
    <row r="441" spans="38:39" ht="13.5" hidden="1">
      <c r="AL441" s="186">
        <v>309</v>
      </c>
      <c r="AM441" s="99" t="s">
        <v>1562</v>
      </c>
    </row>
    <row r="442" spans="38:39" ht="13.5" hidden="1">
      <c r="AL442" s="186">
        <v>310</v>
      </c>
      <c r="AM442" s="99" t="s">
        <v>1563</v>
      </c>
    </row>
    <row r="443" spans="38:39" ht="13.5" hidden="1">
      <c r="AL443" s="186">
        <v>311</v>
      </c>
      <c r="AM443" s="99" t="s">
        <v>1565</v>
      </c>
    </row>
    <row r="444" spans="38:39" ht="13.5" hidden="1">
      <c r="AL444" s="186">
        <v>312</v>
      </c>
      <c r="AM444" s="99" t="s">
        <v>1564</v>
      </c>
    </row>
    <row r="445" spans="38:39" ht="13.5" hidden="1">
      <c r="AL445" s="186">
        <v>313</v>
      </c>
      <c r="AM445" s="99" t="s">
        <v>1566</v>
      </c>
    </row>
    <row r="446" spans="38:39" ht="13.5" hidden="1">
      <c r="AL446" s="186">
        <v>314</v>
      </c>
      <c r="AM446" s="99" t="s">
        <v>1570</v>
      </c>
    </row>
    <row r="447" spans="38:39" ht="13.5" hidden="1">
      <c r="AL447" s="186">
        <v>315</v>
      </c>
      <c r="AM447" s="99" t="s">
        <v>1571</v>
      </c>
    </row>
    <row r="448" spans="38:39" ht="13.5" hidden="1">
      <c r="AL448" s="186">
        <v>316</v>
      </c>
      <c r="AM448" s="99" t="s">
        <v>1567</v>
      </c>
    </row>
    <row r="449" spans="38:39" ht="13.5" hidden="1">
      <c r="AL449" s="186">
        <v>317</v>
      </c>
      <c r="AM449" s="99" t="s">
        <v>1568</v>
      </c>
    </row>
    <row r="450" spans="38:39" ht="13.5" hidden="1">
      <c r="AL450" s="186">
        <v>318</v>
      </c>
      <c r="AM450" s="99" t="s">
        <v>1569</v>
      </c>
    </row>
    <row r="451" spans="38:39" ht="13.5" hidden="1">
      <c r="AL451" s="186">
        <v>319</v>
      </c>
      <c r="AM451" s="99" t="s">
        <v>1572</v>
      </c>
    </row>
    <row r="452" spans="38:39" ht="13.5" hidden="1">
      <c r="AL452" s="186">
        <v>320</v>
      </c>
      <c r="AM452" s="99" t="s">
        <v>1573</v>
      </c>
    </row>
    <row r="453" spans="38:39" ht="13.5" hidden="1">
      <c r="AL453" s="186">
        <v>321</v>
      </c>
      <c r="AM453" s="99" t="s">
        <v>1574</v>
      </c>
    </row>
    <row r="454" spans="38:39" ht="13.5" hidden="1">
      <c r="AL454" s="186">
        <v>322</v>
      </c>
      <c r="AM454" s="99" t="s">
        <v>1575</v>
      </c>
    </row>
    <row r="455" spans="38:39" ht="13.5" hidden="1">
      <c r="AL455" s="186">
        <v>333</v>
      </c>
      <c r="AM455" s="99"/>
    </row>
    <row r="456" spans="38:39" ht="13.5" hidden="1">
      <c r="AL456" s="186"/>
      <c r="AM456" s="99"/>
    </row>
    <row r="457" spans="38:39" ht="13.5" hidden="1">
      <c r="AL457" s="98"/>
      <c r="AM457" s="99"/>
    </row>
    <row r="458" spans="38:39" ht="13.5" hidden="1">
      <c r="AL458" s="98"/>
      <c r="AM458" s="99"/>
    </row>
    <row r="459" spans="38:39" ht="13.5" hidden="1">
      <c r="AL459" s="98"/>
      <c r="AM459" s="99"/>
    </row>
    <row r="460" spans="38:39" ht="13.5" hidden="1">
      <c r="AL460" s="98"/>
      <c r="AM460" s="99"/>
    </row>
    <row r="461" spans="38:39" ht="13.5" hidden="1">
      <c r="AL461" s="98"/>
      <c r="AM461" s="99"/>
    </row>
    <row r="462" spans="38:39" ht="13.5" hidden="1">
      <c r="AL462" s="98"/>
      <c r="AM462" s="99"/>
    </row>
    <row r="463" spans="38:39" ht="13.5" hidden="1">
      <c r="AL463" s="98"/>
      <c r="AM463" s="99"/>
    </row>
    <row r="464" ht="13.5" hidden="1"/>
    <row r="465" ht="13.5" hidden="1"/>
    <row r="466" ht="13.5" hidden="1"/>
    <row r="467" ht="13.5" hidden="1"/>
    <row r="468" ht="13.5" hidden="1"/>
    <row r="469" ht="13.5" hidden="1"/>
    <row r="470" ht="13.5" hidden="1"/>
  </sheetData>
  <sheetProtection sheet="1" objects="1" scenarios="1" selectLockedCells="1"/>
  <protectedRanges>
    <protectedRange sqref="Z4:AD5" name="範囲2"/>
    <protectedRange sqref="Z4:AD5 G11:N15 R11:V15" name="範囲1"/>
  </protectedRanges>
  <mergeCells count="442">
    <mergeCell ref="K101:L101"/>
    <mergeCell ref="N101:O101"/>
    <mergeCell ref="Q101:R101"/>
    <mergeCell ref="T101:U101"/>
    <mergeCell ref="K100:L100"/>
    <mergeCell ref="N100:O100"/>
    <mergeCell ref="Q100:R100"/>
    <mergeCell ref="T100:U100"/>
    <mergeCell ref="K99:L99"/>
    <mergeCell ref="N99:O99"/>
    <mergeCell ref="Q99:R99"/>
    <mergeCell ref="T99:U99"/>
    <mergeCell ref="E99:F99"/>
    <mergeCell ref="E100:F100"/>
    <mergeCell ref="E101:F101"/>
    <mergeCell ref="H99:I99"/>
    <mergeCell ref="H100:I100"/>
    <mergeCell ref="H101:I101"/>
    <mergeCell ref="T96:U96"/>
    <mergeCell ref="H97:I97"/>
    <mergeCell ref="K97:L97"/>
    <mergeCell ref="N97:O97"/>
    <mergeCell ref="Q97:R97"/>
    <mergeCell ref="T97:U97"/>
    <mergeCell ref="H96:I96"/>
    <mergeCell ref="K96:L96"/>
    <mergeCell ref="N96:O96"/>
    <mergeCell ref="Q96:R96"/>
    <mergeCell ref="G11:N12"/>
    <mergeCell ref="R11:V12"/>
    <mergeCell ref="C13:F15"/>
    <mergeCell ref="G13:N15"/>
    <mergeCell ref="P11:P15"/>
    <mergeCell ref="R13:V13"/>
    <mergeCell ref="R14:V14"/>
    <mergeCell ref="R15:V15"/>
    <mergeCell ref="T84:U84"/>
    <mergeCell ref="T85:U85"/>
    <mergeCell ref="T86:U86"/>
    <mergeCell ref="T79:U79"/>
    <mergeCell ref="T80:U80"/>
    <mergeCell ref="T81:U81"/>
    <mergeCell ref="T82:U82"/>
    <mergeCell ref="T83:U83"/>
    <mergeCell ref="T75:U75"/>
    <mergeCell ref="T76:U76"/>
    <mergeCell ref="T77:U77"/>
    <mergeCell ref="T78:U78"/>
    <mergeCell ref="T71:U71"/>
    <mergeCell ref="T72:U72"/>
    <mergeCell ref="T73:U73"/>
    <mergeCell ref="T74:U74"/>
    <mergeCell ref="T67:U67"/>
    <mergeCell ref="T68:U68"/>
    <mergeCell ref="T69:U69"/>
    <mergeCell ref="T70:U70"/>
    <mergeCell ref="T63:U63"/>
    <mergeCell ref="T64:U64"/>
    <mergeCell ref="T65:U65"/>
    <mergeCell ref="T66:U66"/>
    <mergeCell ref="T59:U59"/>
    <mergeCell ref="T60:U60"/>
    <mergeCell ref="T61:U61"/>
    <mergeCell ref="T62:U62"/>
    <mergeCell ref="T55:U55"/>
    <mergeCell ref="T56:U56"/>
    <mergeCell ref="T57:U57"/>
    <mergeCell ref="T58:U58"/>
    <mergeCell ref="T51:U51"/>
    <mergeCell ref="T52:U52"/>
    <mergeCell ref="T53:U53"/>
    <mergeCell ref="T54:U54"/>
    <mergeCell ref="T47:U47"/>
    <mergeCell ref="T48:U48"/>
    <mergeCell ref="T49:U49"/>
    <mergeCell ref="T50:U50"/>
    <mergeCell ref="T43:U43"/>
    <mergeCell ref="T44:U44"/>
    <mergeCell ref="T45:U45"/>
    <mergeCell ref="T46:U46"/>
    <mergeCell ref="T39:U39"/>
    <mergeCell ref="T40:U40"/>
    <mergeCell ref="T41:U41"/>
    <mergeCell ref="T42:U42"/>
    <mergeCell ref="T35:U35"/>
    <mergeCell ref="T36:U36"/>
    <mergeCell ref="T37:U37"/>
    <mergeCell ref="T38:U38"/>
    <mergeCell ref="Q85:R85"/>
    <mergeCell ref="Q86:R86"/>
    <mergeCell ref="T27:U27"/>
    <mergeCell ref="T28:U28"/>
    <mergeCell ref="T29:U29"/>
    <mergeCell ref="T30:U30"/>
    <mergeCell ref="T31:U31"/>
    <mergeCell ref="T32:U32"/>
    <mergeCell ref="T33:U33"/>
    <mergeCell ref="T34:U34"/>
    <mergeCell ref="Q81:R81"/>
    <mergeCell ref="Q82:R82"/>
    <mergeCell ref="Q83:R83"/>
    <mergeCell ref="Q84:R84"/>
    <mergeCell ref="Q77:R77"/>
    <mergeCell ref="Q78:R78"/>
    <mergeCell ref="Q79:R79"/>
    <mergeCell ref="Q80:R80"/>
    <mergeCell ref="Q73:R73"/>
    <mergeCell ref="Q74:R74"/>
    <mergeCell ref="Q75:R75"/>
    <mergeCell ref="Q76:R76"/>
    <mergeCell ref="Q69:R69"/>
    <mergeCell ref="Q70:R70"/>
    <mergeCell ref="Q71:R71"/>
    <mergeCell ref="Q72:R72"/>
    <mergeCell ref="Q65:R65"/>
    <mergeCell ref="Q66:R66"/>
    <mergeCell ref="Q67:R67"/>
    <mergeCell ref="Q68:R68"/>
    <mergeCell ref="Q61:R61"/>
    <mergeCell ref="Q62:R62"/>
    <mergeCell ref="Q63:R63"/>
    <mergeCell ref="Q64:R64"/>
    <mergeCell ref="Q57:R57"/>
    <mergeCell ref="Q58:R58"/>
    <mergeCell ref="Q59:R59"/>
    <mergeCell ref="Q60:R60"/>
    <mergeCell ref="Q53:R53"/>
    <mergeCell ref="Q54:R54"/>
    <mergeCell ref="Q55:R55"/>
    <mergeCell ref="Q56:R56"/>
    <mergeCell ref="Q49:R49"/>
    <mergeCell ref="Q50:R50"/>
    <mergeCell ref="Q51:R51"/>
    <mergeCell ref="Q52:R52"/>
    <mergeCell ref="Q45:R45"/>
    <mergeCell ref="Q46:R46"/>
    <mergeCell ref="Q47:R47"/>
    <mergeCell ref="Q48:R48"/>
    <mergeCell ref="Q41:R41"/>
    <mergeCell ref="Q42:R42"/>
    <mergeCell ref="Q43:R43"/>
    <mergeCell ref="Q44:R44"/>
    <mergeCell ref="Q37:R37"/>
    <mergeCell ref="Q38:R38"/>
    <mergeCell ref="Q39:R39"/>
    <mergeCell ref="Q40:R40"/>
    <mergeCell ref="N83:O83"/>
    <mergeCell ref="N84:O84"/>
    <mergeCell ref="N85:O85"/>
    <mergeCell ref="N86:O86"/>
    <mergeCell ref="N79:O79"/>
    <mergeCell ref="N80:O80"/>
    <mergeCell ref="N81:O81"/>
    <mergeCell ref="N82:O82"/>
    <mergeCell ref="N75:O75"/>
    <mergeCell ref="N76:O76"/>
    <mergeCell ref="N77:O77"/>
    <mergeCell ref="N78:O78"/>
    <mergeCell ref="N71:O71"/>
    <mergeCell ref="N72:O72"/>
    <mergeCell ref="N73:O73"/>
    <mergeCell ref="N74:O74"/>
    <mergeCell ref="N67:O67"/>
    <mergeCell ref="N68:O68"/>
    <mergeCell ref="N69:O69"/>
    <mergeCell ref="N70:O70"/>
    <mergeCell ref="N63:O63"/>
    <mergeCell ref="N64:O64"/>
    <mergeCell ref="N65:O65"/>
    <mergeCell ref="N66:O66"/>
    <mergeCell ref="N59:O59"/>
    <mergeCell ref="N60:O60"/>
    <mergeCell ref="N61:O61"/>
    <mergeCell ref="N62:O62"/>
    <mergeCell ref="N55:O55"/>
    <mergeCell ref="N56:O56"/>
    <mergeCell ref="N57:O57"/>
    <mergeCell ref="N58:O58"/>
    <mergeCell ref="N51:O51"/>
    <mergeCell ref="N52:O52"/>
    <mergeCell ref="N53:O53"/>
    <mergeCell ref="N54:O54"/>
    <mergeCell ref="N47:O47"/>
    <mergeCell ref="N48:O48"/>
    <mergeCell ref="N49:O49"/>
    <mergeCell ref="N50:O50"/>
    <mergeCell ref="N43:O43"/>
    <mergeCell ref="N44:O44"/>
    <mergeCell ref="N45:O45"/>
    <mergeCell ref="N46:O46"/>
    <mergeCell ref="N39:O39"/>
    <mergeCell ref="N40:O40"/>
    <mergeCell ref="N41:O41"/>
    <mergeCell ref="N42:O42"/>
    <mergeCell ref="N35:O35"/>
    <mergeCell ref="N36:O36"/>
    <mergeCell ref="N37:O37"/>
    <mergeCell ref="N38:O38"/>
    <mergeCell ref="N31:O31"/>
    <mergeCell ref="N32:O32"/>
    <mergeCell ref="N33:O33"/>
    <mergeCell ref="N34:O34"/>
    <mergeCell ref="N27:O27"/>
    <mergeCell ref="N28:O28"/>
    <mergeCell ref="N29:O29"/>
    <mergeCell ref="N30:O30"/>
    <mergeCell ref="K83:L83"/>
    <mergeCell ref="K84:L84"/>
    <mergeCell ref="K85:L85"/>
    <mergeCell ref="K86:L86"/>
    <mergeCell ref="K79:L79"/>
    <mergeCell ref="K80:L80"/>
    <mergeCell ref="K81:L81"/>
    <mergeCell ref="K82:L82"/>
    <mergeCell ref="K75:L75"/>
    <mergeCell ref="K76:L76"/>
    <mergeCell ref="K77:L77"/>
    <mergeCell ref="K78:L78"/>
    <mergeCell ref="K71:L71"/>
    <mergeCell ref="K72:L72"/>
    <mergeCell ref="K73:L73"/>
    <mergeCell ref="K74:L74"/>
    <mergeCell ref="K67:L67"/>
    <mergeCell ref="K68:L68"/>
    <mergeCell ref="K69:L69"/>
    <mergeCell ref="K70:L70"/>
    <mergeCell ref="K63:L63"/>
    <mergeCell ref="K64:L64"/>
    <mergeCell ref="K65:L65"/>
    <mergeCell ref="K66:L66"/>
    <mergeCell ref="K59:L59"/>
    <mergeCell ref="K60:L60"/>
    <mergeCell ref="K61:L61"/>
    <mergeCell ref="K62:L62"/>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39:L39"/>
    <mergeCell ref="K40:L40"/>
    <mergeCell ref="K41:L41"/>
    <mergeCell ref="K42:L42"/>
    <mergeCell ref="K35:L35"/>
    <mergeCell ref="K36:L36"/>
    <mergeCell ref="K37:L37"/>
    <mergeCell ref="K38:L38"/>
    <mergeCell ref="K31:L31"/>
    <mergeCell ref="K32:L32"/>
    <mergeCell ref="K33:L33"/>
    <mergeCell ref="K34:L34"/>
    <mergeCell ref="K27:L27"/>
    <mergeCell ref="K28:L28"/>
    <mergeCell ref="K29:L29"/>
    <mergeCell ref="K30:L30"/>
    <mergeCell ref="H75:I75"/>
    <mergeCell ref="H76:I76"/>
    <mergeCell ref="H77:I77"/>
    <mergeCell ref="H71:I71"/>
    <mergeCell ref="H72:I72"/>
    <mergeCell ref="H73:I73"/>
    <mergeCell ref="H74:I74"/>
    <mergeCell ref="H67:I67"/>
    <mergeCell ref="H68:I68"/>
    <mergeCell ref="H69:I69"/>
    <mergeCell ref="H70:I70"/>
    <mergeCell ref="H63:I63"/>
    <mergeCell ref="H64:I64"/>
    <mergeCell ref="H65:I65"/>
    <mergeCell ref="H66:I66"/>
    <mergeCell ref="H59:I59"/>
    <mergeCell ref="H60:I60"/>
    <mergeCell ref="H61:I61"/>
    <mergeCell ref="H62:I62"/>
    <mergeCell ref="H55:I55"/>
    <mergeCell ref="H56:I56"/>
    <mergeCell ref="H57:I57"/>
    <mergeCell ref="H58:I58"/>
    <mergeCell ref="H51:I51"/>
    <mergeCell ref="H52:I52"/>
    <mergeCell ref="H53:I53"/>
    <mergeCell ref="H54:I54"/>
    <mergeCell ref="H47:I47"/>
    <mergeCell ref="H48:I48"/>
    <mergeCell ref="H49:I49"/>
    <mergeCell ref="H50:I50"/>
    <mergeCell ref="H43:I43"/>
    <mergeCell ref="H44:I44"/>
    <mergeCell ref="H45:I45"/>
    <mergeCell ref="H46:I46"/>
    <mergeCell ref="H39:I39"/>
    <mergeCell ref="H40:I40"/>
    <mergeCell ref="H41:I41"/>
    <mergeCell ref="H42:I42"/>
    <mergeCell ref="Y90:AF92"/>
    <mergeCell ref="E91:F91"/>
    <mergeCell ref="H27:I27"/>
    <mergeCell ref="H28:I28"/>
    <mergeCell ref="H29:I29"/>
    <mergeCell ref="H30:I30"/>
    <mergeCell ref="H31:I31"/>
    <mergeCell ref="H32:I32"/>
    <mergeCell ref="H33:I33"/>
    <mergeCell ref="H34:I34"/>
    <mergeCell ref="L88:M88"/>
    <mergeCell ref="O88:P88"/>
    <mergeCell ref="R88:S88"/>
    <mergeCell ref="E88:F88"/>
    <mergeCell ref="I88:J88"/>
    <mergeCell ref="H83:I83"/>
    <mergeCell ref="Q87:R87"/>
    <mergeCell ref="E27:F27"/>
    <mergeCell ref="X27:X87"/>
    <mergeCell ref="E28:E35"/>
    <mergeCell ref="E36:E48"/>
    <mergeCell ref="E49:E55"/>
    <mergeCell ref="E56:E64"/>
    <mergeCell ref="E65:E71"/>
    <mergeCell ref="E72:E77"/>
    <mergeCell ref="H79:I79"/>
    <mergeCell ref="H80:I80"/>
    <mergeCell ref="H81:I81"/>
    <mergeCell ref="H82:I82"/>
    <mergeCell ref="E26:F26"/>
    <mergeCell ref="H26:I26"/>
    <mergeCell ref="K26:L26"/>
    <mergeCell ref="H78:I78"/>
    <mergeCell ref="E78:E86"/>
    <mergeCell ref="H86:I86"/>
    <mergeCell ref="H35:I35"/>
    <mergeCell ref="H36:I36"/>
    <mergeCell ref="H37:I37"/>
    <mergeCell ref="H38:I38"/>
    <mergeCell ref="N26:O26"/>
    <mergeCell ref="Q25:R25"/>
    <mergeCell ref="T25:U25"/>
    <mergeCell ref="D24:F24"/>
    <mergeCell ref="H24:I24"/>
    <mergeCell ref="D25:F25"/>
    <mergeCell ref="H25:I25"/>
    <mergeCell ref="K25:L25"/>
    <mergeCell ref="N25:O25"/>
    <mergeCell ref="K24:L24"/>
    <mergeCell ref="D23:F23"/>
    <mergeCell ref="H23:I23"/>
    <mergeCell ref="K23:L23"/>
    <mergeCell ref="N23:O23"/>
    <mergeCell ref="M21:V21"/>
    <mergeCell ref="N22:O22"/>
    <mergeCell ref="Q24:R24"/>
    <mergeCell ref="T24:U24"/>
    <mergeCell ref="Q22:R22"/>
    <mergeCell ref="T22:U22"/>
    <mergeCell ref="Q23:R23"/>
    <mergeCell ref="T23:U23"/>
    <mergeCell ref="N24:O24"/>
    <mergeCell ref="C22:F22"/>
    <mergeCell ref="H22:I22"/>
    <mergeCell ref="K22:L22"/>
    <mergeCell ref="C21:F21"/>
    <mergeCell ref="H21:K21"/>
    <mergeCell ref="Q19:S19"/>
    <mergeCell ref="T19:V19"/>
    <mergeCell ref="C19:E19"/>
    <mergeCell ref="H19:J19"/>
    <mergeCell ref="K19:M19"/>
    <mergeCell ref="H18:J18"/>
    <mergeCell ref="F18:G19"/>
    <mergeCell ref="X19:X20"/>
    <mergeCell ref="C20:E20"/>
    <mergeCell ref="H20:J20"/>
    <mergeCell ref="K20:M20"/>
    <mergeCell ref="N20:P20"/>
    <mergeCell ref="Q20:S20"/>
    <mergeCell ref="T20:V20"/>
    <mergeCell ref="N19:P19"/>
    <mergeCell ref="K18:M18"/>
    <mergeCell ref="N18:P18"/>
    <mergeCell ref="P16:T16"/>
    <mergeCell ref="Q18:S18"/>
    <mergeCell ref="T18:V18"/>
    <mergeCell ref="J3:V5"/>
    <mergeCell ref="X4:X5"/>
    <mergeCell ref="Y4:Y5"/>
    <mergeCell ref="Z4:AD5"/>
    <mergeCell ref="N1:R2"/>
    <mergeCell ref="X2:Y3"/>
    <mergeCell ref="D9:AE9"/>
    <mergeCell ref="Q11:Q12"/>
    <mergeCell ref="C11:F12"/>
    <mergeCell ref="H6:X6"/>
    <mergeCell ref="B7:AF7"/>
    <mergeCell ref="B8:AF8"/>
    <mergeCell ref="Z2:AD3"/>
    <mergeCell ref="AE2:AE3"/>
    <mergeCell ref="H84:I84"/>
    <mergeCell ref="H85:I85"/>
    <mergeCell ref="E94:F94"/>
    <mergeCell ref="H94:I94"/>
    <mergeCell ref="E87:F87"/>
    <mergeCell ref="H87:I87"/>
    <mergeCell ref="E89:F89"/>
    <mergeCell ref="E90:F90"/>
    <mergeCell ref="Q26:R26"/>
    <mergeCell ref="T26:U26"/>
    <mergeCell ref="Q27:R27"/>
    <mergeCell ref="Q28:R28"/>
    <mergeCell ref="K94:L94"/>
    <mergeCell ref="N94:O94"/>
    <mergeCell ref="Z87:AF88"/>
    <mergeCell ref="Q94:R94"/>
    <mergeCell ref="T94:U94"/>
    <mergeCell ref="K87:L87"/>
    <mergeCell ref="N87:O87"/>
    <mergeCell ref="U88:V88"/>
    <mergeCell ref="T87:U87"/>
    <mergeCell ref="X89:X91"/>
    <mergeCell ref="Q29:R29"/>
    <mergeCell ref="Q30:R30"/>
    <mergeCell ref="Q95:R95"/>
    <mergeCell ref="T95:U95"/>
    <mergeCell ref="Q31:R31"/>
    <mergeCell ref="Q32:R32"/>
    <mergeCell ref="Q33:R33"/>
    <mergeCell ref="Q34:R34"/>
    <mergeCell ref="Q35:R35"/>
    <mergeCell ref="Q36:R36"/>
    <mergeCell ref="E95:F95"/>
    <mergeCell ref="H95:I95"/>
    <mergeCell ref="K95:L95"/>
    <mergeCell ref="N95:O95"/>
  </mergeCells>
  <conditionalFormatting sqref="K94:L94 N94:O94 Q94:R94 T94:U94 H94:I94 H26:I26 K26:L26 N26:O26 Q26:R26 T26:U26">
    <cfRule type="cellIs" priority="1" dxfId="0" operator="notEqual" stopIfTrue="1">
      <formula>100</formula>
    </cfRule>
  </conditionalFormatting>
  <conditionalFormatting sqref="H95:I95 K95:L95 N95:O95 Q95:R95 T95:U95">
    <cfRule type="cellIs" priority="2" dxfId="0" operator="greaterThan" stopIfTrue="1">
      <formula>100</formula>
    </cfRule>
  </conditionalFormatting>
  <conditionalFormatting sqref="Z4:AD5 G11:N15 R11:V15 H20:V20 H21:K21 H22:I25 K22:L25 N22:O25 Q22:R25 T22:U25 H27:I27 K27:L27 N27:O27 Q27:R27 T27:U27 T89:U91 H29:I35 K29:L35 N29:O35 Q29:R35 T29:U35 H37:I48 K37:L48 N37:O48 Q37:R48 T37:U48 T50:U55 Q50:R55 N50:O55 K50:L55 H50:I55 H57:I64 K57:L64 N57:O64 Q57:R64 T57:U64 H66:I71 K66:L71 N66:O71 Q66:R71 T66:U71 T73:U77 Q73:R77 N73:O77 K73:L77 H73:I77 H79:I87 K79:L87 N79:O87 Q79:R87 T79:U87 Z87:AF88 H89:I91 N89:O91 Q89:R91 K89:L91">
    <cfRule type="cellIs" priority="3" dxfId="3" operator="equal" stopIfTrue="1">
      <formula>""</formula>
    </cfRule>
  </conditionalFormatting>
  <conditionalFormatting sqref="H99:I101 K99:L101 N99:O101 Q99:R101 T99:U101">
    <cfRule type="cellIs" priority="4" dxfId="4" operator="equal" stopIfTrue="1">
      <formula>"コードは50１から604の中から選んでください"</formula>
    </cfRule>
    <cfRule type="cellIs" priority="5" dxfId="2" operator="equal" stopIfTrue="1">
      <formula>"業種コードを入力すると、ここに業種名が表示されます"</formula>
    </cfRule>
  </conditionalFormatting>
  <conditionalFormatting sqref="H19:V19">
    <cfRule type="cellIs" priority="6" dxfId="1" operator="equal" stopIfTrue="1">
      <formula>"コードは１から320の中から選んでください"</formula>
    </cfRule>
    <cfRule type="cellIs" priority="7" dxfId="2" operator="equal" stopIfTrue="1">
      <formula>"下欄に品目コードを入力すると、ここに品目名が自動的に表示されます"</formula>
    </cfRule>
  </conditionalFormatting>
  <dataValidations count="8">
    <dataValidation allowBlank="1" showInputMessage="1" showErrorMessage="1" imeMode="hiragana" sqref="R11:V12 R15:V15 Z87:AF88 G11:N15"/>
    <dataValidation allowBlank="1" showInputMessage="1" showErrorMessage="1" imeMode="off" sqref="T22:T88 U22:V91 Q22:Q88 O22:P91 N22:N88 L22:M91 K22:K88 R22:S91 I22:J91 H22:H88"/>
    <dataValidation allowBlank="1" showInputMessage="1" showErrorMessage="1" imeMode="fullKatakana" sqref="R14:V14"/>
    <dataValidation allowBlank="1" showInputMessage="1" showErrorMessage="1" imeMode="fullAlpha" sqref="R13:V13 Z4:AD5"/>
    <dataValidation type="list" allowBlank="1" showErrorMessage="1" sqref="H21:K21">
      <formula1>"１．抜き,２．込み"</formula1>
    </dataValidation>
    <dataValidation type="whole" allowBlank="1" showInputMessage="1" showErrorMessage="1" errorTitle="品目コードエラー" error="品目コードは１から320の中から選んでください。&#10;" imeMode="off" sqref="T20:V20">
      <formula1>1</formula1>
      <formula2>322</formula2>
    </dataValidation>
    <dataValidation type="whole" allowBlank="1" showInputMessage="1" showErrorMessage="1" errorTitle="業種コードエラー" error="業種コードは、501から604の中から選んでください。" imeMode="off" sqref="H89:H91 T89:T91 Q89:Q91 K89:K91 N89:N91">
      <formula1>501</formula1>
      <formula2>604</formula2>
    </dataValidation>
    <dataValidation type="whole" allowBlank="1" showInputMessage="1" showErrorMessage="1" errorTitle="品目コードエラー" error="品目コードは１から320の中から選んでください。&#10;" imeMode="off" sqref="H20:J20 K20:M20 N20:P20 Q20:S20">
      <formula1>1</formula1>
      <formula2>322</formula2>
    </dataValidation>
  </dataValidations>
  <hyperlinks>
    <hyperlink ref="B106:B110" location="'１枚目'!B26" display="①"/>
    <hyperlink ref="B113" location="'１枚目'!H88" display="⑥"/>
    <hyperlink ref="B115" location="'１枚目'!N88" display="⑧"/>
    <hyperlink ref="B116" location="'１枚目'!Q88" display="⑨"/>
    <hyperlink ref="B117" location="'１枚目'!T88" display="⑩"/>
    <hyperlink ref="B114" location="'１枚目'!K88" display="⑦"/>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35"/>
    <pageSetUpPr fitToPage="1"/>
  </sheetPr>
  <dimension ref="A1:AP463"/>
  <sheetViews>
    <sheetView showGridLines="0" zoomScale="75" zoomScaleNormal="75" zoomScaleSheetLayoutView="75" workbookViewId="0" topLeftCell="A1">
      <selection activeCell="H20" sqref="H20:J20"/>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96"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97"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hidden="1" customWidth="1"/>
    <col min="39" max="39" width="38.625" style="6" hidden="1" customWidth="1"/>
    <col min="40" max="40" width="4.625" style="6" hidden="1" customWidth="1"/>
    <col min="41" max="41" width="10.625" style="21" hidden="1" customWidth="1"/>
    <col min="42" max="42" width="36.75390625" style="6" hidden="1" customWidth="1"/>
    <col min="43" max="44" width="5.125" style="6" customWidth="1"/>
    <col min="45" max="48" width="4.625" style="6" customWidth="1"/>
    <col min="49" max="54" width="4.75390625" style="6" customWidth="1"/>
    <col min="55" max="16384" width="9.00390625" style="6" customWidth="1"/>
  </cols>
  <sheetData>
    <row r="1" spans="2:41" ht="15" customHeight="1">
      <c r="B1" s="11"/>
      <c r="C1" s="12"/>
      <c r="D1" s="11"/>
      <c r="E1" s="11"/>
      <c r="F1" s="11"/>
      <c r="G1" s="13"/>
      <c r="H1" s="11"/>
      <c r="I1" s="11"/>
      <c r="J1" s="11"/>
      <c r="K1" s="11"/>
      <c r="L1" s="11"/>
      <c r="M1" s="11"/>
      <c r="N1" s="330" t="s">
        <v>1193</v>
      </c>
      <c r="O1" s="330"/>
      <c r="P1" s="330"/>
      <c r="Q1" s="330"/>
      <c r="R1" s="330"/>
      <c r="S1" s="14"/>
      <c r="T1" s="15"/>
      <c r="U1" s="15"/>
      <c r="V1" s="15"/>
      <c r="W1" s="16"/>
      <c r="X1" s="17"/>
      <c r="Y1" s="11"/>
      <c r="Z1" s="11"/>
      <c r="AA1" s="11"/>
      <c r="AB1" s="11"/>
      <c r="AC1" s="11"/>
      <c r="AD1" s="11"/>
      <c r="AE1" s="11"/>
      <c r="AF1" s="11"/>
      <c r="AH1" s="7"/>
      <c r="AK1" s="7"/>
      <c r="AL1" s="18"/>
      <c r="AO1" s="6"/>
    </row>
    <row r="2" spans="2:41" ht="15" customHeight="1">
      <c r="B2" s="11"/>
      <c r="C2" s="11"/>
      <c r="D2" s="11"/>
      <c r="E2" s="11"/>
      <c r="F2" s="11"/>
      <c r="G2" s="11"/>
      <c r="H2" s="19"/>
      <c r="I2" s="19"/>
      <c r="J2" s="19"/>
      <c r="K2" s="11"/>
      <c r="L2" s="11"/>
      <c r="M2" s="11"/>
      <c r="N2" s="330"/>
      <c r="O2" s="330"/>
      <c r="P2" s="330"/>
      <c r="Q2" s="330"/>
      <c r="R2" s="330"/>
      <c r="S2" s="14"/>
      <c r="T2" s="15"/>
      <c r="U2" s="15"/>
      <c r="V2" s="15"/>
      <c r="W2" s="16"/>
      <c r="X2" s="331" t="s">
        <v>433</v>
      </c>
      <c r="Y2" s="332"/>
      <c r="Z2" s="331" t="s">
        <v>434</v>
      </c>
      <c r="AA2" s="347"/>
      <c r="AB2" s="347"/>
      <c r="AC2" s="347"/>
      <c r="AD2" s="332"/>
      <c r="AE2" s="349" t="s">
        <v>435</v>
      </c>
      <c r="AF2" s="11"/>
      <c r="AH2" s="7"/>
      <c r="AK2" s="7"/>
      <c r="AL2" s="18"/>
      <c r="AO2" s="6"/>
    </row>
    <row r="3" spans="2:41" ht="15" customHeight="1">
      <c r="B3" s="11"/>
      <c r="C3" s="11"/>
      <c r="D3" s="11"/>
      <c r="E3" s="11"/>
      <c r="F3" s="11"/>
      <c r="G3" s="11"/>
      <c r="H3" s="19"/>
      <c r="I3" s="19"/>
      <c r="J3" s="321" t="s">
        <v>436</v>
      </c>
      <c r="K3" s="321"/>
      <c r="L3" s="321"/>
      <c r="M3" s="321"/>
      <c r="N3" s="321"/>
      <c r="O3" s="321"/>
      <c r="P3" s="321"/>
      <c r="Q3" s="321"/>
      <c r="R3" s="321"/>
      <c r="S3" s="321"/>
      <c r="T3" s="321"/>
      <c r="U3" s="321"/>
      <c r="V3" s="321"/>
      <c r="W3" s="20"/>
      <c r="X3" s="333"/>
      <c r="Y3" s="334"/>
      <c r="Z3" s="333"/>
      <c r="AA3" s="348"/>
      <c r="AB3" s="348"/>
      <c r="AC3" s="348"/>
      <c r="AD3" s="334"/>
      <c r="AE3" s="350"/>
      <c r="AF3" s="11"/>
      <c r="AH3" s="7"/>
      <c r="AK3" s="7"/>
      <c r="AL3" s="18"/>
      <c r="AO3" s="6"/>
    </row>
    <row r="4" spans="2:41" ht="15" customHeight="1">
      <c r="B4" s="11"/>
      <c r="C4" s="11"/>
      <c r="D4" s="11"/>
      <c r="E4" s="11"/>
      <c r="F4" s="11"/>
      <c r="G4" s="11"/>
      <c r="H4" s="19"/>
      <c r="I4" s="19"/>
      <c r="J4" s="321"/>
      <c r="K4" s="321"/>
      <c r="L4" s="321"/>
      <c r="M4" s="321"/>
      <c r="N4" s="321"/>
      <c r="O4" s="321"/>
      <c r="P4" s="321"/>
      <c r="Q4" s="321"/>
      <c r="R4" s="321"/>
      <c r="S4" s="321"/>
      <c r="T4" s="321"/>
      <c r="U4" s="321"/>
      <c r="V4" s="321"/>
      <c r="W4" s="20"/>
      <c r="X4" s="322" t="s">
        <v>978</v>
      </c>
      <c r="Y4" s="322" t="s">
        <v>978</v>
      </c>
      <c r="Z4" s="446" t="str">
        <f>IF('１枚目'!Z4="","1枚目の内容が表示されます",'１枚目'!Z4)</f>
        <v>1枚目の内容が表示されます</v>
      </c>
      <c r="AA4" s="447"/>
      <c r="AB4" s="447"/>
      <c r="AC4" s="447"/>
      <c r="AD4" s="448"/>
      <c r="AE4" s="100"/>
      <c r="AF4" s="11"/>
      <c r="AL4" s="21"/>
      <c r="AO4" s="6"/>
    </row>
    <row r="5" spans="2:41" ht="18.75" customHeight="1">
      <c r="B5" s="11"/>
      <c r="C5" s="11"/>
      <c r="D5" s="11"/>
      <c r="E5" s="11"/>
      <c r="F5" s="11"/>
      <c r="G5" s="11"/>
      <c r="H5" s="19"/>
      <c r="I5" s="19"/>
      <c r="J5" s="321"/>
      <c r="K5" s="321"/>
      <c r="L5" s="321"/>
      <c r="M5" s="321"/>
      <c r="N5" s="321"/>
      <c r="O5" s="321"/>
      <c r="P5" s="321"/>
      <c r="Q5" s="321"/>
      <c r="R5" s="321"/>
      <c r="S5" s="321"/>
      <c r="T5" s="321"/>
      <c r="U5" s="321"/>
      <c r="V5" s="321"/>
      <c r="W5" s="20"/>
      <c r="X5" s="323"/>
      <c r="Y5" s="323"/>
      <c r="Z5" s="449"/>
      <c r="AA5" s="450"/>
      <c r="AB5" s="450"/>
      <c r="AC5" s="450"/>
      <c r="AD5" s="451"/>
      <c r="AE5" s="101"/>
      <c r="AF5" s="11"/>
      <c r="AL5" s="21"/>
      <c r="AO5" s="6"/>
    </row>
    <row r="6" spans="2:38" s="22" customFormat="1" ht="18.75" customHeight="1">
      <c r="B6" s="23"/>
      <c r="C6" s="23"/>
      <c r="D6" s="23"/>
      <c r="E6" s="23"/>
      <c r="F6" s="23"/>
      <c r="G6" s="23"/>
      <c r="H6" s="365" t="s">
        <v>979</v>
      </c>
      <c r="I6" s="365"/>
      <c r="J6" s="365"/>
      <c r="K6" s="365"/>
      <c r="L6" s="365"/>
      <c r="M6" s="365"/>
      <c r="N6" s="365"/>
      <c r="O6" s="365"/>
      <c r="P6" s="365"/>
      <c r="Q6" s="365"/>
      <c r="R6" s="365"/>
      <c r="S6" s="365"/>
      <c r="T6" s="365"/>
      <c r="U6" s="365"/>
      <c r="V6" s="365"/>
      <c r="W6" s="365"/>
      <c r="X6" s="365"/>
      <c r="Y6" s="5"/>
      <c r="Z6" s="5"/>
      <c r="AA6" s="8" t="s">
        <v>427</v>
      </c>
      <c r="AB6" s="110">
        <f>IF('３枚目'!H22&gt;0,3,IF(H22&gt;0,2,""))</f>
      </c>
      <c r="AC6" s="8" t="s">
        <v>428</v>
      </c>
      <c r="AD6" s="110">
        <f>IF(AB6="","",2)</f>
      </c>
      <c r="AE6" s="9" t="s">
        <v>429</v>
      </c>
      <c r="AF6" s="23"/>
      <c r="AL6" s="24"/>
    </row>
    <row r="7" spans="2:38" s="1" customFormat="1" ht="13.5" customHeight="1">
      <c r="B7" s="345" t="s">
        <v>437</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L7" s="4"/>
    </row>
    <row r="8" spans="2:38" s="1" customFormat="1" ht="14.25" customHeight="1">
      <c r="B8" s="346" t="s">
        <v>686</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L8" s="4"/>
    </row>
    <row r="9" spans="2:38" s="1" customFormat="1" ht="14.25" customHeight="1">
      <c r="B9" s="2"/>
      <c r="C9" s="2"/>
      <c r="D9" s="335" t="s">
        <v>438</v>
      </c>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6"/>
      <c r="AF9" s="2"/>
      <c r="AL9" s="4"/>
    </row>
    <row r="10" spans="2:38" s="1" customFormat="1" ht="15.75" customHeight="1">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2"/>
      <c r="AF10" s="2"/>
      <c r="AL10" s="4"/>
    </row>
    <row r="11" spans="2:41" ht="27.75" customHeight="1">
      <c r="B11" s="21"/>
      <c r="C11" s="226" t="s">
        <v>1589</v>
      </c>
      <c r="D11" s="339"/>
      <c r="E11" s="339"/>
      <c r="F11" s="340"/>
      <c r="G11" s="412" t="str">
        <f>IF('１枚目'!G11="","1枚目に記入した内容が自動的に表示されます",'１枚目'!G11)</f>
        <v>1枚目に記入した内容が自動的に表示されます</v>
      </c>
      <c r="H11" s="413"/>
      <c r="I11" s="413"/>
      <c r="J11" s="413"/>
      <c r="K11" s="413"/>
      <c r="L11" s="413"/>
      <c r="M11" s="413"/>
      <c r="N11" s="414"/>
      <c r="O11" s="26"/>
      <c r="P11" s="431" t="s">
        <v>1593</v>
      </c>
      <c r="Q11" s="452" t="s">
        <v>1594</v>
      </c>
      <c r="R11" s="418" t="str">
        <f>IF('１枚目'!R11="","1枚目に記入した内容が自動的に表示されます",'１枚目'!R11)</f>
        <v>1枚目に記入した内容が自動的に表示されます</v>
      </c>
      <c r="S11" s="419"/>
      <c r="T11" s="419"/>
      <c r="U11" s="419"/>
      <c r="V11" s="420"/>
      <c r="W11" s="202"/>
      <c r="X11" s="202"/>
      <c r="AH11" s="5"/>
      <c r="AK11" s="5"/>
      <c r="AL11" s="21"/>
      <c r="AO11" s="6"/>
    </row>
    <row r="12" spans="2:41" ht="27.75" customHeight="1">
      <c r="B12" s="21"/>
      <c r="C12" s="341"/>
      <c r="D12" s="342"/>
      <c r="E12" s="342"/>
      <c r="F12" s="343"/>
      <c r="G12" s="415"/>
      <c r="H12" s="416"/>
      <c r="I12" s="416"/>
      <c r="J12" s="416"/>
      <c r="K12" s="416"/>
      <c r="L12" s="416"/>
      <c r="M12" s="416"/>
      <c r="N12" s="417"/>
      <c r="O12" s="26"/>
      <c r="P12" s="432"/>
      <c r="Q12" s="453"/>
      <c r="R12" s="421"/>
      <c r="S12" s="422"/>
      <c r="T12" s="422"/>
      <c r="U12" s="422"/>
      <c r="V12" s="423"/>
      <c r="W12" s="202"/>
      <c r="X12" s="202"/>
      <c r="AH12" s="5"/>
      <c r="AK12" s="5"/>
      <c r="AL12" s="21"/>
      <c r="AO12" s="6"/>
    </row>
    <row r="13" spans="2:41" ht="20.25" customHeight="1">
      <c r="B13" s="21"/>
      <c r="C13" s="226" t="s">
        <v>1595</v>
      </c>
      <c r="D13" s="227"/>
      <c r="E13" s="227"/>
      <c r="F13" s="228"/>
      <c r="G13" s="412" t="str">
        <f>IF('１枚目'!G13="","1枚目に記入した内容が自動的に表示されます",'１枚目'!G13)</f>
        <v>1枚目に記入した内容が自動的に表示されます</v>
      </c>
      <c r="H13" s="424"/>
      <c r="I13" s="424"/>
      <c r="J13" s="424"/>
      <c r="K13" s="424"/>
      <c r="L13" s="424"/>
      <c r="M13" s="424"/>
      <c r="N13" s="414"/>
      <c r="O13" s="26"/>
      <c r="P13" s="432"/>
      <c r="Q13" s="203" t="s">
        <v>430</v>
      </c>
      <c r="R13" s="434" t="str">
        <f>IF('１枚目'!R13="","1枚目の内容が表示されます",'１枚目'!R13)</f>
        <v>1枚目の内容が表示されます</v>
      </c>
      <c r="S13" s="435"/>
      <c r="T13" s="435"/>
      <c r="U13" s="435"/>
      <c r="V13" s="436"/>
      <c r="W13" s="202"/>
      <c r="X13" s="202"/>
      <c r="AH13" s="5"/>
      <c r="AK13" s="5"/>
      <c r="AL13" s="21"/>
      <c r="AO13" s="6"/>
    </row>
    <row r="14" spans="2:40" ht="15" customHeight="1">
      <c r="B14" s="21"/>
      <c r="C14" s="229"/>
      <c r="D14" s="230"/>
      <c r="E14" s="230"/>
      <c r="F14" s="231"/>
      <c r="G14" s="425"/>
      <c r="H14" s="426"/>
      <c r="I14" s="426"/>
      <c r="J14" s="426"/>
      <c r="K14" s="426"/>
      <c r="L14" s="426"/>
      <c r="M14" s="426"/>
      <c r="N14" s="427"/>
      <c r="O14" s="26"/>
      <c r="P14" s="432"/>
      <c r="Q14" s="102" t="s">
        <v>431</v>
      </c>
      <c r="R14" s="437" t="str">
        <f>IF('１枚目'!R14="","1枚目の内容が表示されます",'１枚目'!R14)</f>
        <v>1枚目の内容が表示されます</v>
      </c>
      <c r="S14" s="438"/>
      <c r="T14" s="438"/>
      <c r="U14" s="438"/>
      <c r="V14" s="439"/>
      <c r="W14" s="202"/>
      <c r="X14" s="202"/>
      <c r="AK14" s="5"/>
      <c r="AL14" s="5"/>
      <c r="AM14" s="5"/>
      <c r="AN14" s="5"/>
    </row>
    <row r="15" spans="2:41" s="29" customFormat="1" ht="20.25" customHeight="1">
      <c r="B15" s="30"/>
      <c r="C15" s="232"/>
      <c r="D15" s="233"/>
      <c r="E15" s="233"/>
      <c r="F15" s="234"/>
      <c r="G15" s="428"/>
      <c r="H15" s="429"/>
      <c r="I15" s="429"/>
      <c r="J15" s="429"/>
      <c r="K15" s="429"/>
      <c r="L15" s="429"/>
      <c r="M15" s="429"/>
      <c r="N15" s="430"/>
      <c r="O15" s="32"/>
      <c r="P15" s="433"/>
      <c r="Q15" s="204" t="s">
        <v>432</v>
      </c>
      <c r="R15" s="440" t="str">
        <f>IF('１枚目'!R15="","1枚目の内容が表示されます",'１枚目'!R15)</f>
        <v>1枚目の内容が表示されます</v>
      </c>
      <c r="S15" s="441"/>
      <c r="T15" s="441"/>
      <c r="U15" s="441"/>
      <c r="V15" s="442"/>
      <c r="W15" s="33"/>
      <c r="X15" s="33"/>
      <c r="AK15" s="34"/>
      <c r="AL15" s="34"/>
      <c r="AM15" s="34"/>
      <c r="AN15" s="34"/>
      <c r="AO15" s="30"/>
    </row>
    <row r="16" spans="2:41" s="5" customFormat="1" ht="21.75" customHeight="1">
      <c r="B16" s="7"/>
      <c r="C16" s="25"/>
      <c r="D16" s="25"/>
      <c r="E16" s="25"/>
      <c r="F16" s="25"/>
      <c r="G16" s="113"/>
      <c r="H16" s="113"/>
      <c r="I16" s="113"/>
      <c r="J16" s="113"/>
      <c r="K16" s="113"/>
      <c r="L16" s="113"/>
      <c r="M16" s="113"/>
      <c r="N16" s="7"/>
      <c r="O16" s="7"/>
      <c r="P16" s="372"/>
      <c r="Q16" s="372"/>
      <c r="R16" s="372"/>
      <c r="S16" s="372"/>
      <c r="T16" s="372"/>
      <c r="U16" s="35"/>
      <c r="V16" s="33"/>
      <c r="W16" s="202"/>
      <c r="X16" s="202"/>
      <c r="AO16" s="7"/>
    </row>
    <row r="17" spans="1:24" ht="28.5" customHeight="1">
      <c r="A17" s="36"/>
      <c r="B17" s="37"/>
      <c r="C17" s="38"/>
      <c r="D17" s="38"/>
      <c r="E17" s="38"/>
      <c r="F17" s="38"/>
      <c r="G17" s="39"/>
      <c r="H17" s="38"/>
      <c r="I17" s="38"/>
      <c r="J17" s="38"/>
      <c r="K17" s="38"/>
      <c r="L17" s="38"/>
      <c r="M17" s="38"/>
      <c r="N17" s="38"/>
      <c r="O17" s="38"/>
      <c r="P17" s="38"/>
      <c r="Q17" s="38"/>
      <c r="R17" s="38"/>
      <c r="S17" s="38"/>
      <c r="T17" s="38"/>
      <c r="U17" s="38"/>
      <c r="V17" s="38"/>
      <c r="W17" s="40"/>
      <c r="X17" s="41"/>
    </row>
    <row r="18" spans="1:24" ht="15" customHeight="1">
      <c r="A18" s="36"/>
      <c r="C18" s="42"/>
      <c r="D18" s="43"/>
      <c r="E18" s="44"/>
      <c r="F18" s="309" t="s">
        <v>439</v>
      </c>
      <c r="G18" s="310"/>
      <c r="H18" s="306" t="s">
        <v>440</v>
      </c>
      <c r="I18" s="307"/>
      <c r="J18" s="308"/>
      <c r="K18" s="306" t="s">
        <v>441</v>
      </c>
      <c r="L18" s="307"/>
      <c r="M18" s="308"/>
      <c r="N18" s="306" t="s">
        <v>442</v>
      </c>
      <c r="O18" s="307"/>
      <c r="P18" s="308"/>
      <c r="Q18" s="306" t="s">
        <v>443</v>
      </c>
      <c r="R18" s="307"/>
      <c r="S18" s="308"/>
      <c r="T18" s="306" t="s">
        <v>444</v>
      </c>
      <c r="U18" s="307"/>
      <c r="V18" s="308"/>
      <c r="W18" s="45"/>
      <c r="X18" s="41"/>
    </row>
    <row r="19" spans="1:25" ht="37.5" customHeight="1">
      <c r="A19" s="36"/>
      <c r="C19" s="304"/>
      <c r="D19" s="305"/>
      <c r="E19" s="305"/>
      <c r="F19" s="311"/>
      <c r="G19" s="312"/>
      <c r="H19" s="374" t="str">
        <f>IF(H20="","下欄に品目コードを入力すると、ここに品目名が自動的に表示されます",VLOOKUP(H20,品目コード一覧,2))</f>
        <v>下欄に品目コードを入力すると、ここに品目名が自動的に表示されます</v>
      </c>
      <c r="I19" s="375"/>
      <c r="J19" s="376"/>
      <c r="K19" s="374" t="str">
        <f>IF(K20="","下欄に品目コードを入力すると、ここに品目名が自動的に表示されます",VLOOKUP(K20,品目コード一覧,2))</f>
        <v>下欄に品目コードを入力すると、ここに品目名が自動的に表示されます</v>
      </c>
      <c r="L19" s="375"/>
      <c r="M19" s="376"/>
      <c r="N19" s="374" t="str">
        <f>IF(N20="","下欄に品目コードを入力すると、ここに品目名が自動的に表示されます",VLOOKUP(N20,品目コード一覧,2))</f>
        <v>下欄に品目コードを入力すると、ここに品目名が自動的に表示されます</v>
      </c>
      <c r="O19" s="375"/>
      <c r="P19" s="376"/>
      <c r="Q19" s="374" t="str">
        <f>IF(Q20="","下欄に品目コードを入力すると、ここに品目名が自動的に表示されます",VLOOKUP(Q20,品目コード一覧,2))</f>
        <v>下欄に品目コードを入力すると、ここに品目名が自動的に表示されます</v>
      </c>
      <c r="R19" s="375"/>
      <c r="S19" s="376"/>
      <c r="T19" s="374" t="str">
        <f>IF(T20="","下欄に品目コードを入力すると、ここに品目名が自動的に表示されます",VLOOKUP(T20,品目コード一覧,2))</f>
        <v>下欄に品目コードを入力すると、ここに品目名が自動的に表示されます</v>
      </c>
      <c r="U19" s="375"/>
      <c r="V19" s="376"/>
      <c r="W19" s="45"/>
      <c r="X19" s="313" t="s">
        <v>445</v>
      </c>
      <c r="Y19" s="46"/>
    </row>
    <row r="20" spans="1:41" ht="24" customHeight="1">
      <c r="A20" s="47"/>
      <c r="C20" s="314"/>
      <c r="D20" s="315"/>
      <c r="E20" s="316"/>
      <c r="F20" s="201" t="s">
        <v>1177</v>
      </c>
      <c r="G20" s="48">
        <v>100</v>
      </c>
      <c r="H20" s="373"/>
      <c r="I20" s="373"/>
      <c r="J20" s="373"/>
      <c r="K20" s="373"/>
      <c r="L20" s="373"/>
      <c r="M20" s="373"/>
      <c r="N20" s="373"/>
      <c r="O20" s="373"/>
      <c r="P20" s="373"/>
      <c r="Q20" s="373"/>
      <c r="R20" s="373"/>
      <c r="S20" s="373"/>
      <c r="T20" s="373"/>
      <c r="U20" s="373"/>
      <c r="V20" s="373"/>
      <c r="W20" s="49"/>
      <c r="X20" s="313"/>
      <c r="Y20" s="46"/>
      <c r="AO20" s="6"/>
    </row>
    <row r="21" spans="1:41" ht="24.75" customHeight="1">
      <c r="A21" s="50"/>
      <c r="C21" s="298" t="s">
        <v>980</v>
      </c>
      <c r="D21" s="299"/>
      <c r="E21" s="299"/>
      <c r="F21" s="300"/>
      <c r="G21" s="48">
        <v>101</v>
      </c>
      <c r="H21" s="443" t="str">
        <f>IF('１枚目'!H21="","1枚目の内容が表示されます",'１枚目'!H21)</f>
        <v>1枚目の内容が表示されます</v>
      </c>
      <c r="I21" s="444"/>
      <c r="J21" s="445"/>
      <c r="K21" s="445"/>
      <c r="L21" s="177" t="s">
        <v>981</v>
      </c>
      <c r="M21" s="383" t="s">
        <v>64</v>
      </c>
      <c r="N21" s="384"/>
      <c r="O21" s="384"/>
      <c r="P21" s="384"/>
      <c r="Q21" s="384"/>
      <c r="R21" s="384"/>
      <c r="S21" s="384"/>
      <c r="T21" s="384"/>
      <c r="U21" s="384"/>
      <c r="V21" s="385"/>
      <c r="W21" s="51"/>
      <c r="X21" s="107" t="s">
        <v>449</v>
      </c>
      <c r="Y21" s="53"/>
      <c r="Z21" s="54"/>
      <c r="AA21" s="54"/>
      <c r="AB21" s="54"/>
      <c r="AC21" s="54"/>
      <c r="AD21" s="54"/>
      <c r="AE21" s="54"/>
      <c r="AF21" s="54"/>
      <c r="AG21" s="54"/>
      <c r="AH21" s="54"/>
      <c r="AO21" s="6"/>
    </row>
    <row r="22" spans="1:42" ht="21.75" customHeight="1">
      <c r="A22" s="21"/>
      <c r="C22" s="291" t="s">
        <v>450</v>
      </c>
      <c r="D22" s="292"/>
      <c r="E22" s="292"/>
      <c r="F22" s="293"/>
      <c r="G22" s="48">
        <v>102</v>
      </c>
      <c r="H22" s="377"/>
      <c r="I22" s="378"/>
      <c r="J22" s="55" t="s">
        <v>451</v>
      </c>
      <c r="K22" s="377"/>
      <c r="L22" s="378"/>
      <c r="M22" s="55" t="s">
        <v>451</v>
      </c>
      <c r="N22" s="377"/>
      <c r="O22" s="378"/>
      <c r="P22" s="55" t="s">
        <v>451</v>
      </c>
      <c r="Q22" s="377"/>
      <c r="R22" s="378"/>
      <c r="S22" s="55" t="s">
        <v>451</v>
      </c>
      <c r="T22" s="377"/>
      <c r="U22" s="378"/>
      <c r="V22" s="55" t="s">
        <v>451</v>
      </c>
      <c r="W22" s="56"/>
      <c r="X22" s="107" t="s">
        <v>452</v>
      </c>
      <c r="Y22" s="54"/>
      <c r="Z22" s="54"/>
      <c r="AA22" s="54"/>
      <c r="AB22" s="54"/>
      <c r="AC22" s="54"/>
      <c r="AD22" s="54"/>
      <c r="AE22" s="54"/>
      <c r="AF22" s="54"/>
      <c r="AG22" s="54"/>
      <c r="AH22" s="54"/>
      <c r="AK22" s="54"/>
      <c r="AO22" s="6"/>
      <c r="AP22" s="117"/>
    </row>
    <row r="23" spans="1:37" ht="21.75" customHeight="1">
      <c r="A23" s="21"/>
      <c r="C23" s="57"/>
      <c r="D23" s="291" t="s">
        <v>453</v>
      </c>
      <c r="E23" s="292"/>
      <c r="F23" s="293"/>
      <c r="G23" s="58">
        <v>103</v>
      </c>
      <c r="H23" s="377"/>
      <c r="I23" s="378"/>
      <c r="J23" s="55" t="s">
        <v>451</v>
      </c>
      <c r="K23" s="377"/>
      <c r="L23" s="378"/>
      <c r="M23" s="55" t="s">
        <v>451</v>
      </c>
      <c r="N23" s="377"/>
      <c r="O23" s="378"/>
      <c r="P23" s="55" t="s">
        <v>451</v>
      </c>
      <c r="Q23" s="377"/>
      <c r="R23" s="378"/>
      <c r="S23" s="55" t="s">
        <v>451</v>
      </c>
      <c r="T23" s="377"/>
      <c r="U23" s="378"/>
      <c r="V23" s="55" t="s">
        <v>451</v>
      </c>
      <c r="W23" s="56"/>
      <c r="X23" s="107" t="s">
        <v>454</v>
      </c>
      <c r="Y23" s="54"/>
      <c r="Z23" s="54"/>
      <c r="AA23" s="54"/>
      <c r="AB23" s="54"/>
      <c r="AC23" s="54"/>
      <c r="AD23" s="54"/>
      <c r="AE23" s="54"/>
      <c r="AF23" s="54"/>
      <c r="AG23" s="54"/>
      <c r="AH23" s="54"/>
      <c r="AK23" s="54"/>
    </row>
    <row r="24" spans="1:37" ht="21.75" customHeight="1">
      <c r="A24" s="21"/>
      <c r="C24" s="57"/>
      <c r="D24" s="285" t="s">
        <v>455</v>
      </c>
      <c r="E24" s="286"/>
      <c r="F24" s="287"/>
      <c r="G24" s="59">
        <v>104</v>
      </c>
      <c r="H24" s="377"/>
      <c r="I24" s="378"/>
      <c r="J24" s="55" t="s">
        <v>451</v>
      </c>
      <c r="K24" s="377"/>
      <c r="L24" s="378"/>
      <c r="M24" s="55" t="s">
        <v>451</v>
      </c>
      <c r="N24" s="377"/>
      <c r="O24" s="378"/>
      <c r="P24" s="55" t="s">
        <v>451</v>
      </c>
      <c r="Q24" s="377"/>
      <c r="R24" s="378"/>
      <c r="S24" s="55" t="s">
        <v>451</v>
      </c>
      <c r="T24" s="377"/>
      <c r="U24" s="378"/>
      <c r="V24" s="55" t="s">
        <v>451</v>
      </c>
      <c r="W24" s="56"/>
      <c r="X24" s="108" t="s">
        <v>456</v>
      </c>
      <c r="Y24" s="60"/>
      <c r="Z24" s="54"/>
      <c r="AA24" s="54"/>
      <c r="AB24" s="54"/>
      <c r="AC24" s="54"/>
      <c r="AD24" s="54"/>
      <c r="AE24" s="54"/>
      <c r="AF24" s="54"/>
      <c r="AG24" s="54"/>
      <c r="AH24" s="54"/>
      <c r="AK24" s="54"/>
    </row>
    <row r="25" spans="1:37" ht="21.75" customHeight="1">
      <c r="A25" s="21"/>
      <c r="C25" s="61"/>
      <c r="D25" s="288" t="s">
        <v>457</v>
      </c>
      <c r="E25" s="289"/>
      <c r="F25" s="290"/>
      <c r="G25" s="48">
        <v>105</v>
      </c>
      <c r="H25" s="377"/>
      <c r="I25" s="378"/>
      <c r="J25" s="55" t="s">
        <v>451</v>
      </c>
      <c r="K25" s="377"/>
      <c r="L25" s="378"/>
      <c r="M25" s="55" t="s">
        <v>451</v>
      </c>
      <c r="N25" s="377"/>
      <c r="O25" s="378"/>
      <c r="P25" s="55" t="s">
        <v>451</v>
      </c>
      <c r="Q25" s="377"/>
      <c r="R25" s="378"/>
      <c r="S25" s="55" t="s">
        <v>451</v>
      </c>
      <c r="T25" s="377"/>
      <c r="U25" s="378"/>
      <c r="V25" s="55" t="s">
        <v>451</v>
      </c>
      <c r="W25" s="56"/>
      <c r="X25" s="108" t="s">
        <v>458</v>
      </c>
      <c r="Y25" s="60"/>
      <c r="Z25" s="54"/>
      <c r="AA25" s="54"/>
      <c r="AB25" s="54"/>
      <c r="AC25" s="54"/>
      <c r="AD25" s="54"/>
      <c r="AE25" s="54"/>
      <c r="AF25" s="54"/>
      <c r="AG25" s="54"/>
      <c r="AH25" s="54"/>
      <c r="AK25" s="54"/>
    </row>
    <row r="26" spans="1:37" ht="15" customHeight="1">
      <c r="A26" s="21"/>
      <c r="C26" s="61"/>
      <c r="D26" s="62"/>
      <c r="E26" s="279" t="s">
        <v>982</v>
      </c>
      <c r="F26" s="280"/>
      <c r="G26" s="156">
        <v>201</v>
      </c>
      <c r="H26" s="281">
        <f>IF(SUM(H27,H28,H36,H49,H56,H65,H72,H78,H87)=0,"",SUM(H27,H28,H36,H49,H56,H65,H72,H78,H87))</f>
      </c>
      <c r="I26" s="282"/>
      <c r="J26" s="67" t="s">
        <v>460</v>
      </c>
      <c r="K26" s="281">
        <f>IF(SUM(K27,K28,K36,K49,K56,K65,K72,K78,K87)=0,"",SUM(K27,K28,K36,K49,K56,K65,K72,K78,K87))</f>
      </c>
      <c r="L26" s="282"/>
      <c r="M26" s="67" t="s">
        <v>460</v>
      </c>
      <c r="N26" s="281">
        <f>IF(SUM(N27,N28,N36,N49,N56,N65,N72,N78,N87)=0,"",SUM(N27,N28,N36,N49,N56,N65,N72,N78,N87))</f>
      </c>
      <c r="O26" s="282"/>
      <c r="P26" s="67" t="s">
        <v>460</v>
      </c>
      <c r="Q26" s="281">
        <f>IF(SUM(Q27,Q28,Q36,Q49,Q56,Q65,Q72,Q78,Q87)=0,"",SUM(Q27,Q28,Q36,Q49,Q56,Q65,Q72,Q78,Q87))</f>
      </c>
      <c r="R26" s="282"/>
      <c r="S26" s="67" t="s">
        <v>460</v>
      </c>
      <c r="T26" s="281">
        <f>IF(SUM(T27,T28,T36,T49,T56,T65,T72,T78,T87)=0,"",SUM(T27,T28,T36,T49,T56,T65,T72,T78,T87))</f>
      </c>
      <c r="U26" s="282"/>
      <c r="V26" s="67" t="s">
        <v>460</v>
      </c>
      <c r="W26" s="63"/>
      <c r="X26" s="52"/>
      <c r="Y26" s="54"/>
      <c r="Z26"/>
      <c r="AA26"/>
      <c r="AB26"/>
      <c r="AC26"/>
      <c r="AD26"/>
      <c r="AE26"/>
      <c r="AF26"/>
      <c r="AG26" s="54"/>
      <c r="AH26" s="54"/>
      <c r="AK26" s="54"/>
    </row>
    <row r="27" spans="1:32" ht="14.25" customHeight="1">
      <c r="A27" s="21"/>
      <c r="C27" s="64"/>
      <c r="D27" s="65"/>
      <c r="E27" s="269" t="s">
        <v>459</v>
      </c>
      <c r="F27" s="270"/>
      <c r="G27" s="66">
        <v>202</v>
      </c>
      <c r="H27" s="361"/>
      <c r="I27" s="362"/>
      <c r="J27" s="67" t="s">
        <v>460</v>
      </c>
      <c r="K27" s="361"/>
      <c r="L27" s="362"/>
      <c r="M27" s="67" t="s">
        <v>460</v>
      </c>
      <c r="N27" s="361"/>
      <c r="O27" s="362"/>
      <c r="P27" s="67" t="s">
        <v>460</v>
      </c>
      <c r="Q27" s="361"/>
      <c r="R27" s="362"/>
      <c r="S27" s="67" t="s">
        <v>460</v>
      </c>
      <c r="T27" s="361"/>
      <c r="U27" s="362"/>
      <c r="V27" s="67" t="s">
        <v>460</v>
      </c>
      <c r="W27" s="68"/>
      <c r="X27" s="271" t="s">
        <v>461</v>
      </c>
      <c r="Y27" s="31"/>
      <c r="Z27"/>
      <c r="AA27"/>
      <c r="AB27"/>
      <c r="AC27"/>
      <c r="AD27"/>
      <c r="AE27"/>
      <c r="AF27"/>
    </row>
    <row r="28" spans="1:32" ht="14.25" customHeight="1">
      <c r="A28" s="21"/>
      <c r="C28" s="64"/>
      <c r="D28" s="65"/>
      <c r="E28" s="272" t="s">
        <v>462</v>
      </c>
      <c r="F28" s="69" t="s">
        <v>463</v>
      </c>
      <c r="G28" s="70">
        <v>203</v>
      </c>
      <c r="H28" s="209">
        <f>IF(SUM(H29:I35)=0,"",SUM(H29:I35))</f>
      </c>
      <c r="I28" s="210"/>
      <c r="J28" s="71" t="s">
        <v>460</v>
      </c>
      <c r="K28" s="209">
        <f>IF(SUM(K29:L35)=0,"",SUM(K29:L35))</f>
      </c>
      <c r="L28" s="210"/>
      <c r="M28" s="71" t="s">
        <v>460</v>
      </c>
      <c r="N28" s="209">
        <f>IF(SUM(N29:O35)=0,"",SUM(N29:O35))</f>
      </c>
      <c r="O28" s="210"/>
      <c r="P28" s="71" t="s">
        <v>460</v>
      </c>
      <c r="Q28" s="209">
        <f>IF(SUM(Q29:R35)=0,"",SUM(Q29:R35))</f>
      </c>
      <c r="R28" s="210"/>
      <c r="S28" s="71" t="s">
        <v>460</v>
      </c>
      <c r="T28" s="209">
        <f>IF(SUM(T29:U35)=0,"",SUM(T29:U35))</f>
      </c>
      <c r="U28" s="210"/>
      <c r="V28" s="71" t="s">
        <v>460</v>
      </c>
      <c r="W28" s="68"/>
      <c r="X28" s="271"/>
      <c r="Y28" s="31"/>
      <c r="Z28"/>
      <c r="AA28"/>
      <c r="AB28"/>
      <c r="AC28"/>
      <c r="AD28"/>
      <c r="AE28"/>
      <c r="AF28"/>
    </row>
    <row r="29" spans="3:32" ht="14.25" customHeight="1">
      <c r="C29" s="64"/>
      <c r="D29" s="65"/>
      <c r="E29" s="272"/>
      <c r="F29" s="72" t="s">
        <v>464</v>
      </c>
      <c r="G29" s="73">
        <v>204</v>
      </c>
      <c r="H29" s="357"/>
      <c r="I29" s="358"/>
      <c r="J29" s="74" t="s">
        <v>460</v>
      </c>
      <c r="K29" s="357"/>
      <c r="L29" s="358"/>
      <c r="M29" s="74" t="s">
        <v>460</v>
      </c>
      <c r="N29" s="357"/>
      <c r="O29" s="358"/>
      <c r="P29" s="74" t="s">
        <v>460</v>
      </c>
      <c r="Q29" s="357"/>
      <c r="R29" s="358"/>
      <c r="S29" s="74" t="s">
        <v>460</v>
      </c>
      <c r="T29" s="357"/>
      <c r="U29" s="358"/>
      <c r="V29" s="74" t="s">
        <v>460</v>
      </c>
      <c r="W29" s="75"/>
      <c r="X29" s="271"/>
      <c r="Y29" s="31"/>
      <c r="Z29"/>
      <c r="AA29"/>
      <c r="AB29"/>
      <c r="AC29"/>
      <c r="AD29"/>
      <c r="AE29"/>
      <c r="AF29"/>
    </row>
    <row r="30" spans="3:25" ht="14.25" customHeight="1">
      <c r="C30" s="64"/>
      <c r="D30" s="65"/>
      <c r="E30" s="272"/>
      <c r="F30" s="72" t="s">
        <v>465</v>
      </c>
      <c r="G30" s="73">
        <v>205</v>
      </c>
      <c r="H30" s="357"/>
      <c r="I30" s="358"/>
      <c r="J30" s="74" t="s">
        <v>460</v>
      </c>
      <c r="K30" s="357"/>
      <c r="L30" s="358"/>
      <c r="M30" s="74" t="s">
        <v>460</v>
      </c>
      <c r="N30" s="357"/>
      <c r="O30" s="358"/>
      <c r="P30" s="74" t="s">
        <v>460</v>
      </c>
      <c r="Q30" s="357"/>
      <c r="R30" s="358"/>
      <c r="S30" s="74" t="s">
        <v>460</v>
      </c>
      <c r="T30" s="357"/>
      <c r="U30" s="358"/>
      <c r="V30" s="74" t="s">
        <v>460</v>
      </c>
      <c r="W30" s="75"/>
      <c r="X30" s="271"/>
      <c r="Y30" s="31"/>
    </row>
    <row r="31" spans="3:25" ht="14.25" customHeight="1">
      <c r="C31" s="64"/>
      <c r="D31" s="65"/>
      <c r="E31" s="272"/>
      <c r="F31" s="72" t="s">
        <v>466</v>
      </c>
      <c r="G31" s="73">
        <v>206</v>
      </c>
      <c r="H31" s="357"/>
      <c r="I31" s="358"/>
      <c r="J31" s="74" t="s">
        <v>460</v>
      </c>
      <c r="K31" s="357"/>
      <c r="L31" s="358"/>
      <c r="M31" s="74" t="s">
        <v>460</v>
      </c>
      <c r="N31" s="357"/>
      <c r="O31" s="358"/>
      <c r="P31" s="74" t="s">
        <v>460</v>
      </c>
      <c r="Q31" s="357"/>
      <c r="R31" s="358"/>
      <c r="S31" s="74" t="s">
        <v>460</v>
      </c>
      <c r="T31" s="357"/>
      <c r="U31" s="358"/>
      <c r="V31" s="74" t="s">
        <v>460</v>
      </c>
      <c r="W31" s="75"/>
      <c r="X31" s="271"/>
      <c r="Y31" s="31"/>
    </row>
    <row r="32" spans="3:25" ht="14.25" customHeight="1">
      <c r="C32" s="64"/>
      <c r="D32" s="65"/>
      <c r="E32" s="272"/>
      <c r="F32" s="72" t="s">
        <v>467</v>
      </c>
      <c r="G32" s="73">
        <v>207</v>
      </c>
      <c r="H32" s="357"/>
      <c r="I32" s="358"/>
      <c r="J32" s="74" t="s">
        <v>460</v>
      </c>
      <c r="K32" s="357"/>
      <c r="L32" s="358"/>
      <c r="M32" s="74" t="s">
        <v>460</v>
      </c>
      <c r="N32" s="357"/>
      <c r="O32" s="358"/>
      <c r="P32" s="74" t="s">
        <v>460</v>
      </c>
      <c r="Q32" s="357"/>
      <c r="R32" s="358"/>
      <c r="S32" s="74" t="s">
        <v>460</v>
      </c>
      <c r="T32" s="357"/>
      <c r="U32" s="358"/>
      <c r="V32" s="74" t="s">
        <v>460</v>
      </c>
      <c r="W32" s="75"/>
      <c r="X32" s="271"/>
      <c r="Y32" s="31"/>
    </row>
    <row r="33" spans="3:25" ht="14.25" customHeight="1">
      <c r="C33" s="64"/>
      <c r="D33" s="65"/>
      <c r="E33" s="272"/>
      <c r="F33" s="72" t="s">
        <v>468</v>
      </c>
      <c r="G33" s="73">
        <v>208</v>
      </c>
      <c r="H33" s="357"/>
      <c r="I33" s="358"/>
      <c r="J33" s="74" t="s">
        <v>460</v>
      </c>
      <c r="K33" s="357"/>
      <c r="L33" s="358"/>
      <c r="M33" s="74" t="s">
        <v>460</v>
      </c>
      <c r="N33" s="357"/>
      <c r="O33" s="358"/>
      <c r="P33" s="74" t="s">
        <v>460</v>
      </c>
      <c r="Q33" s="357"/>
      <c r="R33" s="358"/>
      <c r="S33" s="74" t="s">
        <v>460</v>
      </c>
      <c r="T33" s="357"/>
      <c r="U33" s="358"/>
      <c r="V33" s="74" t="s">
        <v>460</v>
      </c>
      <c r="W33" s="75"/>
      <c r="X33" s="271"/>
      <c r="Y33" s="31"/>
    </row>
    <row r="34" spans="3:25" ht="14.25" customHeight="1">
      <c r="C34" s="64"/>
      <c r="D34" s="65"/>
      <c r="E34" s="272"/>
      <c r="F34" s="72" t="s">
        <v>469</v>
      </c>
      <c r="G34" s="73">
        <v>209</v>
      </c>
      <c r="H34" s="357"/>
      <c r="I34" s="358"/>
      <c r="J34" s="74" t="s">
        <v>460</v>
      </c>
      <c r="K34" s="357"/>
      <c r="L34" s="358"/>
      <c r="M34" s="74" t="s">
        <v>460</v>
      </c>
      <c r="N34" s="357"/>
      <c r="O34" s="358"/>
      <c r="P34" s="74" t="s">
        <v>460</v>
      </c>
      <c r="Q34" s="357"/>
      <c r="R34" s="358"/>
      <c r="S34" s="74" t="s">
        <v>460</v>
      </c>
      <c r="T34" s="357"/>
      <c r="U34" s="358"/>
      <c r="V34" s="74" t="s">
        <v>460</v>
      </c>
      <c r="W34" s="75"/>
      <c r="X34" s="271"/>
      <c r="Y34" s="31"/>
    </row>
    <row r="35" spans="3:25" ht="14.25" customHeight="1">
      <c r="C35" s="64"/>
      <c r="D35" s="65"/>
      <c r="E35" s="272"/>
      <c r="F35" s="76" t="s">
        <v>470</v>
      </c>
      <c r="G35" s="77">
        <v>210</v>
      </c>
      <c r="H35" s="359"/>
      <c r="I35" s="360"/>
      <c r="J35" s="78" t="s">
        <v>460</v>
      </c>
      <c r="K35" s="359"/>
      <c r="L35" s="360"/>
      <c r="M35" s="78" t="s">
        <v>460</v>
      </c>
      <c r="N35" s="359"/>
      <c r="O35" s="360"/>
      <c r="P35" s="78" t="s">
        <v>460</v>
      </c>
      <c r="Q35" s="359"/>
      <c r="R35" s="360"/>
      <c r="S35" s="78" t="s">
        <v>460</v>
      </c>
      <c r="T35" s="359"/>
      <c r="U35" s="360"/>
      <c r="V35" s="78" t="s">
        <v>460</v>
      </c>
      <c r="W35" s="75"/>
      <c r="X35" s="271"/>
      <c r="Y35" s="31"/>
    </row>
    <row r="36" spans="3:25" ht="14.25" customHeight="1">
      <c r="C36" s="64"/>
      <c r="D36" s="65"/>
      <c r="E36" s="273" t="s">
        <v>471</v>
      </c>
      <c r="F36" s="69" t="s">
        <v>472</v>
      </c>
      <c r="G36" s="79">
        <v>211</v>
      </c>
      <c r="H36" s="209">
        <f>IF(SUM(H37:I48)=0,"",SUM(H37:I48))</f>
      </c>
      <c r="I36" s="210"/>
      <c r="J36" s="71" t="s">
        <v>460</v>
      </c>
      <c r="K36" s="209">
        <f>IF(SUM(K37:L48)=0,"",SUM(K37:L48))</f>
      </c>
      <c r="L36" s="210"/>
      <c r="M36" s="71" t="s">
        <v>460</v>
      </c>
      <c r="N36" s="209">
        <f>IF(SUM(N37:O48)=0,"",SUM(N37:O48))</f>
      </c>
      <c r="O36" s="210"/>
      <c r="P36" s="71" t="s">
        <v>460</v>
      </c>
      <c r="Q36" s="209">
        <f>IF(SUM(Q37:R48)=0,"",SUM(Q37:R48))</f>
      </c>
      <c r="R36" s="210"/>
      <c r="S36" s="71" t="s">
        <v>460</v>
      </c>
      <c r="T36" s="209">
        <f>IF(SUM(T37:U48)=0,"",SUM(T37:U48))</f>
      </c>
      <c r="U36" s="210"/>
      <c r="V36" s="71" t="s">
        <v>460</v>
      </c>
      <c r="W36" s="68"/>
      <c r="X36" s="271"/>
      <c r="Y36" s="31"/>
    </row>
    <row r="37" spans="3:25" ht="14.25" customHeight="1">
      <c r="C37" s="64"/>
      <c r="D37" s="65"/>
      <c r="E37" s="274"/>
      <c r="F37" s="72" t="s">
        <v>473</v>
      </c>
      <c r="G37" s="73">
        <v>212</v>
      </c>
      <c r="H37" s="357"/>
      <c r="I37" s="358"/>
      <c r="J37" s="74" t="s">
        <v>460</v>
      </c>
      <c r="K37" s="357"/>
      <c r="L37" s="358"/>
      <c r="M37" s="74" t="s">
        <v>460</v>
      </c>
      <c r="N37" s="357"/>
      <c r="O37" s="358"/>
      <c r="P37" s="74" t="s">
        <v>460</v>
      </c>
      <c r="Q37" s="357"/>
      <c r="R37" s="358"/>
      <c r="S37" s="74" t="s">
        <v>460</v>
      </c>
      <c r="T37" s="357"/>
      <c r="U37" s="358"/>
      <c r="V37" s="74" t="s">
        <v>460</v>
      </c>
      <c r="W37" s="75"/>
      <c r="X37" s="271"/>
      <c r="Y37" s="31"/>
    </row>
    <row r="38" spans="3:25" ht="14.25" customHeight="1">
      <c r="C38" s="64"/>
      <c r="D38" s="65"/>
      <c r="E38" s="274"/>
      <c r="F38" s="72" t="s">
        <v>474</v>
      </c>
      <c r="G38" s="73">
        <v>213</v>
      </c>
      <c r="H38" s="357"/>
      <c r="I38" s="358"/>
      <c r="J38" s="74" t="s">
        <v>460</v>
      </c>
      <c r="K38" s="357"/>
      <c r="L38" s="358"/>
      <c r="M38" s="74" t="s">
        <v>460</v>
      </c>
      <c r="N38" s="357"/>
      <c r="O38" s="358"/>
      <c r="P38" s="74" t="s">
        <v>460</v>
      </c>
      <c r="Q38" s="357"/>
      <c r="R38" s="358"/>
      <c r="S38" s="74" t="s">
        <v>460</v>
      </c>
      <c r="T38" s="357"/>
      <c r="U38" s="358"/>
      <c r="V38" s="74" t="s">
        <v>460</v>
      </c>
      <c r="W38" s="75"/>
      <c r="X38" s="271"/>
      <c r="Y38" s="31"/>
    </row>
    <row r="39" spans="3:25" ht="14.25" customHeight="1">
      <c r="C39" s="64"/>
      <c r="D39" s="65"/>
      <c r="E39" s="274"/>
      <c r="F39" s="72" t="s">
        <v>475</v>
      </c>
      <c r="G39" s="73">
        <v>214</v>
      </c>
      <c r="H39" s="357"/>
      <c r="I39" s="358"/>
      <c r="J39" s="74" t="s">
        <v>460</v>
      </c>
      <c r="K39" s="357"/>
      <c r="L39" s="358"/>
      <c r="M39" s="74" t="s">
        <v>460</v>
      </c>
      <c r="N39" s="357"/>
      <c r="O39" s="358"/>
      <c r="P39" s="74" t="s">
        <v>460</v>
      </c>
      <c r="Q39" s="357"/>
      <c r="R39" s="358"/>
      <c r="S39" s="74" t="s">
        <v>460</v>
      </c>
      <c r="T39" s="357"/>
      <c r="U39" s="358"/>
      <c r="V39" s="74" t="s">
        <v>460</v>
      </c>
      <c r="W39" s="75"/>
      <c r="X39" s="271"/>
      <c r="Y39" s="31"/>
    </row>
    <row r="40" spans="3:25" ht="14.25" customHeight="1">
      <c r="C40" s="64"/>
      <c r="D40" s="65"/>
      <c r="E40" s="274"/>
      <c r="F40" s="72" t="s">
        <v>476</v>
      </c>
      <c r="G40" s="73">
        <v>215</v>
      </c>
      <c r="H40" s="357"/>
      <c r="I40" s="358"/>
      <c r="J40" s="74" t="s">
        <v>460</v>
      </c>
      <c r="K40" s="357"/>
      <c r="L40" s="358"/>
      <c r="M40" s="74" t="s">
        <v>460</v>
      </c>
      <c r="N40" s="357"/>
      <c r="O40" s="358"/>
      <c r="P40" s="74" t="s">
        <v>460</v>
      </c>
      <c r="Q40" s="357"/>
      <c r="R40" s="358"/>
      <c r="S40" s="74" t="s">
        <v>460</v>
      </c>
      <c r="T40" s="357"/>
      <c r="U40" s="358"/>
      <c r="V40" s="74" t="s">
        <v>460</v>
      </c>
      <c r="W40" s="75"/>
      <c r="X40" s="271"/>
      <c r="Y40" s="31"/>
    </row>
    <row r="41" spans="3:25" ht="14.25" customHeight="1">
      <c r="C41" s="64"/>
      <c r="D41" s="65"/>
      <c r="E41" s="274"/>
      <c r="F41" s="72" t="s">
        <v>477</v>
      </c>
      <c r="G41" s="73">
        <v>216</v>
      </c>
      <c r="H41" s="357"/>
      <c r="I41" s="358"/>
      <c r="J41" s="74" t="s">
        <v>460</v>
      </c>
      <c r="K41" s="357"/>
      <c r="L41" s="358"/>
      <c r="M41" s="74" t="s">
        <v>460</v>
      </c>
      <c r="N41" s="357"/>
      <c r="O41" s="358"/>
      <c r="P41" s="74" t="s">
        <v>460</v>
      </c>
      <c r="Q41" s="357"/>
      <c r="R41" s="358"/>
      <c r="S41" s="74" t="s">
        <v>460</v>
      </c>
      <c r="T41" s="357"/>
      <c r="U41" s="358"/>
      <c r="V41" s="74" t="s">
        <v>460</v>
      </c>
      <c r="W41" s="75"/>
      <c r="X41" s="271"/>
      <c r="Y41" s="31"/>
    </row>
    <row r="42" spans="3:25" ht="14.25" customHeight="1">
      <c r="C42" s="64"/>
      <c r="D42" s="65"/>
      <c r="E42" s="274"/>
      <c r="F42" s="72" t="s">
        <v>478</v>
      </c>
      <c r="G42" s="73">
        <v>217</v>
      </c>
      <c r="H42" s="357"/>
      <c r="I42" s="358"/>
      <c r="J42" s="74" t="s">
        <v>460</v>
      </c>
      <c r="K42" s="357"/>
      <c r="L42" s="358"/>
      <c r="M42" s="74" t="s">
        <v>460</v>
      </c>
      <c r="N42" s="357"/>
      <c r="O42" s="358"/>
      <c r="P42" s="74" t="s">
        <v>460</v>
      </c>
      <c r="Q42" s="357"/>
      <c r="R42" s="358"/>
      <c r="S42" s="74" t="s">
        <v>460</v>
      </c>
      <c r="T42" s="357"/>
      <c r="U42" s="358"/>
      <c r="V42" s="74" t="s">
        <v>460</v>
      </c>
      <c r="W42" s="75"/>
      <c r="X42" s="271"/>
      <c r="Y42" s="31"/>
    </row>
    <row r="43" spans="3:25" ht="14.25" customHeight="1">
      <c r="C43" s="64"/>
      <c r="D43" s="65"/>
      <c r="E43" s="274"/>
      <c r="F43" s="72" t="s">
        <v>479</v>
      </c>
      <c r="G43" s="73">
        <v>218</v>
      </c>
      <c r="H43" s="357"/>
      <c r="I43" s="358"/>
      <c r="J43" s="74" t="s">
        <v>460</v>
      </c>
      <c r="K43" s="357"/>
      <c r="L43" s="358"/>
      <c r="M43" s="74" t="s">
        <v>460</v>
      </c>
      <c r="N43" s="357"/>
      <c r="O43" s="358"/>
      <c r="P43" s="74" t="s">
        <v>460</v>
      </c>
      <c r="Q43" s="357"/>
      <c r="R43" s="358"/>
      <c r="S43" s="74" t="s">
        <v>460</v>
      </c>
      <c r="T43" s="357"/>
      <c r="U43" s="358"/>
      <c r="V43" s="74" t="s">
        <v>460</v>
      </c>
      <c r="W43" s="75"/>
      <c r="X43" s="271"/>
      <c r="Y43" s="31"/>
    </row>
    <row r="44" spans="3:25" ht="14.25" customHeight="1">
      <c r="C44" s="64"/>
      <c r="D44" s="65"/>
      <c r="E44" s="274"/>
      <c r="F44" s="72" t="s">
        <v>480</v>
      </c>
      <c r="G44" s="73">
        <v>219</v>
      </c>
      <c r="H44" s="357"/>
      <c r="I44" s="358"/>
      <c r="J44" s="74" t="s">
        <v>460</v>
      </c>
      <c r="K44" s="357"/>
      <c r="L44" s="358"/>
      <c r="M44" s="74" t="s">
        <v>460</v>
      </c>
      <c r="N44" s="357"/>
      <c r="O44" s="358"/>
      <c r="P44" s="74" t="s">
        <v>460</v>
      </c>
      <c r="Q44" s="357"/>
      <c r="R44" s="358"/>
      <c r="S44" s="74" t="s">
        <v>460</v>
      </c>
      <c r="T44" s="357"/>
      <c r="U44" s="358"/>
      <c r="V44" s="74" t="s">
        <v>460</v>
      </c>
      <c r="W44" s="75"/>
      <c r="X44" s="271"/>
      <c r="Y44" s="31"/>
    </row>
    <row r="45" spans="3:25" ht="14.25" customHeight="1">
      <c r="C45" s="64"/>
      <c r="D45" s="65"/>
      <c r="E45" s="274"/>
      <c r="F45" s="72" t="s">
        <v>481</v>
      </c>
      <c r="G45" s="73">
        <v>220</v>
      </c>
      <c r="H45" s="357"/>
      <c r="I45" s="358"/>
      <c r="J45" s="74" t="s">
        <v>460</v>
      </c>
      <c r="K45" s="357"/>
      <c r="L45" s="358"/>
      <c r="M45" s="74" t="s">
        <v>460</v>
      </c>
      <c r="N45" s="357"/>
      <c r="O45" s="358"/>
      <c r="P45" s="74" t="s">
        <v>460</v>
      </c>
      <c r="Q45" s="357"/>
      <c r="R45" s="358"/>
      <c r="S45" s="74" t="s">
        <v>460</v>
      </c>
      <c r="T45" s="357"/>
      <c r="U45" s="358"/>
      <c r="V45" s="74" t="s">
        <v>460</v>
      </c>
      <c r="W45" s="75"/>
      <c r="X45" s="271"/>
      <c r="Y45" s="31"/>
    </row>
    <row r="46" spans="3:25" ht="14.25" customHeight="1">
      <c r="C46" s="64"/>
      <c r="D46" s="65"/>
      <c r="E46" s="274"/>
      <c r="F46" s="72" t="s">
        <v>482</v>
      </c>
      <c r="G46" s="73">
        <v>221</v>
      </c>
      <c r="H46" s="357"/>
      <c r="I46" s="358"/>
      <c r="J46" s="74" t="s">
        <v>460</v>
      </c>
      <c r="K46" s="357"/>
      <c r="L46" s="358"/>
      <c r="M46" s="74" t="s">
        <v>460</v>
      </c>
      <c r="N46" s="357"/>
      <c r="O46" s="358"/>
      <c r="P46" s="74" t="s">
        <v>460</v>
      </c>
      <c r="Q46" s="357"/>
      <c r="R46" s="358"/>
      <c r="S46" s="74" t="s">
        <v>460</v>
      </c>
      <c r="T46" s="357"/>
      <c r="U46" s="358"/>
      <c r="V46" s="74" t="s">
        <v>460</v>
      </c>
      <c r="W46" s="75"/>
      <c r="X46" s="271"/>
      <c r="Y46" s="31"/>
    </row>
    <row r="47" spans="3:25" ht="14.25" customHeight="1">
      <c r="C47" s="64"/>
      <c r="D47" s="65"/>
      <c r="E47" s="274"/>
      <c r="F47" s="109" t="s">
        <v>483</v>
      </c>
      <c r="G47" s="73">
        <v>222</v>
      </c>
      <c r="H47" s="357"/>
      <c r="I47" s="358"/>
      <c r="J47" s="74" t="s">
        <v>460</v>
      </c>
      <c r="K47" s="357"/>
      <c r="L47" s="358"/>
      <c r="M47" s="74" t="s">
        <v>460</v>
      </c>
      <c r="N47" s="357"/>
      <c r="O47" s="358"/>
      <c r="P47" s="74" t="s">
        <v>460</v>
      </c>
      <c r="Q47" s="357"/>
      <c r="R47" s="358"/>
      <c r="S47" s="74" t="s">
        <v>460</v>
      </c>
      <c r="T47" s="357"/>
      <c r="U47" s="358"/>
      <c r="V47" s="74" t="s">
        <v>460</v>
      </c>
      <c r="W47" s="75"/>
      <c r="X47" s="271"/>
      <c r="Y47" s="31"/>
    </row>
    <row r="48" spans="3:25" ht="14.25" customHeight="1">
      <c r="C48" s="64"/>
      <c r="D48" s="65"/>
      <c r="E48" s="275"/>
      <c r="F48" s="76" t="s">
        <v>470</v>
      </c>
      <c r="G48" s="77">
        <v>223</v>
      </c>
      <c r="H48" s="359"/>
      <c r="I48" s="360"/>
      <c r="J48" s="78" t="s">
        <v>460</v>
      </c>
      <c r="K48" s="359"/>
      <c r="L48" s="360"/>
      <c r="M48" s="78" t="s">
        <v>460</v>
      </c>
      <c r="N48" s="359"/>
      <c r="O48" s="360"/>
      <c r="P48" s="78" t="s">
        <v>460</v>
      </c>
      <c r="Q48" s="359"/>
      <c r="R48" s="360"/>
      <c r="S48" s="78" t="s">
        <v>460</v>
      </c>
      <c r="T48" s="359"/>
      <c r="U48" s="360"/>
      <c r="V48" s="78" t="s">
        <v>460</v>
      </c>
      <c r="W48" s="75"/>
      <c r="X48" s="271"/>
      <c r="Y48" s="31"/>
    </row>
    <row r="49" spans="3:25" ht="14.25" customHeight="1">
      <c r="C49" s="64"/>
      <c r="D49" s="65"/>
      <c r="E49" s="272" t="s">
        <v>484</v>
      </c>
      <c r="F49" s="69" t="s">
        <v>485</v>
      </c>
      <c r="G49" s="70">
        <v>224</v>
      </c>
      <c r="H49" s="209">
        <f>IF(SUM(H50:I55)=0,"",SUM(H50:I55))</f>
      </c>
      <c r="I49" s="210"/>
      <c r="J49" s="71" t="s">
        <v>460</v>
      </c>
      <c r="K49" s="209">
        <f>IF(SUM(K50:L55)=0,"",SUM(K50:L55))</f>
      </c>
      <c r="L49" s="210"/>
      <c r="M49" s="71" t="s">
        <v>460</v>
      </c>
      <c r="N49" s="209">
        <f>IF(SUM(N50:O55)=0,"",SUM(N50:O55))</f>
      </c>
      <c r="O49" s="210"/>
      <c r="P49" s="71" t="s">
        <v>460</v>
      </c>
      <c r="Q49" s="209">
        <f>IF(SUM(Q50:R55)=0,"",SUM(Q50:R55))</f>
      </c>
      <c r="R49" s="210"/>
      <c r="S49" s="71" t="s">
        <v>460</v>
      </c>
      <c r="T49" s="209">
        <f>IF(SUM(T50:U55)=0,"",SUM(T50:U55))</f>
      </c>
      <c r="U49" s="210"/>
      <c r="V49" s="71" t="s">
        <v>460</v>
      </c>
      <c r="W49" s="68"/>
      <c r="X49" s="271"/>
      <c r="Y49" s="31"/>
    </row>
    <row r="50" spans="3:25" ht="14.25" customHeight="1">
      <c r="C50" s="64"/>
      <c r="D50" s="65"/>
      <c r="E50" s="272"/>
      <c r="F50" s="72" t="s">
        <v>486</v>
      </c>
      <c r="G50" s="73">
        <v>225</v>
      </c>
      <c r="H50" s="357"/>
      <c r="I50" s="358"/>
      <c r="J50" s="74" t="s">
        <v>460</v>
      </c>
      <c r="K50" s="357"/>
      <c r="L50" s="358"/>
      <c r="M50" s="74" t="s">
        <v>460</v>
      </c>
      <c r="N50" s="357"/>
      <c r="O50" s="358"/>
      <c r="P50" s="74" t="s">
        <v>460</v>
      </c>
      <c r="Q50" s="357"/>
      <c r="R50" s="358"/>
      <c r="S50" s="74" t="s">
        <v>460</v>
      </c>
      <c r="T50" s="357"/>
      <c r="U50" s="358"/>
      <c r="V50" s="74" t="s">
        <v>460</v>
      </c>
      <c r="W50" s="75"/>
      <c r="X50" s="271"/>
      <c r="Y50" s="31"/>
    </row>
    <row r="51" spans="3:25" ht="14.25" customHeight="1">
      <c r="C51" s="64"/>
      <c r="D51" s="65"/>
      <c r="E51" s="272"/>
      <c r="F51" s="72" t="s">
        <v>487</v>
      </c>
      <c r="G51" s="73">
        <v>226</v>
      </c>
      <c r="H51" s="357"/>
      <c r="I51" s="358"/>
      <c r="J51" s="74" t="s">
        <v>460</v>
      </c>
      <c r="K51" s="357"/>
      <c r="L51" s="358"/>
      <c r="M51" s="74" t="s">
        <v>460</v>
      </c>
      <c r="N51" s="357"/>
      <c r="O51" s="358"/>
      <c r="P51" s="74" t="s">
        <v>460</v>
      </c>
      <c r="Q51" s="357"/>
      <c r="R51" s="358"/>
      <c r="S51" s="74" t="s">
        <v>460</v>
      </c>
      <c r="T51" s="357"/>
      <c r="U51" s="358"/>
      <c r="V51" s="74" t="s">
        <v>460</v>
      </c>
      <c r="W51" s="75"/>
      <c r="X51" s="271"/>
      <c r="Y51" s="31"/>
    </row>
    <row r="52" spans="3:25" ht="14.25" customHeight="1">
      <c r="C52" s="64"/>
      <c r="D52" s="65"/>
      <c r="E52" s="272"/>
      <c r="F52" s="72" t="s">
        <v>488</v>
      </c>
      <c r="G52" s="73">
        <v>227</v>
      </c>
      <c r="H52" s="357"/>
      <c r="I52" s="358"/>
      <c r="J52" s="74" t="s">
        <v>460</v>
      </c>
      <c r="K52" s="357"/>
      <c r="L52" s="358"/>
      <c r="M52" s="74" t="s">
        <v>460</v>
      </c>
      <c r="N52" s="357"/>
      <c r="O52" s="358"/>
      <c r="P52" s="74" t="s">
        <v>460</v>
      </c>
      <c r="Q52" s="357"/>
      <c r="R52" s="358"/>
      <c r="S52" s="74" t="s">
        <v>460</v>
      </c>
      <c r="T52" s="357"/>
      <c r="U52" s="358"/>
      <c r="V52" s="74" t="s">
        <v>460</v>
      </c>
      <c r="W52" s="75"/>
      <c r="X52" s="271"/>
      <c r="Y52" s="31"/>
    </row>
    <row r="53" spans="3:25" ht="14.25" customHeight="1">
      <c r="C53" s="64"/>
      <c r="D53" s="65"/>
      <c r="E53" s="272"/>
      <c r="F53" s="72" t="s">
        <v>489</v>
      </c>
      <c r="G53" s="73">
        <v>228</v>
      </c>
      <c r="H53" s="357"/>
      <c r="I53" s="358"/>
      <c r="J53" s="74" t="s">
        <v>460</v>
      </c>
      <c r="K53" s="357"/>
      <c r="L53" s="358"/>
      <c r="M53" s="74" t="s">
        <v>460</v>
      </c>
      <c r="N53" s="357"/>
      <c r="O53" s="358"/>
      <c r="P53" s="74" t="s">
        <v>460</v>
      </c>
      <c r="Q53" s="357"/>
      <c r="R53" s="358"/>
      <c r="S53" s="74" t="s">
        <v>460</v>
      </c>
      <c r="T53" s="357"/>
      <c r="U53" s="358"/>
      <c r="V53" s="74" t="s">
        <v>460</v>
      </c>
      <c r="W53" s="75"/>
      <c r="X53" s="271"/>
      <c r="Y53" s="31"/>
    </row>
    <row r="54" spans="3:25" ht="14.25" customHeight="1">
      <c r="C54" s="64"/>
      <c r="D54" s="65"/>
      <c r="E54" s="272"/>
      <c r="F54" s="72" t="s">
        <v>490</v>
      </c>
      <c r="G54" s="73">
        <v>229</v>
      </c>
      <c r="H54" s="357"/>
      <c r="I54" s="358"/>
      <c r="J54" s="74" t="s">
        <v>460</v>
      </c>
      <c r="K54" s="357"/>
      <c r="L54" s="358"/>
      <c r="M54" s="74" t="s">
        <v>460</v>
      </c>
      <c r="N54" s="357"/>
      <c r="O54" s="358"/>
      <c r="P54" s="74" t="s">
        <v>460</v>
      </c>
      <c r="Q54" s="357"/>
      <c r="R54" s="358"/>
      <c r="S54" s="74" t="s">
        <v>460</v>
      </c>
      <c r="T54" s="357"/>
      <c r="U54" s="358"/>
      <c r="V54" s="74" t="s">
        <v>460</v>
      </c>
      <c r="W54" s="75"/>
      <c r="X54" s="271"/>
      <c r="Y54" s="31"/>
    </row>
    <row r="55" spans="3:25" ht="14.25" customHeight="1">
      <c r="C55" s="64"/>
      <c r="D55" s="65"/>
      <c r="E55" s="272"/>
      <c r="F55" s="76" t="s">
        <v>470</v>
      </c>
      <c r="G55" s="77">
        <v>230</v>
      </c>
      <c r="H55" s="359"/>
      <c r="I55" s="360"/>
      <c r="J55" s="78" t="s">
        <v>460</v>
      </c>
      <c r="K55" s="359"/>
      <c r="L55" s="360"/>
      <c r="M55" s="78" t="s">
        <v>460</v>
      </c>
      <c r="N55" s="359"/>
      <c r="O55" s="360"/>
      <c r="P55" s="78" t="s">
        <v>460</v>
      </c>
      <c r="Q55" s="359"/>
      <c r="R55" s="360"/>
      <c r="S55" s="78" t="s">
        <v>460</v>
      </c>
      <c r="T55" s="359"/>
      <c r="U55" s="360"/>
      <c r="V55" s="78" t="s">
        <v>460</v>
      </c>
      <c r="W55" s="75"/>
      <c r="X55" s="271"/>
      <c r="Y55" s="31"/>
    </row>
    <row r="56" spans="3:25" ht="14.25" customHeight="1">
      <c r="C56" s="64"/>
      <c r="D56" s="65"/>
      <c r="E56" s="276" t="s">
        <v>491</v>
      </c>
      <c r="F56" s="69" t="s">
        <v>492</v>
      </c>
      <c r="G56" s="79">
        <v>231</v>
      </c>
      <c r="H56" s="209">
        <f>IF(SUM(H57:I64)=0,"",SUM(H57:I64))</f>
      </c>
      <c r="I56" s="210"/>
      <c r="J56" s="71" t="s">
        <v>460</v>
      </c>
      <c r="K56" s="209">
        <f>IF(SUM(K57:L64)=0,"",SUM(K57:L64))</f>
      </c>
      <c r="L56" s="210"/>
      <c r="M56" s="71" t="s">
        <v>460</v>
      </c>
      <c r="N56" s="209">
        <f>IF(SUM(N57:O64)=0,"",SUM(N57:O64))</f>
      </c>
      <c r="O56" s="210"/>
      <c r="P56" s="71" t="s">
        <v>460</v>
      </c>
      <c r="Q56" s="209">
        <f>IF(SUM(Q57:R64)=0,"",SUM(Q57:R64))</f>
      </c>
      <c r="R56" s="210"/>
      <c r="S56" s="71" t="s">
        <v>460</v>
      </c>
      <c r="T56" s="209">
        <f>IF(SUM(T57:U64)=0,"",SUM(T57:U64))</f>
      </c>
      <c r="U56" s="210"/>
      <c r="V56" s="71" t="s">
        <v>460</v>
      </c>
      <c r="W56" s="68"/>
      <c r="X56" s="271"/>
      <c r="Y56" s="31"/>
    </row>
    <row r="57" spans="3:25" ht="14.25" customHeight="1">
      <c r="C57" s="64"/>
      <c r="D57" s="65"/>
      <c r="E57" s="277"/>
      <c r="F57" s="80" t="s">
        <v>493</v>
      </c>
      <c r="G57" s="81">
        <v>232</v>
      </c>
      <c r="H57" s="357"/>
      <c r="I57" s="358"/>
      <c r="J57" s="74" t="s">
        <v>460</v>
      </c>
      <c r="K57" s="357"/>
      <c r="L57" s="358"/>
      <c r="M57" s="74" t="s">
        <v>460</v>
      </c>
      <c r="N57" s="357"/>
      <c r="O57" s="358"/>
      <c r="P57" s="74" t="s">
        <v>460</v>
      </c>
      <c r="Q57" s="357"/>
      <c r="R57" s="358"/>
      <c r="S57" s="74" t="s">
        <v>460</v>
      </c>
      <c r="T57" s="357"/>
      <c r="U57" s="358"/>
      <c r="V57" s="74" t="s">
        <v>460</v>
      </c>
      <c r="W57" s="75"/>
      <c r="X57" s="271"/>
      <c r="Y57" s="31"/>
    </row>
    <row r="58" spans="3:25" ht="14.25" customHeight="1">
      <c r="C58" s="64"/>
      <c r="D58" s="65"/>
      <c r="E58" s="277"/>
      <c r="F58" s="80" t="s">
        <v>494</v>
      </c>
      <c r="G58" s="73">
        <v>233</v>
      </c>
      <c r="H58" s="357"/>
      <c r="I58" s="358"/>
      <c r="J58" s="74" t="s">
        <v>460</v>
      </c>
      <c r="K58" s="357"/>
      <c r="L58" s="358"/>
      <c r="M58" s="74" t="s">
        <v>460</v>
      </c>
      <c r="N58" s="357"/>
      <c r="O58" s="358"/>
      <c r="P58" s="74" t="s">
        <v>460</v>
      </c>
      <c r="Q58" s="357"/>
      <c r="R58" s="358"/>
      <c r="S58" s="74" t="s">
        <v>460</v>
      </c>
      <c r="T58" s="357"/>
      <c r="U58" s="358"/>
      <c r="V58" s="74" t="s">
        <v>460</v>
      </c>
      <c r="W58" s="75"/>
      <c r="X58" s="271"/>
      <c r="Y58" s="28"/>
    </row>
    <row r="59" spans="3:25" ht="14.25" customHeight="1">
      <c r="C59" s="64"/>
      <c r="D59" s="65"/>
      <c r="E59" s="277"/>
      <c r="F59" s="80" t="s">
        <v>495</v>
      </c>
      <c r="G59" s="73">
        <v>234</v>
      </c>
      <c r="H59" s="357"/>
      <c r="I59" s="358"/>
      <c r="J59" s="74" t="s">
        <v>460</v>
      </c>
      <c r="K59" s="357"/>
      <c r="L59" s="358"/>
      <c r="M59" s="74" t="s">
        <v>460</v>
      </c>
      <c r="N59" s="357"/>
      <c r="O59" s="358"/>
      <c r="P59" s="74" t="s">
        <v>460</v>
      </c>
      <c r="Q59" s="357"/>
      <c r="R59" s="358"/>
      <c r="S59" s="74" t="s">
        <v>460</v>
      </c>
      <c r="T59" s="357"/>
      <c r="U59" s="358"/>
      <c r="V59" s="74" t="s">
        <v>460</v>
      </c>
      <c r="W59" s="75"/>
      <c r="X59" s="271"/>
      <c r="Y59" s="28"/>
    </row>
    <row r="60" spans="3:25" ht="14.25" customHeight="1">
      <c r="C60" s="64"/>
      <c r="D60" s="65"/>
      <c r="E60" s="277"/>
      <c r="F60" s="80" t="s">
        <v>496</v>
      </c>
      <c r="G60" s="73">
        <v>235</v>
      </c>
      <c r="H60" s="357"/>
      <c r="I60" s="358"/>
      <c r="J60" s="74" t="s">
        <v>460</v>
      </c>
      <c r="K60" s="357"/>
      <c r="L60" s="358"/>
      <c r="M60" s="74" t="s">
        <v>460</v>
      </c>
      <c r="N60" s="357"/>
      <c r="O60" s="358"/>
      <c r="P60" s="74" t="s">
        <v>460</v>
      </c>
      <c r="Q60" s="357"/>
      <c r="R60" s="358"/>
      <c r="S60" s="74" t="s">
        <v>460</v>
      </c>
      <c r="T60" s="357"/>
      <c r="U60" s="358"/>
      <c r="V60" s="74" t="s">
        <v>460</v>
      </c>
      <c r="W60" s="75"/>
      <c r="X60" s="271"/>
      <c r="Y60" s="28"/>
    </row>
    <row r="61" spans="3:25" ht="14.25" customHeight="1">
      <c r="C61" s="64"/>
      <c r="D61" s="65"/>
      <c r="E61" s="277"/>
      <c r="F61" s="80" t="s">
        <v>497</v>
      </c>
      <c r="G61" s="73">
        <v>236</v>
      </c>
      <c r="H61" s="357"/>
      <c r="I61" s="358"/>
      <c r="J61" s="74" t="s">
        <v>460</v>
      </c>
      <c r="K61" s="357"/>
      <c r="L61" s="358"/>
      <c r="M61" s="74" t="s">
        <v>460</v>
      </c>
      <c r="N61" s="357"/>
      <c r="O61" s="358"/>
      <c r="P61" s="74" t="s">
        <v>460</v>
      </c>
      <c r="Q61" s="357"/>
      <c r="R61" s="358"/>
      <c r="S61" s="74" t="s">
        <v>460</v>
      </c>
      <c r="T61" s="357"/>
      <c r="U61" s="358"/>
      <c r="V61" s="74" t="s">
        <v>460</v>
      </c>
      <c r="W61" s="75"/>
      <c r="X61" s="271"/>
      <c r="Y61" s="28"/>
    </row>
    <row r="62" spans="3:25" ht="14.25" customHeight="1">
      <c r="C62" s="64"/>
      <c r="D62" s="65"/>
      <c r="E62" s="277"/>
      <c r="F62" s="80" t="s">
        <v>498</v>
      </c>
      <c r="G62" s="73">
        <v>237</v>
      </c>
      <c r="H62" s="357"/>
      <c r="I62" s="358"/>
      <c r="J62" s="74" t="s">
        <v>460</v>
      </c>
      <c r="K62" s="357"/>
      <c r="L62" s="358"/>
      <c r="M62" s="74" t="s">
        <v>460</v>
      </c>
      <c r="N62" s="357"/>
      <c r="O62" s="358"/>
      <c r="P62" s="74" t="s">
        <v>460</v>
      </c>
      <c r="Q62" s="357"/>
      <c r="R62" s="358"/>
      <c r="S62" s="74" t="s">
        <v>460</v>
      </c>
      <c r="T62" s="357"/>
      <c r="U62" s="358"/>
      <c r="V62" s="74" t="s">
        <v>460</v>
      </c>
      <c r="W62" s="75"/>
      <c r="X62" s="271"/>
      <c r="Y62" s="28"/>
    </row>
    <row r="63" spans="3:25" ht="14.25" customHeight="1">
      <c r="C63" s="64"/>
      <c r="D63" s="65"/>
      <c r="E63" s="277"/>
      <c r="F63" s="80" t="s">
        <v>499</v>
      </c>
      <c r="G63" s="73">
        <v>238</v>
      </c>
      <c r="H63" s="357"/>
      <c r="I63" s="358"/>
      <c r="J63" s="74" t="s">
        <v>460</v>
      </c>
      <c r="K63" s="357"/>
      <c r="L63" s="358"/>
      <c r="M63" s="74" t="s">
        <v>460</v>
      </c>
      <c r="N63" s="357"/>
      <c r="O63" s="358"/>
      <c r="P63" s="74" t="s">
        <v>460</v>
      </c>
      <c r="Q63" s="357"/>
      <c r="R63" s="358"/>
      <c r="S63" s="74" t="s">
        <v>460</v>
      </c>
      <c r="T63" s="357"/>
      <c r="U63" s="358"/>
      <c r="V63" s="74" t="s">
        <v>460</v>
      </c>
      <c r="W63" s="75"/>
      <c r="X63" s="271"/>
      <c r="Y63" s="28"/>
    </row>
    <row r="64" spans="3:25" ht="14.25" customHeight="1">
      <c r="C64" s="64"/>
      <c r="D64" s="65"/>
      <c r="E64" s="278"/>
      <c r="F64" s="82" t="s">
        <v>470</v>
      </c>
      <c r="G64" s="77">
        <v>239</v>
      </c>
      <c r="H64" s="359"/>
      <c r="I64" s="360"/>
      <c r="J64" s="78" t="s">
        <v>460</v>
      </c>
      <c r="K64" s="359"/>
      <c r="L64" s="360"/>
      <c r="M64" s="78" t="s">
        <v>460</v>
      </c>
      <c r="N64" s="359"/>
      <c r="O64" s="360"/>
      <c r="P64" s="78" t="s">
        <v>460</v>
      </c>
      <c r="Q64" s="359"/>
      <c r="R64" s="360"/>
      <c r="S64" s="78" t="s">
        <v>460</v>
      </c>
      <c r="T64" s="359"/>
      <c r="U64" s="360"/>
      <c r="V64" s="78" t="s">
        <v>460</v>
      </c>
      <c r="W64" s="75"/>
      <c r="X64" s="271"/>
      <c r="Y64" s="28"/>
    </row>
    <row r="65" spans="3:25" ht="14.25" customHeight="1">
      <c r="C65" s="64"/>
      <c r="D65" s="65"/>
      <c r="E65" s="277" t="s">
        <v>500</v>
      </c>
      <c r="F65" s="69" t="s">
        <v>501</v>
      </c>
      <c r="G65" s="70">
        <v>240</v>
      </c>
      <c r="H65" s="209">
        <f>IF(SUM(H66:I71)=0,"",SUM(H66:I71))</f>
      </c>
      <c r="I65" s="210"/>
      <c r="J65" s="71" t="s">
        <v>460</v>
      </c>
      <c r="K65" s="209">
        <f>IF(SUM(K66:L71)=0,"",SUM(K66:L71))</f>
      </c>
      <c r="L65" s="210"/>
      <c r="M65" s="71" t="s">
        <v>460</v>
      </c>
      <c r="N65" s="209">
        <f>IF(SUM(N66:O71)=0,"",SUM(N66:O71))</f>
      </c>
      <c r="O65" s="210"/>
      <c r="P65" s="71" t="s">
        <v>460</v>
      </c>
      <c r="Q65" s="209">
        <f>IF(SUM(Q66:R71)=0,"",SUM(Q66:R71))</f>
      </c>
      <c r="R65" s="210"/>
      <c r="S65" s="71" t="s">
        <v>460</v>
      </c>
      <c r="T65" s="209">
        <f>IF(SUM(T66:U71)=0,"",SUM(T66:U71))</f>
      </c>
      <c r="U65" s="210"/>
      <c r="V65" s="71" t="s">
        <v>460</v>
      </c>
      <c r="W65" s="68"/>
      <c r="X65" s="271"/>
      <c r="Y65" s="28"/>
    </row>
    <row r="66" spans="3:25" ht="14.25" customHeight="1">
      <c r="C66" s="64"/>
      <c r="D66" s="65"/>
      <c r="E66" s="277"/>
      <c r="F66" s="80" t="s">
        <v>502</v>
      </c>
      <c r="G66" s="73">
        <v>241</v>
      </c>
      <c r="H66" s="357"/>
      <c r="I66" s="358"/>
      <c r="J66" s="74" t="s">
        <v>460</v>
      </c>
      <c r="K66" s="357"/>
      <c r="L66" s="358"/>
      <c r="M66" s="74" t="s">
        <v>460</v>
      </c>
      <c r="N66" s="357"/>
      <c r="O66" s="358"/>
      <c r="P66" s="74" t="s">
        <v>460</v>
      </c>
      <c r="Q66" s="357"/>
      <c r="R66" s="358"/>
      <c r="S66" s="74" t="s">
        <v>460</v>
      </c>
      <c r="T66" s="357"/>
      <c r="U66" s="358"/>
      <c r="V66" s="74" t="s">
        <v>460</v>
      </c>
      <c r="W66" s="75"/>
      <c r="X66" s="271"/>
      <c r="Y66" s="28"/>
    </row>
    <row r="67" spans="3:25" ht="14.25" customHeight="1">
      <c r="C67" s="64"/>
      <c r="D67" s="65"/>
      <c r="E67" s="277"/>
      <c r="F67" s="80" t="s">
        <v>503</v>
      </c>
      <c r="G67" s="73">
        <v>242</v>
      </c>
      <c r="H67" s="357"/>
      <c r="I67" s="358"/>
      <c r="J67" s="74" t="s">
        <v>460</v>
      </c>
      <c r="K67" s="357"/>
      <c r="L67" s="358"/>
      <c r="M67" s="74" t="s">
        <v>460</v>
      </c>
      <c r="N67" s="357"/>
      <c r="O67" s="358"/>
      <c r="P67" s="74" t="s">
        <v>460</v>
      </c>
      <c r="Q67" s="357"/>
      <c r="R67" s="358"/>
      <c r="S67" s="74" t="s">
        <v>460</v>
      </c>
      <c r="T67" s="357"/>
      <c r="U67" s="358"/>
      <c r="V67" s="74" t="s">
        <v>460</v>
      </c>
      <c r="W67" s="75"/>
      <c r="X67" s="271"/>
      <c r="Y67" s="28"/>
    </row>
    <row r="68" spans="3:25" ht="14.25" customHeight="1">
      <c r="C68" s="64"/>
      <c r="D68" s="65"/>
      <c r="E68" s="277"/>
      <c r="F68" s="80" t="s">
        <v>504</v>
      </c>
      <c r="G68" s="73">
        <v>243</v>
      </c>
      <c r="H68" s="357"/>
      <c r="I68" s="358"/>
      <c r="J68" s="74" t="s">
        <v>460</v>
      </c>
      <c r="K68" s="357"/>
      <c r="L68" s="358"/>
      <c r="M68" s="74" t="s">
        <v>460</v>
      </c>
      <c r="N68" s="357"/>
      <c r="O68" s="358"/>
      <c r="P68" s="74" t="s">
        <v>460</v>
      </c>
      <c r="Q68" s="357"/>
      <c r="R68" s="358"/>
      <c r="S68" s="74" t="s">
        <v>460</v>
      </c>
      <c r="T68" s="357"/>
      <c r="U68" s="358"/>
      <c r="V68" s="74" t="s">
        <v>460</v>
      </c>
      <c r="W68" s="75"/>
      <c r="X68" s="271"/>
      <c r="Y68" s="28"/>
    </row>
    <row r="69" spans="3:25" ht="14.25" customHeight="1">
      <c r="C69" s="64"/>
      <c r="D69" s="65"/>
      <c r="E69" s="277"/>
      <c r="F69" s="80" t="s">
        <v>505</v>
      </c>
      <c r="G69" s="73">
        <v>244</v>
      </c>
      <c r="H69" s="357"/>
      <c r="I69" s="358"/>
      <c r="J69" s="74" t="s">
        <v>460</v>
      </c>
      <c r="K69" s="357"/>
      <c r="L69" s="358"/>
      <c r="M69" s="74" t="s">
        <v>460</v>
      </c>
      <c r="N69" s="357"/>
      <c r="O69" s="358"/>
      <c r="P69" s="74" t="s">
        <v>460</v>
      </c>
      <c r="Q69" s="357"/>
      <c r="R69" s="358"/>
      <c r="S69" s="74" t="s">
        <v>460</v>
      </c>
      <c r="T69" s="357"/>
      <c r="U69" s="358"/>
      <c r="V69" s="74" t="s">
        <v>460</v>
      </c>
      <c r="W69" s="75"/>
      <c r="X69" s="271"/>
      <c r="Y69" s="28"/>
    </row>
    <row r="70" spans="3:25" ht="14.25" customHeight="1">
      <c r="C70" s="64"/>
      <c r="D70" s="65"/>
      <c r="E70" s="277"/>
      <c r="F70" s="80" t="s">
        <v>506</v>
      </c>
      <c r="G70" s="73">
        <v>245</v>
      </c>
      <c r="H70" s="357"/>
      <c r="I70" s="358"/>
      <c r="J70" s="74" t="s">
        <v>460</v>
      </c>
      <c r="K70" s="357"/>
      <c r="L70" s="358"/>
      <c r="M70" s="74" t="s">
        <v>460</v>
      </c>
      <c r="N70" s="357"/>
      <c r="O70" s="358"/>
      <c r="P70" s="74" t="s">
        <v>460</v>
      </c>
      <c r="Q70" s="357"/>
      <c r="R70" s="358"/>
      <c r="S70" s="74" t="s">
        <v>460</v>
      </c>
      <c r="T70" s="357"/>
      <c r="U70" s="358"/>
      <c r="V70" s="74" t="s">
        <v>460</v>
      </c>
      <c r="W70" s="75"/>
      <c r="X70" s="271"/>
      <c r="Y70" s="28"/>
    </row>
    <row r="71" spans="3:25" ht="14.25" customHeight="1">
      <c r="C71" s="64"/>
      <c r="D71" s="65"/>
      <c r="E71" s="277"/>
      <c r="F71" s="82" t="s">
        <v>470</v>
      </c>
      <c r="G71" s="77">
        <v>246</v>
      </c>
      <c r="H71" s="359"/>
      <c r="I71" s="360"/>
      <c r="J71" s="78" t="s">
        <v>460</v>
      </c>
      <c r="K71" s="359"/>
      <c r="L71" s="360"/>
      <c r="M71" s="78" t="s">
        <v>460</v>
      </c>
      <c r="N71" s="359"/>
      <c r="O71" s="360"/>
      <c r="P71" s="78" t="s">
        <v>460</v>
      </c>
      <c r="Q71" s="359"/>
      <c r="R71" s="360"/>
      <c r="S71" s="78" t="s">
        <v>460</v>
      </c>
      <c r="T71" s="359"/>
      <c r="U71" s="360"/>
      <c r="V71" s="78" t="s">
        <v>460</v>
      </c>
      <c r="W71" s="75"/>
      <c r="X71" s="271"/>
      <c r="Y71" s="28"/>
    </row>
    <row r="72" spans="3:25" ht="14.25" customHeight="1">
      <c r="C72" s="64"/>
      <c r="D72" s="65"/>
      <c r="E72" s="276" t="s">
        <v>507</v>
      </c>
      <c r="F72" s="69" t="s">
        <v>508</v>
      </c>
      <c r="G72" s="79">
        <v>247</v>
      </c>
      <c r="H72" s="209">
        <f>IF(SUM(H73:I77)=0,"",SUM(H73:I77))</f>
      </c>
      <c r="I72" s="210"/>
      <c r="J72" s="71" t="s">
        <v>460</v>
      </c>
      <c r="K72" s="209">
        <f>IF(SUM(K73:L77)=0,"",SUM(K73:L77))</f>
      </c>
      <c r="L72" s="210"/>
      <c r="M72" s="71" t="s">
        <v>460</v>
      </c>
      <c r="N72" s="209">
        <f>IF(SUM(N73:O77)=0,"",SUM(N73:O77))</f>
      </c>
      <c r="O72" s="210"/>
      <c r="P72" s="71" t="s">
        <v>460</v>
      </c>
      <c r="Q72" s="209">
        <f>IF(SUM(Q73:R77)=0,"",SUM(Q73:R77))</f>
      </c>
      <c r="R72" s="210"/>
      <c r="S72" s="71" t="s">
        <v>460</v>
      </c>
      <c r="T72" s="209">
        <f>IF(SUM(T73:U77)=0,"",SUM(T73:U77))</f>
      </c>
      <c r="U72" s="210"/>
      <c r="V72" s="71" t="s">
        <v>460</v>
      </c>
      <c r="W72" s="68"/>
      <c r="X72" s="271"/>
      <c r="Y72" s="28"/>
    </row>
    <row r="73" spans="3:25" ht="14.25" customHeight="1">
      <c r="C73" s="64"/>
      <c r="D73" s="65"/>
      <c r="E73" s="277"/>
      <c r="F73" s="80" t="s">
        <v>509</v>
      </c>
      <c r="G73" s="73">
        <v>248</v>
      </c>
      <c r="H73" s="357"/>
      <c r="I73" s="358"/>
      <c r="J73" s="74" t="s">
        <v>460</v>
      </c>
      <c r="K73" s="357"/>
      <c r="L73" s="358"/>
      <c r="M73" s="74" t="s">
        <v>460</v>
      </c>
      <c r="N73" s="357"/>
      <c r="O73" s="358"/>
      <c r="P73" s="74" t="s">
        <v>460</v>
      </c>
      <c r="Q73" s="357"/>
      <c r="R73" s="358"/>
      <c r="S73" s="74" t="s">
        <v>460</v>
      </c>
      <c r="T73" s="357"/>
      <c r="U73" s="358"/>
      <c r="V73" s="74" t="s">
        <v>460</v>
      </c>
      <c r="W73" s="75"/>
      <c r="X73" s="271"/>
      <c r="Y73" s="28"/>
    </row>
    <row r="74" spans="3:25" ht="14.25" customHeight="1">
      <c r="C74" s="64"/>
      <c r="D74" s="65"/>
      <c r="E74" s="277"/>
      <c r="F74" s="80" t="s">
        <v>510</v>
      </c>
      <c r="G74" s="73">
        <v>249</v>
      </c>
      <c r="H74" s="357"/>
      <c r="I74" s="358"/>
      <c r="J74" s="74" t="s">
        <v>460</v>
      </c>
      <c r="K74" s="357"/>
      <c r="L74" s="358"/>
      <c r="M74" s="74" t="s">
        <v>460</v>
      </c>
      <c r="N74" s="357"/>
      <c r="O74" s="358"/>
      <c r="P74" s="74" t="s">
        <v>460</v>
      </c>
      <c r="Q74" s="357"/>
      <c r="R74" s="358"/>
      <c r="S74" s="74" t="s">
        <v>460</v>
      </c>
      <c r="T74" s="357"/>
      <c r="U74" s="358"/>
      <c r="V74" s="74" t="s">
        <v>460</v>
      </c>
      <c r="W74" s="75"/>
      <c r="X74" s="271"/>
      <c r="Y74" s="28"/>
    </row>
    <row r="75" spans="3:25" ht="14.25" customHeight="1">
      <c r="C75" s="64"/>
      <c r="D75" s="65"/>
      <c r="E75" s="277"/>
      <c r="F75" s="80" t="s">
        <v>511</v>
      </c>
      <c r="G75" s="73">
        <v>250</v>
      </c>
      <c r="H75" s="357"/>
      <c r="I75" s="358"/>
      <c r="J75" s="74" t="s">
        <v>460</v>
      </c>
      <c r="K75" s="357"/>
      <c r="L75" s="358"/>
      <c r="M75" s="74" t="s">
        <v>460</v>
      </c>
      <c r="N75" s="357"/>
      <c r="O75" s="358"/>
      <c r="P75" s="74" t="s">
        <v>460</v>
      </c>
      <c r="Q75" s="357"/>
      <c r="R75" s="358"/>
      <c r="S75" s="74" t="s">
        <v>460</v>
      </c>
      <c r="T75" s="357"/>
      <c r="U75" s="358"/>
      <c r="V75" s="74" t="s">
        <v>460</v>
      </c>
      <c r="W75" s="75"/>
      <c r="X75" s="271"/>
      <c r="Y75" s="28"/>
    </row>
    <row r="76" spans="3:24" ht="14.25" customHeight="1">
      <c r="C76" s="64"/>
      <c r="D76" s="65"/>
      <c r="E76" s="277"/>
      <c r="F76" s="80" t="s">
        <v>512</v>
      </c>
      <c r="G76" s="73">
        <v>251</v>
      </c>
      <c r="H76" s="357"/>
      <c r="I76" s="358"/>
      <c r="J76" s="74" t="s">
        <v>460</v>
      </c>
      <c r="K76" s="357"/>
      <c r="L76" s="358"/>
      <c r="M76" s="74" t="s">
        <v>460</v>
      </c>
      <c r="N76" s="357"/>
      <c r="O76" s="358"/>
      <c r="P76" s="74" t="s">
        <v>460</v>
      </c>
      <c r="Q76" s="357"/>
      <c r="R76" s="358"/>
      <c r="S76" s="74" t="s">
        <v>460</v>
      </c>
      <c r="T76" s="357"/>
      <c r="U76" s="358"/>
      <c r="V76" s="74" t="s">
        <v>460</v>
      </c>
      <c r="W76" s="75"/>
      <c r="X76" s="271"/>
    </row>
    <row r="77" spans="3:24" ht="14.25" customHeight="1">
      <c r="C77" s="64"/>
      <c r="D77" s="65"/>
      <c r="E77" s="278"/>
      <c r="F77" s="82" t="s">
        <v>470</v>
      </c>
      <c r="G77" s="77">
        <v>252</v>
      </c>
      <c r="H77" s="359"/>
      <c r="I77" s="360"/>
      <c r="J77" s="78" t="s">
        <v>460</v>
      </c>
      <c r="K77" s="359"/>
      <c r="L77" s="360"/>
      <c r="M77" s="78" t="s">
        <v>460</v>
      </c>
      <c r="N77" s="359"/>
      <c r="O77" s="360"/>
      <c r="P77" s="78" t="s">
        <v>460</v>
      </c>
      <c r="Q77" s="359"/>
      <c r="R77" s="360"/>
      <c r="S77" s="78" t="s">
        <v>460</v>
      </c>
      <c r="T77" s="359"/>
      <c r="U77" s="360"/>
      <c r="V77" s="78" t="s">
        <v>460</v>
      </c>
      <c r="W77" s="75"/>
      <c r="X77" s="271"/>
    </row>
    <row r="78" spans="3:24" ht="14.25" customHeight="1">
      <c r="C78" s="64"/>
      <c r="D78" s="65"/>
      <c r="E78" s="277" t="s">
        <v>513</v>
      </c>
      <c r="F78" s="69" t="s">
        <v>514</v>
      </c>
      <c r="G78" s="70">
        <v>253</v>
      </c>
      <c r="H78" s="209">
        <f>IF(SUM(H79:I86)=0,"",SUM(H79:I86))</f>
      </c>
      <c r="I78" s="210"/>
      <c r="J78" s="71" t="s">
        <v>460</v>
      </c>
      <c r="K78" s="209">
        <f>IF(SUM(K79:L86)=0,"",SUM(K79:L86))</f>
      </c>
      <c r="L78" s="210"/>
      <c r="M78" s="71" t="s">
        <v>460</v>
      </c>
      <c r="N78" s="209">
        <f>IF(SUM(N79:O86)=0,"",SUM(N79:O86))</f>
      </c>
      <c r="O78" s="210"/>
      <c r="P78" s="71" t="s">
        <v>460</v>
      </c>
      <c r="Q78" s="209">
        <f>IF(SUM(Q79:R86)=0,"",SUM(Q79:R86))</f>
      </c>
      <c r="R78" s="210"/>
      <c r="S78" s="71" t="s">
        <v>460</v>
      </c>
      <c r="T78" s="209">
        <f>IF(SUM(T79:U86)=0,"",SUM(T79:U86))</f>
      </c>
      <c r="U78" s="210"/>
      <c r="V78" s="71" t="s">
        <v>460</v>
      </c>
      <c r="W78" s="68"/>
      <c r="X78" s="271"/>
    </row>
    <row r="79" spans="3:24" ht="14.25" customHeight="1">
      <c r="C79" s="64"/>
      <c r="D79" s="65"/>
      <c r="E79" s="277"/>
      <c r="F79" s="80" t="s">
        <v>515</v>
      </c>
      <c r="G79" s="73">
        <v>254</v>
      </c>
      <c r="H79" s="357"/>
      <c r="I79" s="358"/>
      <c r="J79" s="74" t="s">
        <v>460</v>
      </c>
      <c r="K79" s="357"/>
      <c r="L79" s="358"/>
      <c r="M79" s="74" t="s">
        <v>460</v>
      </c>
      <c r="N79" s="357"/>
      <c r="O79" s="358"/>
      <c r="P79" s="74" t="s">
        <v>460</v>
      </c>
      <c r="Q79" s="357"/>
      <c r="R79" s="358"/>
      <c r="S79" s="74" t="s">
        <v>460</v>
      </c>
      <c r="T79" s="357"/>
      <c r="U79" s="358"/>
      <c r="V79" s="74" t="s">
        <v>460</v>
      </c>
      <c r="W79" s="75"/>
      <c r="X79" s="271"/>
    </row>
    <row r="80" spans="3:24" ht="14.25" customHeight="1">
      <c r="C80" s="64"/>
      <c r="D80" s="65"/>
      <c r="E80" s="277"/>
      <c r="F80" s="80" t="s">
        <v>516</v>
      </c>
      <c r="G80" s="73">
        <v>255</v>
      </c>
      <c r="H80" s="357"/>
      <c r="I80" s="358"/>
      <c r="J80" s="74" t="s">
        <v>460</v>
      </c>
      <c r="K80" s="357"/>
      <c r="L80" s="358"/>
      <c r="M80" s="74" t="s">
        <v>460</v>
      </c>
      <c r="N80" s="357"/>
      <c r="O80" s="358"/>
      <c r="P80" s="74" t="s">
        <v>460</v>
      </c>
      <c r="Q80" s="357"/>
      <c r="R80" s="358"/>
      <c r="S80" s="74" t="s">
        <v>460</v>
      </c>
      <c r="T80" s="357"/>
      <c r="U80" s="358"/>
      <c r="V80" s="74" t="s">
        <v>460</v>
      </c>
      <c r="W80" s="75"/>
      <c r="X80" s="271"/>
    </row>
    <row r="81" spans="3:24" ht="14.25" customHeight="1">
      <c r="C81" s="64"/>
      <c r="D81" s="65"/>
      <c r="E81" s="277"/>
      <c r="F81" s="80" t="s">
        <v>517</v>
      </c>
      <c r="G81" s="73">
        <v>256</v>
      </c>
      <c r="H81" s="357"/>
      <c r="I81" s="358"/>
      <c r="J81" s="74" t="s">
        <v>460</v>
      </c>
      <c r="K81" s="357"/>
      <c r="L81" s="358"/>
      <c r="M81" s="74" t="s">
        <v>460</v>
      </c>
      <c r="N81" s="357"/>
      <c r="O81" s="358"/>
      <c r="P81" s="74" t="s">
        <v>460</v>
      </c>
      <c r="Q81" s="357"/>
      <c r="R81" s="358"/>
      <c r="S81" s="74" t="s">
        <v>460</v>
      </c>
      <c r="T81" s="357"/>
      <c r="U81" s="358"/>
      <c r="V81" s="74" t="s">
        <v>460</v>
      </c>
      <c r="W81" s="75"/>
      <c r="X81" s="271"/>
    </row>
    <row r="82" spans="3:24" ht="14.25" customHeight="1">
      <c r="C82" s="64"/>
      <c r="D82" s="65"/>
      <c r="E82" s="277"/>
      <c r="F82" s="80" t="s">
        <v>518</v>
      </c>
      <c r="G82" s="73">
        <v>257</v>
      </c>
      <c r="H82" s="357"/>
      <c r="I82" s="358"/>
      <c r="J82" s="74" t="s">
        <v>460</v>
      </c>
      <c r="K82" s="357"/>
      <c r="L82" s="358"/>
      <c r="M82" s="74" t="s">
        <v>460</v>
      </c>
      <c r="N82" s="357"/>
      <c r="O82" s="358"/>
      <c r="P82" s="74" t="s">
        <v>460</v>
      </c>
      <c r="Q82" s="357"/>
      <c r="R82" s="358"/>
      <c r="S82" s="74" t="s">
        <v>460</v>
      </c>
      <c r="T82" s="357"/>
      <c r="U82" s="358"/>
      <c r="V82" s="74" t="s">
        <v>460</v>
      </c>
      <c r="W82" s="75"/>
      <c r="X82" s="271"/>
    </row>
    <row r="83" spans="3:25" ht="14.25" customHeight="1">
      <c r="C83" s="64"/>
      <c r="D83" s="65"/>
      <c r="E83" s="277"/>
      <c r="F83" s="80" t="s">
        <v>519</v>
      </c>
      <c r="G83" s="73">
        <v>258</v>
      </c>
      <c r="H83" s="357"/>
      <c r="I83" s="358"/>
      <c r="J83" s="74" t="s">
        <v>460</v>
      </c>
      <c r="K83" s="357"/>
      <c r="L83" s="358"/>
      <c r="M83" s="74" t="s">
        <v>460</v>
      </c>
      <c r="N83" s="357"/>
      <c r="O83" s="358"/>
      <c r="P83" s="74" t="s">
        <v>460</v>
      </c>
      <c r="Q83" s="357"/>
      <c r="R83" s="358"/>
      <c r="S83" s="74" t="s">
        <v>460</v>
      </c>
      <c r="T83" s="357"/>
      <c r="U83" s="358"/>
      <c r="V83" s="74" t="s">
        <v>460</v>
      </c>
      <c r="W83" s="75"/>
      <c r="X83" s="271"/>
      <c r="Y83" s="28"/>
    </row>
    <row r="84" spans="3:25" ht="14.25" customHeight="1">
      <c r="C84" s="64"/>
      <c r="D84" s="65"/>
      <c r="E84" s="277"/>
      <c r="F84" s="80" t="s">
        <v>520</v>
      </c>
      <c r="G84" s="73">
        <v>259</v>
      </c>
      <c r="H84" s="357"/>
      <c r="I84" s="358"/>
      <c r="J84" s="74" t="s">
        <v>460</v>
      </c>
      <c r="K84" s="357"/>
      <c r="L84" s="358"/>
      <c r="M84" s="74" t="s">
        <v>460</v>
      </c>
      <c r="N84" s="357"/>
      <c r="O84" s="358"/>
      <c r="P84" s="74" t="s">
        <v>460</v>
      </c>
      <c r="Q84" s="357"/>
      <c r="R84" s="358"/>
      <c r="S84" s="74" t="s">
        <v>460</v>
      </c>
      <c r="T84" s="357"/>
      <c r="U84" s="358"/>
      <c r="V84" s="74" t="s">
        <v>460</v>
      </c>
      <c r="W84" s="75"/>
      <c r="X84" s="271"/>
      <c r="Y84" s="28"/>
    </row>
    <row r="85" spans="3:25" ht="14.25" customHeight="1">
      <c r="C85" s="64"/>
      <c r="D85" s="65"/>
      <c r="E85" s="277"/>
      <c r="F85" s="80" t="s">
        <v>521</v>
      </c>
      <c r="G85" s="73">
        <v>260</v>
      </c>
      <c r="H85" s="357"/>
      <c r="I85" s="358"/>
      <c r="J85" s="74" t="s">
        <v>460</v>
      </c>
      <c r="K85" s="357"/>
      <c r="L85" s="358"/>
      <c r="M85" s="74" t="s">
        <v>460</v>
      </c>
      <c r="N85" s="357"/>
      <c r="O85" s="358"/>
      <c r="P85" s="74" t="s">
        <v>460</v>
      </c>
      <c r="Q85" s="357"/>
      <c r="R85" s="358"/>
      <c r="S85" s="74" t="s">
        <v>460</v>
      </c>
      <c r="T85" s="357"/>
      <c r="U85" s="358"/>
      <c r="V85" s="74" t="s">
        <v>460</v>
      </c>
      <c r="W85" s="75"/>
      <c r="X85" s="271"/>
      <c r="Y85" s="28"/>
    </row>
    <row r="86" spans="3:25" ht="14.25" customHeight="1">
      <c r="C86" s="64"/>
      <c r="D86" s="65"/>
      <c r="E86" s="277"/>
      <c r="F86" s="82" t="s">
        <v>470</v>
      </c>
      <c r="G86" s="77">
        <v>261</v>
      </c>
      <c r="H86" s="359"/>
      <c r="I86" s="360"/>
      <c r="J86" s="78" t="s">
        <v>460</v>
      </c>
      <c r="K86" s="359"/>
      <c r="L86" s="360"/>
      <c r="M86" s="78" t="s">
        <v>460</v>
      </c>
      <c r="N86" s="359"/>
      <c r="O86" s="360"/>
      <c r="P86" s="78" t="s">
        <v>460</v>
      </c>
      <c r="Q86" s="359"/>
      <c r="R86" s="360"/>
      <c r="S86" s="78" t="s">
        <v>460</v>
      </c>
      <c r="T86" s="359"/>
      <c r="U86" s="360"/>
      <c r="V86" s="78" t="s">
        <v>460</v>
      </c>
      <c r="W86" s="75"/>
      <c r="X86" s="271"/>
      <c r="Y86" s="28"/>
    </row>
    <row r="87" spans="3:32" ht="14.25" customHeight="1">
      <c r="C87" s="64"/>
      <c r="D87" s="83"/>
      <c r="E87" s="269" t="s">
        <v>522</v>
      </c>
      <c r="F87" s="270"/>
      <c r="G87" s="66">
        <v>262</v>
      </c>
      <c r="H87" s="361"/>
      <c r="I87" s="362"/>
      <c r="J87" s="67" t="s">
        <v>460</v>
      </c>
      <c r="K87" s="361"/>
      <c r="L87" s="362"/>
      <c r="M87" s="67" t="s">
        <v>460</v>
      </c>
      <c r="N87" s="361"/>
      <c r="O87" s="362"/>
      <c r="P87" s="67" t="s">
        <v>460</v>
      </c>
      <c r="Q87" s="361"/>
      <c r="R87" s="362"/>
      <c r="S87" s="67" t="s">
        <v>460</v>
      </c>
      <c r="T87" s="361"/>
      <c r="U87" s="362"/>
      <c r="V87" s="67" t="s">
        <v>460</v>
      </c>
      <c r="W87" s="68"/>
      <c r="X87" s="271"/>
      <c r="Y87" s="28"/>
      <c r="Z87" s="223"/>
      <c r="AA87" s="223"/>
      <c r="AB87" s="223"/>
      <c r="AC87" s="223"/>
      <c r="AD87" s="223"/>
      <c r="AE87" s="223"/>
      <c r="AF87" s="223"/>
    </row>
    <row r="88" spans="3:32" ht="33.75" customHeight="1">
      <c r="C88" s="64"/>
      <c r="D88" s="83"/>
      <c r="E88" s="267" t="s">
        <v>983</v>
      </c>
      <c r="F88" s="268"/>
      <c r="G88" s="84">
        <v>263</v>
      </c>
      <c r="H88" s="85" t="s">
        <v>1179</v>
      </c>
      <c r="I88" s="265" t="s">
        <v>523</v>
      </c>
      <c r="J88" s="266"/>
      <c r="K88" s="85" t="s">
        <v>1179</v>
      </c>
      <c r="L88" s="265" t="s">
        <v>523</v>
      </c>
      <c r="M88" s="266"/>
      <c r="N88" s="85" t="s">
        <v>1179</v>
      </c>
      <c r="O88" s="265" t="s">
        <v>523</v>
      </c>
      <c r="P88" s="266"/>
      <c r="Q88" s="85" t="s">
        <v>1179</v>
      </c>
      <c r="R88" s="265" t="s">
        <v>523</v>
      </c>
      <c r="S88" s="266"/>
      <c r="T88" s="85" t="s">
        <v>1179</v>
      </c>
      <c r="U88" s="265" t="s">
        <v>523</v>
      </c>
      <c r="V88" s="266"/>
      <c r="W88" s="56"/>
      <c r="X88" s="86"/>
      <c r="Y88" s="87"/>
      <c r="Z88" s="223"/>
      <c r="AA88" s="223"/>
      <c r="AB88" s="223"/>
      <c r="AC88" s="223"/>
      <c r="AD88" s="223"/>
      <c r="AE88" s="223"/>
      <c r="AF88" s="223"/>
    </row>
    <row r="89" spans="3:32" ht="14.25" customHeight="1">
      <c r="C89" s="64"/>
      <c r="D89" s="65"/>
      <c r="E89" s="261" t="s">
        <v>524</v>
      </c>
      <c r="F89" s="262"/>
      <c r="G89" s="84">
        <v>264</v>
      </c>
      <c r="H89" s="180"/>
      <c r="I89" s="157"/>
      <c r="J89" s="88" t="s">
        <v>525</v>
      </c>
      <c r="K89" s="180"/>
      <c r="L89" s="157"/>
      <c r="M89" s="88" t="s">
        <v>525</v>
      </c>
      <c r="N89" s="180"/>
      <c r="O89" s="157"/>
      <c r="P89" s="88" t="s">
        <v>525</v>
      </c>
      <c r="Q89" s="180"/>
      <c r="R89" s="157"/>
      <c r="S89" s="88" t="s">
        <v>525</v>
      </c>
      <c r="T89" s="180"/>
      <c r="U89" s="157"/>
      <c r="V89" s="88" t="s">
        <v>525</v>
      </c>
      <c r="W89" s="56"/>
      <c r="X89" s="263" t="s">
        <v>526</v>
      </c>
      <c r="Y89" s="89"/>
      <c r="Z89" s="90"/>
      <c r="AA89" s="90"/>
      <c r="AB89" s="90"/>
      <c r="AC89" s="90"/>
      <c r="AD89" s="90"/>
      <c r="AE89" s="90"/>
      <c r="AF89" s="90"/>
    </row>
    <row r="90" spans="3:32" ht="14.25" customHeight="1">
      <c r="C90" s="64"/>
      <c r="D90" s="65"/>
      <c r="E90" s="261" t="s">
        <v>527</v>
      </c>
      <c r="F90" s="262"/>
      <c r="G90" s="84">
        <v>265</v>
      </c>
      <c r="H90" s="180"/>
      <c r="I90" s="157"/>
      <c r="J90" s="88" t="s">
        <v>525</v>
      </c>
      <c r="K90" s="180"/>
      <c r="L90" s="157"/>
      <c r="M90" s="88" t="s">
        <v>525</v>
      </c>
      <c r="N90" s="180"/>
      <c r="O90" s="157"/>
      <c r="P90" s="88" t="s">
        <v>525</v>
      </c>
      <c r="Q90" s="180"/>
      <c r="R90" s="157"/>
      <c r="S90" s="88" t="s">
        <v>525</v>
      </c>
      <c r="T90" s="180"/>
      <c r="U90" s="157"/>
      <c r="V90" s="88" t="s">
        <v>525</v>
      </c>
      <c r="W90" s="56"/>
      <c r="X90" s="263"/>
      <c r="Y90" s="264" t="s">
        <v>528</v>
      </c>
      <c r="Z90" s="264"/>
      <c r="AA90" s="264"/>
      <c r="AB90" s="264"/>
      <c r="AC90" s="264"/>
      <c r="AD90" s="264"/>
      <c r="AE90" s="264"/>
      <c r="AF90" s="264"/>
    </row>
    <row r="91" spans="3:32" ht="14.25" customHeight="1">
      <c r="C91" s="91"/>
      <c r="D91" s="92"/>
      <c r="E91" s="261" t="s">
        <v>529</v>
      </c>
      <c r="F91" s="262"/>
      <c r="G91" s="84">
        <v>266</v>
      </c>
      <c r="H91" s="180"/>
      <c r="I91" s="157"/>
      <c r="J91" s="88" t="s">
        <v>525</v>
      </c>
      <c r="K91" s="180"/>
      <c r="L91" s="157"/>
      <c r="M91" s="88" t="s">
        <v>525</v>
      </c>
      <c r="N91" s="180"/>
      <c r="O91" s="157"/>
      <c r="P91" s="88" t="s">
        <v>525</v>
      </c>
      <c r="Q91" s="180"/>
      <c r="R91" s="157"/>
      <c r="S91" s="88" t="s">
        <v>525</v>
      </c>
      <c r="T91" s="180"/>
      <c r="U91" s="157"/>
      <c r="V91" s="88" t="s">
        <v>525</v>
      </c>
      <c r="W91" s="56"/>
      <c r="X91" s="263"/>
      <c r="Y91" s="264"/>
      <c r="Z91" s="264"/>
      <c r="AA91" s="264"/>
      <c r="AB91" s="264"/>
      <c r="AC91" s="264"/>
      <c r="AD91" s="264"/>
      <c r="AE91" s="264"/>
      <c r="AF91" s="264"/>
    </row>
    <row r="92" spans="2:32" ht="6" customHeight="1">
      <c r="B92" s="21"/>
      <c r="C92" s="93"/>
      <c r="D92" s="93"/>
      <c r="E92" s="93"/>
      <c r="F92" s="93"/>
      <c r="G92" s="94"/>
      <c r="H92" s="179"/>
      <c r="I92" s="179"/>
      <c r="J92" s="26"/>
      <c r="K92" s="179"/>
      <c r="L92" s="179"/>
      <c r="M92" s="26"/>
      <c r="N92" s="179"/>
      <c r="O92" s="179"/>
      <c r="P92" s="26"/>
      <c r="Q92" s="179"/>
      <c r="R92" s="179"/>
      <c r="S92" s="26"/>
      <c r="T92" s="179"/>
      <c r="U92" s="179"/>
      <c r="V92" s="26"/>
      <c r="W92" s="95"/>
      <c r="Y92" s="264"/>
      <c r="Z92" s="264"/>
      <c r="AA92" s="264"/>
      <c r="AB92" s="264"/>
      <c r="AC92" s="264"/>
      <c r="AD92" s="264"/>
      <c r="AE92" s="264"/>
      <c r="AF92" s="264"/>
    </row>
    <row r="93" ht="8.25" customHeight="1"/>
    <row r="94" spans="5:22" ht="17.25">
      <c r="E94" s="224" t="s">
        <v>984</v>
      </c>
      <c r="F94" s="225"/>
      <c r="G94" s="114">
        <v>201</v>
      </c>
      <c r="H94" s="352">
        <f>IF(SUM(H27,H28,H36,H49,H56,H65,H72,H78,H87)=0,"",SUM(H27,H28,H36,H49,H56,H65,H72,H78,H87))</f>
      </c>
      <c r="I94" s="353"/>
      <c r="J94" s="105" t="s">
        <v>460</v>
      </c>
      <c r="K94" s="352">
        <f>IF(SUM(K27,K28,K36,K49,K56,K65,K72,K78,K87)=0,"",SUM(K27,K28,K36,K49,K56,K65,K72,K78,K87))</f>
      </c>
      <c r="L94" s="353"/>
      <c r="M94" s="105" t="s">
        <v>460</v>
      </c>
      <c r="N94" s="352">
        <f>IF(SUM(N27,N28,N36,N49,N56,N65,N72,N78,N87)=0,"",SUM(N27,N28,N36,N49,N56,N65,N72,N78,N87))</f>
      </c>
      <c r="O94" s="353"/>
      <c r="P94" s="105" t="s">
        <v>460</v>
      </c>
      <c r="Q94" s="352">
        <f>IF(SUM(Q27,Q28,Q36,Q49,Q56,Q65,Q72,Q78,Q87)=0,"",SUM(Q27,Q28,Q36,Q49,Q56,Q65,Q72,Q78,Q87))</f>
      </c>
      <c r="R94" s="353"/>
      <c r="S94" s="105" t="s">
        <v>460</v>
      </c>
      <c r="T94" s="352">
        <f>IF(SUM(T27,T28,T36,T49,T56,T65,T72,T78,T87)=0,"",SUM(T27,T28,T36,T49,T56,T65,T72,T78,T87))</f>
      </c>
      <c r="U94" s="353"/>
      <c r="V94" s="105" t="s">
        <v>460</v>
      </c>
    </row>
    <row r="95" spans="5:22" ht="17.25">
      <c r="E95" s="224" t="s">
        <v>985</v>
      </c>
      <c r="F95" s="225"/>
      <c r="G95" s="114"/>
      <c r="H95" s="208">
        <f>IF(SUM(I89:I91)=0,"",SUM(I89:I91))</f>
      </c>
      <c r="I95" s="218"/>
      <c r="J95" s="105" t="s">
        <v>460</v>
      </c>
      <c r="K95" s="208">
        <f>IF(SUM(L89:L91)=0,"",SUM(L89:L91))</f>
      </c>
      <c r="L95" s="218"/>
      <c r="M95" s="105" t="s">
        <v>460</v>
      </c>
      <c r="N95" s="208">
        <f>IF(SUM(O89:O91)=0,"",SUM(O89:O91))</f>
      </c>
      <c r="O95" s="218"/>
      <c r="P95" s="105" t="s">
        <v>460</v>
      </c>
      <c r="Q95" s="208">
        <f>IF(SUM(R89:R91)=0,"",SUM(R89:R91))</f>
      </c>
      <c r="R95" s="218"/>
      <c r="S95" s="105" t="s">
        <v>460</v>
      </c>
      <c r="T95" s="208">
        <f>IF(SUM(U89:U91)=0,"",SUM(U89:U91))</f>
      </c>
      <c r="U95" s="218"/>
      <c r="V95" s="105" t="s">
        <v>460</v>
      </c>
    </row>
    <row r="96" spans="8:41" ht="18.75" customHeight="1">
      <c r="H96" s="354" t="s">
        <v>986</v>
      </c>
      <c r="I96" s="354"/>
      <c r="K96" s="354" t="s">
        <v>986</v>
      </c>
      <c r="L96" s="354"/>
      <c r="N96" s="354" t="s">
        <v>986</v>
      </c>
      <c r="O96" s="354"/>
      <c r="Q96" s="354" t="s">
        <v>986</v>
      </c>
      <c r="R96" s="354"/>
      <c r="T96" s="354" t="s">
        <v>986</v>
      </c>
      <c r="U96" s="354"/>
      <c r="AM96" s="21"/>
      <c r="AO96" s="6"/>
    </row>
    <row r="97" spans="8:41" ht="21">
      <c r="H97" s="355" t="s">
        <v>1602</v>
      </c>
      <c r="I97" s="355"/>
      <c r="K97" s="356" t="s">
        <v>1603</v>
      </c>
      <c r="L97" s="355"/>
      <c r="N97" s="356" t="s">
        <v>1604</v>
      </c>
      <c r="O97" s="355"/>
      <c r="Q97" s="356" t="s">
        <v>1605</v>
      </c>
      <c r="R97" s="355"/>
      <c r="T97" s="356" t="s">
        <v>1606</v>
      </c>
      <c r="U97" s="355"/>
      <c r="AM97" s="21"/>
      <c r="AO97" s="6"/>
    </row>
    <row r="99" spans="5:21" ht="41.25" customHeight="1">
      <c r="E99" s="411" t="s">
        <v>1302</v>
      </c>
      <c r="F99" s="216"/>
      <c r="H99" s="409" t="str">
        <f>IF(H89="","業種コードを入力すると、ここに業種名が表示されます",VLOOKUP(H89,業種コード表,2))</f>
        <v>業種コードを入力すると、ここに業種名が表示されます</v>
      </c>
      <c r="I99" s="410"/>
      <c r="J99" s="183"/>
      <c r="K99" s="409" t="str">
        <f>IF(K89="","業種コードを入力すると、ここに業種名が表示されます",VLOOKUP(K89,業種コード表,2))</f>
        <v>業種コードを入力すると、ここに業種名が表示されます</v>
      </c>
      <c r="L99" s="410"/>
      <c r="M99" s="183"/>
      <c r="N99" s="409" t="str">
        <f>IF(N89="","業種コードを入力すると、ここに業種名が表示されます",VLOOKUP(N89,業種コード表,2))</f>
        <v>業種コードを入力すると、ここに業種名が表示されます</v>
      </c>
      <c r="O99" s="410"/>
      <c r="P99" s="183"/>
      <c r="Q99" s="409" t="str">
        <f>IF(Q89="","業種コードを入力すると、ここに業種名が表示されます",VLOOKUP(Q89,業種コード表,2))</f>
        <v>業種コードを入力すると、ここに業種名が表示されます</v>
      </c>
      <c r="R99" s="410"/>
      <c r="S99" s="183"/>
      <c r="T99" s="409" t="str">
        <f>IF(T89="","業種コードを入力すると、ここに業種名が表示されます",VLOOKUP(T89,業種コード表,2))</f>
        <v>業種コードを入力すると、ここに業種名が表示されます</v>
      </c>
      <c r="U99" s="410"/>
    </row>
    <row r="100" spans="5:21" ht="41.25" customHeight="1">
      <c r="E100" s="411" t="s">
        <v>987</v>
      </c>
      <c r="F100" s="216"/>
      <c r="H100" s="409" t="str">
        <f>IF(H90="","業種コードを入力すると、ここに業種名が表示されます",VLOOKUP(H90,業種コード表,2))</f>
        <v>業種コードを入力すると、ここに業種名が表示されます</v>
      </c>
      <c r="I100" s="410"/>
      <c r="J100" s="183"/>
      <c r="K100" s="409" t="str">
        <f>IF(K90="","業種コードを入力すると、ここに業種名が表示されます",VLOOKUP(K90,業種コード表,2))</f>
        <v>業種コードを入力すると、ここに業種名が表示されます</v>
      </c>
      <c r="L100" s="410"/>
      <c r="M100" s="183"/>
      <c r="N100" s="409" t="str">
        <f>IF(N90="","業種コードを入力すると、ここに業種名が表示されます",VLOOKUP(N90,業種コード表,2))</f>
        <v>業種コードを入力すると、ここに業種名が表示されます</v>
      </c>
      <c r="O100" s="410"/>
      <c r="P100" s="183"/>
      <c r="Q100" s="409" t="str">
        <f>IF(Q90="","業種コードを入力すると、ここに業種名が表示されます",VLOOKUP(Q90,業種コード表,2))</f>
        <v>業種コードを入力すると、ここに業種名が表示されます</v>
      </c>
      <c r="R100" s="410"/>
      <c r="S100" s="183"/>
      <c r="T100" s="409" t="str">
        <f>IF(T90="","業種コードを入力すると、ここに業種名が表示されます",VLOOKUP(T90,業種コード表,2))</f>
        <v>業種コードを入力すると、ここに業種名が表示されます</v>
      </c>
      <c r="U100" s="410"/>
    </row>
    <row r="101" spans="5:21" ht="41.25" customHeight="1">
      <c r="E101" s="411" t="s">
        <v>988</v>
      </c>
      <c r="F101" s="216"/>
      <c r="H101" s="409" t="str">
        <f>IF(H91="","業種コードを入力すると、ここに業種名が表示されます",VLOOKUP(H91,業種コード表,2))</f>
        <v>業種コードを入力すると、ここに業種名が表示されます</v>
      </c>
      <c r="I101" s="410"/>
      <c r="J101" s="183"/>
      <c r="K101" s="409" t="str">
        <f>IF(K91="","業種コードを入力すると、ここに業種名が表示されます",VLOOKUP(K91,業種コード表,2))</f>
        <v>業種コードを入力すると、ここに業種名が表示されます</v>
      </c>
      <c r="L101" s="410"/>
      <c r="M101" s="183"/>
      <c r="N101" s="409" t="str">
        <f>IF(N91="","業種コードを入力すると、ここに業種名が表示されます",VLOOKUP(N91,業種コード表,2))</f>
        <v>業種コードを入力すると、ここに業種名が表示されます</v>
      </c>
      <c r="O101" s="410"/>
      <c r="P101" s="183"/>
      <c r="Q101" s="409" t="str">
        <f>IF(Q91="","業種コードを入力すると、ここに業種名が表示されます",VLOOKUP(Q91,業種コード表,2))</f>
        <v>業種コードを入力すると、ここに業種名が表示されます</v>
      </c>
      <c r="R101" s="410"/>
      <c r="S101" s="183"/>
      <c r="T101" s="409" t="str">
        <f>IF(T91="","業種コードを入力すると、ここに業種名が表示されます",VLOOKUP(T91,業種コード表,2))</f>
        <v>業種コードを入力すると、ここに業種名が表示されます</v>
      </c>
      <c r="U101" s="410"/>
    </row>
    <row r="104" spans="2:41" ht="26.25">
      <c r="B104" s="118" t="s">
        <v>989</v>
      </c>
      <c r="C104" s="119"/>
      <c r="AM104" s="21"/>
      <c r="AO104" s="6"/>
    </row>
    <row r="105" spans="1:3" ht="18.75">
      <c r="A105" s="120"/>
      <c r="B105" s="159" t="s">
        <v>1296</v>
      </c>
      <c r="C105" s="6"/>
    </row>
    <row r="106" spans="1:41" ht="19.5" customHeight="1">
      <c r="A106" s="121"/>
      <c r="B106" s="144" t="s">
        <v>990</v>
      </c>
      <c r="C106" s="147">
        <f>IF(H26="","",IF(H20="","品目１の品目コードを入力してください",IF(H26=100,"","注意：品目１「"&amp;H19&amp;"」の消費地別構成比の合計が「"&amp;+H26&amp;"％」となっており、100.0％になっていません。")))</f>
      </c>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4"/>
      <c r="AF106"/>
      <c r="AG106"/>
      <c r="AH106"/>
      <c r="AM106" s="21"/>
      <c r="AO106" s="6"/>
    </row>
    <row r="107" spans="1:41" ht="19.5" customHeight="1">
      <c r="A107" s="121"/>
      <c r="B107" s="145" t="s">
        <v>991</v>
      </c>
      <c r="C107" s="148">
        <f>IF(K26="","",IF(K20="","品目２の品目コードを入力してください",IF(K26=100,"","注意：品目２「"&amp;K19&amp;"」の消費地別構成比の合計が「"&amp;K26&amp;"％」となっており、100.0％になっていません。")))</f>
      </c>
      <c r="D107" s="126"/>
      <c r="E107" s="126"/>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8"/>
      <c r="AF107"/>
      <c r="AG107"/>
      <c r="AH107"/>
      <c r="AM107" s="21"/>
      <c r="AO107" s="6"/>
    </row>
    <row r="108" spans="1:41" ht="19.5" customHeight="1">
      <c r="A108" s="121"/>
      <c r="B108" s="145" t="s">
        <v>992</v>
      </c>
      <c r="C108" s="149">
        <f>IF(N26="","",IF(N20="","品目３の品目コードを入力してください",IF(N26=100,"","注意：品目３「"&amp;N19&amp;"」の消費地別構成比の合計が「"&amp;N26&amp;"％」となっており、100.0％になっていません。")))</f>
      </c>
      <c r="D108" s="126"/>
      <c r="E108" s="126"/>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8"/>
      <c r="AF108"/>
      <c r="AG108"/>
      <c r="AH108"/>
      <c r="AM108" s="21"/>
      <c r="AO108" s="6"/>
    </row>
    <row r="109" spans="1:41" ht="19.5" customHeight="1">
      <c r="A109" s="121"/>
      <c r="B109" s="145" t="s">
        <v>993</v>
      </c>
      <c r="C109" s="148">
        <f>IF(Q26="","",IF(Q20="","品目４の品目コードを入力してください",IF(Q26=100,"","注意：品目４「"&amp;Q19&amp;"」の消費地別構成比の合計が「"&amp;Q26&amp;"％」となっており、100.0％になっていません。")))</f>
      </c>
      <c r="D109" s="126"/>
      <c r="E109" s="126"/>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8"/>
      <c r="AF109"/>
      <c r="AG109"/>
      <c r="AH109"/>
      <c r="AM109" s="21"/>
      <c r="AO109" s="6"/>
    </row>
    <row r="110" spans="1:41" ht="19.5" customHeight="1">
      <c r="A110" s="121"/>
      <c r="B110" s="146" t="s">
        <v>994</v>
      </c>
      <c r="C110" s="150">
        <f>IF(T26="","",IF(T20="","品目５の品目コードを入力してください",IF(T26=100,"","注意：品目５「"&amp;T19&amp;"」の消費地別構成比の合計が「"&amp;T26&amp;"％」となっており、100.0％になっていません。")))</f>
      </c>
      <c r="D110" s="130"/>
      <c r="E110" s="130"/>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2"/>
      <c r="AF110"/>
      <c r="AG110"/>
      <c r="AH110"/>
      <c r="AM110" s="21"/>
      <c r="AO110" s="6"/>
    </row>
    <row r="111" spans="1:41" ht="18.75">
      <c r="A111" s="121"/>
      <c r="B111" s="121"/>
      <c r="C111"/>
      <c r="D111"/>
      <c r="E111"/>
      <c r="F111"/>
      <c r="G111"/>
      <c r="H111"/>
      <c r="I111"/>
      <c r="J111"/>
      <c r="K111"/>
      <c r="L111"/>
      <c r="M111"/>
      <c r="N111"/>
      <c r="O111"/>
      <c r="P111"/>
      <c r="Q111"/>
      <c r="R111"/>
      <c r="S111"/>
      <c r="T111"/>
      <c r="U111"/>
      <c r="V111"/>
      <c r="W111"/>
      <c r="X111"/>
      <c r="Y111"/>
      <c r="Z111"/>
      <c r="AA111"/>
      <c r="AB111"/>
      <c r="AC111"/>
      <c r="AD111"/>
      <c r="AE111"/>
      <c r="AF111"/>
      <c r="AG111"/>
      <c r="AH111"/>
      <c r="AM111" s="21"/>
      <c r="AO111" s="6"/>
    </row>
    <row r="112" spans="1:3" ht="18.75">
      <c r="A112" s="133"/>
      <c r="B112" s="159" t="s">
        <v>1297</v>
      </c>
      <c r="C112" s="6"/>
    </row>
    <row r="113" spans="1:41" ht="20.25" customHeight="1">
      <c r="A113" s="121"/>
      <c r="B113" s="122" t="s">
        <v>995</v>
      </c>
      <c r="C113" s="151">
        <f>IF(I89="","",IF(H89="","品目１の販売先業種コードを入力してください",IF(H20="","品目１の品目コードを入力してください",IF(SUM(I89:I91)&lt;=100,"","注意：品目１「"&amp;H19&amp;"」の業種別構成比の合計が「"&amp;SUM(I89:I91)&amp;"％」となっており、100％を超えています。"))))</f>
      </c>
      <c r="D113" s="134"/>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6"/>
      <c r="AF113"/>
      <c r="AG113"/>
      <c r="AH113"/>
      <c r="AM113" s="21"/>
      <c r="AO113" s="6"/>
    </row>
    <row r="114" spans="1:41" ht="20.25" customHeight="1">
      <c r="A114" s="121"/>
      <c r="B114" s="125" t="s">
        <v>996</v>
      </c>
      <c r="C114" s="152">
        <f>IF(L89="","",IF(K89="","品目２の販売先業種コードを入力してください",IF(K20="","品目２の品目コードを入力してください",IF(SUM(L89:L91)&lt;=100,"","注意：品目２「"&amp;K19&amp;"」の業種別構成比の合計が「"&amp;SUM(L89:L91)&amp;"％」となっており、100％を超えています。"))))</f>
      </c>
      <c r="D114" s="137"/>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9"/>
      <c r="AF114"/>
      <c r="AG114"/>
      <c r="AH114"/>
      <c r="AM114" s="21"/>
      <c r="AO114" s="6"/>
    </row>
    <row r="115" spans="1:41" ht="20.25" customHeight="1">
      <c r="A115" s="121"/>
      <c r="B115" s="125" t="s">
        <v>997</v>
      </c>
      <c r="C115" s="152">
        <f>IF(O89="","",IF(N89="","品目３の販売先業種コードを入力してください",IF(N20="","品目３の品目コードを入力してください",IF(SUM(O89:O91)&lt;=100,"","注意：品目３「"&amp;N19&amp;"」の業種別構成比の合計が「"&amp;SUM(O89:O91)&amp;"％」となっており、100％を超えています。"))))</f>
      </c>
      <c r="D115" s="137"/>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9"/>
      <c r="AF115"/>
      <c r="AG115"/>
      <c r="AH115"/>
      <c r="AM115" s="21"/>
      <c r="AO115" s="6"/>
    </row>
    <row r="116" spans="1:41" ht="20.25" customHeight="1">
      <c r="A116" s="121"/>
      <c r="B116" s="125" t="s">
        <v>998</v>
      </c>
      <c r="C116" s="152">
        <f>IF(R89="","",IF(Q89="","品目４の販売先業種コードを入力してください",IF(Q20="","品目４の品目コードを入力してください",IF(SUM(R89:R91)&lt;=100,"","注意：品目４「"&amp;Q19&amp;"」の業種別構成比の合計が「"&amp;SUM(R89:R91)&amp;"％」となっており、100％を超えています。"))))</f>
      </c>
      <c r="D116" s="137"/>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9"/>
      <c r="AF116"/>
      <c r="AG116"/>
      <c r="AH116"/>
      <c r="AM116" s="21"/>
      <c r="AO116" s="6"/>
    </row>
    <row r="117" spans="1:41" ht="20.25" customHeight="1">
      <c r="A117" s="121"/>
      <c r="B117" s="129" t="s">
        <v>999</v>
      </c>
      <c r="C117" s="153">
        <f>IF(U89="","",IF(T89="","品目５の販売先業種コードを入力してください",IF(T20="","品目５の品目コードを入力してください",IF(SUM(U89:U91)&lt;=100,"","注意：品目５「"&amp;T19&amp;"」の業種別構成比の合計が「"&amp;SUM(U89:U91)&amp;"％」となっており、100％を超えています。"))))</f>
      </c>
      <c r="D117" s="140"/>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2"/>
      <c r="AF117"/>
      <c r="AG117"/>
      <c r="AH117"/>
      <c r="AM117" s="21"/>
      <c r="AO117" s="6"/>
    </row>
    <row r="118" spans="3:41" ht="17.25" customHeight="1">
      <c r="C118" s="143"/>
      <c r="AM118" s="21"/>
      <c r="AO118" s="6"/>
    </row>
    <row r="119" ht="13.5">
      <c r="C119" s="111"/>
    </row>
    <row r="120" ht="13.5">
      <c r="C120" s="111"/>
    </row>
    <row r="121" ht="13.5">
      <c r="C121" s="111"/>
    </row>
    <row r="122" ht="13.5">
      <c r="C122" s="111"/>
    </row>
    <row r="123" ht="13.5">
      <c r="C123" s="111"/>
    </row>
    <row r="124" ht="13.5">
      <c r="C124" s="111"/>
    </row>
    <row r="125" ht="13.5">
      <c r="C125" s="111"/>
    </row>
    <row r="126" ht="13.5">
      <c r="C126" s="111"/>
    </row>
    <row r="127" ht="13.5">
      <c r="C127" s="111"/>
    </row>
    <row r="128" ht="13.5">
      <c r="C128" s="111"/>
    </row>
    <row r="129" ht="13.5">
      <c r="C129" s="111"/>
    </row>
    <row r="130" ht="13.5">
      <c r="C130" s="111"/>
    </row>
    <row r="131" spans="38:42" ht="13.5" customHeight="1" hidden="1">
      <c r="AL131" s="98" t="s">
        <v>446</v>
      </c>
      <c r="AM131" s="98" t="s">
        <v>1000</v>
      </c>
      <c r="AO131" s="181" t="s">
        <v>977</v>
      </c>
      <c r="AP131" s="181" t="s">
        <v>1001</v>
      </c>
    </row>
    <row r="132" spans="38:42" ht="17.25" customHeight="1" hidden="1">
      <c r="AL132" s="186">
        <v>0</v>
      </c>
      <c r="AM132" s="99" t="s">
        <v>31</v>
      </c>
      <c r="AO132" s="205">
        <v>0</v>
      </c>
      <c r="AP132" s="99" t="s">
        <v>1182</v>
      </c>
    </row>
    <row r="133" spans="38:42" ht="17.25" customHeight="1" hidden="1">
      <c r="AL133" s="186">
        <v>1</v>
      </c>
      <c r="AM133" s="99" t="s">
        <v>66</v>
      </c>
      <c r="AO133" s="205">
        <v>1</v>
      </c>
      <c r="AP133" s="99" t="s">
        <v>1182</v>
      </c>
    </row>
    <row r="134" spans="38:42" ht="17.25" customHeight="1" hidden="1">
      <c r="AL134" s="186">
        <v>2</v>
      </c>
      <c r="AM134" s="99" t="s">
        <v>67</v>
      </c>
      <c r="AO134" s="205">
        <v>10</v>
      </c>
      <c r="AP134" s="99" t="s">
        <v>1182</v>
      </c>
    </row>
    <row r="135" spans="38:42" ht="14.25" hidden="1">
      <c r="AL135" s="186">
        <v>3</v>
      </c>
      <c r="AM135" s="99" t="s">
        <v>534</v>
      </c>
      <c r="AO135" s="205">
        <v>20</v>
      </c>
      <c r="AP135" s="99" t="s">
        <v>1182</v>
      </c>
    </row>
    <row r="136" spans="38:42" ht="14.25" hidden="1">
      <c r="AL136" s="186">
        <v>4</v>
      </c>
      <c r="AM136" s="99" t="s">
        <v>689</v>
      </c>
      <c r="AO136" s="205">
        <v>30</v>
      </c>
      <c r="AP136" s="99" t="s">
        <v>1182</v>
      </c>
    </row>
    <row r="137" spans="38:42" ht="14.25" hidden="1">
      <c r="AL137" s="186">
        <v>5</v>
      </c>
      <c r="AM137" s="99" t="s">
        <v>691</v>
      </c>
      <c r="AO137" s="205">
        <v>40</v>
      </c>
      <c r="AP137" s="99" t="s">
        <v>1182</v>
      </c>
    </row>
    <row r="138" spans="38:42" ht="14.25" hidden="1">
      <c r="AL138" s="186">
        <v>6</v>
      </c>
      <c r="AM138" s="99" t="s">
        <v>538</v>
      </c>
      <c r="AO138" s="205">
        <v>50</v>
      </c>
      <c r="AP138" s="99" t="s">
        <v>1182</v>
      </c>
    </row>
    <row r="139" spans="38:42" ht="14.25" hidden="1">
      <c r="AL139" s="186">
        <v>7</v>
      </c>
      <c r="AM139" s="99" t="s">
        <v>540</v>
      </c>
      <c r="AO139" s="205">
        <v>60</v>
      </c>
      <c r="AP139" s="99" t="s">
        <v>1182</v>
      </c>
    </row>
    <row r="140" spans="38:42" ht="14.25" hidden="1">
      <c r="AL140" s="186">
        <v>8</v>
      </c>
      <c r="AM140" s="99" t="s">
        <v>542</v>
      </c>
      <c r="AO140" s="205">
        <v>70</v>
      </c>
      <c r="AP140" s="99" t="s">
        <v>1182</v>
      </c>
    </row>
    <row r="141" spans="38:42" ht="14.25" hidden="1">
      <c r="AL141" s="186">
        <v>9</v>
      </c>
      <c r="AM141" s="99" t="s">
        <v>544</v>
      </c>
      <c r="AO141" s="205">
        <v>80</v>
      </c>
      <c r="AP141" s="99" t="s">
        <v>1182</v>
      </c>
    </row>
    <row r="142" spans="38:42" ht="14.25" hidden="1">
      <c r="AL142" s="186">
        <v>10</v>
      </c>
      <c r="AM142" s="99" t="s">
        <v>546</v>
      </c>
      <c r="AO142" s="205">
        <v>90</v>
      </c>
      <c r="AP142" s="99" t="s">
        <v>1182</v>
      </c>
    </row>
    <row r="143" spans="38:42" ht="14.25" hidden="1">
      <c r="AL143" s="186">
        <v>11</v>
      </c>
      <c r="AM143" s="99" t="s">
        <v>548</v>
      </c>
      <c r="AO143" s="205">
        <v>100</v>
      </c>
      <c r="AP143" s="99" t="s">
        <v>1182</v>
      </c>
    </row>
    <row r="144" spans="38:42" ht="14.25" hidden="1">
      <c r="AL144" s="186">
        <v>12</v>
      </c>
      <c r="AM144" s="99" t="s">
        <v>550</v>
      </c>
      <c r="AO144" s="205">
        <v>200</v>
      </c>
      <c r="AP144" s="99" t="s">
        <v>1182</v>
      </c>
    </row>
    <row r="145" spans="38:42" ht="14.25" hidden="1">
      <c r="AL145" s="186">
        <v>13</v>
      </c>
      <c r="AM145" s="99" t="s">
        <v>552</v>
      </c>
      <c r="AO145" s="205">
        <v>300</v>
      </c>
      <c r="AP145" s="99" t="s">
        <v>1182</v>
      </c>
    </row>
    <row r="146" spans="38:42" ht="14.25" hidden="1">
      <c r="AL146" s="186">
        <v>14</v>
      </c>
      <c r="AM146" s="99" t="s">
        <v>554</v>
      </c>
      <c r="AO146" s="205">
        <v>400</v>
      </c>
      <c r="AP146" s="99" t="s">
        <v>1182</v>
      </c>
    </row>
    <row r="147" spans="38:42" ht="14.25" hidden="1">
      <c r="AL147" s="186">
        <v>15</v>
      </c>
      <c r="AM147" s="99" t="s">
        <v>556</v>
      </c>
      <c r="AO147" s="205"/>
      <c r="AP147" s="99" t="s">
        <v>1182</v>
      </c>
    </row>
    <row r="148" spans="38:42" ht="14.25" hidden="1">
      <c r="AL148" s="186">
        <v>16</v>
      </c>
      <c r="AM148" s="99" t="s">
        <v>558</v>
      </c>
      <c r="AO148" s="205"/>
      <c r="AP148" s="99" t="s">
        <v>1182</v>
      </c>
    </row>
    <row r="149" spans="38:42" ht="14.25" hidden="1">
      <c r="AL149" s="186">
        <v>17</v>
      </c>
      <c r="AM149" s="99" t="s">
        <v>560</v>
      </c>
      <c r="AO149" s="205"/>
      <c r="AP149" s="99" t="s">
        <v>1182</v>
      </c>
    </row>
    <row r="150" spans="38:42" ht="14.25" hidden="1">
      <c r="AL150" s="186">
        <v>18</v>
      </c>
      <c r="AM150" s="99" t="s">
        <v>562</v>
      </c>
      <c r="AO150" s="205"/>
      <c r="AP150" s="99" t="s">
        <v>1182</v>
      </c>
    </row>
    <row r="151" spans="38:42" ht="14.25" hidden="1">
      <c r="AL151" s="186">
        <v>19</v>
      </c>
      <c r="AM151" s="99" t="s">
        <v>564</v>
      </c>
      <c r="AO151" s="205"/>
      <c r="AP151" s="99" t="s">
        <v>1182</v>
      </c>
    </row>
    <row r="152" spans="38:42" ht="14.25" hidden="1">
      <c r="AL152" s="186">
        <v>20</v>
      </c>
      <c r="AM152" s="99" t="s">
        <v>566</v>
      </c>
      <c r="AO152" s="205"/>
      <c r="AP152" s="99" t="s">
        <v>1182</v>
      </c>
    </row>
    <row r="153" spans="38:42" ht="14.25" hidden="1">
      <c r="AL153" s="186">
        <v>21</v>
      </c>
      <c r="AM153" s="99" t="s">
        <v>568</v>
      </c>
      <c r="AO153" s="205"/>
      <c r="AP153" s="99" t="s">
        <v>1182</v>
      </c>
    </row>
    <row r="154" spans="38:42" ht="14.25" hidden="1">
      <c r="AL154" s="186">
        <v>22</v>
      </c>
      <c r="AM154" s="99" t="s">
        <v>570</v>
      </c>
      <c r="AO154" s="205"/>
      <c r="AP154" s="99" t="s">
        <v>1182</v>
      </c>
    </row>
    <row r="155" spans="38:42" ht="14.25" hidden="1">
      <c r="AL155" s="186">
        <v>23</v>
      </c>
      <c r="AM155" s="99" t="s">
        <v>692</v>
      </c>
      <c r="AO155" s="205"/>
      <c r="AP155" s="99" t="s">
        <v>1182</v>
      </c>
    </row>
    <row r="156" spans="38:42" ht="14.25" hidden="1">
      <c r="AL156" s="186">
        <v>24</v>
      </c>
      <c r="AM156" s="99" t="s">
        <v>573</v>
      </c>
      <c r="AO156" s="205"/>
      <c r="AP156" s="99" t="s">
        <v>1182</v>
      </c>
    </row>
    <row r="157" spans="38:42" ht="14.25" hidden="1">
      <c r="AL157" s="186">
        <v>25</v>
      </c>
      <c r="AM157" s="99" t="s">
        <v>1597</v>
      </c>
      <c r="AO157" s="205"/>
      <c r="AP157" s="99" t="s">
        <v>1182</v>
      </c>
    </row>
    <row r="158" spans="38:42" ht="14.25" hidden="1">
      <c r="AL158" s="186">
        <v>26</v>
      </c>
      <c r="AM158" s="99" t="s">
        <v>576</v>
      </c>
      <c r="AO158" s="205"/>
      <c r="AP158" s="99" t="s">
        <v>1182</v>
      </c>
    </row>
    <row r="159" spans="38:42" ht="14.25" hidden="1">
      <c r="AL159" s="186">
        <v>27</v>
      </c>
      <c r="AM159" s="99" t="s">
        <v>578</v>
      </c>
      <c r="AO159" s="205"/>
      <c r="AP159" s="99" t="s">
        <v>1182</v>
      </c>
    </row>
    <row r="160" spans="38:42" ht="14.25" hidden="1">
      <c r="AL160" s="186">
        <v>28</v>
      </c>
      <c r="AM160" s="99" t="s">
        <v>580</v>
      </c>
      <c r="AO160" s="205"/>
      <c r="AP160" s="99" t="s">
        <v>1182</v>
      </c>
    </row>
    <row r="161" spans="38:42" ht="14.25" hidden="1">
      <c r="AL161" s="186">
        <v>29</v>
      </c>
      <c r="AM161" s="99" t="s">
        <v>582</v>
      </c>
      <c r="AO161" s="205"/>
      <c r="AP161" s="99" t="s">
        <v>1182</v>
      </c>
    </row>
    <row r="162" spans="38:42" ht="14.25" hidden="1">
      <c r="AL162" s="186">
        <v>30</v>
      </c>
      <c r="AM162" s="99" t="s">
        <v>1598</v>
      </c>
      <c r="AO162" s="205"/>
      <c r="AP162" s="99" t="s">
        <v>1182</v>
      </c>
    </row>
    <row r="163" spans="38:42" ht="14.25" hidden="1">
      <c r="AL163" s="186">
        <v>31</v>
      </c>
      <c r="AM163" s="99" t="s">
        <v>581</v>
      </c>
      <c r="AO163" s="205"/>
      <c r="AP163" s="99" t="s">
        <v>1182</v>
      </c>
    </row>
    <row r="164" spans="38:42" ht="14.25" hidden="1">
      <c r="AL164" s="186">
        <v>32</v>
      </c>
      <c r="AM164" s="99" t="s">
        <v>584</v>
      </c>
      <c r="AO164" s="205"/>
      <c r="AP164" s="99" t="s">
        <v>1182</v>
      </c>
    </row>
    <row r="165" spans="38:42" ht="14.25" hidden="1">
      <c r="AL165" s="186">
        <v>33</v>
      </c>
      <c r="AM165" s="99" t="s">
        <v>586</v>
      </c>
      <c r="AO165" s="205"/>
      <c r="AP165" s="99" t="s">
        <v>1182</v>
      </c>
    </row>
    <row r="166" spans="38:42" ht="14.25" hidden="1">
      <c r="AL166" s="186">
        <v>34</v>
      </c>
      <c r="AM166" s="99" t="s">
        <v>588</v>
      </c>
      <c r="AO166" s="205"/>
      <c r="AP166" s="99" t="s">
        <v>1182</v>
      </c>
    </row>
    <row r="167" spans="38:42" ht="14.25" hidden="1">
      <c r="AL167" s="186">
        <v>35</v>
      </c>
      <c r="AM167" s="99" t="s">
        <v>590</v>
      </c>
      <c r="AO167" s="205"/>
      <c r="AP167" s="99" t="s">
        <v>1182</v>
      </c>
    </row>
    <row r="168" spans="38:42" ht="14.25" hidden="1">
      <c r="AL168" s="186">
        <v>36</v>
      </c>
      <c r="AM168" s="99" t="s">
        <v>592</v>
      </c>
      <c r="AO168" s="205"/>
      <c r="AP168" s="99" t="s">
        <v>1182</v>
      </c>
    </row>
    <row r="169" spans="38:42" ht="14.25" hidden="1">
      <c r="AL169" s="186">
        <v>37</v>
      </c>
      <c r="AM169" s="99" t="s">
        <v>594</v>
      </c>
      <c r="AO169" s="205"/>
      <c r="AP169" s="99" t="s">
        <v>1182</v>
      </c>
    </row>
    <row r="170" spans="38:42" ht="14.25" hidden="1">
      <c r="AL170" s="186">
        <v>38</v>
      </c>
      <c r="AM170" s="99" t="s">
        <v>696</v>
      </c>
      <c r="AO170" s="205"/>
      <c r="AP170" s="99" t="s">
        <v>1182</v>
      </c>
    </row>
    <row r="171" spans="38:42" ht="14.25" hidden="1">
      <c r="AL171" s="186">
        <v>39</v>
      </c>
      <c r="AM171" s="99" t="s">
        <v>597</v>
      </c>
      <c r="AO171" s="205"/>
      <c r="AP171" s="99" t="s">
        <v>1182</v>
      </c>
    </row>
    <row r="172" spans="38:42" ht="14.25" hidden="1">
      <c r="AL172" s="186">
        <v>40</v>
      </c>
      <c r="AM172" s="99" t="s">
        <v>599</v>
      </c>
      <c r="AO172" s="205"/>
      <c r="AP172" s="99" t="s">
        <v>1182</v>
      </c>
    </row>
    <row r="173" spans="38:42" ht="14.25" hidden="1">
      <c r="AL173" s="186">
        <v>41</v>
      </c>
      <c r="AM173" s="99" t="s">
        <v>601</v>
      </c>
      <c r="AO173" s="205"/>
      <c r="AP173" s="99" t="s">
        <v>1182</v>
      </c>
    </row>
    <row r="174" spans="38:42" ht="14.25" hidden="1">
      <c r="AL174" s="186">
        <v>42</v>
      </c>
      <c r="AM174" s="99" t="s">
        <v>603</v>
      </c>
      <c r="AO174" s="205"/>
      <c r="AP174" s="99" t="s">
        <v>1182</v>
      </c>
    </row>
    <row r="175" spans="38:42" ht="14.25" hidden="1">
      <c r="AL175" s="186">
        <v>43</v>
      </c>
      <c r="AM175" s="99" t="s">
        <v>605</v>
      </c>
      <c r="AO175" s="205"/>
      <c r="AP175" s="99" t="s">
        <v>1182</v>
      </c>
    </row>
    <row r="176" spans="38:42" ht="14.25" hidden="1">
      <c r="AL176" s="186">
        <v>44</v>
      </c>
      <c r="AM176" s="99" t="s">
        <v>607</v>
      </c>
      <c r="AO176" s="205"/>
      <c r="AP176" s="99" t="s">
        <v>1182</v>
      </c>
    </row>
    <row r="177" spans="38:42" ht="14.25" hidden="1">
      <c r="AL177" s="186">
        <v>45</v>
      </c>
      <c r="AM177" s="99" t="s">
        <v>697</v>
      </c>
      <c r="AO177" s="205"/>
      <c r="AP177" s="99" t="s">
        <v>1182</v>
      </c>
    </row>
    <row r="178" spans="38:42" ht="14.25" hidden="1">
      <c r="AL178" s="186">
        <v>46</v>
      </c>
      <c r="AM178" s="99" t="s">
        <v>610</v>
      </c>
      <c r="AO178" s="205"/>
      <c r="AP178" s="99" t="s">
        <v>1182</v>
      </c>
    </row>
    <row r="179" spans="38:42" ht="14.25" hidden="1">
      <c r="AL179" s="186">
        <v>47</v>
      </c>
      <c r="AM179" s="99" t="s">
        <v>612</v>
      </c>
      <c r="AO179" s="205"/>
      <c r="AP179" s="99" t="s">
        <v>1182</v>
      </c>
    </row>
    <row r="180" spans="38:42" ht="14.25" hidden="1">
      <c r="AL180" s="186">
        <v>48</v>
      </c>
      <c r="AM180" s="99" t="s">
        <v>698</v>
      </c>
      <c r="AO180" s="205"/>
      <c r="AP180" s="99" t="s">
        <v>1182</v>
      </c>
    </row>
    <row r="181" spans="38:42" ht="14.25" hidden="1">
      <c r="AL181" s="186">
        <v>49</v>
      </c>
      <c r="AM181" s="99" t="s">
        <v>699</v>
      </c>
      <c r="AO181" s="205"/>
      <c r="AP181" s="99" t="s">
        <v>1182</v>
      </c>
    </row>
    <row r="182" spans="38:42" ht="14.25" hidden="1">
      <c r="AL182" s="186">
        <v>50</v>
      </c>
      <c r="AM182" s="99" t="s">
        <v>700</v>
      </c>
      <c r="AO182" s="205"/>
      <c r="AP182" s="99" t="s">
        <v>1182</v>
      </c>
    </row>
    <row r="183" spans="38:42" ht="14.25" hidden="1">
      <c r="AL183" s="186">
        <v>51</v>
      </c>
      <c r="AM183" s="99" t="s">
        <v>617</v>
      </c>
      <c r="AO183" s="205"/>
      <c r="AP183" s="99" t="s">
        <v>1182</v>
      </c>
    </row>
    <row r="184" spans="38:42" ht="14.25" hidden="1">
      <c r="AL184" s="186">
        <v>52</v>
      </c>
      <c r="AM184" s="99" t="s">
        <v>619</v>
      </c>
      <c r="AO184" s="205"/>
      <c r="AP184" s="99" t="s">
        <v>1182</v>
      </c>
    </row>
    <row r="185" spans="38:42" ht="14.25" hidden="1">
      <c r="AL185" s="186">
        <v>53</v>
      </c>
      <c r="AM185" s="99" t="s">
        <v>621</v>
      </c>
      <c r="AO185" s="205"/>
      <c r="AP185" s="99" t="s">
        <v>1182</v>
      </c>
    </row>
    <row r="186" spans="38:42" ht="14.25" hidden="1">
      <c r="AL186" s="186">
        <v>54</v>
      </c>
      <c r="AM186" s="99" t="s">
        <v>623</v>
      </c>
      <c r="AO186" s="205"/>
      <c r="AP186" s="99" t="s">
        <v>1182</v>
      </c>
    </row>
    <row r="187" spans="38:42" ht="14.25" hidden="1">
      <c r="AL187" s="186">
        <v>55</v>
      </c>
      <c r="AM187" s="99" t="s">
        <v>624</v>
      </c>
      <c r="AO187" s="205"/>
      <c r="AP187" s="99" t="s">
        <v>1182</v>
      </c>
    </row>
    <row r="188" spans="38:42" ht="14.25" hidden="1">
      <c r="AL188" s="186">
        <v>56</v>
      </c>
      <c r="AM188" s="99" t="s">
        <v>625</v>
      </c>
      <c r="AO188" s="205"/>
      <c r="AP188" s="99" t="s">
        <v>1182</v>
      </c>
    </row>
    <row r="189" spans="38:42" ht="14.25" hidden="1">
      <c r="AL189" s="186">
        <v>57</v>
      </c>
      <c r="AM189" s="99" t="s">
        <v>626</v>
      </c>
      <c r="AO189" s="205"/>
      <c r="AP189" s="99" t="s">
        <v>1182</v>
      </c>
    </row>
    <row r="190" spans="38:42" ht="14.25" hidden="1">
      <c r="AL190" s="186">
        <v>58</v>
      </c>
      <c r="AM190" s="99" t="s">
        <v>627</v>
      </c>
      <c r="AO190" s="205"/>
      <c r="AP190" s="99" t="s">
        <v>1182</v>
      </c>
    </row>
    <row r="191" spans="38:42" ht="14.25" hidden="1">
      <c r="AL191" s="186">
        <v>59</v>
      </c>
      <c r="AM191" s="99" t="s">
        <v>628</v>
      </c>
      <c r="AO191" s="205"/>
      <c r="AP191" s="99" t="s">
        <v>1182</v>
      </c>
    </row>
    <row r="192" spans="38:42" ht="14.25" hidden="1">
      <c r="AL192" s="186">
        <v>60</v>
      </c>
      <c r="AM192" s="99" t="s">
        <v>622</v>
      </c>
      <c r="AO192" s="205"/>
      <c r="AP192" s="99" t="s">
        <v>1182</v>
      </c>
    </row>
    <row r="193" spans="38:42" ht="14.25" hidden="1">
      <c r="AL193" s="186">
        <v>61</v>
      </c>
      <c r="AM193" s="99" t="s">
        <v>630</v>
      </c>
      <c r="AO193" s="205"/>
      <c r="AP193" s="99" t="s">
        <v>1182</v>
      </c>
    </row>
    <row r="194" spans="38:42" ht="14.25" hidden="1">
      <c r="AL194" s="186">
        <v>62</v>
      </c>
      <c r="AM194" s="99" t="s">
        <v>632</v>
      </c>
      <c r="AO194" s="205"/>
      <c r="AP194" s="99" t="s">
        <v>1182</v>
      </c>
    </row>
    <row r="195" spans="38:42" ht="14.25" hidden="1">
      <c r="AL195" s="186">
        <v>63</v>
      </c>
      <c r="AM195" s="99" t="s">
        <v>709</v>
      </c>
      <c r="AO195" s="205"/>
      <c r="AP195" s="99" t="s">
        <v>1182</v>
      </c>
    </row>
    <row r="196" spans="38:42" ht="14.25" hidden="1">
      <c r="AL196" s="186">
        <v>64</v>
      </c>
      <c r="AM196" s="99" t="s">
        <v>635</v>
      </c>
      <c r="AO196" s="205"/>
      <c r="AP196" s="99" t="s">
        <v>1182</v>
      </c>
    </row>
    <row r="197" spans="38:42" ht="14.25" hidden="1">
      <c r="AL197" s="186">
        <v>65</v>
      </c>
      <c r="AM197" s="99" t="s">
        <v>637</v>
      </c>
      <c r="AO197" s="205"/>
      <c r="AP197" s="99" t="s">
        <v>1182</v>
      </c>
    </row>
    <row r="198" spans="38:42" ht="14.25" hidden="1">
      <c r="AL198" s="186">
        <v>66</v>
      </c>
      <c r="AM198" s="99" t="s">
        <v>639</v>
      </c>
      <c r="AO198" s="205"/>
      <c r="AP198" s="99" t="s">
        <v>1182</v>
      </c>
    </row>
    <row r="199" spans="38:42" ht="14.25" hidden="1">
      <c r="AL199" s="186">
        <v>67</v>
      </c>
      <c r="AM199" s="99" t="s">
        <v>710</v>
      </c>
      <c r="AO199" s="205"/>
      <c r="AP199" s="99" t="s">
        <v>1182</v>
      </c>
    </row>
    <row r="200" spans="38:42" ht="14.25" hidden="1">
      <c r="AL200" s="186">
        <v>68</v>
      </c>
      <c r="AM200" s="99" t="s">
        <v>713</v>
      </c>
      <c r="AO200" s="205"/>
      <c r="AP200" s="99" t="s">
        <v>1182</v>
      </c>
    </row>
    <row r="201" spans="38:42" ht="14.25" hidden="1">
      <c r="AL201" s="186">
        <v>69</v>
      </c>
      <c r="AM201" s="99" t="s">
        <v>641</v>
      </c>
      <c r="AO201" s="205"/>
      <c r="AP201" s="99" t="s">
        <v>1182</v>
      </c>
    </row>
    <row r="202" spans="38:42" ht="14.25" hidden="1">
      <c r="AL202" s="186">
        <v>70</v>
      </c>
      <c r="AM202" s="99" t="s">
        <v>717</v>
      </c>
      <c r="AO202" s="205"/>
      <c r="AP202" s="99" t="s">
        <v>1182</v>
      </c>
    </row>
    <row r="203" spans="38:42" ht="14.25" hidden="1">
      <c r="AL203" s="186">
        <v>71</v>
      </c>
      <c r="AM203" s="99" t="s">
        <v>642</v>
      </c>
      <c r="AO203" s="205"/>
      <c r="AP203" s="99" t="s">
        <v>1182</v>
      </c>
    </row>
    <row r="204" spans="38:42" ht="14.25" hidden="1">
      <c r="AL204" s="186">
        <v>72</v>
      </c>
      <c r="AM204" s="99" t="s">
        <v>643</v>
      </c>
      <c r="AO204" s="205"/>
      <c r="AP204" s="99" t="s">
        <v>1182</v>
      </c>
    </row>
    <row r="205" spans="38:42" ht="14.25" hidden="1">
      <c r="AL205" s="186">
        <v>73</v>
      </c>
      <c r="AM205" s="99" t="s">
        <v>644</v>
      </c>
      <c r="AO205" s="205"/>
      <c r="AP205" s="99" t="s">
        <v>1182</v>
      </c>
    </row>
    <row r="206" spans="38:42" ht="14.25" hidden="1">
      <c r="AL206" s="186">
        <v>74</v>
      </c>
      <c r="AM206" s="99" t="s">
        <v>645</v>
      </c>
      <c r="AO206" s="205"/>
      <c r="AP206" s="99" t="s">
        <v>1182</v>
      </c>
    </row>
    <row r="207" spans="38:42" ht="14.25" hidden="1">
      <c r="AL207" s="186">
        <v>75</v>
      </c>
      <c r="AM207" s="99" t="s">
        <v>646</v>
      </c>
      <c r="AO207" s="205"/>
      <c r="AP207" s="99" t="s">
        <v>1182</v>
      </c>
    </row>
    <row r="208" spans="38:42" ht="14.25" hidden="1">
      <c r="AL208" s="186">
        <v>76</v>
      </c>
      <c r="AM208" s="99" t="s">
        <v>647</v>
      </c>
      <c r="AO208" s="205"/>
      <c r="AP208" s="99" t="s">
        <v>1182</v>
      </c>
    </row>
    <row r="209" spans="38:42" ht="14.25" hidden="1">
      <c r="AL209" s="186">
        <v>77</v>
      </c>
      <c r="AM209" s="99" t="s">
        <v>648</v>
      </c>
      <c r="AO209" s="205"/>
      <c r="AP209" s="99" t="s">
        <v>1182</v>
      </c>
    </row>
    <row r="210" spans="38:42" ht="14.25" hidden="1">
      <c r="AL210" s="186">
        <v>78</v>
      </c>
      <c r="AM210" s="99" t="s">
        <v>649</v>
      </c>
      <c r="AO210" s="205"/>
      <c r="AP210" s="99" t="s">
        <v>1182</v>
      </c>
    </row>
    <row r="211" spans="38:42" ht="14.25" hidden="1">
      <c r="AL211" s="186">
        <v>79</v>
      </c>
      <c r="AM211" s="99" t="s">
        <v>650</v>
      </c>
      <c r="AO211" s="205"/>
      <c r="AP211" s="99" t="s">
        <v>1182</v>
      </c>
    </row>
    <row r="212" spans="38:42" ht="14.25" hidden="1">
      <c r="AL212" s="186">
        <v>80</v>
      </c>
      <c r="AM212" s="99" t="s">
        <v>651</v>
      </c>
      <c r="AO212" s="205"/>
      <c r="AP212" s="99" t="s">
        <v>1182</v>
      </c>
    </row>
    <row r="213" spans="38:42" ht="14.25" hidden="1">
      <c r="AL213" s="186">
        <v>81</v>
      </c>
      <c r="AM213" s="99" t="s">
        <v>652</v>
      </c>
      <c r="AO213" s="205"/>
      <c r="AP213" s="99" t="s">
        <v>1182</v>
      </c>
    </row>
    <row r="214" spans="38:42" ht="14.25" hidden="1">
      <c r="AL214" s="186">
        <v>82</v>
      </c>
      <c r="AM214" s="99" t="s">
        <v>1599</v>
      </c>
      <c r="AO214" s="205"/>
      <c r="AP214" s="99" t="s">
        <v>1182</v>
      </c>
    </row>
    <row r="215" spans="38:42" ht="14.25" hidden="1">
      <c r="AL215" s="186">
        <v>83</v>
      </c>
      <c r="AM215" s="99" t="s">
        <v>653</v>
      </c>
      <c r="AO215" s="205"/>
      <c r="AP215" s="99" t="s">
        <v>1182</v>
      </c>
    </row>
    <row r="216" spans="38:42" ht="14.25" hidden="1">
      <c r="AL216" s="186">
        <v>84</v>
      </c>
      <c r="AM216" s="99" t="s">
        <v>654</v>
      </c>
      <c r="AO216" s="205"/>
      <c r="AP216" s="99" t="s">
        <v>1182</v>
      </c>
    </row>
    <row r="217" spans="38:42" ht="14.25" hidden="1">
      <c r="AL217" s="186">
        <v>85</v>
      </c>
      <c r="AM217" s="99" t="s">
        <v>655</v>
      </c>
      <c r="AO217" s="205"/>
      <c r="AP217" s="99" t="s">
        <v>1182</v>
      </c>
    </row>
    <row r="218" spans="38:42" ht="14.25" hidden="1">
      <c r="AL218" s="186">
        <v>86</v>
      </c>
      <c r="AM218" s="99" t="s">
        <v>656</v>
      </c>
      <c r="AO218" s="205"/>
      <c r="AP218" s="99" t="s">
        <v>1182</v>
      </c>
    </row>
    <row r="219" spans="38:42" ht="14.25" hidden="1">
      <c r="AL219" s="186">
        <v>87</v>
      </c>
      <c r="AM219" s="99" t="s">
        <v>657</v>
      </c>
      <c r="AO219" s="205"/>
      <c r="AP219" s="99" t="s">
        <v>1182</v>
      </c>
    </row>
    <row r="220" spans="38:42" ht="14.25" hidden="1">
      <c r="AL220" s="186">
        <v>88</v>
      </c>
      <c r="AM220" s="99" t="s">
        <v>658</v>
      </c>
      <c r="AO220" s="205"/>
      <c r="AP220" s="99" t="s">
        <v>1182</v>
      </c>
    </row>
    <row r="221" spans="38:42" ht="14.25" hidden="1">
      <c r="AL221" s="186">
        <v>89</v>
      </c>
      <c r="AM221" s="99" t="s">
        <v>659</v>
      </c>
      <c r="AO221" s="205"/>
      <c r="AP221" s="99" t="s">
        <v>1182</v>
      </c>
    </row>
    <row r="222" spans="38:42" ht="14.25" hidden="1">
      <c r="AL222" s="186">
        <v>90</v>
      </c>
      <c r="AM222" s="99" t="s">
        <v>660</v>
      </c>
      <c r="AO222" s="205"/>
      <c r="AP222" s="99" t="s">
        <v>1182</v>
      </c>
    </row>
    <row r="223" spans="38:42" ht="14.25" hidden="1">
      <c r="AL223" s="186">
        <v>91</v>
      </c>
      <c r="AM223" s="99" t="s">
        <v>661</v>
      </c>
      <c r="AO223" s="205"/>
      <c r="AP223" s="99" t="s">
        <v>1182</v>
      </c>
    </row>
    <row r="224" spans="38:42" ht="14.25" hidden="1">
      <c r="AL224" s="186">
        <v>92</v>
      </c>
      <c r="AM224" s="99" t="s">
        <v>662</v>
      </c>
      <c r="AO224" s="205"/>
      <c r="AP224" s="99" t="s">
        <v>1182</v>
      </c>
    </row>
    <row r="225" spans="38:42" ht="14.25" hidden="1">
      <c r="AL225" s="186">
        <v>93</v>
      </c>
      <c r="AM225" s="99" t="s">
        <v>663</v>
      </c>
      <c r="AO225" s="205"/>
      <c r="AP225" s="99" t="s">
        <v>1182</v>
      </c>
    </row>
    <row r="226" spans="38:42" ht="14.25" hidden="1">
      <c r="AL226" s="186">
        <v>94</v>
      </c>
      <c r="AM226" s="99" t="s">
        <v>664</v>
      </c>
      <c r="AO226" s="205"/>
      <c r="AP226" s="99" t="s">
        <v>1182</v>
      </c>
    </row>
    <row r="227" spans="38:42" ht="14.25" hidden="1">
      <c r="AL227" s="186">
        <v>95</v>
      </c>
      <c r="AM227" s="99" t="s">
        <v>665</v>
      </c>
      <c r="AO227" s="205"/>
      <c r="AP227" s="99" t="s">
        <v>1182</v>
      </c>
    </row>
    <row r="228" spans="38:42" ht="14.25" hidden="1">
      <c r="AL228" s="186">
        <v>96</v>
      </c>
      <c r="AM228" s="99" t="s">
        <v>666</v>
      </c>
      <c r="AO228" s="205"/>
      <c r="AP228" s="99" t="s">
        <v>1182</v>
      </c>
    </row>
    <row r="229" spans="38:42" ht="14.25" hidden="1">
      <c r="AL229" s="186">
        <v>97</v>
      </c>
      <c r="AM229" s="99" t="s">
        <v>667</v>
      </c>
      <c r="AO229" s="205"/>
      <c r="AP229" s="99" t="s">
        <v>1182</v>
      </c>
    </row>
    <row r="230" spans="38:42" ht="14.25" hidden="1">
      <c r="AL230" s="186">
        <v>98</v>
      </c>
      <c r="AM230" s="99" t="s">
        <v>668</v>
      </c>
      <c r="AO230" s="205"/>
      <c r="AP230" s="99" t="s">
        <v>1182</v>
      </c>
    </row>
    <row r="231" spans="38:42" ht="14.25" hidden="1">
      <c r="AL231" s="186">
        <v>99</v>
      </c>
      <c r="AM231" s="99" t="s">
        <v>1407</v>
      </c>
      <c r="AO231" s="205"/>
      <c r="AP231" s="99" t="s">
        <v>1182</v>
      </c>
    </row>
    <row r="232" spans="38:42" ht="14.25" hidden="1">
      <c r="AL232" s="186">
        <v>100</v>
      </c>
      <c r="AM232" s="99" t="s">
        <v>673</v>
      </c>
      <c r="AO232" s="205"/>
      <c r="AP232" s="99" t="s">
        <v>1182</v>
      </c>
    </row>
    <row r="233" spans="38:42" ht="14.25" hidden="1">
      <c r="AL233" s="186">
        <v>101</v>
      </c>
      <c r="AM233" s="99" t="s">
        <v>669</v>
      </c>
      <c r="AO233" s="205">
        <v>500</v>
      </c>
      <c r="AP233" s="99" t="s">
        <v>1182</v>
      </c>
    </row>
    <row r="234" spans="38:42" ht="14.25" hidden="1">
      <c r="AL234" s="186">
        <v>102</v>
      </c>
      <c r="AM234" s="99" t="s">
        <v>670</v>
      </c>
      <c r="AO234" s="205">
        <v>501</v>
      </c>
      <c r="AP234" s="205" t="s">
        <v>134</v>
      </c>
    </row>
    <row r="235" spans="38:42" ht="14.25" hidden="1">
      <c r="AL235" s="186">
        <v>103</v>
      </c>
      <c r="AM235" s="99" t="s">
        <v>671</v>
      </c>
      <c r="AO235" s="205">
        <v>502</v>
      </c>
      <c r="AP235" s="205" t="s">
        <v>136</v>
      </c>
    </row>
    <row r="236" spans="38:42" ht="14.25" hidden="1">
      <c r="AL236" s="186">
        <v>104</v>
      </c>
      <c r="AM236" s="99" t="s">
        <v>672</v>
      </c>
      <c r="AO236" s="205">
        <v>503</v>
      </c>
      <c r="AP236" s="205" t="s">
        <v>1300</v>
      </c>
    </row>
    <row r="237" spans="38:42" ht="14.25" hidden="1">
      <c r="AL237" s="186">
        <v>105</v>
      </c>
      <c r="AM237" s="99" t="s">
        <v>1409</v>
      </c>
      <c r="AO237" s="205">
        <v>504</v>
      </c>
      <c r="AP237" s="205" t="s">
        <v>139</v>
      </c>
    </row>
    <row r="238" spans="38:42" ht="14.25" hidden="1">
      <c r="AL238" s="186">
        <v>106</v>
      </c>
      <c r="AM238" s="99" t="s">
        <v>674</v>
      </c>
      <c r="AO238" s="205">
        <v>505</v>
      </c>
      <c r="AP238" s="205" t="s">
        <v>141</v>
      </c>
    </row>
    <row r="239" spans="38:42" ht="14.25" hidden="1">
      <c r="AL239" s="186">
        <v>107</v>
      </c>
      <c r="AM239" s="99" t="s">
        <v>675</v>
      </c>
      <c r="AO239" s="205">
        <v>506</v>
      </c>
      <c r="AP239" s="205" t="s">
        <v>144</v>
      </c>
    </row>
    <row r="240" spans="38:42" ht="14.25" hidden="1">
      <c r="AL240" s="186">
        <v>108</v>
      </c>
      <c r="AM240" s="99" t="s">
        <v>1441</v>
      </c>
      <c r="AO240" s="205">
        <v>507</v>
      </c>
      <c r="AP240" s="205" t="s">
        <v>147</v>
      </c>
    </row>
    <row r="241" spans="38:42" ht="14.25" hidden="1">
      <c r="AL241" s="186">
        <v>109</v>
      </c>
      <c r="AM241" s="99" t="s">
        <v>1442</v>
      </c>
      <c r="AO241" s="205">
        <v>508</v>
      </c>
      <c r="AP241" s="205" t="s">
        <v>146</v>
      </c>
    </row>
    <row r="242" spans="38:42" ht="14.25" hidden="1">
      <c r="AL242" s="186">
        <v>110</v>
      </c>
      <c r="AM242" s="99" t="s">
        <v>347</v>
      </c>
      <c r="AO242" s="205">
        <v>509</v>
      </c>
      <c r="AP242" s="205" t="s">
        <v>150</v>
      </c>
    </row>
    <row r="243" spans="38:42" ht="14.25" hidden="1">
      <c r="AL243" s="186">
        <v>111</v>
      </c>
      <c r="AM243" s="99" t="s">
        <v>759</v>
      </c>
      <c r="AO243" s="205">
        <v>510</v>
      </c>
      <c r="AP243" s="205" t="s">
        <v>152</v>
      </c>
    </row>
    <row r="244" spans="38:42" ht="14.25" hidden="1">
      <c r="AL244" s="186">
        <v>112</v>
      </c>
      <c r="AM244" s="99" t="s">
        <v>348</v>
      </c>
      <c r="AO244" s="205">
        <v>511</v>
      </c>
      <c r="AP244" s="205" t="s">
        <v>1073</v>
      </c>
    </row>
    <row r="245" spans="38:42" ht="14.25" hidden="1">
      <c r="AL245" s="186">
        <v>113</v>
      </c>
      <c r="AM245" s="99" t="s">
        <v>1443</v>
      </c>
      <c r="AO245" s="205">
        <v>512</v>
      </c>
      <c r="AP245" s="205" t="s">
        <v>610</v>
      </c>
    </row>
    <row r="246" spans="38:42" ht="14.25" hidden="1">
      <c r="AL246" s="186">
        <v>114</v>
      </c>
      <c r="AM246" s="99" t="s">
        <v>1444</v>
      </c>
      <c r="AO246" s="205">
        <v>513</v>
      </c>
      <c r="AP246" s="205" t="s">
        <v>156</v>
      </c>
    </row>
    <row r="247" spans="38:42" ht="14.25" hidden="1">
      <c r="AL247" s="186">
        <v>115</v>
      </c>
      <c r="AM247" s="99" t="s">
        <v>1446</v>
      </c>
      <c r="AO247" s="205">
        <v>514</v>
      </c>
      <c r="AP247" s="205" t="s">
        <v>158</v>
      </c>
    </row>
    <row r="248" spans="38:42" ht="14.25" hidden="1">
      <c r="AL248" s="186">
        <v>116</v>
      </c>
      <c r="AM248" s="99" t="s">
        <v>1448</v>
      </c>
      <c r="AO248" s="205">
        <v>515</v>
      </c>
      <c r="AP248" s="205" t="s">
        <v>1076</v>
      </c>
    </row>
    <row r="249" spans="38:42" ht="14.25" hidden="1">
      <c r="AL249" s="186">
        <v>117</v>
      </c>
      <c r="AM249" s="99" t="s">
        <v>1450</v>
      </c>
      <c r="AO249" s="205">
        <v>516</v>
      </c>
      <c r="AP249" s="205" t="s">
        <v>161</v>
      </c>
    </row>
    <row r="250" spans="38:42" ht="14.25" hidden="1">
      <c r="AL250" s="186">
        <v>118</v>
      </c>
      <c r="AM250" s="99" t="s">
        <v>1452</v>
      </c>
      <c r="AO250" s="205">
        <v>517</v>
      </c>
      <c r="AP250" s="205" t="s">
        <v>163</v>
      </c>
    </row>
    <row r="251" spans="38:42" ht="14.25" hidden="1">
      <c r="AL251" s="186">
        <v>119</v>
      </c>
      <c r="AM251" s="99" t="s">
        <v>1454</v>
      </c>
      <c r="AO251" s="205">
        <v>518</v>
      </c>
      <c r="AP251" s="205" t="s">
        <v>166</v>
      </c>
    </row>
    <row r="252" spans="38:42" ht="14.25" hidden="1">
      <c r="AL252" s="186">
        <v>120</v>
      </c>
      <c r="AM252" s="99" t="s">
        <v>1456</v>
      </c>
      <c r="AO252" s="205">
        <v>519</v>
      </c>
      <c r="AP252" s="205" t="s">
        <v>651</v>
      </c>
    </row>
    <row r="253" spans="38:42" ht="14.25" hidden="1">
      <c r="AL253" s="186">
        <v>121</v>
      </c>
      <c r="AM253" s="99" t="s">
        <v>1458</v>
      </c>
      <c r="AO253" s="205">
        <v>520</v>
      </c>
      <c r="AP253" s="205" t="s">
        <v>652</v>
      </c>
    </row>
    <row r="254" spans="38:42" ht="14.25" hidden="1">
      <c r="AL254" s="186">
        <v>122</v>
      </c>
      <c r="AM254" s="99" t="s">
        <v>1460</v>
      </c>
      <c r="AO254" s="205">
        <v>521</v>
      </c>
      <c r="AP254" s="205" t="s">
        <v>170</v>
      </c>
    </row>
    <row r="255" spans="38:42" ht="14.25" hidden="1">
      <c r="AL255" s="186">
        <v>123</v>
      </c>
      <c r="AM255" s="99" t="s">
        <v>1462</v>
      </c>
      <c r="AO255" s="205">
        <v>522</v>
      </c>
      <c r="AP255" s="205" t="s">
        <v>172</v>
      </c>
    </row>
    <row r="256" spans="38:42" ht="14.25" hidden="1">
      <c r="AL256" s="186">
        <v>124</v>
      </c>
      <c r="AM256" s="99" t="s">
        <v>1464</v>
      </c>
      <c r="AO256" s="205">
        <v>523</v>
      </c>
      <c r="AP256" s="206" t="s">
        <v>1079</v>
      </c>
    </row>
    <row r="257" spans="38:42" ht="14.25" hidden="1">
      <c r="AL257" s="186">
        <v>125</v>
      </c>
      <c r="AM257" s="99" t="s">
        <v>1466</v>
      </c>
      <c r="AO257" s="205">
        <v>524</v>
      </c>
      <c r="AP257" s="205" t="s">
        <v>175</v>
      </c>
    </row>
    <row r="258" spans="38:42" ht="14.25" hidden="1">
      <c r="AL258" s="186">
        <v>126</v>
      </c>
      <c r="AM258" s="99" t="s">
        <v>1468</v>
      </c>
      <c r="AO258" s="205">
        <v>525</v>
      </c>
      <c r="AP258" s="205" t="s">
        <v>177</v>
      </c>
    </row>
    <row r="259" spans="38:42" ht="14.25" hidden="1">
      <c r="AL259" s="186">
        <v>127</v>
      </c>
      <c r="AM259" s="99" t="s">
        <v>352</v>
      </c>
      <c r="AO259" s="205">
        <v>526</v>
      </c>
      <c r="AP259" s="205" t="s">
        <v>1468</v>
      </c>
    </row>
    <row r="260" spans="38:42" ht="14.25" hidden="1">
      <c r="AL260" s="186">
        <v>128</v>
      </c>
      <c r="AM260" s="99" t="s">
        <v>1469</v>
      </c>
      <c r="AO260" s="205">
        <v>527</v>
      </c>
      <c r="AP260" s="205" t="s">
        <v>1082</v>
      </c>
    </row>
    <row r="261" spans="38:42" ht="14.25" hidden="1">
      <c r="AL261" s="186">
        <v>129</v>
      </c>
      <c r="AM261" s="99" t="s">
        <v>1470</v>
      </c>
      <c r="AO261" s="205">
        <v>528</v>
      </c>
      <c r="AP261" s="205" t="s">
        <v>182</v>
      </c>
    </row>
    <row r="262" spans="38:42" ht="14.25" hidden="1">
      <c r="AL262" s="186">
        <v>130</v>
      </c>
      <c r="AM262" s="99" t="s">
        <v>1471</v>
      </c>
      <c r="AO262" s="205">
        <v>529</v>
      </c>
      <c r="AP262" s="205" t="s">
        <v>184</v>
      </c>
    </row>
    <row r="263" spans="38:42" ht="14.25" hidden="1">
      <c r="AL263" s="186">
        <v>131</v>
      </c>
      <c r="AM263" s="99" t="s">
        <v>1472</v>
      </c>
      <c r="AO263" s="205">
        <v>530</v>
      </c>
      <c r="AP263" s="205" t="s">
        <v>186</v>
      </c>
    </row>
    <row r="264" spans="38:42" ht="14.25" hidden="1">
      <c r="AL264" s="186">
        <v>132</v>
      </c>
      <c r="AM264" s="99" t="s">
        <v>1473</v>
      </c>
      <c r="AO264" s="205">
        <v>531</v>
      </c>
      <c r="AP264" s="205" t="s">
        <v>188</v>
      </c>
    </row>
    <row r="265" spans="38:42" ht="14.25" hidden="1">
      <c r="AL265" s="186">
        <v>133</v>
      </c>
      <c r="AM265" s="99" t="s">
        <v>1474</v>
      </c>
      <c r="AO265" s="205">
        <v>532</v>
      </c>
      <c r="AP265" s="205" t="s">
        <v>190</v>
      </c>
    </row>
    <row r="266" spans="38:42" ht="14.25" hidden="1">
      <c r="AL266" s="186">
        <v>134</v>
      </c>
      <c r="AM266" s="99" t="s">
        <v>1475</v>
      </c>
      <c r="AO266" s="205">
        <v>533</v>
      </c>
      <c r="AP266" s="205" t="s">
        <v>192</v>
      </c>
    </row>
    <row r="267" spans="38:42" ht="14.25" hidden="1">
      <c r="AL267" s="186">
        <v>135</v>
      </c>
      <c r="AM267" s="99" t="s">
        <v>1476</v>
      </c>
      <c r="AO267" s="205">
        <v>534</v>
      </c>
      <c r="AP267" s="205" t="s">
        <v>194</v>
      </c>
    </row>
    <row r="268" spans="38:42" ht="14.25" hidden="1">
      <c r="AL268" s="186">
        <v>136</v>
      </c>
      <c r="AM268" s="99" t="s">
        <v>1477</v>
      </c>
      <c r="AO268" s="205">
        <v>535</v>
      </c>
      <c r="AP268" s="205" t="s">
        <v>197</v>
      </c>
    </row>
    <row r="269" spans="38:42" ht="14.25" hidden="1">
      <c r="AL269" s="186">
        <v>137</v>
      </c>
      <c r="AM269" s="99" t="s">
        <v>1478</v>
      </c>
      <c r="AO269" s="205">
        <v>536</v>
      </c>
      <c r="AP269" s="205" t="s">
        <v>1301</v>
      </c>
    </row>
    <row r="270" spans="38:42" ht="14.25" hidden="1">
      <c r="AL270" s="186">
        <v>138</v>
      </c>
      <c r="AM270" s="99" t="s">
        <v>1479</v>
      </c>
      <c r="AO270" s="205">
        <v>537</v>
      </c>
      <c r="AP270" s="205" t="s">
        <v>201</v>
      </c>
    </row>
    <row r="271" spans="38:42" ht="14.25" hidden="1">
      <c r="AL271" s="186">
        <v>139</v>
      </c>
      <c r="AM271" s="99" t="s">
        <v>1480</v>
      </c>
      <c r="AO271" s="205">
        <v>538</v>
      </c>
      <c r="AP271" s="205" t="s">
        <v>204</v>
      </c>
    </row>
    <row r="272" spans="38:42" ht="14.25" hidden="1">
      <c r="AL272" s="186">
        <v>140</v>
      </c>
      <c r="AM272" s="99" t="s">
        <v>1481</v>
      </c>
      <c r="AO272" s="205">
        <v>539</v>
      </c>
      <c r="AP272" s="205" t="s">
        <v>206</v>
      </c>
    </row>
    <row r="273" spans="38:42" ht="14.25" hidden="1">
      <c r="AL273" s="186">
        <v>141</v>
      </c>
      <c r="AM273" s="99" t="s">
        <v>1482</v>
      </c>
      <c r="AO273" s="205">
        <v>540</v>
      </c>
      <c r="AP273" s="205" t="s">
        <v>209</v>
      </c>
    </row>
    <row r="274" spans="38:42" ht="14.25" hidden="1">
      <c r="AL274" s="186">
        <v>142</v>
      </c>
      <c r="AM274" s="99" t="s">
        <v>1483</v>
      </c>
      <c r="AO274" s="205">
        <v>541</v>
      </c>
      <c r="AP274" s="205" t="s">
        <v>212</v>
      </c>
    </row>
    <row r="275" spans="38:42" ht="14.25" hidden="1">
      <c r="AL275" s="186">
        <v>143</v>
      </c>
      <c r="AM275" s="99" t="s">
        <v>1484</v>
      </c>
      <c r="AO275" s="205">
        <v>542</v>
      </c>
      <c r="AP275" s="205" t="s">
        <v>214</v>
      </c>
    </row>
    <row r="276" spans="38:42" ht="14.25" hidden="1">
      <c r="AL276" s="186">
        <v>144</v>
      </c>
      <c r="AM276" s="99" t="s">
        <v>1485</v>
      </c>
      <c r="AO276" s="205">
        <v>543</v>
      </c>
      <c r="AP276" s="205" t="s">
        <v>216</v>
      </c>
    </row>
    <row r="277" spans="38:42" ht="14.25" hidden="1">
      <c r="AL277" s="186">
        <v>145</v>
      </c>
      <c r="AM277" s="99" t="s">
        <v>1486</v>
      </c>
      <c r="AO277" s="205">
        <v>544</v>
      </c>
      <c r="AP277" s="205" t="s">
        <v>218</v>
      </c>
    </row>
    <row r="278" spans="38:42" ht="14.25" hidden="1">
      <c r="AL278" s="186">
        <v>146</v>
      </c>
      <c r="AM278" s="99" t="s">
        <v>1487</v>
      </c>
      <c r="AO278" s="205">
        <v>545</v>
      </c>
      <c r="AP278" s="205" t="s">
        <v>1086</v>
      </c>
    </row>
    <row r="279" spans="38:42" ht="14.25" hidden="1">
      <c r="AL279" s="186">
        <v>147</v>
      </c>
      <c r="AM279" s="99" t="s">
        <v>1488</v>
      </c>
      <c r="AO279" s="205">
        <v>546</v>
      </c>
      <c r="AP279" s="205" t="s">
        <v>1087</v>
      </c>
    </row>
    <row r="280" spans="38:42" ht="14.25" hidden="1">
      <c r="AL280" s="186">
        <v>148</v>
      </c>
      <c r="AM280" s="99" t="s">
        <v>1489</v>
      </c>
      <c r="AO280" s="205">
        <v>547</v>
      </c>
      <c r="AP280" s="205" t="s">
        <v>1185</v>
      </c>
    </row>
    <row r="281" spans="38:42" ht="14.25" hidden="1">
      <c r="AL281" s="186">
        <v>149</v>
      </c>
      <c r="AM281" s="99" t="s">
        <v>1490</v>
      </c>
      <c r="AO281" s="205">
        <v>548</v>
      </c>
      <c r="AP281" s="205" t="s">
        <v>1090</v>
      </c>
    </row>
    <row r="282" spans="38:42" ht="14.25" hidden="1">
      <c r="AL282" s="186">
        <v>150</v>
      </c>
      <c r="AM282" s="99" t="s">
        <v>1491</v>
      </c>
      <c r="AO282" s="205">
        <v>549</v>
      </c>
      <c r="AP282" s="205" t="s">
        <v>1186</v>
      </c>
    </row>
    <row r="283" spans="38:42" ht="14.25" hidden="1">
      <c r="AL283" s="186">
        <v>151</v>
      </c>
      <c r="AM283" s="99" t="s">
        <v>1492</v>
      </c>
      <c r="AO283" s="205">
        <v>550</v>
      </c>
      <c r="AP283" s="205" t="s">
        <v>1187</v>
      </c>
    </row>
    <row r="284" spans="38:42" ht="14.25" hidden="1">
      <c r="AL284" s="186">
        <v>152</v>
      </c>
      <c r="AM284" s="99" t="s">
        <v>1493</v>
      </c>
      <c r="AO284" s="205">
        <v>551</v>
      </c>
      <c r="AP284" s="205" t="s">
        <v>227</v>
      </c>
    </row>
    <row r="285" spans="38:42" ht="14.25" hidden="1">
      <c r="AL285" s="186">
        <v>153</v>
      </c>
      <c r="AM285" s="99" t="s">
        <v>1494</v>
      </c>
      <c r="AO285" s="205">
        <v>552</v>
      </c>
      <c r="AP285" s="205" t="s">
        <v>1188</v>
      </c>
    </row>
    <row r="286" spans="38:42" ht="14.25" hidden="1">
      <c r="AL286" s="186">
        <v>154</v>
      </c>
      <c r="AM286" s="99" t="s">
        <v>1495</v>
      </c>
      <c r="AO286" s="205">
        <v>553</v>
      </c>
      <c r="AP286" s="205" t="s">
        <v>1189</v>
      </c>
    </row>
    <row r="287" spans="38:42" ht="14.25" hidden="1">
      <c r="AL287" s="186">
        <v>155</v>
      </c>
      <c r="AM287" s="99" t="s">
        <v>1212</v>
      </c>
      <c r="AO287" s="205">
        <v>554</v>
      </c>
      <c r="AP287" s="205" t="s">
        <v>228</v>
      </c>
    </row>
    <row r="288" spans="38:42" ht="14.25" hidden="1">
      <c r="AL288" s="186">
        <v>156</v>
      </c>
      <c r="AM288" s="99" t="s">
        <v>1213</v>
      </c>
      <c r="AO288" s="205">
        <v>555</v>
      </c>
      <c r="AP288" s="205" t="s">
        <v>1103</v>
      </c>
    </row>
    <row r="289" spans="38:42" ht="14.25" hidden="1">
      <c r="AL289" s="186">
        <v>157</v>
      </c>
      <c r="AM289" s="99" t="s">
        <v>1214</v>
      </c>
      <c r="AO289" s="205">
        <v>556</v>
      </c>
      <c r="AP289" s="205" t="s">
        <v>1554</v>
      </c>
    </row>
    <row r="290" spans="38:42" ht="14.25" hidden="1">
      <c r="AL290" s="186">
        <v>158</v>
      </c>
      <c r="AM290" s="99" t="s">
        <v>1215</v>
      </c>
      <c r="AO290" s="205">
        <v>557</v>
      </c>
      <c r="AP290" s="205" t="s">
        <v>230</v>
      </c>
    </row>
    <row r="291" spans="38:42" ht="14.25" hidden="1">
      <c r="AL291" s="186">
        <v>159</v>
      </c>
      <c r="AM291" s="99" t="s">
        <v>1216</v>
      </c>
      <c r="AO291" s="205">
        <v>558</v>
      </c>
      <c r="AP291" s="205" t="s">
        <v>1109</v>
      </c>
    </row>
    <row r="292" spans="38:42" ht="14.25" hidden="1">
      <c r="AL292" s="186">
        <v>160</v>
      </c>
      <c r="AM292" s="99" t="s">
        <v>1217</v>
      </c>
      <c r="AO292" s="205">
        <v>559</v>
      </c>
      <c r="AP292" s="205" t="s">
        <v>232</v>
      </c>
    </row>
    <row r="293" spans="38:42" ht="14.25" hidden="1">
      <c r="AL293" s="186">
        <v>161</v>
      </c>
      <c r="AM293" s="99" t="s">
        <v>1218</v>
      </c>
      <c r="AO293" s="205">
        <v>560</v>
      </c>
      <c r="AP293" s="205" t="s">
        <v>234</v>
      </c>
    </row>
    <row r="294" spans="38:42" ht="14.25" hidden="1">
      <c r="AL294" s="186">
        <v>162</v>
      </c>
      <c r="AM294" s="99" t="s">
        <v>1219</v>
      </c>
      <c r="AO294" s="205">
        <v>561</v>
      </c>
      <c r="AP294" s="205" t="s">
        <v>235</v>
      </c>
    </row>
    <row r="295" spans="38:42" ht="14.25" hidden="1">
      <c r="AL295" s="186">
        <v>163</v>
      </c>
      <c r="AM295" s="99" t="s">
        <v>1220</v>
      </c>
      <c r="AO295" s="205">
        <v>562</v>
      </c>
      <c r="AP295" s="205" t="s">
        <v>237</v>
      </c>
    </row>
    <row r="296" spans="38:42" ht="14.25" hidden="1">
      <c r="AL296" s="186">
        <v>164</v>
      </c>
      <c r="AM296" s="99" t="s">
        <v>1221</v>
      </c>
      <c r="AO296" s="205">
        <v>563</v>
      </c>
      <c r="AP296" s="205" t="s">
        <v>238</v>
      </c>
    </row>
    <row r="297" spans="38:42" ht="14.25" hidden="1">
      <c r="AL297" s="186">
        <v>165</v>
      </c>
      <c r="AM297" s="99" t="s">
        <v>1222</v>
      </c>
      <c r="AO297" s="205">
        <v>564</v>
      </c>
      <c r="AP297" s="205" t="s">
        <v>239</v>
      </c>
    </row>
    <row r="298" spans="38:42" ht="14.25" hidden="1">
      <c r="AL298" s="186">
        <v>166</v>
      </c>
      <c r="AM298" s="99" t="s">
        <v>1223</v>
      </c>
      <c r="AO298" s="205">
        <v>565</v>
      </c>
      <c r="AP298" s="205" t="s">
        <v>241</v>
      </c>
    </row>
    <row r="299" spans="38:42" ht="14.25" hidden="1">
      <c r="AL299" s="186">
        <v>167</v>
      </c>
      <c r="AM299" s="99" t="s">
        <v>804</v>
      </c>
      <c r="AO299" s="205">
        <v>566</v>
      </c>
      <c r="AP299" s="205" t="s">
        <v>244</v>
      </c>
    </row>
    <row r="300" spans="38:42" ht="14.25" hidden="1">
      <c r="AL300" s="186">
        <v>168</v>
      </c>
      <c r="AM300" s="99" t="s">
        <v>1224</v>
      </c>
      <c r="AO300" s="205">
        <v>567</v>
      </c>
      <c r="AP300" s="205" t="s">
        <v>246</v>
      </c>
    </row>
    <row r="301" spans="38:42" ht="14.25" hidden="1">
      <c r="AL301" s="186">
        <v>169</v>
      </c>
      <c r="AM301" s="99" t="s">
        <v>1225</v>
      </c>
      <c r="AO301" s="205">
        <v>568</v>
      </c>
      <c r="AP301" s="205" t="s">
        <v>248</v>
      </c>
    </row>
    <row r="302" spans="38:42" ht="14.25" hidden="1">
      <c r="AL302" s="186">
        <v>170</v>
      </c>
      <c r="AM302" s="99" t="s">
        <v>1226</v>
      </c>
      <c r="AO302" s="205">
        <v>569</v>
      </c>
      <c r="AP302" s="205" t="s">
        <v>250</v>
      </c>
    </row>
    <row r="303" spans="38:42" ht="14.25" hidden="1">
      <c r="AL303" s="186">
        <v>171</v>
      </c>
      <c r="AM303" s="99" t="s">
        <v>1227</v>
      </c>
      <c r="AO303" s="205">
        <v>570</v>
      </c>
      <c r="AP303" s="205" t="s">
        <v>253</v>
      </c>
    </row>
    <row r="304" spans="38:42" ht="14.25" hidden="1">
      <c r="AL304" s="186">
        <v>172</v>
      </c>
      <c r="AM304" s="99" t="s">
        <v>1228</v>
      </c>
      <c r="AO304" s="205">
        <v>571</v>
      </c>
      <c r="AP304" s="205" t="s">
        <v>255</v>
      </c>
    </row>
    <row r="305" spans="38:42" ht="14.25" hidden="1">
      <c r="AL305" s="186">
        <v>173</v>
      </c>
      <c r="AM305" s="99" t="s">
        <v>328</v>
      </c>
      <c r="AO305" s="205">
        <v>572</v>
      </c>
      <c r="AP305" s="205" t="s">
        <v>256</v>
      </c>
    </row>
    <row r="306" spans="38:42" ht="14.25" hidden="1">
      <c r="AL306" s="186">
        <v>174</v>
      </c>
      <c r="AM306" s="99" t="s">
        <v>1229</v>
      </c>
      <c r="AO306" s="205">
        <v>573</v>
      </c>
      <c r="AP306" s="205" t="s">
        <v>258</v>
      </c>
    </row>
    <row r="307" spans="38:42" ht="14.25" hidden="1">
      <c r="AL307" s="186">
        <v>175</v>
      </c>
      <c r="AM307" s="99" t="s">
        <v>1230</v>
      </c>
      <c r="AO307" s="205">
        <v>574</v>
      </c>
      <c r="AP307" s="205" t="s">
        <v>260</v>
      </c>
    </row>
    <row r="308" spans="38:42" ht="14.25" hidden="1">
      <c r="AL308" s="186">
        <v>176</v>
      </c>
      <c r="AM308" s="99" t="s">
        <v>1231</v>
      </c>
      <c r="AO308" s="205">
        <v>575</v>
      </c>
      <c r="AP308" s="205" t="s">
        <v>262</v>
      </c>
    </row>
    <row r="309" spans="38:42" ht="14.25" hidden="1">
      <c r="AL309" s="186">
        <v>177</v>
      </c>
      <c r="AM309" s="99" t="s">
        <v>679</v>
      </c>
      <c r="AO309" s="205">
        <v>576</v>
      </c>
      <c r="AP309" s="205" t="s">
        <v>263</v>
      </c>
    </row>
    <row r="310" spans="38:42" ht="14.25" hidden="1">
      <c r="AL310" s="186">
        <v>178</v>
      </c>
      <c r="AM310" s="99" t="s">
        <v>1232</v>
      </c>
      <c r="AO310" s="205">
        <v>577</v>
      </c>
      <c r="AP310" s="205" t="s">
        <v>265</v>
      </c>
    </row>
    <row r="311" spans="38:42" ht="14.25" hidden="1">
      <c r="AL311" s="186">
        <v>179</v>
      </c>
      <c r="AM311" s="99" t="s">
        <v>1233</v>
      </c>
      <c r="AO311" s="205">
        <v>578</v>
      </c>
      <c r="AP311" s="205" t="s">
        <v>267</v>
      </c>
    </row>
    <row r="312" spans="38:42" ht="14.25" hidden="1">
      <c r="AL312" s="186">
        <v>180</v>
      </c>
      <c r="AM312" s="99" t="s">
        <v>1234</v>
      </c>
      <c r="AO312" s="205">
        <v>579</v>
      </c>
      <c r="AP312" s="205" t="s">
        <v>269</v>
      </c>
    </row>
    <row r="313" spans="38:42" ht="14.25" hidden="1">
      <c r="AL313" s="186">
        <v>181</v>
      </c>
      <c r="AM313" s="99" t="s">
        <v>1235</v>
      </c>
      <c r="AO313" s="205">
        <v>580</v>
      </c>
      <c r="AP313" s="205" t="s">
        <v>1137</v>
      </c>
    </row>
    <row r="314" spans="38:42" ht="14.25" hidden="1">
      <c r="AL314" s="186">
        <v>182</v>
      </c>
      <c r="AM314" s="99" t="s">
        <v>1236</v>
      </c>
      <c r="AO314" s="205">
        <v>581</v>
      </c>
      <c r="AP314" s="205" t="s">
        <v>271</v>
      </c>
    </row>
    <row r="315" spans="38:42" ht="14.25" hidden="1">
      <c r="AL315" s="186">
        <v>183</v>
      </c>
      <c r="AM315" s="99" t="s">
        <v>1237</v>
      </c>
      <c r="AO315" s="205">
        <v>582</v>
      </c>
      <c r="AP315" s="205" t="s">
        <v>272</v>
      </c>
    </row>
    <row r="316" spans="38:42" ht="14.25" hidden="1">
      <c r="AL316" s="186">
        <v>184</v>
      </c>
      <c r="AM316" s="99" t="s">
        <v>1238</v>
      </c>
      <c r="AO316" s="205">
        <v>583</v>
      </c>
      <c r="AP316" s="205" t="s">
        <v>274</v>
      </c>
    </row>
    <row r="317" spans="38:42" ht="14.25" hidden="1">
      <c r="AL317" s="186">
        <v>185</v>
      </c>
      <c r="AM317" s="99" t="s">
        <v>1239</v>
      </c>
      <c r="AO317" s="205">
        <v>584</v>
      </c>
      <c r="AP317" s="205" t="s">
        <v>276</v>
      </c>
    </row>
    <row r="318" spans="38:42" ht="14.25" hidden="1">
      <c r="AL318" s="186">
        <v>186</v>
      </c>
      <c r="AM318" s="99" t="s">
        <v>1240</v>
      </c>
      <c r="AO318" s="205">
        <v>585</v>
      </c>
      <c r="AP318" s="205" t="s">
        <v>1144</v>
      </c>
    </row>
    <row r="319" spans="38:42" ht="14.25" hidden="1">
      <c r="AL319" s="186">
        <v>187</v>
      </c>
      <c r="AM319" s="99" t="s">
        <v>1241</v>
      </c>
      <c r="AO319" s="205">
        <v>586</v>
      </c>
      <c r="AP319" s="205" t="s">
        <v>278</v>
      </c>
    </row>
    <row r="320" spans="38:42" ht="14.25" hidden="1">
      <c r="AL320" s="186">
        <v>188</v>
      </c>
      <c r="AM320" s="99" t="s">
        <v>1242</v>
      </c>
      <c r="AO320" s="205">
        <v>587</v>
      </c>
      <c r="AP320" s="205" t="s">
        <v>280</v>
      </c>
    </row>
    <row r="321" spans="38:42" ht="14.25" hidden="1">
      <c r="AL321" s="186">
        <v>189</v>
      </c>
      <c r="AM321" s="99" t="s">
        <v>1243</v>
      </c>
      <c r="AO321" s="205">
        <v>588</v>
      </c>
      <c r="AP321" s="205" t="s">
        <v>281</v>
      </c>
    </row>
    <row r="322" spans="38:42" ht="14.25" hidden="1">
      <c r="AL322" s="186">
        <v>190</v>
      </c>
      <c r="AM322" s="99" t="s">
        <v>1244</v>
      </c>
      <c r="AO322" s="205">
        <v>589</v>
      </c>
      <c r="AP322" s="205" t="s">
        <v>1150</v>
      </c>
    </row>
    <row r="323" spans="38:42" ht="14.25" hidden="1">
      <c r="AL323" s="186">
        <v>191</v>
      </c>
      <c r="AM323" s="99" t="s">
        <v>1245</v>
      </c>
      <c r="AO323" s="205">
        <v>590</v>
      </c>
      <c r="AP323" s="205" t="s">
        <v>1152</v>
      </c>
    </row>
    <row r="324" spans="38:42" ht="14.25" hidden="1">
      <c r="AL324" s="186">
        <v>192</v>
      </c>
      <c r="AM324" s="99" t="s">
        <v>1246</v>
      </c>
      <c r="AO324" s="205">
        <v>591</v>
      </c>
      <c r="AP324" s="205" t="s">
        <v>283</v>
      </c>
    </row>
    <row r="325" spans="38:42" ht="14.25" hidden="1">
      <c r="AL325" s="186">
        <v>193</v>
      </c>
      <c r="AM325" s="99" t="s">
        <v>1247</v>
      </c>
      <c r="AO325" s="205">
        <v>592</v>
      </c>
      <c r="AP325" s="205" t="s">
        <v>1157</v>
      </c>
    </row>
    <row r="326" spans="38:42" ht="14.25" hidden="1">
      <c r="AL326" s="186">
        <v>194</v>
      </c>
      <c r="AM326" s="99" t="s">
        <v>1248</v>
      </c>
      <c r="AO326" s="205">
        <v>593</v>
      </c>
      <c r="AP326" s="205" t="s">
        <v>286</v>
      </c>
    </row>
    <row r="327" spans="38:42" ht="14.25" hidden="1">
      <c r="AL327" s="186">
        <v>195</v>
      </c>
      <c r="AM327" s="99" t="s">
        <v>1249</v>
      </c>
      <c r="AO327" s="205">
        <v>594</v>
      </c>
      <c r="AP327" s="205" t="s">
        <v>284</v>
      </c>
    </row>
    <row r="328" spans="38:42" ht="14.25" hidden="1">
      <c r="AL328" s="186">
        <v>196</v>
      </c>
      <c r="AM328" s="99" t="s">
        <v>1250</v>
      </c>
      <c r="AO328" s="205">
        <v>595</v>
      </c>
      <c r="AP328" s="205" t="s">
        <v>1163</v>
      </c>
    </row>
    <row r="329" spans="38:42" ht="14.25" hidden="1">
      <c r="AL329" s="186">
        <v>197</v>
      </c>
      <c r="AM329" s="99" t="s">
        <v>1251</v>
      </c>
      <c r="AO329" s="205">
        <v>596</v>
      </c>
      <c r="AP329" s="205" t="s">
        <v>1190</v>
      </c>
    </row>
    <row r="330" spans="38:42" ht="14.25" hidden="1">
      <c r="AL330" s="186">
        <v>198</v>
      </c>
      <c r="AM330" s="99" t="s">
        <v>1252</v>
      </c>
      <c r="AO330" s="205">
        <v>597</v>
      </c>
      <c r="AP330" s="205" t="s">
        <v>289</v>
      </c>
    </row>
    <row r="331" spans="38:42" ht="14.25" hidden="1">
      <c r="AL331" s="186">
        <v>199</v>
      </c>
      <c r="AM331" s="99" t="s">
        <v>1253</v>
      </c>
      <c r="AO331" s="205">
        <v>598</v>
      </c>
      <c r="AP331" s="205" t="s">
        <v>1191</v>
      </c>
    </row>
    <row r="332" spans="38:42" ht="14.25" hidden="1">
      <c r="AL332" s="186">
        <v>200</v>
      </c>
      <c r="AM332" s="99" t="s">
        <v>1254</v>
      </c>
      <c r="AO332" s="205">
        <v>599</v>
      </c>
      <c r="AP332" s="205" t="s">
        <v>290</v>
      </c>
    </row>
    <row r="333" spans="38:42" ht="14.25" hidden="1">
      <c r="AL333" s="186">
        <v>201</v>
      </c>
      <c r="AM333" s="99" t="s">
        <v>1255</v>
      </c>
      <c r="AO333" s="205">
        <v>600</v>
      </c>
      <c r="AP333" s="205" t="s">
        <v>1192</v>
      </c>
    </row>
    <row r="334" spans="38:42" ht="14.25" hidden="1">
      <c r="AL334" s="186">
        <v>202</v>
      </c>
      <c r="AM334" s="99" t="s">
        <v>1256</v>
      </c>
      <c r="AO334" s="205">
        <v>601</v>
      </c>
      <c r="AP334" s="205" t="s">
        <v>292</v>
      </c>
    </row>
    <row r="335" spans="38:42" ht="14.25" hidden="1">
      <c r="AL335" s="186">
        <v>203</v>
      </c>
      <c r="AM335" s="99" t="s">
        <v>1257</v>
      </c>
      <c r="AO335" s="205">
        <v>602</v>
      </c>
      <c r="AP335" s="205" t="s">
        <v>294</v>
      </c>
    </row>
    <row r="336" spans="38:42" ht="14.25" hidden="1">
      <c r="AL336" s="186">
        <v>204</v>
      </c>
      <c r="AM336" s="99" t="s">
        <v>1258</v>
      </c>
      <c r="AO336" s="205">
        <v>603</v>
      </c>
      <c r="AP336" s="205" t="s">
        <v>1182</v>
      </c>
    </row>
    <row r="337" spans="38:42" ht="14.25" hidden="1">
      <c r="AL337" s="186">
        <v>205</v>
      </c>
      <c r="AM337" s="99" t="s">
        <v>844</v>
      </c>
      <c r="AO337" s="205"/>
      <c r="AP337" s="205"/>
    </row>
    <row r="338" spans="38:42" ht="14.25" hidden="1">
      <c r="AL338" s="186">
        <v>206</v>
      </c>
      <c r="AM338" s="99" t="s">
        <v>846</v>
      </c>
      <c r="AO338" s="205"/>
      <c r="AP338" s="99"/>
    </row>
    <row r="339" spans="38:42" ht="13.5" hidden="1">
      <c r="AL339" s="186">
        <v>207</v>
      </c>
      <c r="AM339" s="99" t="s">
        <v>1259</v>
      </c>
      <c r="AO339" s="98"/>
      <c r="AP339" s="98"/>
    </row>
    <row r="340" spans="38:39" ht="13.5" hidden="1">
      <c r="AL340" s="186">
        <v>208</v>
      </c>
      <c r="AM340" s="99" t="s">
        <v>1260</v>
      </c>
    </row>
    <row r="341" spans="38:39" ht="13.5" hidden="1">
      <c r="AL341" s="186">
        <v>209</v>
      </c>
      <c r="AM341" s="99" t="s">
        <v>1261</v>
      </c>
    </row>
    <row r="342" spans="38:39" ht="13.5" hidden="1">
      <c r="AL342" s="186">
        <v>210</v>
      </c>
      <c r="AM342" s="99" t="s">
        <v>1262</v>
      </c>
    </row>
    <row r="343" spans="38:39" ht="13.5" hidden="1">
      <c r="AL343" s="186">
        <v>211</v>
      </c>
      <c r="AM343" s="99" t="s">
        <v>1263</v>
      </c>
    </row>
    <row r="344" spans="38:39" ht="13.5" hidden="1">
      <c r="AL344" s="186">
        <v>212</v>
      </c>
      <c r="AM344" s="99" t="s">
        <v>1264</v>
      </c>
    </row>
    <row r="345" spans="38:39" ht="13.5" hidden="1">
      <c r="AL345" s="186">
        <v>213</v>
      </c>
      <c r="AM345" s="99" t="s">
        <v>1265</v>
      </c>
    </row>
    <row r="346" spans="38:39" ht="13.5" hidden="1">
      <c r="AL346" s="186">
        <v>214</v>
      </c>
      <c r="AM346" s="99" t="s">
        <v>1266</v>
      </c>
    </row>
    <row r="347" spans="38:39" ht="13.5" hidden="1">
      <c r="AL347" s="186">
        <v>215</v>
      </c>
      <c r="AM347" s="99" t="s">
        <v>1267</v>
      </c>
    </row>
    <row r="348" spans="38:39" ht="13.5" hidden="1">
      <c r="AL348" s="186">
        <v>216</v>
      </c>
      <c r="AM348" s="99" t="s">
        <v>1268</v>
      </c>
    </row>
    <row r="349" spans="38:39" ht="13.5" hidden="1">
      <c r="AL349" s="186">
        <v>217</v>
      </c>
      <c r="AM349" s="99" t="s">
        <v>858</v>
      </c>
    </row>
    <row r="350" spans="38:39" ht="13.5" hidden="1">
      <c r="AL350" s="186">
        <v>218</v>
      </c>
      <c r="AM350" s="99" t="s">
        <v>860</v>
      </c>
    </row>
    <row r="351" spans="38:39" ht="13.5" hidden="1">
      <c r="AL351" s="186">
        <v>219</v>
      </c>
      <c r="AM351" s="99" t="s">
        <v>863</v>
      </c>
    </row>
    <row r="352" spans="38:39" ht="13.5" hidden="1">
      <c r="AL352" s="186">
        <v>220</v>
      </c>
      <c r="AM352" s="99" t="s">
        <v>866</v>
      </c>
    </row>
    <row r="353" spans="38:39" ht="13.5" hidden="1">
      <c r="AL353" s="186">
        <v>221</v>
      </c>
      <c r="AM353" s="99" t="s">
        <v>1269</v>
      </c>
    </row>
    <row r="354" spans="38:39" ht="13.5" hidden="1">
      <c r="AL354" s="186">
        <v>222</v>
      </c>
      <c r="AM354" s="99" t="s">
        <v>869</v>
      </c>
    </row>
    <row r="355" spans="38:39" ht="13.5" hidden="1">
      <c r="AL355" s="186">
        <v>223</v>
      </c>
      <c r="AM355" s="99" t="s">
        <v>1270</v>
      </c>
    </row>
    <row r="356" spans="38:39" ht="13.5" hidden="1">
      <c r="AL356" s="186">
        <v>224</v>
      </c>
      <c r="AM356" s="99" t="s">
        <v>1271</v>
      </c>
    </row>
    <row r="357" spans="38:39" ht="13.5" hidden="1">
      <c r="AL357" s="186">
        <v>225</v>
      </c>
      <c r="AM357" s="99" t="s">
        <v>1272</v>
      </c>
    </row>
    <row r="358" spans="38:39" ht="13.5" hidden="1">
      <c r="AL358" s="186">
        <v>226</v>
      </c>
      <c r="AM358" s="99" t="s">
        <v>1273</v>
      </c>
    </row>
    <row r="359" spans="38:39" ht="13.5" hidden="1">
      <c r="AL359" s="186">
        <v>227</v>
      </c>
      <c r="AM359" s="99" t="s">
        <v>1600</v>
      </c>
    </row>
    <row r="360" spans="38:39" ht="13.5" hidden="1">
      <c r="AL360" s="186">
        <v>228</v>
      </c>
      <c r="AM360" s="99" t="s">
        <v>1274</v>
      </c>
    </row>
    <row r="361" spans="38:39" ht="13.5" hidden="1">
      <c r="AL361" s="186">
        <v>229</v>
      </c>
      <c r="AM361" s="99" t="s">
        <v>878</v>
      </c>
    </row>
    <row r="362" spans="38:39" ht="13.5" hidden="1">
      <c r="AL362" s="186">
        <v>230</v>
      </c>
      <c r="AM362" s="99" t="s">
        <v>1275</v>
      </c>
    </row>
    <row r="363" spans="38:39" ht="13.5" hidden="1">
      <c r="AL363" s="186">
        <v>231</v>
      </c>
      <c r="AM363" s="99" t="s">
        <v>1276</v>
      </c>
    </row>
    <row r="364" spans="38:39" ht="13.5" hidden="1">
      <c r="AL364" s="186">
        <v>232</v>
      </c>
      <c r="AM364" s="99" t="s">
        <v>1277</v>
      </c>
    </row>
    <row r="365" spans="38:39" ht="13.5" hidden="1">
      <c r="AL365" s="186">
        <v>233</v>
      </c>
      <c r="AM365" s="99" t="s">
        <v>884</v>
      </c>
    </row>
    <row r="366" spans="38:39" ht="13.5" hidden="1">
      <c r="AL366" s="186">
        <v>234</v>
      </c>
      <c r="AM366" s="99" t="s">
        <v>886</v>
      </c>
    </row>
    <row r="367" spans="38:39" ht="13.5" hidden="1">
      <c r="AL367" s="186">
        <v>235</v>
      </c>
      <c r="AM367" s="99" t="s">
        <v>1278</v>
      </c>
    </row>
    <row r="368" spans="38:39" ht="13.5" hidden="1">
      <c r="AL368" s="186">
        <v>236</v>
      </c>
      <c r="AM368" s="99" t="s">
        <v>1279</v>
      </c>
    </row>
    <row r="369" spans="38:39" ht="13.5" hidden="1">
      <c r="AL369" s="186">
        <v>237</v>
      </c>
      <c r="AM369" s="99" t="s">
        <v>1280</v>
      </c>
    </row>
    <row r="370" spans="38:39" ht="13.5" hidden="1">
      <c r="AL370" s="186">
        <v>238</v>
      </c>
      <c r="AM370" s="99" t="s">
        <v>1281</v>
      </c>
    </row>
    <row r="371" spans="38:39" ht="13.5" hidden="1">
      <c r="AL371" s="186">
        <v>239</v>
      </c>
      <c r="AM371" s="99" t="s">
        <v>892</v>
      </c>
    </row>
    <row r="372" spans="38:39" ht="13.5" hidden="1">
      <c r="AL372" s="186">
        <v>240</v>
      </c>
      <c r="AM372" s="99" t="s">
        <v>1291</v>
      </c>
    </row>
    <row r="373" spans="38:39" ht="13.5" hidden="1">
      <c r="AL373" s="186">
        <v>241</v>
      </c>
      <c r="AM373" s="99" t="s">
        <v>1292</v>
      </c>
    </row>
    <row r="374" spans="38:39" ht="13.5" hidden="1">
      <c r="AL374" s="186">
        <v>242</v>
      </c>
      <c r="AM374" s="99" t="s">
        <v>1293</v>
      </c>
    </row>
    <row r="375" spans="38:39" ht="13.5" hidden="1">
      <c r="AL375" s="186">
        <v>243</v>
      </c>
      <c r="AM375" s="99" t="s">
        <v>1282</v>
      </c>
    </row>
    <row r="376" spans="38:39" ht="13.5" hidden="1">
      <c r="AL376" s="186">
        <v>244</v>
      </c>
      <c r="AM376" s="99" t="s">
        <v>1294</v>
      </c>
    </row>
    <row r="377" spans="38:39" ht="13.5" hidden="1">
      <c r="AL377" s="186">
        <v>245</v>
      </c>
      <c r="AM377" s="99" t="s">
        <v>1295</v>
      </c>
    </row>
    <row r="378" spans="38:39" ht="13.5" hidden="1">
      <c r="AL378" s="186">
        <v>246</v>
      </c>
      <c r="AM378" s="99" t="s">
        <v>1284</v>
      </c>
    </row>
    <row r="379" spans="38:39" ht="13.5" hidden="1">
      <c r="AL379" s="186">
        <v>247</v>
      </c>
      <c r="AM379" s="99" t="s">
        <v>1283</v>
      </c>
    </row>
    <row r="380" spans="38:39" ht="13.5" hidden="1">
      <c r="AL380" s="186">
        <v>248</v>
      </c>
      <c r="AM380" s="99" t="s">
        <v>1285</v>
      </c>
    </row>
    <row r="381" spans="38:39" ht="13.5" hidden="1">
      <c r="AL381" s="186">
        <v>249</v>
      </c>
      <c r="AM381" s="99" t="s">
        <v>1286</v>
      </c>
    </row>
    <row r="382" spans="38:39" ht="13.5" hidden="1">
      <c r="AL382" s="186">
        <v>250</v>
      </c>
      <c r="AM382" s="99" t="s">
        <v>1287</v>
      </c>
    </row>
    <row r="383" spans="38:39" ht="13.5" hidden="1">
      <c r="AL383" s="186">
        <v>251</v>
      </c>
      <c r="AM383" s="99" t="s">
        <v>1288</v>
      </c>
    </row>
    <row r="384" spans="38:39" ht="13.5" hidden="1">
      <c r="AL384" s="186">
        <v>252</v>
      </c>
      <c r="AM384" s="99" t="s">
        <v>1289</v>
      </c>
    </row>
    <row r="385" spans="38:39" ht="13.5" hidden="1">
      <c r="AL385" s="186">
        <v>253</v>
      </c>
      <c r="AM385" s="99" t="s">
        <v>1290</v>
      </c>
    </row>
    <row r="386" spans="38:39" ht="13.5" hidden="1">
      <c r="AL386" s="186">
        <v>254</v>
      </c>
      <c r="AM386" s="99" t="s">
        <v>909</v>
      </c>
    </row>
    <row r="387" spans="38:39" ht="13.5" hidden="1">
      <c r="AL387" s="186">
        <v>255</v>
      </c>
      <c r="AM387" s="99" t="s">
        <v>1518</v>
      </c>
    </row>
    <row r="388" spans="38:39" ht="13.5" hidden="1">
      <c r="AL388" s="186">
        <v>256</v>
      </c>
      <c r="AM388" s="99" t="s">
        <v>1519</v>
      </c>
    </row>
    <row r="389" spans="38:39" ht="13.5" hidden="1">
      <c r="AL389" s="186">
        <v>257</v>
      </c>
      <c r="AM389" s="99" t="s">
        <v>1526</v>
      </c>
    </row>
    <row r="390" spans="38:39" ht="13.5" hidden="1">
      <c r="AL390" s="186">
        <v>258</v>
      </c>
      <c r="AM390" s="99" t="s">
        <v>914</v>
      </c>
    </row>
    <row r="391" spans="38:39" ht="13.5" hidden="1">
      <c r="AL391" s="186">
        <v>259</v>
      </c>
      <c r="AM391" s="99" t="s">
        <v>916</v>
      </c>
    </row>
    <row r="392" spans="38:39" ht="13.5" hidden="1">
      <c r="AL392" s="186">
        <v>260</v>
      </c>
      <c r="AM392" s="99" t="s">
        <v>1527</v>
      </c>
    </row>
    <row r="393" spans="38:39" ht="13.5" hidden="1">
      <c r="AL393" s="186">
        <v>261</v>
      </c>
      <c r="AM393" s="99" t="s">
        <v>1528</v>
      </c>
    </row>
    <row r="394" spans="38:39" ht="13.5" hidden="1">
      <c r="AL394" s="186">
        <v>262</v>
      </c>
      <c r="AM394" s="99" t="s">
        <v>921</v>
      </c>
    </row>
    <row r="395" spans="38:39" ht="13.5" hidden="1">
      <c r="AL395" s="186">
        <v>263</v>
      </c>
      <c r="AM395" s="99" t="s">
        <v>1529</v>
      </c>
    </row>
    <row r="396" spans="38:39" ht="13.5" hidden="1">
      <c r="AL396" s="186">
        <v>264</v>
      </c>
      <c r="AM396" s="99" t="s">
        <v>1530</v>
      </c>
    </row>
    <row r="397" spans="38:39" ht="13.5" hidden="1">
      <c r="AL397" s="186">
        <v>265</v>
      </c>
      <c r="AM397" s="99" t="s">
        <v>1531</v>
      </c>
    </row>
    <row r="398" spans="38:39" ht="13.5" hidden="1">
      <c r="AL398" s="186">
        <v>266</v>
      </c>
      <c r="AM398" s="99" t="s">
        <v>1532</v>
      </c>
    </row>
    <row r="399" spans="38:39" ht="13.5" hidden="1">
      <c r="AL399" s="186">
        <v>267</v>
      </c>
      <c r="AM399" s="99" t="s">
        <v>1533</v>
      </c>
    </row>
    <row r="400" spans="38:39" ht="13.5" hidden="1">
      <c r="AL400" s="186">
        <v>268</v>
      </c>
      <c r="AM400" s="99" t="s">
        <v>1319</v>
      </c>
    </row>
    <row r="401" spans="38:39" ht="13.5" hidden="1">
      <c r="AL401" s="186">
        <v>269</v>
      </c>
      <c r="AM401" s="99" t="s">
        <v>1320</v>
      </c>
    </row>
    <row r="402" spans="38:39" ht="13.5" hidden="1">
      <c r="AL402" s="186">
        <v>270</v>
      </c>
      <c r="AM402" s="99" t="s">
        <v>1534</v>
      </c>
    </row>
    <row r="403" spans="38:39" ht="13.5" hidden="1">
      <c r="AL403" s="186">
        <v>271</v>
      </c>
      <c r="AM403" s="99" t="s">
        <v>932</v>
      </c>
    </row>
    <row r="404" spans="38:39" ht="13.5" hidden="1">
      <c r="AL404" s="186">
        <v>272</v>
      </c>
      <c r="AM404" s="99" t="s">
        <v>1535</v>
      </c>
    </row>
    <row r="405" spans="38:39" ht="13.5" hidden="1">
      <c r="AL405" s="186">
        <v>273</v>
      </c>
      <c r="AM405" s="99" t="s">
        <v>935</v>
      </c>
    </row>
    <row r="406" spans="38:39" ht="13.5" hidden="1">
      <c r="AL406" s="186">
        <v>274</v>
      </c>
      <c r="AM406" s="99" t="s">
        <v>938</v>
      </c>
    </row>
    <row r="407" spans="38:39" ht="13.5" hidden="1">
      <c r="AL407" s="186">
        <v>275</v>
      </c>
      <c r="AM407" s="99" t="s">
        <v>1536</v>
      </c>
    </row>
    <row r="408" spans="38:39" ht="13.5" hidden="1">
      <c r="AL408" s="186">
        <v>276</v>
      </c>
      <c r="AM408" s="99" t="s">
        <v>1537</v>
      </c>
    </row>
    <row r="409" spans="38:39" ht="13.5" hidden="1">
      <c r="AL409" s="186">
        <v>277</v>
      </c>
      <c r="AM409" s="99" t="s">
        <v>1538</v>
      </c>
    </row>
    <row r="410" spans="38:39" ht="13.5" hidden="1">
      <c r="AL410" s="186">
        <v>278</v>
      </c>
      <c r="AM410" s="99" t="s">
        <v>944</v>
      </c>
    </row>
    <row r="411" spans="38:39" ht="13.5" hidden="1">
      <c r="AL411" s="186">
        <v>279</v>
      </c>
      <c r="AM411" s="99" t="s">
        <v>1539</v>
      </c>
    </row>
    <row r="412" spans="38:39" ht="13.5" hidden="1">
      <c r="AL412" s="186">
        <v>280</v>
      </c>
      <c r="AM412" s="99" t="s">
        <v>1540</v>
      </c>
    </row>
    <row r="413" spans="38:39" ht="13.5" hidden="1">
      <c r="AL413" s="186">
        <v>281</v>
      </c>
      <c r="AM413" s="99" t="s">
        <v>1541</v>
      </c>
    </row>
    <row r="414" spans="38:39" ht="13.5" hidden="1">
      <c r="AL414" s="186">
        <v>282</v>
      </c>
      <c r="AM414" s="99" t="s">
        <v>1542</v>
      </c>
    </row>
    <row r="415" spans="38:39" ht="13.5" hidden="1">
      <c r="AL415" s="186">
        <v>283</v>
      </c>
      <c r="AM415" s="99" t="s">
        <v>949</v>
      </c>
    </row>
    <row r="416" spans="38:39" ht="13.5" hidden="1">
      <c r="AL416" s="186">
        <v>284</v>
      </c>
      <c r="AM416" s="99" t="s">
        <v>1546</v>
      </c>
    </row>
    <row r="417" spans="38:39" ht="13.5" hidden="1">
      <c r="AL417" s="186">
        <v>285</v>
      </c>
      <c r="AM417" s="99" t="s">
        <v>1547</v>
      </c>
    </row>
    <row r="418" spans="38:39" ht="13.5" hidden="1">
      <c r="AL418" s="186">
        <v>286</v>
      </c>
      <c r="AM418" s="99" t="s">
        <v>1543</v>
      </c>
    </row>
    <row r="419" spans="38:39" ht="13.5" hidden="1">
      <c r="AL419" s="186">
        <v>287</v>
      </c>
      <c r="AM419" s="99" t="s">
        <v>1544</v>
      </c>
    </row>
    <row r="420" spans="38:39" ht="13.5" hidden="1">
      <c r="AL420" s="186">
        <v>288</v>
      </c>
      <c r="AM420" s="99" t="s">
        <v>1545</v>
      </c>
    </row>
    <row r="421" spans="38:39" ht="13.5" hidden="1">
      <c r="AL421" s="186">
        <v>289</v>
      </c>
      <c r="AM421" s="99" t="s">
        <v>1548</v>
      </c>
    </row>
    <row r="422" spans="38:39" ht="13.5" hidden="1">
      <c r="AL422" s="186">
        <v>290</v>
      </c>
      <c r="AM422" s="99" t="s">
        <v>957</v>
      </c>
    </row>
    <row r="423" spans="38:39" ht="13.5" hidden="1">
      <c r="AL423" s="186">
        <v>291</v>
      </c>
      <c r="AM423" s="99" t="s">
        <v>1552</v>
      </c>
    </row>
    <row r="424" spans="38:39" ht="13.5" hidden="1">
      <c r="AL424" s="186">
        <v>292</v>
      </c>
      <c r="AM424" s="99" t="s">
        <v>1550</v>
      </c>
    </row>
    <row r="425" spans="38:39" ht="13.5" hidden="1">
      <c r="AL425" s="186">
        <v>293</v>
      </c>
      <c r="AM425" s="99" t="s">
        <v>962</v>
      </c>
    </row>
    <row r="426" spans="38:39" ht="13.5" hidden="1">
      <c r="AL426" s="186">
        <v>294</v>
      </c>
      <c r="AM426" s="99" t="s">
        <v>1549</v>
      </c>
    </row>
    <row r="427" spans="38:39" ht="13.5" hidden="1">
      <c r="AL427" s="186">
        <v>295</v>
      </c>
      <c r="AM427" s="99" t="s">
        <v>965</v>
      </c>
    </row>
    <row r="428" spans="38:39" ht="13.5" hidden="1">
      <c r="AL428" s="186">
        <v>296</v>
      </c>
      <c r="AM428" s="99" t="s">
        <v>1551</v>
      </c>
    </row>
    <row r="429" spans="38:39" ht="13.5" hidden="1">
      <c r="AL429" s="186">
        <v>297</v>
      </c>
      <c r="AM429" s="99" t="s">
        <v>1553</v>
      </c>
    </row>
    <row r="430" spans="38:39" ht="13.5" hidden="1">
      <c r="AL430" s="186">
        <v>298</v>
      </c>
      <c r="AM430" s="99" t="s">
        <v>969</v>
      </c>
    </row>
    <row r="431" spans="38:39" ht="13.5" hidden="1">
      <c r="AL431" s="186">
        <v>299</v>
      </c>
      <c r="AM431" s="99" t="s">
        <v>970</v>
      </c>
    </row>
    <row r="432" spans="38:39" ht="13.5" hidden="1">
      <c r="AL432" s="186">
        <v>300</v>
      </c>
      <c r="AM432" s="99" t="s">
        <v>1554</v>
      </c>
    </row>
    <row r="433" spans="38:39" ht="13.5" hidden="1">
      <c r="AL433" s="186">
        <v>301</v>
      </c>
      <c r="AM433" s="99" t="s">
        <v>1555</v>
      </c>
    </row>
    <row r="434" spans="38:39" ht="13.5" hidden="1">
      <c r="AL434" s="186">
        <v>302</v>
      </c>
      <c r="AM434" s="99" t="s">
        <v>1556</v>
      </c>
    </row>
    <row r="435" spans="38:39" ht="13.5" hidden="1">
      <c r="AL435" s="186">
        <v>303</v>
      </c>
      <c r="AM435" s="99" t="s">
        <v>1557</v>
      </c>
    </row>
    <row r="436" spans="38:39" ht="13.5" hidden="1">
      <c r="AL436" s="186">
        <v>304</v>
      </c>
      <c r="AM436" s="99" t="s">
        <v>11</v>
      </c>
    </row>
    <row r="437" spans="38:39" ht="13.5" hidden="1">
      <c r="AL437" s="186">
        <v>305</v>
      </c>
      <c r="AM437" s="99" t="s">
        <v>1558</v>
      </c>
    </row>
    <row r="438" spans="38:39" ht="13.5" hidden="1">
      <c r="AL438" s="186">
        <v>306</v>
      </c>
      <c r="AM438" s="99" t="s">
        <v>1559</v>
      </c>
    </row>
    <row r="439" spans="38:39" ht="13.5" hidden="1">
      <c r="AL439" s="186">
        <v>307</v>
      </c>
      <c r="AM439" s="99" t="s">
        <v>1560</v>
      </c>
    </row>
    <row r="440" spans="38:39" ht="13.5" hidden="1">
      <c r="AL440" s="186">
        <v>308</v>
      </c>
      <c r="AM440" s="99" t="s">
        <v>1561</v>
      </c>
    </row>
    <row r="441" spans="38:39" ht="13.5" hidden="1">
      <c r="AL441" s="186">
        <v>309</v>
      </c>
      <c r="AM441" s="99" t="s">
        <v>1562</v>
      </c>
    </row>
    <row r="442" spans="38:39" ht="13.5" hidden="1">
      <c r="AL442" s="186">
        <v>310</v>
      </c>
      <c r="AM442" s="99" t="s">
        <v>1563</v>
      </c>
    </row>
    <row r="443" spans="38:39" ht="13.5" hidden="1">
      <c r="AL443" s="186">
        <v>311</v>
      </c>
      <c r="AM443" s="99" t="s">
        <v>1565</v>
      </c>
    </row>
    <row r="444" spans="38:39" ht="13.5" hidden="1">
      <c r="AL444" s="186">
        <v>312</v>
      </c>
      <c r="AM444" s="99" t="s">
        <v>1564</v>
      </c>
    </row>
    <row r="445" spans="38:39" ht="13.5" hidden="1">
      <c r="AL445" s="186">
        <v>313</v>
      </c>
      <c r="AM445" s="99" t="s">
        <v>1566</v>
      </c>
    </row>
    <row r="446" spans="38:39" ht="13.5" hidden="1">
      <c r="AL446" s="186">
        <v>314</v>
      </c>
      <c r="AM446" s="99" t="s">
        <v>1570</v>
      </c>
    </row>
    <row r="447" spans="38:39" ht="13.5" hidden="1">
      <c r="AL447" s="186">
        <v>315</v>
      </c>
      <c r="AM447" s="99" t="s">
        <v>1571</v>
      </c>
    </row>
    <row r="448" spans="38:39" ht="13.5" hidden="1">
      <c r="AL448" s="186">
        <v>316</v>
      </c>
      <c r="AM448" s="99" t="s">
        <v>1567</v>
      </c>
    </row>
    <row r="449" spans="38:39" ht="13.5" hidden="1">
      <c r="AL449" s="186">
        <v>317</v>
      </c>
      <c r="AM449" s="99" t="s">
        <v>1568</v>
      </c>
    </row>
    <row r="450" spans="38:39" ht="13.5" hidden="1">
      <c r="AL450" s="186">
        <v>318</v>
      </c>
      <c r="AM450" s="99" t="s">
        <v>1569</v>
      </c>
    </row>
    <row r="451" spans="38:39" ht="13.5" hidden="1">
      <c r="AL451" s="186">
        <v>319</v>
      </c>
      <c r="AM451" s="99" t="s">
        <v>1572</v>
      </c>
    </row>
    <row r="452" spans="38:39" ht="13.5" hidden="1">
      <c r="AL452" s="186">
        <v>320</v>
      </c>
      <c r="AM452" s="99" t="s">
        <v>1573</v>
      </c>
    </row>
    <row r="453" spans="38:39" ht="13.5" hidden="1">
      <c r="AL453" s="186">
        <v>321</v>
      </c>
      <c r="AM453" s="99" t="s">
        <v>1574</v>
      </c>
    </row>
    <row r="454" spans="38:39" ht="13.5" hidden="1">
      <c r="AL454" s="186">
        <v>322</v>
      </c>
      <c r="AM454" s="99" t="s">
        <v>1575</v>
      </c>
    </row>
    <row r="455" spans="38:39" ht="13.5" hidden="1">
      <c r="AL455" s="186">
        <v>333</v>
      </c>
      <c r="AM455" s="99"/>
    </row>
    <row r="456" spans="38:39" ht="13.5" hidden="1">
      <c r="AL456" s="186"/>
      <c r="AM456" s="99"/>
    </row>
    <row r="457" spans="38:39" ht="13.5" hidden="1">
      <c r="AL457" s="98"/>
      <c r="AM457" s="99"/>
    </row>
    <row r="458" spans="38:39" ht="13.5" hidden="1">
      <c r="AL458" s="98"/>
      <c r="AM458" s="99"/>
    </row>
    <row r="459" spans="38:39" ht="13.5" hidden="1">
      <c r="AL459" s="98"/>
      <c r="AM459" s="99"/>
    </row>
    <row r="460" spans="38:39" ht="13.5" hidden="1">
      <c r="AL460" s="98"/>
      <c r="AM460" s="99"/>
    </row>
    <row r="461" spans="38:39" ht="13.5" hidden="1">
      <c r="AL461" s="98"/>
      <c r="AM461" s="99"/>
    </row>
    <row r="462" spans="38:39" ht="13.5" hidden="1">
      <c r="AL462" s="98"/>
      <c r="AM462" s="99"/>
    </row>
    <row r="463" spans="38:39" ht="13.5" hidden="1">
      <c r="AL463" s="98"/>
      <c r="AM463" s="99"/>
    </row>
    <row r="464" ht="13.5" hidden="1"/>
    <row r="465" ht="13.5" hidden="1"/>
    <row r="466" ht="13.5" hidden="1"/>
    <row r="467" ht="13.5" hidden="1"/>
    <row r="468" ht="13.5" hidden="1"/>
    <row r="469" ht="13.5" hidden="1"/>
    <row r="470" ht="13.5" hidden="1"/>
  </sheetData>
  <sheetProtection sheet="1" objects="1" scenarios="1" selectLockedCells="1"/>
  <protectedRanges>
    <protectedRange sqref="Z4:AD5" name="範囲2"/>
    <protectedRange sqref="Z4:AD5 G11:N15 R11:V15" name="範囲1"/>
  </protectedRanges>
  <mergeCells count="442">
    <mergeCell ref="E95:F95"/>
    <mergeCell ref="H95:I95"/>
    <mergeCell ref="K95:L95"/>
    <mergeCell ref="N95:O95"/>
    <mergeCell ref="Q29:R29"/>
    <mergeCell ref="Q30:R30"/>
    <mergeCell ref="Q95:R95"/>
    <mergeCell ref="T95:U95"/>
    <mergeCell ref="Q31:R31"/>
    <mergeCell ref="Q32:R32"/>
    <mergeCell ref="Q33:R33"/>
    <mergeCell ref="Q34:R34"/>
    <mergeCell ref="Q35:R35"/>
    <mergeCell ref="Q36:R36"/>
    <mergeCell ref="K94:L94"/>
    <mergeCell ref="N94:O94"/>
    <mergeCell ref="Z87:AF88"/>
    <mergeCell ref="Q94:R94"/>
    <mergeCell ref="T94:U94"/>
    <mergeCell ref="K87:L87"/>
    <mergeCell ref="N87:O87"/>
    <mergeCell ref="U88:V88"/>
    <mergeCell ref="T87:U87"/>
    <mergeCell ref="X89:X91"/>
    <mergeCell ref="Q26:R26"/>
    <mergeCell ref="T26:U26"/>
    <mergeCell ref="Q27:R27"/>
    <mergeCell ref="Q28:R28"/>
    <mergeCell ref="H84:I84"/>
    <mergeCell ref="H85:I85"/>
    <mergeCell ref="E94:F94"/>
    <mergeCell ref="H94:I94"/>
    <mergeCell ref="E87:F87"/>
    <mergeCell ref="H87:I87"/>
    <mergeCell ref="E89:F89"/>
    <mergeCell ref="E90:F90"/>
    <mergeCell ref="N1:R2"/>
    <mergeCell ref="X2:Y3"/>
    <mergeCell ref="D9:AE9"/>
    <mergeCell ref="Q11:Q12"/>
    <mergeCell ref="C11:F12"/>
    <mergeCell ref="H6:X6"/>
    <mergeCell ref="B7:AF7"/>
    <mergeCell ref="B8:AF8"/>
    <mergeCell ref="Z2:AD3"/>
    <mergeCell ref="AE2:AE3"/>
    <mergeCell ref="J3:V5"/>
    <mergeCell ref="X4:X5"/>
    <mergeCell ref="Y4:Y5"/>
    <mergeCell ref="Z4:AD5"/>
    <mergeCell ref="K18:M18"/>
    <mergeCell ref="N18:P18"/>
    <mergeCell ref="P16:T16"/>
    <mergeCell ref="Q18:S18"/>
    <mergeCell ref="T18:V18"/>
    <mergeCell ref="H18:J18"/>
    <mergeCell ref="F18:G19"/>
    <mergeCell ref="X19:X20"/>
    <mergeCell ref="C20:E20"/>
    <mergeCell ref="H20:J20"/>
    <mergeCell ref="K20:M20"/>
    <mergeCell ref="N20:P20"/>
    <mergeCell ref="Q20:S20"/>
    <mergeCell ref="T20:V20"/>
    <mergeCell ref="N19:P19"/>
    <mergeCell ref="Q19:S19"/>
    <mergeCell ref="T19:V19"/>
    <mergeCell ref="C19:E19"/>
    <mergeCell ref="H19:J19"/>
    <mergeCell ref="K19:M19"/>
    <mergeCell ref="C22:F22"/>
    <mergeCell ref="H22:I22"/>
    <mergeCell ref="K22:L22"/>
    <mergeCell ref="C21:F21"/>
    <mergeCell ref="H21:K21"/>
    <mergeCell ref="M21:V21"/>
    <mergeCell ref="N22:O22"/>
    <mergeCell ref="Q24:R24"/>
    <mergeCell ref="T24:U24"/>
    <mergeCell ref="Q22:R22"/>
    <mergeCell ref="T22:U22"/>
    <mergeCell ref="Q23:R23"/>
    <mergeCell ref="T23:U23"/>
    <mergeCell ref="N24:O24"/>
    <mergeCell ref="D23:F23"/>
    <mergeCell ref="H23:I23"/>
    <mergeCell ref="K23:L23"/>
    <mergeCell ref="N23:O23"/>
    <mergeCell ref="N26:O26"/>
    <mergeCell ref="Q25:R25"/>
    <mergeCell ref="T25:U25"/>
    <mergeCell ref="D24:F24"/>
    <mergeCell ref="H24:I24"/>
    <mergeCell ref="D25:F25"/>
    <mergeCell ref="H25:I25"/>
    <mergeCell ref="K25:L25"/>
    <mergeCell ref="N25:O25"/>
    <mergeCell ref="K24:L24"/>
    <mergeCell ref="E26:F26"/>
    <mergeCell ref="H26:I26"/>
    <mergeCell ref="K26:L26"/>
    <mergeCell ref="H78:I78"/>
    <mergeCell ref="E78:E86"/>
    <mergeCell ref="H86:I86"/>
    <mergeCell ref="H35:I35"/>
    <mergeCell ref="H36:I36"/>
    <mergeCell ref="H37:I37"/>
    <mergeCell ref="H38:I38"/>
    <mergeCell ref="H79:I79"/>
    <mergeCell ref="H80:I80"/>
    <mergeCell ref="H81:I81"/>
    <mergeCell ref="H82:I82"/>
    <mergeCell ref="H83:I83"/>
    <mergeCell ref="Q87:R87"/>
    <mergeCell ref="E27:F27"/>
    <mergeCell ref="X27:X87"/>
    <mergeCell ref="E28:E35"/>
    <mergeCell ref="E36:E48"/>
    <mergeCell ref="E49:E55"/>
    <mergeCell ref="E56:E64"/>
    <mergeCell ref="E65:E71"/>
    <mergeCell ref="E72:E77"/>
    <mergeCell ref="L88:M88"/>
    <mergeCell ref="O88:P88"/>
    <mergeCell ref="R88:S88"/>
    <mergeCell ref="E88:F88"/>
    <mergeCell ref="I88:J88"/>
    <mergeCell ref="Y90:AF92"/>
    <mergeCell ref="E91:F91"/>
    <mergeCell ref="H27:I27"/>
    <mergeCell ref="H28:I28"/>
    <mergeCell ref="H29:I29"/>
    <mergeCell ref="H30:I30"/>
    <mergeCell ref="H31:I31"/>
    <mergeCell ref="H32:I32"/>
    <mergeCell ref="H33:I33"/>
    <mergeCell ref="H34:I34"/>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5:I75"/>
    <mergeCell ref="H76:I76"/>
    <mergeCell ref="H77:I77"/>
    <mergeCell ref="H71:I71"/>
    <mergeCell ref="H72:I72"/>
    <mergeCell ref="H73:I73"/>
    <mergeCell ref="H74:I74"/>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N52:O52"/>
    <mergeCell ref="N53:O53"/>
    <mergeCell ref="N54:O54"/>
    <mergeCell ref="N55:O55"/>
    <mergeCell ref="N56:O56"/>
    <mergeCell ref="N57:O57"/>
    <mergeCell ref="N58:O58"/>
    <mergeCell ref="N59:O59"/>
    <mergeCell ref="N60:O60"/>
    <mergeCell ref="N61:O61"/>
    <mergeCell ref="N62:O62"/>
    <mergeCell ref="N63:O63"/>
    <mergeCell ref="N64:O64"/>
    <mergeCell ref="N65:O65"/>
    <mergeCell ref="N66:O66"/>
    <mergeCell ref="N67:O67"/>
    <mergeCell ref="N68:O68"/>
    <mergeCell ref="N69:O69"/>
    <mergeCell ref="N70:O70"/>
    <mergeCell ref="N71:O71"/>
    <mergeCell ref="N72:O72"/>
    <mergeCell ref="N73:O73"/>
    <mergeCell ref="N74:O74"/>
    <mergeCell ref="N75:O75"/>
    <mergeCell ref="N76:O76"/>
    <mergeCell ref="N77:O77"/>
    <mergeCell ref="N78:O78"/>
    <mergeCell ref="N79:O79"/>
    <mergeCell ref="N80:O80"/>
    <mergeCell ref="N81:O81"/>
    <mergeCell ref="N82:O82"/>
    <mergeCell ref="N83:O83"/>
    <mergeCell ref="N84:O84"/>
    <mergeCell ref="N85:O85"/>
    <mergeCell ref="N86:O8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T27:U27"/>
    <mergeCell ref="T28:U28"/>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56:U56"/>
    <mergeCell ref="T57:U57"/>
    <mergeCell ref="T58:U58"/>
    <mergeCell ref="T59:U59"/>
    <mergeCell ref="T60:U60"/>
    <mergeCell ref="T61:U61"/>
    <mergeCell ref="T62:U62"/>
    <mergeCell ref="T63:U63"/>
    <mergeCell ref="T64:U64"/>
    <mergeCell ref="T65:U65"/>
    <mergeCell ref="T66:U66"/>
    <mergeCell ref="T67:U67"/>
    <mergeCell ref="T68:U68"/>
    <mergeCell ref="T69:U69"/>
    <mergeCell ref="T70:U70"/>
    <mergeCell ref="T71:U71"/>
    <mergeCell ref="T72:U72"/>
    <mergeCell ref="T73:U73"/>
    <mergeCell ref="T74:U74"/>
    <mergeCell ref="T75:U75"/>
    <mergeCell ref="T76:U76"/>
    <mergeCell ref="T77:U77"/>
    <mergeCell ref="T78:U78"/>
    <mergeCell ref="T84:U84"/>
    <mergeCell ref="T85:U85"/>
    <mergeCell ref="T86:U86"/>
    <mergeCell ref="T79:U79"/>
    <mergeCell ref="T80:U80"/>
    <mergeCell ref="T81:U81"/>
    <mergeCell ref="T82:U82"/>
    <mergeCell ref="T83:U83"/>
    <mergeCell ref="G11:N12"/>
    <mergeCell ref="R11:V12"/>
    <mergeCell ref="C13:F15"/>
    <mergeCell ref="G13:N15"/>
    <mergeCell ref="P11:P15"/>
    <mergeCell ref="R13:V13"/>
    <mergeCell ref="R14:V14"/>
    <mergeCell ref="R15:V15"/>
    <mergeCell ref="T96:U96"/>
    <mergeCell ref="H97:I97"/>
    <mergeCell ref="K97:L97"/>
    <mergeCell ref="N97:O97"/>
    <mergeCell ref="Q97:R97"/>
    <mergeCell ref="T97:U97"/>
    <mergeCell ref="H96:I96"/>
    <mergeCell ref="K96:L96"/>
    <mergeCell ref="N96:O96"/>
    <mergeCell ref="Q96:R96"/>
    <mergeCell ref="E99:F99"/>
    <mergeCell ref="E100:F100"/>
    <mergeCell ref="E101:F101"/>
    <mergeCell ref="H99:I99"/>
    <mergeCell ref="H100:I100"/>
    <mergeCell ref="H101:I101"/>
    <mergeCell ref="K99:L99"/>
    <mergeCell ref="N99:O99"/>
    <mergeCell ref="Q99:R99"/>
    <mergeCell ref="T99:U99"/>
    <mergeCell ref="K100:L100"/>
    <mergeCell ref="N100:O100"/>
    <mergeCell ref="Q100:R100"/>
    <mergeCell ref="T100:U100"/>
    <mergeCell ref="K101:L101"/>
    <mergeCell ref="N101:O101"/>
    <mergeCell ref="Q101:R101"/>
    <mergeCell ref="T101:U101"/>
  </mergeCells>
  <conditionalFormatting sqref="K94:L94 N94:O94 Q94:R94 T94:U94 H94:I94 H26:I26 K26:L26 N26:O26 Q26:R26 T26:U26">
    <cfRule type="cellIs" priority="1" dxfId="0" operator="notEqual" stopIfTrue="1">
      <formula>100</formula>
    </cfRule>
  </conditionalFormatting>
  <conditionalFormatting sqref="H95:I95 K95:L95 N95:O95 Q95:R95 T95:U95">
    <cfRule type="cellIs" priority="2" dxfId="0" operator="greaterThan" stopIfTrue="1">
      <formula>100</formula>
    </cfRule>
  </conditionalFormatting>
  <conditionalFormatting sqref="N89:O91 K89:L91 Q89:R91 H20:V20 H89:I91 H22:I25 K22:L25 N22:O25 Q22:R25 T22:U25 H27:I27 K27:L27 N27:O27 Q27:R27 T27:U27 T89:U91 H29:I35 K29:L35 N29:O35 Q29:R35 T29:U35 H37:I48 K37:L48 N37:O48 Q37:R48 T37:U48 T50:U55 Q50:R55 N50:O55 K50:L55 H50:I55 H57:I64 K57:L64 N57:O64 Q57:R64 T57:U64 H66:I71 K66:L71 N66:O71 Q66:R71 T66:U71 T73:U77 Q73:R77 N73:O77 K73:L77 H73:I77 H79:I87 K79:L87 N79:O87 Q79:R87 T79:U87 Z87:AF88">
    <cfRule type="cellIs" priority="3" dxfId="3" operator="equal" stopIfTrue="1">
      <formula>""</formula>
    </cfRule>
  </conditionalFormatting>
  <conditionalFormatting sqref="H99:I101 K99:L101 N99:O101 Q99:R101 T99:U101">
    <cfRule type="cellIs" priority="4" dxfId="4" operator="equal" stopIfTrue="1">
      <formula>"コードは50１から604の中から選んでください"</formula>
    </cfRule>
    <cfRule type="cellIs" priority="5" dxfId="2" operator="equal" stopIfTrue="1">
      <formula>"業種コードを入力すると、ここに業種名が表示されます"</formula>
    </cfRule>
  </conditionalFormatting>
  <conditionalFormatting sqref="H19:V19">
    <cfRule type="cellIs" priority="6" dxfId="1" operator="equal" stopIfTrue="1">
      <formula>"コードは１から320の中から選んでください"</formula>
    </cfRule>
    <cfRule type="cellIs" priority="7" dxfId="2" operator="equal" stopIfTrue="1">
      <formula>"下欄に品目コードを入力すると、ここに品目名が自動的に表示されます"</formula>
    </cfRule>
  </conditionalFormatting>
  <conditionalFormatting sqref="Z4:AD5">
    <cfRule type="cellIs" priority="8" dxfId="5" operator="equal" stopIfTrue="1">
      <formula>"1枚目の内容が表示されます"</formula>
    </cfRule>
  </conditionalFormatting>
  <dataValidations count="4">
    <dataValidation allowBlank="1" showInputMessage="1" showErrorMessage="1" imeMode="hiragana" sqref="Z87:AF88"/>
    <dataValidation allowBlank="1" showInputMessage="1" showErrorMessage="1" imeMode="off" sqref="T22:T88 U22:V91 Q22:Q88 O22:P91 N22:N88 L22:M91 K22:K88 R22:S91 I22:J91 H22:H88"/>
    <dataValidation type="whole" allowBlank="1" showInputMessage="1" showErrorMessage="1" errorTitle="品目コードエラー" error="品目コードは１から320の中から選んでください。&#10;" imeMode="off" sqref="H20:V20">
      <formula1>1</formula1>
      <formula2>320</formula2>
    </dataValidation>
    <dataValidation type="whole" allowBlank="1" showInputMessage="1" showErrorMessage="1" errorTitle="業種コードエラー" error="業種コードは、501から604の中から選んでください。" imeMode="off" sqref="H89:H91 T89:T91 Q89:Q91 K89:K91 N89:N91">
      <formula1>501</formula1>
      <formula2>604</formula2>
    </dataValidation>
  </dataValidations>
  <hyperlinks>
    <hyperlink ref="B106:B110" location="'１枚目'!B26" display="①"/>
    <hyperlink ref="B113" location="'１枚目'!H88" display="⑥"/>
    <hyperlink ref="B115" location="'１枚目'!N88" display="⑧"/>
    <hyperlink ref="B116" location="'１枚目'!Q88" display="⑨"/>
    <hyperlink ref="B117" location="'１枚目'!T88" display="⑩"/>
    <hyperlink ref="B114" location="'１枚目'!K88" display="⑦"/>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8"/>
    <pageSetUpPr fitToPage="1"/>
  </sheetPr>
  <dimension ref="A1:AP463"/>
  <sheetViews>
    <sheetView showGridLines="0" zoomScale="75" zoomScaleNormal="75" zoomScaleSheetLayoutView="75" workbookViewId="0" topLeftCell="A23">
      <selection activeCell="H54" sqref="H54:I54"/>
    </sheetView>
  </sheetViews>
  <sheetFormatPr defaultColWidth="9.00390625" defaultRowHeight="14.25"/>
  <cols>
    <col min="1" max="1" width="4.25390625" style="6" customWidth="1"/>
    <col min="2" max="2" width="3.625" style="6" customWidth="1"/>
    <col min="3" max="4" width="1.25" style="6" customWidth="1"/>
    <col min="5" max="5" width="2.75390625" style="6" customWidth="1"/>
    <col min="6" max="6" width="8.875" style="6" customWidth="1"/>
    <col min="7" max="7" width="3.125" style="96" customWidth="1"/>
    <col min="8" max="8" width="8.625" style="6" customWidth="1"/>
    <col min="9" max="9" width="6.00390625" style="6" customWidth="1"/>
    <col min="10" max="10" width="3.625" style="6" customWidth="1"/>
    <col min="11" max="11" width="8.625" style="6" customWidth="1"/>
    <col min="12" max="12" width="6.00390625" style="6" customWidth="1"/>
    <col min="13" max="13" width="3.625" style="6" customWidth="1"/>
    <col min="14" max="14" width="8.625" style="6" customWidth="1"/>
    <col min="15" max="15" width="6.00390625" style="6" customWidth="1"/>
    <col min="16" max="16" width="3.625" style="6" customWidth="1"/>
    <col min="17" max="17" width="8.625" style="6" customWidth="1"/>
    <col min="18" max="18" width="6.00390625" style="6" customWidth="1"/>
    <col min="19" max="19" width="3.625" style="6" customWidth="1"/>
    <col min="20" max="20" width="8.625" style="6" customWidth="1"/>
    <col min="21" max="21" width="6.00390625" style="6" customWidth="1"/>
    <col min="22" max="22" width="3.625" style="6" customWidth="1"/>
    <col min="23" max="23" width="0.74609375" style="97" customWidth="1"/>
    <col min="24" max="24" width="4.375" style="10" customWidth="1"/>
    <col min="25" max="31" width="4.75390625" style="6" customWidth="1"/>
    <col min="32" max="32" width="3.625" style="6" customWidth="1"/>
    <col min="33" max="33" width="4.375" style="6" customWidth="1"/>
    <col min="34" max="34" width="7.375" style="6" customWidth="1"/>
    <col min="35" max="36" width="4.625" style="6" customWidth="1"/>
    <col min="37" max="37" width="5.375" style="6" customWidth="1"/>
    <col min="38" max="38" width="10.625" style="6" hidden="1" customWidth="1"/>
    <col min="39" max="39" width="38.625" style="6" hidden="1" customWidth="1"/>
    <col min="40" max="40" width="4.625" style="6" hidden="1" customWidth="1"/>
    <col min="41" max="41" width="10.625" style="21" hidden="1" customWidth="1"/>
    <col min="42" max="42" width="36.75390625" style="6" hidden="1" customWidth="1"/>
    <col min="43" max="44" width="5.125" style="6" customWidth="1"/>
    <col min="45" max="48" width="4.625" style="6" customWidth="1"/>
    <col min="49" max="54" width="4.75390625" style="6" customWidth="1"/>
    <col min="55" max="16384" width="9.00390625" style="6" customWidth="1"/>
  </cols>
  <sheetData>
    <row r="1" spans="2:41" ht="15" customHeight="1">
      <c r="B1" s="11"/>
      <c r="C1" s="12"/>
      <c r="D1" s="11"/>
      <c r="E1" s="11"/>
      <c r="F1" s="11"/>
      <c r="G1" s="13"/>
      <c r="H1" s="11"/>
      <c r="I1" s="11"/>
      <c r="J1" s="11"/>
      <c r="K1" s="11"/>
      <c r="L1" s="11"/>
      <c r="M1" s="11"/>
      <c r="N1" s="330" t="s">
        <v>1002</v>
      </c>
      <c r="O1" s="330"/>
      <c r="P1" s="330"/>
      <c r="Q1" s="330"/>
      <c r="R1" s="330"/>
      <c r="S1" s="14"/>
      <c r="T1" s="15"/>
      <c r="U1" s="15"/>
      <c r="V1" s="15"/>
      <c r="W1" s="16"/>
      <c r="X1" s="17"/>
      <c r="Y1" s="11"/>
      <c r="Z1" s="11"/>
      <c r="AA1" s="11"/>
      <c r="AB1" s="11"/>
      <c r="AC1" s="11"/>
      <c r="AD1" s="11"/>
      <c r="AE1" s="11"/>
      <c r="AF1" s="11"/>
      <c r="AH1" s="7"/>
      <c r="AK1" s="7"/>
      <c r="AL1" s="18"/>
      <c r="AO1" s="6"/>
    </row>
    <row r="2" spans="2:41" ht="15" customHeight="1">
      <c r="B2" s="11"/>
      <c r="C2" s="11"/>
      <c r="D2" s="11"/>
      <c r="E2" s="11"/>
      <c r="F2" s="11"/>
      <c r="G2" s="11"/>
      <c r="H2" s="19"/>
      <c r="I2" s="19"/>
      <c r="J2" s="19"/>
      <c r="K2" s="11"/>
      <c r="L2" s="11"/>
      <c r="M2" s="11"/>
      <c r="N2" s="330"/>
      <c r="O2" s="330"/>
      <c r="P2" s="330"/>
      <c r="Q2" s="330"/>
      <c r="R2" s="330"/>
      <c r="S2" s="14"/>
      <c r="T2" s="15"/>
      <c r="U2" s="15"/>
      <c r="V2" s="15"/>
      <c r="W2" s="16"/>
      <c r="X2" s="331" t="s">
        <v>433</v>
      </c>
      <c r="Y2" s="332"/>
      <c r="Z2" s="331" t="s">
        <v>434</v>
      </c>
      <c r="AA2" s="347"/>
      <c r="AB2" s="347"/>
      <c r="AC2" s="347"/>
      <c r="AD2" s="332"/>
      <c r="AE2" s="349" t="s">
        <v>435</v>
      </c>
      <c r="AF2" s="11"/>
      <c r="AH2" s="7"/>
      <c r="AK2" s="7"/>
      <c r="AL2" s="18"/>
      <c r="AO2" s="6"/>
    </row>
    <row r="3" spans="2:41" ht="15" customHeight="1">
      <c r="B3" s="11"/>
      <c r="C3" s="11"/>
      <c r="D3" s="11"/>
      <c r="E3" s="11"/>
      <c r="F3" s="11"/>
      <c r="G3" s="11"/>
      <c r="H3" s="19"/>
      <c r="I3" s="19"/>
      <c r="J3" s="321" t="s">
        <v>436</v>
      </c>
      <c r="K3" s="321"/>
      <c r="L3" s="321"/>
      <c r="M3" s="321"/>
      <c r="N3" s="321"/>
      <c r="O3" s="321"/>
      <c r="P3" s="321"/>
      <c r="Q3" s="321"/>
      <c r="R3" s="321"/>
      <c r="S3" s="321"/>
      <c r="T3" s="321"/>
      <c r="U3" s="321"/>
      <c r="V3" s="321"/>
      <c r="W3" s="20"/>
      <c r="X3" s="333"/>
      <c r="Y3" s="334"/>
      <c r="Z3" s="333"/>
      <c r="AA3" s="348"/>
      <c r="AB3" s="348"/>
      <c r="AC3" s="348"/>
      <c r="AD3" s="334"/>
      <c r="AE3" s="350"/>
      <c r="AF3" s="11"/>
      <c r="AH3" s="7"/>
      <c r="AK3" s="7"/>
      <c r="AL3" s="18"/>
      <c r="AO3" s="6"/>
    </row>
    <row r="4" spans="2:41" ht="15" customHeight="1">
      <c r="B4" s="11"/>
      <c r="C4" s="11"/>
      <c r="D4" s="11"/>
      <c r="E4" s="11"/>
      <c r="F4" s="11"/>
      <c r="G4" s="11"/>
      <c r="H4" s="19"/>
      <c r="I4" s="19"/>
      <c r="J4" s="321"/>
      <c r="K4" s="321"/>
      <c r="L4" s="321"/>
      <c r="M4" s="321"/>
      <c r="N4" s="321"/>
      <c r="O4" s="321"/>
      <c r="P4" s="321"/>
      <c r="Q4" s="321"/>
      <c r="R4" s="321"/>
      <c r="S4" s="321"/>
      <c r="T4" s="321"/>
      <c r="U4" s="321"/>
      <c r="V4" s="321"/>
      <c r="W4" s="20"/>
      <c r="X4" s="322" t="s">
        <v>1003</v>
      </c>
      <c r="Y4" s="322" t="s">
        <v>1003</v>
      </c>
      <c r="Z4" s="446" t="str">
        <f>IF('１枚目'!Z4="","1枚目の内容が表示されます",'１枚目'!Z4)</f>
        <v>1枚目の内容が表示されます</v>
      </c>
      <c r="AA4" s="447"/>
      <c r="AB4" s="447"/>
      <c r="AC4" s="447"/>
      <c r="AD4" s="448"/>
      <c r="AE4" s="100"/>
      <c r="AF4" s="11"/>
      <c r="AL4" s="21"/>
      <c r="AO4" s="6"/>
    </row>
    <row r="5" spans="2:41" ht="18.75" customHeight="1">
      <c r="B5" s="11"/>
      <c r="C5" s="11"/>
      <c r="D5" s="11"/>
      <c r="E5" s="11"/>
      <c r="F5" s="11"/>
      <c r="G5" s="11"/>
      <c r="H5" s="19"/>
      <c r="I5" s="19"/>
      <c r="J5" s="321"/>
      <c r="K5" s="321"/>
      <c r="L5" s="321"/>
      <c r="M5" s="321"/>
      <c r="N5" s="321"/>
      <c r="O5" s="321"/>
      <c r="P5" s="321"/>
      <c r="Q5" s="321"/>
      <c r="R5" s="321"/>
      <c r="S5" s="321"/>
      <c r="T5" s="321"/>
      <c r="U5" s="321"/>
      <c r="V5" s="321"/>
      <c r="W5" s="20"/>
      <c r="X5" s="323"/>
      <c r="Y5" s="323"/>
      <c r="Z5" s="449"/>
      <c r="AA5" s="450"/>
      <c r="AB5" s="450"/>
      <c r="AC5" s="450"/>
      <c r="AD5" s="451"/>
      <c r="AE5" s="101"/>
      <c r="AF5" s="11"/>
      <c r="AL5" s="21"/>
      <c r="AO5" s="6"/>
    </row>
    <row r="6" spans="2:38" s="22" customFormat="1" ht="18.75" customHeight="1">
      <c r="B6" s="23"/>
      <c r="C6" s="23"/>
      <c r="D6" s="23"/>
      <c r="E6" s="23"/>
      <c r="F6" s="23"/>
      <c r="G6" s="23"/>
      <c r="H6" s="365" t="s">
        <v>1004</v>
      </c>
      <c r="I6" s="365"/>
      <c r="J6" s="365"/>
      <c r="K6" s="365"/>
      <c r="L6" s="365"/>
      <c r="M6" s="365"/>
      <c r="N6" s="365"/>
      <c r="O6" s="365"/>
      <c r="P6" s="365"/>
      <c r="Q6" s="365"/>
      <c r="R6" s="365"/>
      <c r="S6" s="365"/>
      <c r="T6" s="365"/>
      <c r="U6" s="365"/>
      <c r="V6" s="365"/>
      <c r="W6" s="365"/>
      <c r="X6" s="365"/>
      <c r="Y6" s="5"/>
      <c r="Z6" s="5"/>
      <c r="AA6" s="8" t="s">
        <v>427</v>
      </c>
      <c r="AB6" s="110"/>
      <c r="AC6" s="8" t="s">
        <v>428</v>
      </c>
      <c r="AD6" s="110">
        <v>1</v>
      </c>
      <c r="AE6" s="9" t="s">
        <v>429</v>
      </c>
      <c r="AF6" s="23"/>
      <c r="AL6" s="24"/>
    </row>
    <row r="7" spans="2:38" s="1" customFormat="1" ht="13.5" customHeight="1">
      <c r="B7" s="345" t="s">
        <v>437</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L7" s="4"/>
    </row>
    <row r="8" spans="2:38" s="1" customFormat="1" ht="14.25" customHeight="1">
      <c r="B8" s="346" t="s">
        <v>686</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L8" s="4"/>
    </row>
    <row r="9" spans="2:38" s="1" customFormat="1" ht="14.25" customHeight="1">
      <c r="B9" s="2"/>
      <c r="C9" s="2"/>
      <c r="D9" s="335" t="s">
        <v>438</v>
      </c>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6"/>
      <c r="AF9" s="2"/>
      <c r="AL9" s="4"/>
    </row>
    <row r="10" spans="2:38" s="1" customFormat="1" ht="15.75" customHeight="1">
      <c r="B10" s="2"/>
      <c r="C10" s="2"/>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2"/>
      <c r="AF10" s="2"/>
      <c r="AL10" s="4"/>
    </row>
    <row r="11" spans="2:41" ht="27.75" customHeight="1">
      <c r="B11" s="21"/>
      <c r="C11" s="226" t="s">
        <v>1589</v>
      </c>
      <c r="D11" s="339"/>
      <c r="E11" s="339"/>
      <c r="F11" s="340"/>
      <c r="G11" s="412" t="str">
        <f>IF('１枚目'!G11="","1枚目に記入した内容が自動的に表示されます",'１枚目'!G11)</f>
        <v>1枚目に記入した内容が自動的に表示されます</v>
      </c>
      <c r="H11" s="413"/>
      <c r="I11" s="413"/>
      <c r="J11" s="413"/>
      <c r="K11" s="413"/>
      <c r="L11" s="413"/>
      <c r="M11" s="413"/>
      <c r="N11" s="414"/>
      <c r="O11" s="26"/>
      <c r="P11" s="431" t="s">
        <v>1593</v>
      </c>
      <c r="Q11" s="452" t="s">
        <v>1594</v>
      </c>
      <c r="R11" s="418" t="str">
        <f>IF('１枚目'!R11="","1枚目に記入した内容が自動的に表示されます",'１枚目'!R11)</f>
        <v>1枚目に記入した内容が自動的に表示されます</v>
      </c>
      <c r="S11" s="419"/>
      <c r="T11" s="419"/>
      <c r="U11" s="419"/>
      <c r="V11" s="420"/>
      <c r="W11" s="202"/>
      <c r="X11" s="202"/>
      <c r="AH11" s="5"/>
      <c r="AK11" s="5"/>
      <c r="AL11" s="21"/>
      <c r="AO11" s="6"/>
    </row>
    <row r="12" spans="2:41" ht="27.75" customHeight="1">
      <c r="B12" s="21"/>
      <c r="C12" s="341"/>
      <c r="D12" s="342"/>
      <c r="E12" s="342"/>
      <c r="F12" s="343"/>
      <c r="G12" s="415"/>
      <c r="H12" s="416"/>
      <c r="I12" s="416"/>
      <c r="J12" s="416"/>
      <c r="K12" s="416"/>
      <c r="L12" s="416"/>
      <c r="M12" s="416"/>
      <c r="N12" s="417"/>
      <c r="O12" s="26"/>
      <c r="P12" s="432"/>
      <c r="Q12" s="453"/>
      <c r="R12" s="421"/>
      <c r="S12" s="422"/>
      <c r="T12" s="422"/>
      <c r="U12" s="422"/>
      <c r="V12" s="423"/>
      <c r="W12" s="202"/>
      <c r="X12" s="202"/>
      <c r="AH12" s="5"/>
      <c r="AK12" s="5"/>
      <c r="AL12" s="21"/>
      <c r="AO12" s="6"/>
    </row>
    <row r="13" spans="2:41" ht="20.25" customHeight="1">
      <c r="B13" s="21"/>
      <c r="C13" s="226" t="s">
        <v>1595</v>
      </c>
      <c r="D13" s="227"/>
      <c r="E13" s="227"/>
      <c r="F13" s="228"/>
      <c r="G13" s="412" t="str">
        <f>IF('１枚目'!G13="","1枚目に記入した内容が自動的に表示されます",'１枚目'!G13)</f>
        <v>1枚目に記入した内容が自動的に表示されます</v>
      </c>
      <c r="H13" s="424"/>
      <c r="I13" s="424"/>
      <c r="J13" s="424"/>
      <c r="K13" s="424"/>
      <c r="L13" s="424"/>
      <c r="M13" s="424"/>
      <c r="N13" s="414"/>
      <c r="O13" s="26"/>
      <c r="P13" s="432"/>
      <c r="Q13" s="203" t="s">
        <v>430</v>
      </c>
      <c r="R13" s="434" t="str">
        <f>IF('１枚目'!R13="","1枚目の内容が表示されます",'１枚目'!R13)</f>
        <v>1枚目の内容が表示されます</v>
      </c>
      <c r="S13" s="435"/>
      <c r="T13" s="435"/>
      <c r="U13" s="435"/>
      <c r="V13" s="436"/>
      <c r="W13" s="202"/>
      <c r="X13" s="202"/>
      <c r="AH13" s="5"/>
      <c r="AK13" s="5"/>
      <c r="AL13" s="21"/>
      <c r="AO13" s="6"/>
    </row>
    <row r="14" spans="2:40" ht="15" customHeight="1">
      <c r="B14" s="21"/>
      <c r="C14" s="229"/>
      <c r="D14" s="230"/>
      <c r="E14" s="230"/>
      <c r="F14" s="231"/>
      <c r="G14" s="425"/>
      <c r="H14" s="426"/>
      <c r="I14" s="426"/>
      <c r="J14" s="426"/>
      <c r="K14" s="426"/>
      <c r="L14" s="426"/>
      <c r="M14" s="426"/>
      <c r="N14" s="427"/>
      <c r="O14" s="26"/>
      <c r="P14" s="432"/>
      <c r="Q14" s="102" t="s">
        <v>431</v>
      </c>
      <c r="R14" s="437" t="str">
        <f>IF('１枚目'!R14="","1枚目の内容が表示されます",'１枚目'!R14)</f>
        <v>1枚目の内容が表示されます</v>
      </c>
      <c r="S14" s="438"/>
      <c r="T14" s="438"/>
      <c r="U14" s="438"/>
      <c r="V14" s="439"/>
      <c r="W14" s="202"/>
      <c r="X14" s="202"/>
      <c r="AK14" s="5"/>
      <c r="AL14" s="5"/>
      <c r="AM14" s="5"/>
      <c r="AN14" s="5"/>
    </row>
    <row r="15" spans="2:41" s="29" customFormat="1" ht="20.25" customHeight="1">
      <c r="B15" s="30"/>
      <c r="C15" s="232"/>
      <c r="D15" s="233"/>
      <c r="E15" s="233"/>
      <c r="F15" s="234"/>
      <c r="G15" s="428"/>
      <c r="H15" s="429"/>
      <c r="I15" s="429"/>
      <c r="J15" s="429"/>
      <c r="K15" s="429"/>
      <c r="L15" s="429"/>
      <c r="M15" s="429"/>
      <c r="N15" s="430"/>
      <c r="O15" s="32"/>
      <c r="P15" s="433"/>
      <c r="Q15" s="204" t="s">
        <v>432</v>
      </c>
      <c r="R15" s="440" t="str">
        <f>IF('１枚目'!R15="","1枚目の内容が表示されます",'１枚目'!R15)</f>
        <v>1枚目の内容が表示されます</v>
      </c>
      <c r="S15" s="441"/>
      <c r="T15" s="441"/>
      <c r="U15" s="441"/>
      <c r="V15" s="442"/>
      <c r="W15" s="33"/>
      <c r="X15" s="33"/>
      <c r="AK15" s="34"/>
      <c r="AL15" s="34"/>
      <c r="AM15" s="34"/>
      <c r="AN15" s="34"/>
      <c r="AO15" s="30"/>
    </row>
    <row r="16" spans="2:41" s="5" customFormat="1" ht="21.75" customHeight="1">
      <c r="B16" s="7"/>
      <c r="C16" s="25"/>
      <c r="D16" s="25"/>
      <c r="E16" s="25"/>
      <c r="F16" s="25"/>
      <c r="G16" s="113"/>
      <c r="H16" s="113"/>
      <c r="I16" s="113"/>
      <c r="J16" s="113"/>
      <c r="K16" s="113"/>
      <c r="L16" s="113"/>
      <c r="M16" s="113"/>
      <c r="N16" s="7"/>
      <c r="O16" s="7"/>
      <c r="P16" s="372"/>
      <c r="Q16" s="372"/>
      <c r="R16" s="372"/>
      <c r="S16" s="372"/>
      <c r="T16" s="372"/>
      <c r="U16" s="35"/>
      <c r="V16" s="33"/>
      <c r="W16" s="202"/>
      <c r="X16" s="202"/>
      <c r="AO16" s="7"/>
    </row>
    <row r="17" spans="1:24" ht="28.5" customHeight="1">
      <c r="A17" s="36"/>
      <c r="B17" s="37"/>
      <c r="C17" s="38"/>
      <c r="D17" s="38"/>
      <c r="E17" s="38"/>
      <c r="F17" s="38"/>
      <c r="G17" s="39"/>
      <c r="H17" s="38"/>
      <c r="I17" s="38"/>
      <c r="J17" s="38"/>
      <c r="K17" s="38"/>
      <c r="L17" s="38"/>
      <c r="M17" s="38"/>
      <c r="N17" s="38"/>
      <c r="O17" s="38"/>
      <c r="P17" s="38"/>
      <c r="Q17" s="38"/>
      <c r="R17" s="38"/>
      <c r="S17" s="38"/>
      <c r="T17" s="38"/>
      <c r="U17" s="38"/>
      <c r="V17" s="38"/>
      <c r="W17" s="40"/>
      <c r="X17" s="41"/>
    </row>
    <row r="18" spans="1:24" ht="15" customHeight="1">
      <c r="A18" s="36"/>
      <c r="C18" s="42"/>
      <c r="D18" s="43"/>
      <c r="E18" s="44"/>
      <c r="F18" s="309" t="s">
        <v>439</v>
      </c>
      <c r="G18" s="310"/>
      <c r="H18" s="306" t="s">
        <v>440</v>
      </c>
      <c r="I18" s="307"/>
      <c r="J18" s="308"/>
      <c r="K18" s="306" t="s">
        <v>441</v>
      </c>
      <c r="L18" s="307"/>
      <c r="M18" s="308"/>
      <c r="N18" s="306" t="s">
        <v>442</v>
      </c>
      <c r="O18" s="307"/>
      <c r="P18" s="308"/>
      <c r="Q18" s="306" t="s">
        <v>443</v>
      </c>
      <c r="R18" s="307"/>
      <c r="S18" s="308"/>
      <c r="T18" s="306" t="s">
        <v>444</v>
      </c>
      <c r="U18" s="307"/>
      <c r="V18" s="308"/>
      <c r="W18" s="45"/>
      <c r="X18" s="41"/>
    </row>
    <row r="19" spans="1:25" ht="37.5" customHeight="1">
      <c r="A19" s="36"/>
      <c r="C19" s="304"/>
      <c r="D19" s="305"/>
      <c r="E19" s="305"/>
      <c r="F19" s="311"/>
      <c r="G19" s="312"/>
      <c r="H19" s="374" t="str">
        <f>IF(H20="","下欄に品目コードを入力すると、ここに品目名が自動的に表示されます",VLOOKUP(H20,品目コード一覧,2))</f>
        <v>下欄に品目コードを入力すると、ここに品目名が自動的に表示されます</v>
      </c>
      <c r="I19" s="375"/>
      <c r="J19" s="376"/>
      <c r="K19" s="374" t="str">
        <f>IF(K20="","下欄に品目コードを入力すると、ここに品目名が自動的に表示されます",VLOOKUP(K20,品目コード一覧,2))</f>
        <v>下欄に品目コードを入力すると、ここに品目名が自動的に表示されます</v>
      </c>
      <c r="L19" s="375"/>
      <c r="M19" s="376"/>
      <c r="N19" s="374" t="str">
        <f>IF(N20="","下欄に品目コードを入力すると、ここに品目名が自動的に表示されます",VLOOKUP(N20,品目コード一覧,2))</f>
        <v>下欄に品目コードを入力すると、ここに品目名が自動的に表示されます</v>
      </c>
      <c r="O19" s="375"/>
      <c r="P19" s="376"/>
      <c r="Q19" s="374" t="str">
        <f>IF(Q20="","下欄に品目コードを入力すると、ここに品目名が自動的に表示されます",VLOOKUP(Q20,品目コード一覧,2))</f>
        <v>下欄に品目コードを入力すると、ここに品目名が自動的に表示されます</v>
      </c>
      <c r="R19" s="375"/>
      <c r="S19" s="376"/>
      <c r="T19" s="374" t="str">
        <f>IF(T20="","下欄に品目コードを入力すると、ここに品目名が自動的に表示されます",VLOOKUP(T20,品目コード一覧,2))</f>
        <v>下欄に品目コードを入力すると、ここに品目名が自動的に表示されます</v>
      </c>
      <c r="U19" s="375"/>
      <c r="V19" s="376"/>
      <c r="W19" s="45"/>
      <c r="X19" s="313" t="s">
        <v>445</v>
      </c>
      <c r="Y19" s="46"/>
    </row>
    <row r="20" spans="1:41" ht="24" customHeight="1">
      <c r="A20" s="47"/>
      <c r="C20" s="314"/>
      <c r="D20" s="315"/>
      <c r="E20" s="316"/>
      <c r="F20" s="201" t="s">
        <v>1177</v>
      </c>
      <c r="G20" s="48">
        <v>100</v>
      </c>
      <c r="H20" s="373"/>
      <c r="I20" s="373"/>
      <c r="J20" s="373"/>
      <c r="K20" s="373"/>
      <c r="L20" s="373"/>
      <c r="M20" s="373"/>
      <c r="N20" s="373"/>
      <c r="O20" s="373"/>
      <c r="P20" s="373"/>
      <c r="Q20" s="373"/>
      <c r="R20" s="373"/>
      <c r="S20" s="373"/>
      <c r="T20" s="373"/>
      <c r="U20" s="373"/>
      <c r="V20" s="373"/>
      <c r="W20" s="49"/>
      <c r="X20" s="313"/>
      <c r="Y20" s="46"/>
      <c r="AO20" s="6"/>
    </row>
    <row r="21" spans="1:41" ht="24.75" customHeight="1">
      <c r="A21" s="50"/>
      <c r="C21" s="298" t="s">
        <v>980</v>
      </c>
      <c r="D21" s="299"/>
      <c r="E21" s="299"/>
      <c r="F21" s="300"/>
      <c r="G21" s="48">
        <v>101</v>
      </c>
      <c r="H21" s="443" t="str">
        <f>IF('１枚目'!H21="","1枚目の内容が表示されます",'１枚目'!H21)</f>
        <v>1枚目の内容が表示されます</v>
      </c>
      <c r="I21" s="444"/>
      <c r="J21" s="445"/>
      <c r="K21" s="445"/>
      <c r="L21" s="177" t="s">
        <v>981</v>
      </c>
      <c r="M21" s="383" t="s">
        <v>64</v>
      </c>
      <c r="N21" s="384"/>
      <c r="O21" s="384"/>
      <c r="P21" s="384"/>
      <c r="Q21" s="384"/>
      <c r="R21" s="384"/>
      <c r="S21" s="384"/>
      <c r="T21" s="384"/>
      <c r="U21" s="384"/>
      <c r="V21" s="385"/>
      <c r="W21" s="51"/>
      <c r="X21" s="107" t="s">
        <v>449</v>
      </c>
      <c r="Y21" s="53"/>
      <c r="Z21" s="54"/>
      <c r="AA21" s="54"/>
      <c r="AB21" s="54"/>
      <c r="AC21" s="54"/>
      <c r="AD21" s="54"/>
      <c r="AE21" s="54"/>
      <c r="AF21" s="54"/>
      <c r="AG21" s="54"/>
      <c r="AH21" s="54"/>
      <c r="AO21" s="6"/>
    </row>
    <row r="22" spans="1:42" ht="21.75" customHeight="1">
      <c r="A22" s="21"/>
      <c r="C22" s="291" t="s">
        <v>450</v>
      </c>
      <c r="D22" s="292"/>
      <c r="E22" s="292"/>
      <c r="F22" s="293"/>
      <c r="G22" s="48">
        <v>102</v>
      </c>
      <c r="H22" s="377"/>
      <c r="I22" s="378"/>
      <c r="J22" s="55" t="s">
        <v>451</v>
      </c>
      <c r="K22" s="377"/>
      <c r="L22" s="378"/>
      <c r="M22" s="55" t="s">
        <v>451</v>
      </c>
      <c r="N22" s="377"/>
      <c r="O22" s="378"/>
      <c r="P22" s="55" t="s">
        <v>451</v>
      </c>
      <c r="Q22" s="377"/>
      <c r="R22" s="378"/>
      <c r="S22" s="55" t="s">
        <v>451</v>
      </c>
      <c r="T22" s="377"/>
      <c r="U22" s="378"/>
      <c r="V22" s="55" t="s">
        <v>451</v>
      </c>
      <c r="W22" s="56"/>
      <c r="X22" s="107" t="s">
        <v>452</v>
      </c>
      <c r="Y22" s="54"/>
      <c r="Z22" s="54"/>
      <c r="AA22" s="54"/>
      <c r="AB22" s="54"/>
      <c r="AC22" s="54"/>
      <c r="AD22" s="54"/>
      <c r="AE22" s="54"/>
      <c r="AF22" s="54"/>
      <c r="AG22" s="54"/>
      <c r="AH22" s="54"/>
      <c r="AK22" s="54"/>
      <c r="AO22" s="6"/>
      <c r="AP22" s="117"/>
    </row>
    <row r="23" spans="1:37" ht="21.75" customHeight="1">
      <c r="A23" s="21"/>
      <c r="C23" s="57"/>
      <c r="D23" s="291" t="s">
        <v>453</v>
      </c>
      <c r="E23" s="292"/>
      <c r="F23" s="293"/>
      <c r="G23" s="58">
        <v>103</v>
      </c>
      <c r="H23" s="377"/>
      <c r="I23" s="378"/>
      <c r="J23" s="55" t="s">
        <v>451</v>
      </c>
      <c r="K23" s="377"/>
      <c r="L23" s="378"/>
      <c r="M23" s="55" t="s">
        <v>451</v>
      </c>
      <c r="N23" s="377"/>
      <c r="O23" s="378"/>
      <c r="P23" s="55" t="s">
        <v>451</v>
      </c>
      <c r="Q23" s="377"/>
      <c r="R23" s="378"/>
      <c r="S23" s="55" t="s">
        <v>451</v>
      </c>
      <c r="T23" s="377"/>
      <c r="U23" s="378"/>
      <c r="V23" s="55" t="s">
        <v>451</v>
      </c>
      <c r="W23" s="56"/>
      <c r="X23" s="107" t="s">
        <v>454</v>
      </c>
      <c r="Y23" s="54"/>
      <c r="Z23" s="54"/>
      <c r="AA23" s="54"/>
      <c r="AB23" s="54"/>
      <c r="AC23" s="54"/>
      <c r="AD23" s="54"/>
      <c r="AE23" s="54"/>
      <c r="AF23" s="54"/>
      <c r="AG23" s="54"/>
      <c r="AH23" s="54"/>
      <c r="AK23" s="54"/>
    </row>
    <row r="24" spans="1:37" ht="21.75" customHeight="1">
      <c r="A24" s="21"/>
      <c r="C24" s="57"/>
      <c r="D24" s="285" t="s">
        <v>455</v>
      </c>
      <c r="E24" s="286"/>
      <c r="F24" s="287"/>
      <c r="G24" s="59">
        <v>104</v>
      </c>
      <c r="H24" s="377"/>
      <c r="I24" s="378"/>
      <c r="J24" s="55" t="s">
        <v>451</v>
      </c>
      <c r="K24" s="377"/>
      <c r="L24" s="378"/>
      <c r="M24" s="55" t="s">
        <v>451</v>
      </c>
      <c r="N24" s="377"/>
      <c r="O24" s="378"/>
      <c r="P24" s="55" t="s">
        <v>451</v>
      </c>
      <c r="Q24" s="377"/>
      <c r="R24" s="378"/>
      <c r="S24" s="55" t="s">
        <v>451</v>
      </c>
      <c r="T24" s="377"/>
      <c r="U24" s="378"/>
      <c r="V24" s="55" t="s">
        <v>451</v>
      </c>
      <c r="W24" s="56"/>
      <c r="X24" s="108" t="s">
        <v>456</v>
      </c>
      <c r="Y24" s="60"/>
      <c r="Z24" s="54"/>
      <c r="AA24" s="54"/>
      <c r="AB24" s="54"/>
      <c r="AC24" s="54"/>
      <c r="AD24" s="54"/>
      <c r="AE24" s="54"/>
      <c r="AF24" s="54"/>
      <c r="AG24" s="54"/>
      <c r="AH24" s="54"/>
      <c r="AK24" s="54"/>
    </row>
    <row r="25" spans="1:37" ht="21.75" customHeight="1">
      <c r="A25" s="21"/>
      <c r="C25" s="61"/>
      <c r="D25" s="288" t="s">
        <v>457</v>
      </c>
      <c r="E25" s="289"/>
      <c r="F25" s="290"/>
      <c r="G25" s="48">
        <v>105</v>
      </c>
      <c r="H25" s="377"/>
      <c r="I25" s="378"/>
      <c r="J25" s="55" t="s">
        <v>451</v>
      </c>
      <c r="K25" s="377"/>
      <c r="L25" s="378"/>
      <c r="M25" s="55" t="s">
        <v>451</v>
      </c>
      <c r="N25" s="377"/>
      <c r="O25" s="378"/>
      <c r="P25" s="55" t="s">
        <v>451</v>
      </c>
      <c r="Q25" s="377"/>
      <c r="R25" s="378"/>
      <c r="S25" s="55" t="s">
        <v>451</v>
      </c>
      <c r="T25" s="377"/>
      <c r="U25" s="378"/>
      <c r="V25" s="55" t="s">
        <v>451</v>
      </c>
      <c r="W25" s="56"/>
      <c r="X25" s="108" t="s">
        <v>458</v>
      </c>
      <c r="Y25" s="60"/>
      <c r="Z25" s="54"/>
      <c r="AA25" s="54"/>
      <c r="AB25" s="54"/>
      <c r="AC25" s="54"/>
      <c r="AD25" s="54"/>
      <c r="AE25" s="54"/>
      <c r="AF25" s="54"/>
      <c r="AG25" s="54"/>
      <c r="AH25" s="54"/>
      <c r="AK25" s="54"/>
    </row>
    <row r="26" spans="1:37" ht="15" customHeight="1">
      <c r="A26" s="21"/>
      <c r="C26" s="61"/>
      <c r="D26" s="62"/>
      <c r="E26" s="279" t="s">
        <v>1005</v>
      </c>
      <c r="F26" s="280"/>
      <c r="G26" s="156">
        <v>201</v>
      </c>
      <c r="H26" s="281">
        <f>IF(SUM(H27,H28,H36,H49,H56,H65,H72,H78,H87)=0,"",SUM(H27,H28,H36,H49,H56,H65,H72,H78,H87))</f>
      </c>
      <c r="I26" s="282"/>
      <c r="J26" s="67" t="s">
        <v>460</v>
      </c>
      <c r="K26" s="281">
        <f>IF(SUM(K27,K28,K36,K49,K56,K65,K72,K78,K87)=0,"",SUM(K27,K28,K36,K49,K56,K65,K72,K78,K87))</f>
      </c>
      <c r="L26" s="282"/>
      <c r="M26" s="67" t="s">
        <v>460</v>
      </c>
      <c r="N26" s="281">
        <f>IF(SUM(N27,N28,N36,N49,N56,N65,N72,N78,N87)=0,"",SUM(N27,N28,N36,N49,N56,N65,N72,N78,N87))</f>
      </c>
      <c r="O26" s="282"/>
      <c r="P26" s="67" t="s">
        <v>460</v>
      </c>
      <c r="Q26" s="281">
        <f>IF(SUM(Q27,Q28,Q36,Q49,Q56,Q65,Q72,Q78,Q87)=0,"",SUM(Q27,Q28,Q36,Q49,Q56,Q65,Q72,Q78,Q87))</f>
      </c>
      <c r="R26" s="282"/>
      <c r="S26" s="67" t="s">
        <v>460</v>
      </c>
      <c r="T26" s="281">
        <f>IF(SUM(T27,T28,T36,T49,T56,T65,T72,T78,T87)=0,"",SUM(T27,T28,T36,T49,T56,T65,T72,T78,T87))</f>
      </c>
      <c r="U26" s="282"/>
      <c r="V26" s="67" t="s">
        <v>460</v>
      </c>
      <c r="W26" s="63"/>
      <c r="X26" s="52"/>
      <c r="Y26" s="54"/>
      <c r="Z26"/>
      <c r="AA26"/>
      <c r="AB26"/>
      <c r="AC26"/>
      <c r="AD26"/>
      <c r="AE26"/>
      <c r="AF26"/>
      <c r="AG26" s="54"/>
      <c r="AH26" s="54"/>
      <c r="AK26" s="54"/>
    </row>
    <row r="27" spans="1:32" ht="14.25" customHeight="1">
      <c r="A27" s="21"/>
      <c r="C27" s="64"/>
      <c r="D27" s="65"/>
      <c r="E27" s="269" t="s">
        <v>459</v>
      </c>
      <c r="F27" s="270"/>
      <c r="G27" s="66">
        <v>202</v>
      </c>
      <c r="H27" s="361"/>
      <c r="I27" s="362"/>
      <c r="J27" s="67" t="s">
        <v>460</v>
      </c>
      <c r="K27" s="361"/>
      <c r="L27" s="362"/>
      <c r="M27" s="67" t="s">
        <v>460</v>
      </c>
      <c r="N27" s="361"/>
      <c r="O27" s="362"/>
      <c r="P27" s="67" t="s">
        <v>460</v>
      </c>
      <c r="Q27" s="361"/>
      <c r="R27" s="362"/>
      <c r="S27" s="67" t="s">
        <v>460</v>
      </c>
      <c r="T27" s="361"/>
      <c r="U27" s="362"/>
      <c r="V27" s="67" t="s">
        <v>460</v>
      </c>
      <c r="W27" s="68"/>
      <c r="X27" s="271" t="s">
        <v>461</v>
      </c>
      <c r="Y27" s="31"/>
      <c r="Z27"/>
      <c r="AA27"/>
      <c r="AB27"/>
      <c r="AC27"/>
      <c r="AD27"/>
      <c r="AE27"/>
      <c r="AF27"/>
    </row>
    <row r="28" spans="1:32" ht="14.25" customHeight="1">
      <c r="A28" s="21"/>
      <c r="C28" s="64"/>
      <c r="D28" s="65"/>
      <c r="E28" s="272" t="s">
        <v>462</v>
      </c>
      <c r="F28" s="69" t="s">
        <v>463</v>
      </c>
      <c r="G28" s="70">
        <v>203</v>
      </c>
      <c r="H28" s="209">
        <f>IF(SUM(H29:I35)=0,"",SUM(H29:I35))</f>
      </c>
      <c r="I28" s="210"/>
      <c r="J28" s="71" t="s">
        <v>460</v>
      </c>
      <c r="K28" s="209">
        <f>IF(SUM(K29:L35)=0,"",SUM(K29:L35))</f>
      </c>
      <c r="L28" s="210"/>
      <c r="M28" s="71" t="s">
        <v>460</v>
      </c>
      <c r="N28" s="209">
        <f>IF(SUM(N29:O35)=0,"",SUM(N29:O35))</f>
      </c>
      <c r="O28" s="210"/>
      <c r="P28" s="71" t="s">
        <v>460</v>
      </c>
      <c r="Q28" s="209">
        <f>IF(SUM(Q29:R35)=0,"",SUM(Q29:R35))</f>
      </c>
      <c r="R28" s="210"/>
      <c r="S28" s="71" t="s">
        <v>460</v>
      </c>
      <c r="T28" s="209">
        <f>IF(SUM(T29:U35)=0,"",SUM(T29:U35))</f>
      </c>
      <c r="U28" s="210"/>
      <c r="V28" s="71" t="s">
        <v>460</v>
      </c>
      <c r="W28" s="68"/>
      <c r="X28" s="271"/>
      <c r="Y28" s="31"/>
      <c r="Z28"/>
      <c r="AA28"/>
      <c r="AB28"/>
      <c r="AC28"/>
      <c r="AD28"/>
      <c r="AE28"/>
      <c r="AF28"/>
    </row>
    <row r="29" spans="3:32" ht="14.25" customHeight="1">
      <c r="C29" s="64"/>
      <c r="D29" s="65"/>
      <c r="E29" s="272"/>
      <c r="F29" s="72" t="s">
        <v>464</v>
      </c>
      <c r="G29" s="73">
        <v>204</v>
      </c>
      <c r="H29" s="357"/>
      <c r="I29" s="358"/>
      <c r="J29" s="74" t="s">
        <v>460</v>
      </c>
      <c r="K29" s="357"/>
      <c r="L29" s="358"/>
      <c r="M29" s="74" t="s">
        <v>460</v>
      </c>
      <c r="N29" s="357"/>
      <c r="O29" s="358"/>
      <c r="P29" s="74" t="s">
        <v>460</v>
      </c>
      <c r="Q29" s="357"/>
      <c r="R29" s="358"/>
      <c r="S29" s="74" t="s">
        <v>460</v>
      </c>
      <c r="T29" s="357"/>
      <c r="U29" s="358"/>
      <c r="V29" s="74" t="s">
        <v>460</v>
      </c>
      <c r="W29" s="75"/>
      <c r="X29" s="271"/>
      <c r="Y29" s="31"/>
      <c r="Z29"/>
      <c r="AA29"/>
      <c r="AB29"/>
      <c r="AC29"/>
      <c r="AD29"/>
      <c r="AE29"/>
      <c r="AF29"/>
    </row>
    <row r="30" spans="3:25" ht="14.25" customHeight="1">
      <c r="C30" s="64"/>
      <c r="D30" s="65"/>
      <c r="E30" s="272"/>
      <c r="F30" s="72" t="s">
        <v>465</v>
      </c>
      <c r="G30" s="73">
        <v>205</v>
      </c>
      <c r="H30" s="357"/>
      <c r="I30" s="358"/>
      <c r="J30" s="74" t="s">
        <v>460</v>
      </c>
      <c r="K30" s="357"/>
      <c r="L30" s="358"/>
      <c r="M30" s="74" t="s">
        <v>460</v>
      </c>
      <c r="N30" s="357"/>
      <c r="O30" s="358"/>
      <c r="P30" s="74" t="s">
        <v>460</v>
      </c>
      <c r="Q30" s="357"/>
      <c r="R30" s="358"/>
      <c r="S30" s="74" t="s">
        <v>460</v>
      </c>
      <c r="T30" s="357"/>
      <c r="U30" s="358"/>
      <c r="V30" s="74" t="s">
        <v>460</v>
      </c>
      <c r="W30" s="75"/>
      <c r="X30" s="271"/>
      <c r="Y30" s="31"/>
    </row>
    <row r="31" spans="3:25" ht="14.25" customHeight="1">
      <c r="C31" s="64"/>
      <c r="D31" s="65"/>
      <c r="E31" s="272"/>
      <c r="F31" s="72" t="s">
        <v>466</v>
      </c>
      <c r="G31" s="73">
        <v>206</v>
      </c>
      <c r="H31" s="357"/>
      <c r="I31" s="358"/>
      <c r="J31" s="74" t="s">
        <v>460</v>
      </c>
      <c r="K31" s="357"/>
      <c r="L31" s="358"/>
      <c r="M31" s="74" t="s">
        <v>460</v>
      </c>
      <c r="N31" s="357"/>
      <c r="O31" s="358"/>
      <c r="P31" s="74" t="s">
        <v>460</v>
      </c>
      <c r="Q31" s="357"/>
      <c r="R31" s="358"/>
      <c r="S31" s="74" t="s">
        <v>460</v>
      </c>
      <c r="T31" s="357"/>
      <c r="U31" s="358"/>
      <c r="V31" s="74" t="s">
        <v>460</v>
      </c>
      <c r="W31" s="75"/>
      <c r="X31" s="271"/>
      <c r="Y31" s="31"/>
    </row>
    <row r="32" spans="3:25" ht="14.25" customHeight="1">
      <c r="C32" s="64"/>
      <c r="D32" s="65"/>
      <c r="E32" s="272"/>
      <c r="F32" s="72" t="s">
        <v>467</v>
      </c>
      <c r="G32" s="73">
        <v>207</v>
      </c>
      <c r="H32" s="357"/>
      <c r="I32" s="358"/>
      <c r="J32" s="74" t="s">
        <v>460</v>
      </c>
      <c r="K32" s="357"/>
      <c r="L32" s="358"/>
      <c r="M32" s="74" t="s">
        <v>460</v>
      </c>
      <c r="N32" s="357"/>
      <c r="O32" s="358"/>
      <c r="P32" s="74" t="s">
        <v>460</v>
      </c>
      <c r="Q32" s="357"/>
      <c r="R32" s="358"/>
      <c r="S32" s="74" t="s">
        <v>460</v>
      </c>
      <c r="T32" s="357"/>
      <c r="U32" s="358"/>
      <c r="V32" s="74" t="s">
        <v>460</v>
      </c>
      <c r="W32" s="75"/>
      <c r="X32" s="271"/>
      <c r="Y32" s="31"/>
    </row>
    <row r="33" spans="3:25" ht="14.25" customHeight="1">
      <c r="C33" s="64"/>
      <c r="D33" s="65"/>
      <c r="E33" s="272"/>
      <c r="F33" s="72" t="s">
        <v>468</v>
      </c>
      <c r="G33" s="73">
        <v>208</v>
      </c>
      <c r="H33" s="357"/>
      <c r="I33" s="358"/>
      <c r="J33" s="74" t="s">
        <v>460</v>
      </c>
      <c r="K33" s="357"/>
      <c r="L33" s="358"/>
      <c r="M33" s="74" t="s">
        <v>460</v>
      </c>
      <c r="N33" s="357"/>
      <c r="O33" s="358"/>
      <c r="P33" s="74" t="s">
        <v>460</v>
      </c>
      <c r="Q33" s="357"/>
      <c r="R33" s="358"/>
      <c r="S33" s="74" t="s">
        <v>460</v>
      </c>
      <c r="T33" s="357"/>
      <c r="U33" s="358"/>
      <c r="V33" s="74" t="s">
        <v>460</v>
      </c>
      <c r="W33" s="75"/>
      <c r="X33" s="271"/>
      <c r="Y33" s="31"/>
    </row>
    <row r="34" spans="3:25" ht="14.25" customHeight="1">
      <c r="C34" s="64"/>
      <c r="D34" s="65"/>
      <c r="E34" s="272"/>
      <c r="F34" s="72" t="s">
        <v>469</v>
      </c>
      <c r="G34" s="73">
        <v>209</v>
      </c>
      <c r="H34" s="357"/>
      <c r="I34" s="358"/>
      <c r="J34" s="74" t="s">
        <v>460</v>
      </c>
      <c r="K34" s="357"/>
      <c r="L34" s="358"/>
      <c r="M34" s="74" t="s">
        <v>460</v>
      </c>
      <c r="N34" s="357"/>
      <c r="O34" s="358"/>
      <c r="P34" s="74" t="s">
        <v>460</v>
      </c>
      <c r="Q34" s="357"/>
      <c r="R34" s="358"/>
      <c r="S34" s="74" t="s">
        <v>460</v>
      </c>
      <c r="T34" s="357"/>
      <c r="U34" s="358"/>
      <c r="V34" s="74" t="s">
        <v>460</v>
      </c>
      <c r="W34" s="75"/>
      <c r="X34" s="271"/>
      <c r="Y34" s="31"/>
    </row>
    <row r="35" spans="3:25" ht="14.25" customHeight="1">
      <c r="C35" s="64"/>
      <c r="D35" s="65"/>
      <c r="E35" s="272"/>
      <c r="F35" s="76" t="s">
        <v>470</v>
      </c>
      <c r="G35" s="77">
        <v>210</v>
      </c>
      <c r="H35" s="359"/>
      <c r="I35" s="360"/>
      <c r="J35" s="78" t="s">
        <v>460</v>
      </c>
      <c r="K35" s="359"/>
      <c r="L35" s="360"/>
      <c r="M35" s="78" t="s">
        <v>460</v>
      </c>
      <c r="N35" s="359"/>
      <c r="O35" s="360"/>
      <c r="P35" s="78" t="s">
        <v>460</v>
      </c>
      <c r="Q35" s="359"/>
      <c r="R35" s="360"/>
      <c r="S35" s="78" t="s">
        <v>460</v>
      </c>
      <c r="T35" s="359"/>
      <c r="U35" s="360"/>
      <c r="V35" s="78" t="s">
        <v>460</v>
      </c>
      <c r="W35" s="75"/>
      <c r="X35" s="271"/>
      <c r="Y35" s="31"/>
    </row>
    <row r="36" spans="3:25" ht="14.25" customHeight="1">
      <c r="C36" s="64"/>
      <c r="D36" s="65"/>
      <c r="E36" s="273" t="s">
        <v>471</v>
      </c>
      <c r="F36" s="69" t="s">
        <v>472</v>
      </c>
      <c r="G36" s="79">
        <v>211</v>
      </c>
      <c r="H36" s="209">
        <f>IF(SUM(H37:I48)=0,"",SUM(H37:I48))</f>
      </c>
      <c r="I36" s="210"/>
      <c r="J36" s="71" t="s">
        <v>460</v>
      </c>
      <c r="K36" s="209">
        <f>IF(SUM(K37:L48)=0,"",SUM(K37:L48))</f>
      </c>
      <c r="L36" s="210"/>
      <c r="M36" s="71" t="s">
        <v>460</v>
      </c>
      <c r="N36" s="209">
        <f>IF(SUM(N37:O48)=0,"",SUM(N37:O48))</f>
      </c>
      <c r="O36" s="210"/>
      <c r="P36" s="71" t="s">
        <v>460</v>
      </c>
      <c r="Q36" s="209">
        <f>IF(SUM(Q37:R48)=0,"",SUM(Q37:R48))</f>
      </c>
      <c r="R36" s="210"/>
      <c r="S36" s="71" t="s">
        <v>460</v>
      </c>
      <c r="T36" s="209">
        <f>IF(SUM(T37:U48)=0,"",SUM(T37:U48))</f>
      </c>
      <c r="U36" s="210"/>
      <c r="V36" s="71" t="s">
        <v>460</v>
      </c>
      <c r="W36" s="68"/>
      <c r="X36" s="271"/>
      <c r="Y36" s="31"/>
    </row>
    <row r="37" spans="3:25" ht="14.25" customHeight="1">
      <c r="C37" s="64"/>
      <c r="D37" s="65"/>
      <c r="E37" s="274"/>
      <c r="F37" s="72" t="s">
        <v>473</v>
      </c>
      <c r="G37" s="73">
        <v>212</v>
      </c>
      <c r="H37" s="357"/>
      <c r="I37" s="358"/>
      <c r="J37" s="74" t="s">
        <v>460</v>
      </c>
      <c r="K37" s="357"/>
      <c r="L37" s="358"/>
      <c r="M37" s="74" t="s">
        <v>460</v>
      </c>
      <c r="N37" s="357"/>
      <c r="O37" s="358"/>
      <c r="P37" s="74" t="s">
        <v>460</v>
      </c>
      <c r="Q37" s="357"/>
      <c r="R37" s="358"/>
      <c r="S37" s="74" t="s">
        <v>460</v>
      </c>
      <c r="T37" s="357"/>
      <c r="U37" s="358"/>
      <c r="V37" s="74" t="s">
        <v>460</v>
      </c>
      <c r="W37" s="75"/>
      <c r="X37" s="271"/>
      <c r="Y37" s="31"/>
    </row>
    <row r="38" spans="3:25" ht="14.25" customHeight="1">
      <c r="C38" s="64"/>
      <c r="D38" s="65"/>
      <c r="E38" s="274"/>
      <c r="F38" s="72" t="s">
        <v>474</v>
      </c>
      <c r="G38" s="73">
        <v>213</v>
      </c>
      <c r="H38" s="357"/>
      <c r="I38" s="358"/>
      <c r="J38" s="74" t="s">
        <v>460</v>
      </c>
      <c r="K38" s="357"/>
      <c r="L38" s="358"/>
      <c r="M38" s="74" t="s">
        <v>460</v>
      </c>
      <c r="N38" s="357"/>
      <c r="O38" s="358"/>
      <c r="P38" s="74" t="s">
        <v>460</v>
      </c>
      <c r="Q38" s="357"/>
      <c r="R38" s="358"/>
      <c r="S38" s="74" t="s">
        <v>460</v>
      </c>
      <c r="T38" s="357"/>
      <c r="U38" s="358"/>
      <c r="V38" s="74" t="s">
        <v>460</v>
      </c>
      <c r="W38" s="75"/>
      <c r="X38" s="271"/>
      <c r="Y38" s="31"/>
    </row>
    <row r="39" spans="3:25" ht="14.25" customHeight="1">
      <c r="C39" s="64"/>
      <c r="D39" s="65"/>
      <c r="E39" s="274"/>
      <c r="F39" s="72" t="s">
        <v>475</v>
      </c>
      <c r="G39" s="73">
        <v>214</v>
      </c>
      <c r="H39" s="357"/>
      <c r="I39" s="358"/>
      <c r="J39" s="74" t="s">
        <v>460</v>
      </c>
      <c r="K39" s="357"/>
      <c r="L39" s="358"/>
      <c r="M39" s="74" t="s">
        <v>460</v>
      </c>
      <c r="N39" s="357"/>
      <c r="O39" s="358"/>
      <c r="P39" s="74" t="s">
        <v>460</v>
      </c>
      <c r="Q39" s="357"/>
      <c r="R39" s="358"/>
      <c r="S39" s="74" t="s">
        <v>460</v>
      </c>
      <c r="T39" s="357"/>
      <c r="U39" s="358"/>
      <c r="V39" s="74" t="s">
        <v>460</v>
      </c>
      <c r="W39" s="75"/>
      <c r="X39" s="271"/>
      <c r="Y39" s="31"/>
    </row>
    <row r="40" spans="3:25" ht="14.25" customHeight="1">
      <c r="C40" s="64"/>
      <c r="D40" s="65"/>
      <c r="E40" s="274"/>
      <c r="F40" s="72" t="s">
        <v>476</v>
      </c>
      <c r="G40" s="73">
        <v>215</v>
      </c>
      <c r="H40" s="357"/>
      <c r="I40" s="358"/>
      <c r="J40" s="74" t="s">
        <v>460</v>
      </c>
      <c r="K40" s="357"/>
      <c r="L40" s="358"/>
      <c r="M40" s="74" t="s">
        <v>460</v>
      </c>
      <c r="N40" s="357"/>
      <c r="O40" s="358"/>
      <c r="P40" s="74" t="s">
        <v>460</v>
      </c>
      <c r="Q40" s="357"/>
      <c r="R40" s="358"/>
      <c r="S40" s="74" t="s">
        <v>460</v>
      </c>
      <c r="T40" s="357"/>
      <c r="U40" s="358"/>
      <c r="V40" s="74" t="s">
        <v>460</v>
      </c>
      <c r="W40" s="75"/>
      <c r="X40" s="271"/>
      <c r="Y40" s="31"/>
    </row>
    <row r="41" spans="3:25" ht="14.25" customHeight="1">
      <c r="C41" s="64"/>
      <c r="D41" s="65"/>
      <c r="E41" s="274"/>
      <c r="F41" s="72" t="s">
        <v>477</v>
      </c>
      <c r="G41" s="73">
        <v>216</v>
      </c>
      <c r="H41" s="357"/>
      <c r="I41" s="358"/>
      <c r="J41" s="74" t="s">
        <v>460</v>
      </c>
      <c r="K41" s="357"/>
      <c r="L41" s="358"/>
      <c r="M41" s="74" t="s">
        <v>460</v>
      </c>
      <c r="N41" s="357"/>
      <c r="O41" s="358"/>
      <c r="P41" s="74" t="s">
        <v>460</v>
      </c>
      <c r="Q41" s="357"/>
      <c r="R41" s="358"/>
      <c r="S41" s="74" t="s">
        <v>460</v>
      </c>
      <c r="T41" s="357"/>
      <c r="U41" s="358"/>
      <c r="V41" s="74" t="s">
        <v>460</v>
      </c>
      <c r="W41" s="75"/>
      <c r="X41" s="271"/>
      <c r="Y41" s="31"/>
    </row>
    <row r="42" spans="3:25" ht="14.25" customHeight="1">
      <c r="C42" s="64"/>
      <c r="D42" s="65"/>
      <c r="E42" s="274"/>
      <c r="F42" s="72" t="s">
        <v>478</v>
      </c>
      <c r="G42" s="73">
        <v>217</v>
      </c>
      <c r="H42" s="357"/>
      <c r="I42" s="358"/>
      <c r="J42" s="74" t="s">
        <v>460</v>
      </c>
      <c r="K42" s="357"/>
      <c r="L42" s="358"/>
      <c r="M42" s="74" t="s">
        <v>460</v>
      </c>
      <c r="N42" s="357"/>
      <c r="O42" s="358"/>
      <c r="P42" s="74" t="s">
        <v>460</v>
      </c>
      <c r="Q42" s="357"/>
      <c r="R42" s="358"/>
      <c r="S42" s="74" t="s">
        <v>460</v>
      </c>
      <c r="T42" s="357"/>
      <c r="U42" s="358"/>
      <c r="V42" s="74" t="s">
        <v>460</v>
      </c>
      <c r="W42" s="75"/>
      <c r="X42" s="271"/>
      <c r="Y42" s="31"/>
    </row>
    <row r="43" spans="3:25" ht="14.25" customHeight="1">
      <c r="C43" s="64"/>
      <c r="D43" s="65"/>
      <c r="E43" s="274"/>
      <c r="F43" s="72" t="s">
        <v>479</v>
      </c>
      <c r="G43" s="73">
        <v>218</v>
      </c>
      <c r="H43" s="357"/>
      <c r="I43" s="358"/>
      <c r="J43" s="74" t="s">
        <v>460</v>
      </c>
      <c r="K43" s="357"/>
      <c r="L43" s="358"/>
      <c r="M43" s="74" t="s">
        <v>460</v>
      </c>
      <c r="N43" s="357"/>
      <c r="O43" s="358"/>
      <c r="P43" s="74" t="s">
        <v>460</v>
      </c>
      <c r="Q43" s="357"/>
      <c r="R43" s="358"/>
      <c r="S43" s="74" t="s">
        <v>460</v>
      </c>
      <c r="T43" s="357"/>
      <c r="U43" s="358"/>
      <c r="V43" s="74" t="s">
        <v>460</v>
      </c>
      <c r="W43" s="75"/>
      <c r="X43" s="271"/>
      <c r="Y43" s="31"/>
    </row>
    <row r="44" spans="3:25" ht="14.25" customHeight="1">
      <c r="C44" s="64"/>
      <c r="D44" s="65"/>
      <c r="E44" s="274"/>
      <c r="F44" s="72" t="s">
        <v>480</v>
      </c>
      <c r="G44" s="73">
        <v>219</v>
      </c>
      <c r="H44" s="357"/>
      <c r="I44" s="358"/>
      <c r="J44" s="74" t="s">
        <v>460</v>
      </c>
      <c r="K44" s="357"/>
      <c r="L44" s="358"/>
      <c r="M44" s="74" t="s">
        <v>460</v>
      </c>
      <c r="N44" s="357"/>
      <c r="O44" s="358"/>
      <c r="P44" s="74" t="s">
        <v>460</v>
      </c>
      <c r="Q44" s="357"/>
      <c r="R44" s="358"/>
      <c r="S44" s="74" t="s">
        <v>460</v>
      </c>
      <c r="T44" s="357"/>
      <c r="U44" s="358"/>
      <c r="V44" s="74" t="s">
        <v>460</v>
      </c>
      <c r="W44" s="75"/>
      <c r="X44" s="271"/>
      <c r="Y44" s="31"/>
    </row>
    <row r="45" spans="3:25" ht="14.25" customHeight="1">
      <c r="C45" s="64"/>
      <c r="D45" s="65"/>
      <c r="E45" s="274"/>
      <c r="F45" s="72" t="s">
        <v>481</v>
      </c>
      <c r="G45" s="73">
        <v>220</v>
      </c>
      <c r="H45" s="357"/>
      <c r="I45" s="358"/>
      <c r="J45" s="74" t="s">
        <v>460</v>
      </c>
      <c r="K45" s="357"/>
      <c r="L45" s="358"/>
      <c r="M45" s="74" t="s">
        <v>460</v>
      </c>
      <c r="N45" s="357"/>
      <c r="O45" s="358"/>
      <c r="P45" s="74" t="s">
        <v>460</v>
      </c>
      <c r="Q45" s="357"/>
      <c r="R45" s="358"/>
      <c r="S45" s="74" t="s">
        <v>460</v>
      </c>
      <c r="T45" s="357"/>
      <c r="U45" s="358"/>
      <c r="V45" s="74" t="s">
        <v>460</v>
      </c>
      <c r="W45" s="75"/>
      <c r="X45" s="271"/>
      <c r="Y45" s="31"/>
    </row>
    <row r="46" spans="3:25" ht="14.25" customHeight="1">
      <c r="C46" s="64"/>
      <c r="D46" s="65"/>
      <c r="E46" s="274"/>
      <c r="F46" s="72" t="s">
        <v>482</v>
      </c>
      <c r="G46" s="73">
        <v>221</v>
      </c>
      <c r="H46" s="357"/>
      <c r="I46" s="358"/>
      <c r="J46" s="74" t="s">
        <v>460</v>
      </c>
      <c r="K46" s="357"/>
      <c r="L46" s="358"/>
      <c r="M46" s="74" t="s">
        <v>460</v>
      </c>
      <c r="N46" s="357"/>
      <c r="O46" s="358"/>
      <c r="P46" s="74" t="s">
        <v>460</v>
      </c>
      <c r="Q46" s="357"/>
      <c r="R46" s="358"/>
      <c r="S46" s="74" t="s">
        <v>460</v>
      </c>
      <c r="T46" s="357"/>
      <c r="U46" s="358"/>
      <c r="V46" s="74" t="s">
        <v>460</v>
      </c>
      <c r="W46" s="75"/>
      <c r="X46" s="271"/>
      <c r="Y46" s="31"/>
    </row>
    <row r="47" spans="3:25" ht="14.25" customHeight="1">
      <c r="C47" s="64"/>
      <c r="D47" s="65"/>
      <c r="E47" s="274"/>
      <c r="F47" s="109" t="s">
        <v>483</v>
      </c>
      <c r="G47" s="73">
        <v>222</v>
      </c>
      <c r="H47" s="357"/>
      <c r="I47" s="358"/>
      <c r="J47" s="74" t="s">
        <v>460</v>
      </c>
      <c r="K47" s="357"/>
      <c r="L47" s="358"/>
      <c r="M47" s="74" t="s">
        <v>460</v>
      </c>
      <c r="N47" s="357"/>
      <c r="O47" s="358"/>
      <c r="P47" s="74" t="s">
        <v>460</v>
      </c>
      <c r="Q47" s="357"/>
      <c r="R47" s="358"/>
      <c r="S47" s="74" t="s">
        <v>460</v>
      </c>
      <c r="T47" s="357"/>
      <c r="U47" s="358"/>
      <c r="V47" s="74" t="s">
        <v>460</v>
      </c>
      <c r="W47" s="75"/>
      <c r="X47" s="271"/>
      <c r="Y47" s="31"/>
    </row>
    <row r="48" spans="3:25" ht="14.25" customHeight="1">
      <c r="C48" s="64"/>
      <c r="D48" s="65"/>
      <c r="E48" s="275"/>
      <c r="F48" s="76" t="s">
        <v>470</v>
      </c>
      <c r="G48" s="77">
        <v>223</v>
      </c>
      <c r="H48" s="359"/>
      <c r="I48" s="360"/>
      <c r="J48" s="78" t="s">
        <v>460</v>
      </c>
      <c r="K48" s="359"/>
      <c r="L48" s="360"/>
      <c r="M48" s="78" t="s">
        <v>460</v>
      </c>
      <c r="N48" s="359"/>
      <c r="O48" s="360"/>
      <c r="P48" s="78" t="s">
        <v>460</v>
      </c>
      <c r="Q48" s="359"/>
      <c r="R48" s="360"/>
      <c r="S48" s="78" t="s">
        <v>460</v>
      </c>
      <c r="T48" s="359"/>
      <c r="U48" s="360"/>
      <c r="V48" s="78" t="s">
        <v>460</v>
      </c>
      <c r="W48" s="75"/>
      <c r="X48" s="271"/>
      <c r="Y48" s="31"/>
    </row>
    <row r="49" spans="3:25" ht="14.25" customHeight="1">
      <c r="C49" s="64"/>
      <c r="D49" s="65"/>
      <c r="E49" s="272" t="s">
        <v>484</v>
      </c>
      <c r="F49" s="69" t="s">
        <v>485</v>
      </c>
      <c r="G49" s="70">
        <v>224</v>
      </c>
      <c r="H49" s="209">
        <f>IF(SUM(H50:I55)=0,"",SUM(H50:I55))</f>
      </c>
      <c r="I49" s="210"/>
      <c r="J49" s="71" t="s">
        <v>460</v>
      </c>
      <c r="K49" s="209">
        <f>IF(SUM(K50:L55)=0,"",SUM(K50:L55))</f>
      </c>
      <c r="L49" s="210"/>
      <c r="M49" s="71" t="s">
        <v>460</v>
      </c>
      <c r="N49" s="209">
        <f>IF(SUM(N50:O55)=0,"",SUM(N50:O55))</f>
      </c>
      <c r="O49" s="210"/>
      <c r="P49" s="71" t="s">
        <v>460</v>
      </c>
      <c r="Q49" s="209">
        <f>IF(SUM(Q50:R55)=0,"",SUM(Q50:R55))</f>
      </c>
      <c r="R49" s="210"/>
      <c r="S49" s="71" t="s">
        <v>460</v>
      </c>
      <c r="T49" s="209">
        <f>IF(SUM(T50:U55)=0,"",SUM(T50:U55))</f>
      </c>
      <c r="U49" s="210"/>
      <c r="V49" s="71" t="s">
        <v>460</v>
      </c>
      <c r="W49" s="68"/>
      <c r="X49" s="271"/>
      <c r="Y49" s="31"/>
    </row>
    <row r="50" spans="3:25" ht="14.25" customHeight="1">
      <c r="C50" s="64"/>
      <c r="D50" s="65"/>
      <c r="E50" s="272"/>
      <c r="F50" s="72" t="s">
        <v>486</v>
      </c>
      <c r="G50" s="73">
        <v>225</v>
      </c>
      <c r="H50" s="357"/>
      <c r="I50" s="358"/>
      <c r="J50" s="74" t="s">
        <v>460</v>
      </c>
      <c r="K50" s="357"/>
      <c r="L50" s="358"/>
      <c r="M50" s="74" t="s">
        <v>460</v>
      </c>
      <c r="N50" s="357"/>
      <c r="O50" s="358"/>
      <c r="P50" s="74" t="s">
        <v>460</v>
      </c>
      <c r="Q50" s="357"/>
      <c r="R50" s="358"/>
      <c r="S50" s="74" t="s">
        <v>460</v>
      </c>
      <c r="T50" s="357"/>
      <c r="U50" s="358"/>
      <c r="V50" s="74" t="s">
        <v>460</v>
      </c>
      <c r="W50" s="75"/>
      <c r="X50" s="271"/>
      <c r="Y50" s="31"/>
    </row>
    <row r="51" spans="3:25" ht="14.25" customHeight="1">
      <c r="C51" s="64"/>
      <c r="D51" s="65"/>
      <c r="E51" s="272"/>
      <c r="F51" s="72" t="s">
        <v>487</v>
      </c>
      <c r="G51" s="73">
        <v>226</v>
      </c>
      <c r="H51" s="357"/>
      <c r="I51" s="358"/>
      <c r="J51" s="74" t="s">
        <v>460</v>
      </c>
      <c r="K51" s="357"/>
      <c r="L51" s="358"/>
      <c r="M51" s="74" t="s">
        <v>460</v>
      </c>
      <c r="N51" s="357"/>
      <c r="O51" s="358"/>
      <c r="P51" s="74" t="s">
        <v>460</v>
      </c>
      <c r="Q51" s="357"/>
      <c r="R51" s="358"/>
      <c r="S51" s="74" t="s">
        <v>460</v>
      </c>
      <c r="T51" s="357"/>
      <c r="U51" s="358"/>
      <c r="V51" s="74" t="s">
        <v>460</v>
      </c>
      <c r="W51" s="75"/>
      <c r="X51" s="271"/>
      <c r="Y51" s="31"/>
    </row>
    <row r="52" spans="3:25" ht="14.25" customHeight="1">
      <c r="C52" s="64"/>
      <c r="D52" s="65"/>
      <c r="E52" s="272"/>
      <c r="F52" s="72" t="s">
        <v>488</v>
      </c>
      <c r="G52" s="73">
        <v>227</v>
      </c>
      <c r="H52" s="357"/>
      <c r="I52" s="358"/>
      <c r="J52" s="74" t="s">
        <v>460</v>
      </c>
      <c r="K52" s="357"/>
      <c r="L52" s="358"/>
      <c r="M52" s="74" t="s">
        <v>460</v>
      </c>
      <c r="N52" s="357"/>
      <c r="O52" s="358"/>
      <c r="P52" s="74" t="s">
        <v>460</v>
      </c>
      <c r="Q52" s="357"/>
      <c r="R52" s="358"/>
      <c r="S52" s="74" t="s">
        <v>460</v>
      </c>
      <c r="T52" s="357"/>
      <c r="U52" s="358"/>
      <c r="V52" s="74" t="s">
        <v>460</v>
      </c>
      <c r="W52" s="75"/>
      <c r="X52" s="271"/>
      <c r="Y52" s="31"/>
    </row>
    <row r="53" spans="3:25" ht="14.25" customHeight="1">
      <c r="C53" s="64"/>
      <c r="D53" s="65"/>
      <c r="E53" s="272"/>
      <c r="F53" s="72" t="s">
        <v>489</v>
      </c>
      <c r="G53" s="73">
        <v>228</v>
      </c>
      <c r="H53" s="357"/>
      <c r="I53" s="358"/>
      <c r="J53" s="74" t="s">
        <v>460</v>
      </c>
      <c r="K53" s="357"/>
      <c r="L53" s="358"/>
      <c r="M53" s="74" t="s">
        <v>460</v>
      </c>
      <c r="N53" s="357"/>
      <c r="O53" s="358"/>
      <c r="P53" s="74" t="s">
        <v>460</v>
      </c>
      <c r="Q53" s="357"/>
      <c r="R53" s="358"/>
      <c r="S53" s="74" t="s">
        <v>460</v>
      </c>
      <c r="T53" s="357"/>
      <c r="U53" s="358"/>
      <c r="V53" s="74" t="s">
        <v>460</v>
      </c>
      <c r="W53" s="75"/>
      <c r="X53" s="271"/>
      <c r="Y53" s="31"/>
    </row>
    <row r="54" spans="3:25" ht="14.25" customHeight="1">
      <c r="C54" s="64"/>
      <c r="D54" s="65"/>
      <c r="E54" s="272"/>
      <c r="F54" s="72" t="s">
        <v>490</v>
      </c>
      <c r="G54" s="73">
        <v>229</v>
      </c>
      <c r="H54" s="357"/>
      <c r="I54" s="358"/>
      <c r="J54" s="74" t="s">
        <v>460</v>
      </c>
      <c r="K54" s="357"/>
      <c r="L54" s="358"/>
      <c r="M54" s="74" t="s">
        <v>460</v>
      </c>
      <c r="N54" s="357"/>
      <c r="O54" s="358"/>
      <c r="P54" s="74" t="s">
        <v>460</v>
      </c>
      <c r="Q54" s="357"/>
      <c r="R54" s="358"/>
      <c r="S54" s="74" t="s">
        <v>460</v>
      </c>
      <c r="T54" s="357"/>
      <c r="U54" s="358"/>
      <c r="V54" s="74" t="s">
        <v>460</v>
      </c>
      <c r="W54" s="75"/>
      <c r="X54" s="271"/>
      <c r="Y54" s="31"/>
    </row>
    <row r="55" spans="3:25" ht="14.25" customHeight="1">
      <c r="C55" s="64"/>
      <c r="D55" s="65"/>
      <c r="E55" s="272"/>
      <c r="F55" s="76" t="s">
        <v>470</v>
      </c>
      <c r="G55" s="77">
        <v>230</v>
      </c>
      <c r="H55" s="359"/>
      <c r="I55" s="360"/>
      <c r="J55" s="78" t="s">
        <v>460</v>
      </c>
      <c r="K55" s="359"/>
      <c r="L55" s="360"/>
      <c r="M55" s="78" t="s">
        <v>460</v>
      </c>
      <c r="N55" s="359"/>
      <c r="O55" s="360"/>
      <c r="P55" s="78" t="s">
        <v>460</v>
      </c>
      <c r="Q55" s="359"/>
      <c r="R55" s="360"/>
      <c r="S55" s="78" t="s">
        <v>460</v>
      </c>
      <c r="T55" s="359"/>
      <c r="U55" s="360"/>
      <c r="V55" s="78" t="s">
        <v>460</v>
      </c>
      <c r="W55" s="75"/>
      <c r="X55" s="271"/>
      <c r="Y55" s="31"/>
    </row>
    <row r="56" spans="3:25" ht="14.25" customHeight="1">
      <c r="C56" s="64"/>
      <c r="D56" s="65"/>
      <c r="E56" s="276" t="s">
        <v>491</v>
      </c>
      <c r="F56" s="69" t="s">
        <v>492</v>
      </c>
      <c r="G56" s="79">
        <v>231</v>
      </c>
      <c r="H56" s="209">
        <f>IF(SUM(H57:I64)=0,"",SUM(H57:I64))</f>
      </c>
      <c r="I56" s="210"/>
      <c r="J56" s="71" t="s">
        <v>460</v>
      </c>
      <c r="K56" s="209">
        <f>IF(SUM(K57:L64)=0,"",SUM(K57:L64))</f>
      </c>
      <c r="L56" s="210"/>
      <c r="M56" s="71" t="s">
        <v>460</v>
      </c>
      <c r="N56" s="209">
        <f>IF(SUM(N57:O64)=0,"",SUM(N57:O64))</f>
      </c>
      <c r="O56" s="210"/>
      <c r="P56" s="71" t="s">
        <v>460</v>
      </c>
      <c r="Q56" s="209">
        <f>IF(SUM(Q57:R64)=0,"",SUM(Q57:R64))</f>
      </c>
      <c r="R56" s="210"/>
      <c r="S56" s="71" t="s">
        <v>460</v>
      </c>
      <c r="T56" s="209">
        <f>IF(SUM(T57:U64)=0,"",SUM(T57:U64))</f>
      </c>
      <c r="U56" s="210"/>
      <c r="V56" s="71" t="s">
        <v>460</v>
      </c>
      <c r="W56" s="68"/>
      <c r="X56" s="271"/>
      <c r="Y56" s="31"/>
    </row>
    <row r="57" spans="3:25" ht="14.25" customHeight="1">
      <c r="C57" s="64"/>
      <c r="D57" s="65"/>
      <c r="E57" s="277"/>
      <c r="F57" s="80" t="s">
        <v>493</v>
      </c>
      <c r="G57" s="81">
        <v>232</v>
      </c>
      <c r="H57" s="357"/>
      <c r="I57" s="358"/>
      <c r="J57" s="74" t="s">
        <v>460</v>
      </c>
      <c r="K57" s="357"/>
      <c r="L57" s="358"/>
      <c r="M57" s="74" t="s">
        <v>460</v>
      </c>
      <c r="N57" s="357"/>
      <c r="O57" s="358"/>
      <c r="P57" s="74" t="s">
        <v>460</v>
      </c>
      <c r="Q57" s="357"/>
      <c r="R57" s="358"/>
      <c r="S57" s="74" t="s">
        <v>460</v>
      </c>
      <c r="T57" s="357"/>
      <c r="U57" s="358"/>
      <c r="V57" s="74" t="s">
        <v>460</v>
      </c>
      <c r="W57" s="75"/>
      <c r="X57" s="271"/>
      <c r="Y57" s="31"/>
    </row>
    <row r="58" spans="3:25" ht="14.25" customHeight="1">
      <c r="C58" s="64"/>
      <c r="D58" s="65"/>
      <c r="E58" s="277"/>
      <c r="F58" s="80" t="s">
        <v>494</v>
      </c>
      <c r="G58" s="73">
        <v>233</v>
      </c>
      <c r="H58" s="357"/>
      <c r="I58" s="358"/>
      <c r="J58" s="74" t="s">
        <v>460</v>
      </c>
      <c r="K58" s="357"/>
      <c r="L58" s="358"/>
      <c r="M58" s="74" t="s">
        <v>460</v>
      </c>
      <c r="N58" s="357"/>
      <c r="O58" s="358"/>
      <c r="P58" s="74" t="s">
        <v>460</v>
      </c>
      <c r="Q58" s="357"/>
      <c r="R58" s="358"/>
      <c r="S58" s="74" t="s">
        <v>460</v>
      </c>
      <c r="T58" s="357"/>
      <c r="U58" s="358"/>
      <c r="V58" s="74" t="s">
        <v>460</v>
      </c>
      <c r="W58" s="75"/>
      <c r="X58" s="271"/>
      <c r="Y58" s="28"/>
    </row>
    <row r="59" spans="3:25" ht="14.25" customHeight="1">
      <c r="C59" s="64"/>
      <c r="D59" s="65"/>
      <c r="E59" s="277"/>
      <c r="F59" s="80" t="s">
        <v>495</v>
      </c>
      <c r="G59" s="73">
        <v>234</v>
      </c>
      <c r="H59" s="357"/>
      <c r="I59" s="358"/>
      <c r="J59" s="74" t="s">
        <v>460</v>
      </c>
      <c r="K59" s="357"/>
      <c r="L59" s="358"/>
      <c r="M59" s="74" t="s">
        <v>460</v>
      </c>
      <c r="N59" s="357"/>
      <c r="O59" s="358"/>
      <c r="P59" s="74" t="s">
        <v>460</v>
      </c>
      <c r="Q59" s="357"/>
      <c r="R59" s="358"/>
      <c r="S59" s="74" t="s">
        <v>460</v>
      </c>
      <c r="T59" s="357"/>
      <c r="U59" s="358"/>
      <c r="V59" s="74" t="s">
        <v>460</v>
      </c>
      <c r="W59" s="75"/>
      <c r="X59" s="271"/>
      <c r="Y59" s="28"/>
    </row>
    <row r="60" spans="3:25" ht="14.25" customHeight="1">
      <c r="C60" s="64"/>
      <c r="D60" s="65"/>
      <c r="E60" s="277"/>
      <c r="F60" s="80" t="s">
        <v>496</v>
      </c>
      <c r="G60" s="73">
        <v>235</v>
      </c>
      <c r="H60" s="357"/>
      <c r="I60" s="358"/>
      <c r="J60" s="74" t="s">
        <v>460</v>
      </c>
      <c r="K60" s="357"/>
      <c r="L60" s="358"/>
      <c r="M60" s="74" t="s">
        <v>460</v>
      </c>
      <c r="N60" s="357"/>
      <c r="O60" s="358"/>
      <c r="P60" s="74" t="s">
        <v>460</v>
      </c>
      <c r="Q60" s="357"/>
      <c r="R60" s="358"/>
      <c r="S60" s="74" t="s">
        <v>460</v>
      </c>
      <c r="T60" s="357"/>
      <c r="U60" s="358"/>
      <c r="V60" s="74" t="s">
        <v>460</v>
      </c>
      <c r="W60" s="75"/>
      <c r="X60" s="271"/>
      <c r="Y60" s="28"/>
    </row>
    <row r="61" spans="3:25" ht="14.25" customHeight="1">
      <c r="C61" s="64"/>
      <c r="D61" s="65"/>
      <c r="E61" s="277"/>
      <c r="F61" s="80" t="s">
        <v>497</v>
      </c>
      <c r="G61" s="73">
        <v>236</v>
      </c>
      <c r="H61" s="357"/>
      <c r="I61" s="358"/>
      <c r="J61" s="74" t="s">
        <v>460</v>
      </c>
      <c r="K61" s="357"/>
      <c r="L61" s="358"/>
      <c r="M61" s="74" t="s">
        <v>460</v>
      </c>
      <c r="N61" s="357"/>
      <c r="O61" s="358"/>
      <c r="P61" s="74" t="s">
        <v>460</v>
      </c>
      <c r="Q61" s="357"/>
      <c r="R61" s="358"/>
      <c r="S61" s="74" t="s">
        <v>460</v>
      </c>
      <c r="T61" s="357"/>
      <c r="U61" s="358"/>
      <c r="V61" s="74" t="s">
        <v>460</v>
      </c>
      <c r="W61" s="75"/>
      <c r="X61" s="271"/>
      <c r="Y61" s="28"/>
    </row>
    <row r="62" spans="3:25" ht="14.25" customHeight="1">
      <c r="C62" s="64"/>
      <c r="D62" s="65"/>
      <c r="E62" s="277"/>
      <c r="F62" s="80" t="s">
        <v>498</v>
      </c>
      <c r="G62" s="73">
        <v>237</v>
      </c>
      <c r="H62" s="357"/>
      <c r="I62" s="358"/>
      <c r="J62" s="74" t="s">
        <v>460</v>
      </c>
      <c r="K62" s="357"/>
      <c r="L62" s="358"/>
      <c r="M62" s="74" t="s">
        <v>460</v>
      </c>
      <c r="N62" s="357"/>
      <c r="O62" s="358"/>
      <c r="P62" s="74" t="s">
        <v>460</v>
      </c>
      <c r="Q62" s="357"/>
      <c r="R62" s="358"/>
      <c r="S62" s="74" t="s">
        <v>460</v>
      </c>
      <c r="T62" s="357"/>
      <c r="U62" s="358"/>
      <c r="V62" s="74" t="s">
        <v>460</v>
      </c>
      <c r="W62" s="75"/>
      <c r="X62" s="271"/>
      <c r="Y62" s="28"/>
    </row>
    <row r="63" spans="3:25" ht="14.25" customHeight="1">
      <c r="C63" s="64"/>
      <c r="D63" s="65"/>
      <c r="E63" s="277"/>
      <c r="F63" s="80" t="s">
        <v>499</v>
      </c>
      <c r="G63" s="73">
        <v>238</v>
      </c>
      <c r="H63" s="357"/>
      <c r="I63" s="358"/>
      <c r="J63" s="74" t="s">
        <v>460</v>
      </c>
      <c r="K63" s="357"/>
      <c r="L63" s="358"/>
      <c r="M63" s="74" t="s">
        <v>460</v>
      </c>
      <c r="N63" s="357"/>
      <c r="O63" s="358"/>
      <c r="P63" s="74" t="s">
        <v>460</v>
      </c>
      <c r="Q63" s="357"/>
      <c r="R63" s="358"/>
      <c r="S63" s="74" t="s">
        <v>460</v>
      </c>
      <c r="T63" s="357"/>
      <c r="U63" s="358"/>
      <c r="V63" s="74" t="s">
        <v>460</v>
      </c>
      <c r="W63" s="75"/>
      <c r="X63" s="271"/>
      <c r="Y63" s="28"/>
    </row>
    <row r="64" spans="3:25" ht="14.25" customHeight="1">
      <c r="C64" s="64"/>
      <c r="D64" s="65"/>
      <c r="E64" s="278"/>
      <c r="F64" s="82" t="s">
        <v>470</v>
      </c>
      <c r="G64" s="77">
        <v>239</v>
      </c>
      <c r="H64" s="359"/>
      <c r="I64" s="360"/>
      <c r="J64" s="78" t="s">
        <v>460</v>
      </c>
      <c r="K64" s="359"/>
      <c r="L64" s="360"/>
      <c r="M64" s="78" t="s">
        <v>460</v>
      </c>
      <c r="N64" s="359"/>
      <c r="O64" s="360"/>
      <c r="P64" s="78" t="s">
        <v>460</v>
      </c>
      <c r="Q64" s="359"/>
      <c r="R64" s="360"/>
      <c r="S64" s="78" t="s">
        <v>460</v>
      </c>
      <c r="T64" s="359"/>
      <c r="U64" s="360"/>
      <c r="V64" s="78" t="s">
        <v>460</v>
      </c>
      <c r="W64" s="75"/>
      <c r="X64" s="271"/>
      <c r="Y64" s="28"/>
    </row>
    <row r="65" spans="3:25" ht="14.25" customHeight="1">
      <c r="C65" s="64"/>
      <c r="D65" s="65"/>
      <c r="E65" s="277" t="s">
        <v>500</v>
      </c>
      <c r="F65" s="69" t="s">
        <v>501</v>
      </c>
      <c r="G65" s="70">
        <v>240</v>
      </c>
      <c r="H65" s="209">
        <f>IF(SUM(H66:I71)=0,"",SUM(H66:I71))</f>
      </c>
      <c r="I65" s="210"/>
      <c r="J65" s="71" t="s">
        <v>460</v>
      </c>
      <c r="K65" s="209">
        <f>IF(SUM(K66:L71)=0,"",SUM(K66:L71))</f>
      </c>
      <c r="L65" s="210"/>
      <c r="M65" s="71" t="s">
        <v>460</v>
      </c>
      <c r="N65" s="209">
        <f>IF(SUM(N66:O71)=0,"",SUM(N66:O71))</f>
      </c>
      <c r="O65" s="210"/>
      <c r="P65" s="71" t="s">
        <v>460</v>
      </c>
      <c r="Q65" s="209">
        <f>IF(SUM(Q66:R71)=0,"",SUM(Q66:R71))</f>
      </c>
      <c r="R65" s="210"/>
      <c r="S65" s="71" t="s">
        <v>460</v>
      </c>
      <c r="T65" s="209">
        <f>IF(SUM(T66:U71)=0,"",SUM(T66:U71))</f>
      </c>
      <c r="U65" s="210"/>
      <c r="V65" s="71" t="s">
        <v>460</v>
      </c>
      <c r="W65" s="68"/>
      <c r="X65" s="271"/>
      <c r="Y65" s="28"/>
    </row>
    <row r="66" spans="3:25" ht="14.25" customHeight="1">
      <c r="C66" s="64"/>
      <c r="D66" s="65"/>
      <c r="E66" s="277"/>
      <c r="F66" s="80" t="s">
        <v>502</v>
      </c>
      <c r="G66" s="73">
        <v>241</v>
      </c>
      <c r="H66" s="357"/>
      <c r="I66" s="358"/>
      <c r="J66" s="74" t="s">
        <v>460</v>
      </c>
      <c r="K66" s="357"/>
      <c r="L66" s="358"/>
      <c r="M66" s="74" t="s">
        <v>460</v>
      </c>
      <c r="N66" s="357"/>
      <c r="O66" s="358"/>
      <c r="P66" s="74" t="s">
        <v>460</v>
      </c>
      <c r="Q66" s="357"/>
      <c r="R66" s="358"/>
      <c r="S66" s="74" t="s">
        <v>460</v>
      </c>
      <c r="T66" s="357"/>
      <c r="U66" s="358"/>
      <c r="V66" s="74" t="s">
        <v>460</v>
      </c>
      <c r="W66" s="75"/>
      <c r="X66" s="271"/>
      <c r="Y66" s="28"/>
    </row>
    <row r="67" spans="3:25" ht="14.25" customHeight="1">
      <c r="C67" s="64"/>
      <c r="D67" s="65"/>
      <c r="E67" s="277"/>
      <c r="F67" s="80" t="s">
        <v>503</v>
      </c>
      <c r="G67" s="73">
        <v>242</v>
      </c>
      <c r="H67" s="357"/>
      <c r="I67" s="358"/>
      <c r="J67" s="74" t="s">
        <v>460</v>
      </c>
      <c r="K67" s="357"/>
      <c r="L67" s="358"/>
      <c r="M67" s="74" t="s">
        <v>460</v>
      </c>
      <c r="N67" s="357"/>
      <c r="O67" s="358"/>
      <c r="P67" s="74" t="s">
        <v>460</v>
      </c>
      <c r="Q67" s="357"/>
      <c r="R67" s="358"/>
      <c r="S67" s="74" t="s">
        <v>460</v>
      </c>
      <c r="T67" s="357"/>
      <c r="U67" s="358"/>
      <c r="V67" s="74" t="s">
        <v>460</v>
      </c>
      <c r="W67" s="75"/>
      <c r="X67" s="271"/>
      <c r="Y67" s="28"/>
    </row>
    <row r="68" spans="3:25" ht="14.25" customHeight="1">
      <c r="C68" s="64"/>
      <c r="D68" s="65"/>
      <c r="E68" s="277"/>
      <c r="F68" s="80" t="s">
        <v>504</v>
      </c>
      <c r="G68" s="73">
        <v>243</v>
      </c>
      <c r="H68" s="357"/>
      <c r="I68" s="358"/>
      <c r="J68" s="74" t="s">
        <v>460</v>
      </c>
      <c r="K68" s="357"/>
      <c r="L68" s="358"/>
      <c r="M68" s="74" t="s">
        <v>460</v>
      </c>
      <c r="N68" s="357"/>
      <c r="O68" s="358"/>
      <c r="P68" s="74" t="s">
        <v>460</v>
      </c>
      <c r="Q68" s="357"/>
      <c r="R68" s="358"/>
      <c r="S68" s="74" t="s">
        <v>460</v>
      </c>
      <c r="T68" s="357"/>
      <c r="U68" s="358"/>
      <c r="V68" s="74" t="s">
        <v>460</v>
      </c>
      <c r="W68" s="75"/>
      <c r="X68" s="271"/>
      <c r="Y68" s="28"/>
    </row>
    <row r="69" spans="3:25" ht="14.25" customHeight="1">
      <c r="C69" s="64"/>
      <c r="D69" s="65"/>
      <c r="E69" s="277"/>
      <c r="F69" s="80" t="s">
        <v>505</v>
      </c>
      <c r="G69" s="73">
        <v>244</v>
      </c>
      <c r="H69" s="357"/>
      <c r="I69" s="358"/>
      <c r="J69" s="74" t="s">
        <v>460</v>
      </c>
      <c r="K69" s="357"/>
      <c r="L69" s="358"/>
      <c r="M69" s="74" t="s">
        <v>460</v>
      </c>
      <c r="N69" s="357"/>
      <c r="O69" s="358"/>
      <c r="P69" s="74" t="s">
        <v>460</v>
      </c>
      <c r="Q69" s="357"/>
      <c r="R69" s="358"/>
      <c r="S69" s="74" t="s">
        <v>460</v>
      </c>
      <c r="T69" s="357"/>
      <c r="U69" s="358"/>
      <c r="V69" s="74" t="s">
        <v>460</v>
      </c>
      <c r="W69" s="75"/>
      <c r="X69" s="271"/>
      <c r="Y69" s="28"/>
    </row>
    <row r="70" spans="3:25" ht="14.25" customHeight="1">
      <c r="C70" s="64"/>
      <c r="D70" s="65"/>
      <c r="E70" s="277"/>
      <c r="F70" s="80" t="s">
        <v>506</v>
      </c>
      <c r="G70" s="73">
        <v>245</v>
      </c>
      <c r="H70" s="357"/>
      <c r="I70" s="358"/>
      <c r="J70" s="74" t="s">
        <v>460</v>
      </c>
      <c r="K70" s="357"/>
      <c r="L70" s="358"/>
      <c r="M70" s="74" t="s">
        <v>460</v>
      </c>
      <c r="N70" s="357"/>
      <c r="O70" s="358"/>
      <c r="P70" s="74" t="s">
        <v>460</v>
      </c>
      <c r="Q70" s="357"/>
      <c r="R70" s="358"/>
      <c r="S70" s="74" t="s">
        <v>460</v>
      </c>
      <c r="T70" s="357"/>
      <c r="U70" s="358"/>
      <c r="V70" s="74" t="s">
        <v>460</v>
      </c>
      <c r="W70" s="75"/>
      <c r="X70" s="271"/>
      <c r="Y70" s="28"/>
    </row>
    <row r="71" spans="3:25" ht="14.25" customHeight="1">
      <c r="C71" s="64"/>
      <c r="D71" s="65"/>
      <c r="E71" s="277"/>
      <c r="F71" s="82" t="s">
        <v>470</v>
      </c>
      <c r="G71" s="77">
        <v>246</v>
      </c>
      <c r="H71" s="359"/>
      <c r="I71" s="360"/>
      <c r="J71" s="78" t="s">
        <v>460</v>
      </c>
      <c r="K71" s="359"/>
      <c r="L71" s="360"/>
      <c r="M71" s="78" t="s">
        <v>460</v>
      </c>
      <c r="N71" s="359"/>
      <c r="O71" s="360"/>
      <c r="P71" s="78" t="s">
        <v>460</v>
      </c>
      <c r="Q71" s="359"/>
      <c r="R71" s="360"/>
      <c r="S71" s="78" t="s">
        <v>460</v>
      </c>
      <c r="T71" s="359"/>
      <c r="U71" s="360"/>
      <c r="V71" s="78" t="s">
        <v>460</v>
      </c>
      <c r="W71" s="75"/>
      <c r="X71" s="271"/>
      <c r="Y71" s="28"/>
    </row>
    <row r="72" spans="3:25" ht="14.25" customHeight="1">
      <c r="C72" s="64"/>
      <c r="D72" s="65"/>
      <c r="E72" s="276" t="s">
        <v>507</v>
      </c>
      <c r="F72" s="69" t="s">
        <v>508</v>
      </c>
      <c r="G72" s="79">
        <v>247</v>
      </c>
      <c r="H72" s="209">
        <f>IF(SUM(H73:I77)=0,"",SUM(H73:I77))</f>
      </c>
      <c r="I72" s="210"/>
      <c r="J72" s="71" t="s">
        <v>460</v>
      </c>
      <c r="K72" s="209">
        <f>IF(SUM(K73:L77)=0,"",SUM(K73:L77))</f>
      </c>
      <c r="L72" s="210"/>
      <c r="M72" s="71" t="s">
        <v>460</v>
      </c>
      <c r="N72" s="209">
        <f>IF(SUM(N73:O77)=0,"",SUM(N73:O77))</f>
      </c>
      <c r="O72" s="210"/>
      <c r="P72" s="71" t="s">
        <v>460</v>
      </c>
      <c r="Q72" s="209">
        <f>IF(SUM(Q73:R77)=0,"",SUM(Q73:R77))</f>
      </c>
      <c r="R72" s="210"/>
      <c r="S72" s="71" t="s">
        <v>460</v>
      </c>
      <c r="T72" s="209">
        <f>IF(SUM(T73:U77)=0,"",SUM(T73:U77))</f>
      </c>
      <c r="U72" s="210"/>
      <c r="V72" s="71" t="s">
        <v>460</v>
      </c>
      <c r="W72" s="68"/>
      <c r="X72" s="271"/>
      <c r="Y72" s="28"/>
    </row>
    <row r="73" spans="3:25" ht="14.25" customHeight="1">
      <c r="C73" s="64"/>
      <c r="D73" s="65"/>
      <c r="E73" s="277"/>
      <c r="F73" s="80" t="s">
        <v>509</v>
      </c>
      <c r="G73" s="73">
        <v>248</v>
      </c>
      <c r="H73" s="357"/>
      <c r="I73" s="358"/>
      <c r="J73" s="74" t="s">
        <v>460</v>
      </c>
      <c r="K73" s="357"/>
      <c r="L73" s="358"/>
      <c r="M73" s="74" t="s">
        <v>460</v>
      </c>
      <c r="N73" s="357"/>
      <c r="O73" s="358"/>
      <c r="P73" s="74" t="s">
        <v>460</v>
      </c>
      <c r="Q73" s="357"/>
      <c r="R73" s="358"/>
      <c r="S73" s="74" t="s">
        <v>460</v>
      </c>
      <c r="T73" s="357"/>
      <c r="U73" s="358"/>
      <c r="V73" s="74" t="s">
        <v>460</v>
      </c>
      <c r="W73" s="75"/>
      <c r="X73" s="271"/>
      <c r="Y73" s="28"/>
    </row>
    <row r="74" spans="3:25" ht="14.25" customHeight="1">
      <c r="C74" s="64"/>
      <c r="D74" s="65"/>
      <c r="E74" s="277"/>
      <c r="F74" s="80" t="s">
        <v>510</v>
      </c>
      <c r="G74" s="73">
        <v>249</v>
      </c>
      <c r="H74" s="357"/>
      <c r="I74" s="358"/>
      <c r="J74" s="74" t="s">
        <v>460</v>
      </c>
      <c r="K74" s="357"/>
      <c r="L74" s="358"/>
      <c r="M74" s="74" t="s">
        <v>460</v>
      </c>
      <c r="N74" s="357"/>
      <c r="O74" s="358"/>
      <c r="P74" s="74" t="s">
        <v>460</v>
      </c>
      <c r="Q74" s="357"/>
      <c r="R74" s="358"/>
      <c r="S74" s="74" t="s">
        <v>460</v>
      </c>
      <c r="T74" s="357"/>
      <c r="U74" s="358"/>
      <c r="V74" s="74" t="s">
        <v>460</v>
      </c>
      <c r="W74" s="75"/>
      <c r="X74" s="271"/>
      <c r="Y74" s="28"/>
    </row>
    <row r="75" spans="3:25" ht="14.25" customHeight="1">
      <c r="C75" s="64"/>
      <c r="D75" s="65"/>
      <c r="E75" s="277"/>
      <c r="F75" s="80" t="s">
        <v>511</v>
      </c>
      <c r="G75" s="73">
        <v>250</v>
      </c>
      <c r="H75" s="357"/>
      <c r="I75" s="358"/>
      <c r="J75" s="74" t="s">
        <v>460</v>
      </c>
      <c r="K75" s="357"/>
      <c r="L75" s="358"/>
      <c r="M75" s="74" t="s">
        <v>460</v>
      </c>
      <c r="N75" s="357"/>
      <c r="O75" s="358"/>
      <c r="P75" s="74" t="s">
        <v>460</v>
      </c>
      <c r="Q75" s="357"/>
      <c r="R75" s="358"/>
      <c r="S75" s="74" t="s">
        <v>460</v>
      </c>
      <c r="T75" s="357"/>
      <c r="U75" s="358"/>
      <c r="V75" s="74" t="s">
        <v>460</v>
      </c>
      <c r="W75" s="75"/>
      <c r="X75" s="271"/>
      <c r="Y75" s="28"/>
    </row>
    <row r="76" spans="3:24" ht="14.25" customHeight="1">
      <c r="C76" s="64"/>
      <c r="D76" s="65"/>
      <c r="E76" s="277"/>
      <c r="F76" s="80" t="s">
        <v>512</v>
      </c>
      <c r="G76" s="73">
        <v>251</v>
      </c>
      <c r="H76" s="357"/>
      <c r="I76" s="358"/>
      <c r="J76" s="74" t="s">
        <v>460</v>
      </c>
      <c r="K76" s="357"/>
      <c r="L76" s="358"/>
      <c r="M76" s="74" t="s">
        <v>460</v>
      </c>
      <c r="N76" s="357"/>
      <c r="O76" s="358"/>
      <c r="P76" s="74" t="s">
        <v>460</v>
      </c>
      <c r="Q76" s="357"/>
      <c r="R76" s="358"/>
      <c r="S76" s="74" t="s">
        <v>460</v>
      </c>
      <c r="T76" s="357"/>
      <c r="U76" s="358"/>
      <c r="V76" s="74" t="s">
        <v>460</v>
      </c>
      <c r="W76" s="75"/>
      <c r="X76" s="271"/>
    </row>
    <row r="77" spans="3:24" ht="14.25" customHeight="1">
      <c r="C77" s="64"/>
      <c r="D77" s="65"/>
      <c r="E77" s="278"/>
      <c r="F77" s="82" t="s">
        <v>470</v>
      </c>
      <c r="G77" s="77">
        <v>252</v>
      </c>
      <c r="H77" s="359"/>
      <c r="I77" s="360"/>
      <c r="J77" s="78" t="s">
        <v>460</v>
      </c>
      <c r="K77" s="359"/>
      <c r="L77" s="360"/>
      <c r="M77" s="78" t="s">
        <v>460</v>
      </c>
      <c r="N77" s="359"/>
      <c r="O77" s="360"/>
      <c r="P77" s="78" t="s">
        <v>460</v>
      </c>
      <c r="Q77" s="359"/>
      <c r="R77" s="360"/>
      <c r="S77" s="78" t="s">
        <v>460</v>
      </c>
      <c r="T77" s="359"/>
      <c r="U77" s="360"/>
      <c r="V77" s="78" t="s">
        <v>460</v>
      </c>
      <c r="W77" s="75"/>
      <c r="X77" s="271"/>
    </row>
    <row r="78" spans="3:24" ht="14.25" customHeight="1">
      <c r="C78" s="64"/>
      <c r="D78" s="65"/>
      <c r="E78" s="277" t="s">
        <v>513</v>
      </c>
      <c r="F78" s="69" t="s">
        <v>514</v>
      </c>
      <c r="G78" s="70">
        <v>253</v>
      </c>
      <c r="H78" s="209">
        <f>IF(SUM(H79:I86)=0,"",SUM(H79:I86))</f>
      </c>
      <c r="I78" s="210"/>
      <c r="J78" s="71" t="s">
        <v>460</v>
      </c>
      <c r="K78" s="209">
        <f>IF(SUM(K79:L86)=0,"",SUM(K79:L86))</f>
      </c>
      <c r="L78" s="210"/>
      <c r="M78" s="71" t="s">
        <v>460</v>
      </c>
      <c r="N78" s="209">
        <f>IF(SUM(N79:O86)=0,"",SUM(N79:O86))</f>
      </c>
      <c r="O78" s="210"/>
      <c r="P78" s="71" t="s">
        <v>460</v>
      </c>
      <c r="Q78" s="209">
        <f>IF(SUM(Q79:R86)=0,"",SUM(Q79:R86))</f>
      </c>
      <c r="R78" s="210"/>
      <c r="S78" s="71" t="s">
        <v>460</v>
      </c>
      <c r="T78" s="209">
        <f>IF(SUM(T79:U86)=0,"",SUM(T79:U86))</f>
      </c>
      <c r="U78" s="210"/>
      <c r="V78" s="71" t="s">
        <v>460</v>
      </c>
      <c r="W78" s="68"/>
      <c r="X78" s="271"/>
    </row>
    <row r="79" spans="3:24" ht="14.25" customHeight="1">
      <c r="C79" s="64"/>
      <c r="D79" s="65"/>
      <c r="E79" s="277"/>
      <c r="F79" s="80" t="s">
        <v>515</v>
      </c>
      <c r="G79" s="73">
        <v>254</v>
      </c>
      <c r="H79" s="357"/>
      <c r="I79" s="358"/>
      <c r="J79" s="74" t="s">
        <v>460</v>
      </c>
      <c r="K79" s="357"/>
      <c r="L79" s="358"/>
      <c r="M79" s="74" t="s">
        <v>460</v>
      </c>
      <c r="N79" s="357"/>
      <c r="O79" s="358"/>
      <c r="P79" s="74" t="s">
        <v>460</v>
      </c>
      <c r="Q79" s="357"/>
      <c r="R79" s="358"/>
      <c r="S79" s="74" t="s">
        <v>460</v>
      </c>
      <c r="T79" s="357"/>
      <c r="U79" s="358"/>
      <c r="V79" s="74" t="s">
        <v>460</v>
      </c>
      <c r="W79" s="75"/>
      <c r="X79" s="271"/>
    </row>
    <row r="80" spans="3:24" ht="14.25" customHeight="1">
      <c r="C80" s="64"/>
      <c r="D80" s="65"/>
      <c r="E80" s="277"/>
      <c r="F80" s="80" t="s">
        <v>516</v>
      </c>
      <c r="G80" s="73">
        <v>255</v>
      </c>
      <c r="H80" s="357"/>
      <c r="I80" s="358"/>
      <c r="J80" s="74" t="s">
        <v>460</v>
      </c>
      <c r="K80" s="357"/>
      <c r="L80" s="358"/>
      <c r="M80" s="74" t="s">
        <v>460</v>
      </c>
      <c r="N80" s="357"/>
      <c r="O80" s="358"/>
      <c r="P80" s="74" t="s">
        <v>460</v>
      </c>
      <c r="Q80" s="357"/>
      <c r="R80" s="358"/>
      <c r="S80" s="74" t="s">
        <v>460</v>
      </c>
      <c r="T80" s="357"/>
      <c r="U80" s="358"/>
      <c r="V80" s="74" t="s">
        <v>460</v>
      </c>
      <c r="W80" s="75"/>
      <c r="X80" s="271"/>
    </row>
    <row r="81" spans="3:24" ht="14.25" customHeight="1">
      <c r="C81" s="64"/>
      <c r="D81" s="65"/>
      <c r="E81" s="277"/>
      <c r="F81" s="80" t="s">
        <v>517</v>
      </c>
      <c r="G81" s="73">
        <v>256</v>
      </c>
      <c r="H81" s="357"/>
      <c r="I81" s="358"/>
      <c r="J81" s="74" t="s">
        <v>460</v>
      </c>
      <c r="K81" s="357"/>
      <c r="L81" s="358"/>
      <c r="M81" s="74" t="s">
        <v>460</v>
      </c>
      <c r="N81" s="357"/>
      <c r="O81" s="358"/>
      <c r="P81" s="74" t="s">
        <v>460</v>
      </c>
      <c r="Q81" s="357"/>
      <c r="R81" s="358"/>
      <c r="S81" s="74" t="s">
        <v>460</v>
      </c>
      <c r="T81" s="357"/>
      <c r="U81" s="358"/>
      <c r="V81" s="74" t="s">
        <v>460</v>
      </c>
      <c r="W81" s="75"/>
      <c r="X81" s="271"/>
    </row>
    <row r="82" spans="3:24" ht="14.25" customHeight="1">
      <c r="C82" s="64"/>
      <c r="D82" s="65"/>
      <c r="E82" s="277"/>
      <c r="F82" s="80" t="s">
        <v>518</v>
      </c>
      <c r="G82" s="73">
        <v>257</v>
      </c>
      <c r="H82" s="357"/>
      <c r="I82" s="358"/>
      <c r="J82" s="74" t="s">
        <v>460</v>
      </c>
      <c r="K82" s="357"/>
      <c r="L82" s="358"/>
      <c r="M82" s="74" t="s">
        <v>460</v>
      </c>
      <c r="N82" s="357"/>
      <c r="O82" s="358"/>
      <c r="P82" s="74" t="s">
        <v>460</v>
      </c>
      <c r="Q82" s="357"/>
      <c r="R82" s="358"/>
      <c r="S82" s="74" t="s">
        <v>460</v>
      </c>
      <c r="T82" s="357"/>
      <c r="U82" s="358"/>
      <c r="V82" s="74" t="s">
        <v>460</v>
      </c>
      <c r="W82" s="75"/>
      <c r="X82" s="271"/>
    </row>
    <row r="83" spans="3:25" ht="14.25" customHeight="1">
      <c r="C83" s="64"/>
      <c r="D83" s="65"/>
      <c r="E83" s="277"/>
      <c r="F83" s="80" t="s">
        <v>519</v>
      </c>
      <c r="G83" s="73">
        <v>258</v>
      </c>
      <c r="H83" s="357"/>
      <c r="I83" s="358"/>
      <c r="J83" s="74" t="s">
        <v>460</v>
      </c>
      <c r="K83" s="357"/>
      <c r="L83" s="358"/>
      <c r="M83" s="74" t="s">
        <v>460</v>
      </c>
      <c r="N83" s="357"/>
      <c r="O83" s="358"/>
      <c r="P83" s="74" t="s">
        <v>460</v>
      </c>
      <c r="Q83" s="357"/>
      <c r="R83" s="358"/>
      <c r="S83" s="74" t="s">
        <v>460</v>
      </c>
      <c r="T83" s="357"/>
      <c r="U83" s="358"/>
      <c r="V83" s="74" t="s">
        <v>460</v>
      </c>
      <c r="W83" s="75"/>
      <c r="X83" s="271"/>
      <c r="Y83" s="28"/>
    </row>
    <row r="84" spans="3:25" ht="14.25" customHeight="1">
      <c r="C84" s="64"/>
      <c r="D84" s="65"/>
      <c r="E84" s="277"/>
      <c r="F84" s="80" t="s">
        <v>520</v>
      </c>
      <c r="G84" s="73">
        <v>259</v>
      </c>
      <c r="H84" s="357"/>
      <c r="I84" s="358"/>
      <c r="J84" s="74" t="s">
        <v>460</v>
      </c>
      <c r="K84" s="357"/>
      <c r="L84" s="358"/>
      <c r="M84" s="74" t="s">
        <v>460</v>
      </c>
      <c r="N84" s="357"/>
      <c r="O84" s="358"/>
      <c r="P84" s="74" t="s">
        <v>460</v>
      </c>
      <c r="Q84" s="357"/>
      <c r="R84" s="358"/>
      <c r="S84" s="74" t="s">
        <v>460</v>
      </c>
      <c r="T84" s="357"/>
      <c r="U84" s="358"/>
      <c r="V84" s="74" t="s">
        <v>460</v>
      </c>
      <c r="W84" s="75"/>
      <c r="X84" s="271"/>
      <c r="Y84" s="28"/>
    </row>
    <row r="85" spans="3:25" ht="14.25" customHeight="1">
      <c r="C85" s="64"/>
      <c r="D85" s="65"/>
      <c r="E85" s="277"/>
      <c r="F85" s="80" t="s">
        <v>521</v>
      </c>
      <c r="G85" s="73">
        <v>260</v>
      </c>
      <c r="H85" s="357"/>
      <c r="I85" s="358"/>
      <c r="J85" s="74" t="s">
        <v>460</v>
      </c>
      <c r="K85" s="357"/>
      <c r="L85" s="358"/>
      <c r="M85" s="74" t="s">
        <v>460</v>
      </c>
      <c r="N85" s="357"/>
      <c r="O85" s="358"/>
      <c r="P85" s="74" t="s">
        <v>460</v>
      </c>
      <c r="Q85" s="357"/>
      <c r="R85" s="358"/>
      <c r="S85" s="74" t="s">
        <v>460</v>
      </c>
      <c r="T85" s="357"/>
      <c r="U85" s="358"/>
      <c r="V85" s="74" t="s">
        <v>460</v>
      </c>
      <c r="W85" s="75"/>
      <c r="X85" s="271"/>
      <c r="Y85" s="28"/>
    </row>
    <row r="86" spans="3:25" ht="14.25" customHeight="1">
      <c r="C86" s="64"/>
      <c r="D86" s="65"/>
      <c r="E86" s="277"/>
      <c r="F86" s="82" t="s">
        <v>470</v>
      </c>
      <c r="G86" s="77">
        <v>261</v>
      </c>
      <c r="H86" s="359"/>
      <c r="I86" s="360"/>
      <c r="J86" s="78" t="s">
        <v>460</v>
      </c>
      <c r="K86" s="359"/>
      <c r="L86" s="360"/>
      <c r="M86" s="78" t="s">
        <v>460</v>
      </c>
      <c r="N86" s="359"/>
      <c r="O86" s="360"/>
      <c r="P86" s="78" t="s">
        <v>460</v>
      </c>
      <c r="Q86" s="359"/>
      <c r="R86" s="360"/>
      <c r="S86" s="78" t="s">
        <v>460</v>
      </c>
      <c r="T86" s="359"/>
      <c r="U86" s="360"/>
      <c r="V86" s="78" t="s">
        <v>460</v>
      </c>
      <c r="W86" s="75"/>
      <c r="X86" s="271"/>
      <c r="Y86" s="28"/>
    </row>
    <row r="87" spans="3:32" ht="14.25" customHeight="1">
      <c r="C87" s="64"/>
      <c r="D87" s="83"/>
      <c r="E87" s="269" t="s">
        <v>522</v>
      </c>
      <c r="F87" s="270"/>
      <c r="G87" s="66">
        <v>262</v>
      </c>
      <c r="H87" s="361"/>
      <c r="I87" s="362"/>
      <c r="J87" s="67" t="s">
        <v>460</v>
      </c>
      <c r="K87" s="361"/>
      <c r="L87" s="362"/>
      <c r="M87" s="67" t="s">
        <v>460</v>
      </c>
      <c r="N87" s="361"/>
      <c r="O87" s="362"/>
      <c r="P87" s="67" t="s">
        <v>460</v>
      </c>
      <c r="Q87" s="361"/>
      <c r="R87" s="362"/>
      <c r="S87" s="67" t="s">
        <v>460</v>
      </c>
      <c r="T87" s="361"/>
      <c r="U87" s="362"/>
      <c r="V87" s="67" t="s">
        <v>460</v>
      </c>
      <c r="W87" s="68"/>
      <c r="X87" s="271"/>
      <c r="Y87" s="28"/>
      <c r="Z87" s="223"/>
      <c r="AA87" s="223"/>
      <c r="AB87" s="223"/>
      <c r="AC87" s="223"/>
      <c r="AD87" s="223"/>
      <c r="AE87" s="223"/>
      <c r="AF87" s="223"/>
    </row>
    <row r="88" spans="3:32" ht="33.75" customHeight="1">
      <c r="C88" s="64"/>
      <c r="D88" s="83"/>
      <c r="E88" s="267" t="s">
        <v>1006</v>
      </c>
      <c r="F88" s="268"/>
      <c r="G88" s="84">
        <v>263</v>
      </c>
      <c r="H88" s="85" t="s">
        <v>1179</v>
      </c>
      <c r="I88" s="265" t="s">
        <v>523</v>
      </c>
      <c r="J88" s="266"/>
      <c r="K88" s="85" t="s">
        <v>1179</v>
      </c>
      <c r="L88" s="265" t="s">
        <v>523</v>
      </c>
      <c r="M88" s="266"/>
      <c r="N88" s="85" t="s">
        <v>1179</v>
      </c>
      <c r="O88" s="265" t="s">
        <v>523</v>
      </c>
      <c r="P88" s="266"/>
      <c r="Q88" s="85" t="s">
        <v>1179</v>
      </c>
      <c r="R88" s="265" t="s">
        <v>523</v>
      </c>
      <c r="S88" s="266"/>
      <c r="T88" s="85" t="s">
        <v>1179</v>
      </c>
      <c r="U88" s="265" t="s">
        <v>523</v>
      </c>
      <c r="V88" s="266"/>
      <c r="W88" s="56"/>
      <c r="X88" s="86"/>
      <c r="Y88" s="87"/>
      <c r="Z88" s="223"/>
      <c r="AA88" s="223"/>
      <c r="AB88" s="223"/>
      <c r="AC88" s="223"/>
      <c r="AD88" s="223"/>
      <c r="AE88" s="223"/>
      <c r="AF88" s="223"/>
    </row>
    <row r="89" spans="3:32" ht="14.25" customHeight="1">
      <c r="C89" s="64"/>
      <c r="D89" s="65"/>
      <c r="E89" s="261" t="s">
        <v>524</v>
      </c>
      <c r="F89" s="262"/>
      <c r="G89" s="84">
        <v>264</v>
      </c>
      <c r="H89" s="180"/>
      <c r="I89" s="157"/>
      <c r="J89" s="88" t="s">
        <v>525</v>
      </c>
      <c r="K89" s="180"/>
      <c r="L89" s="157"/>
      <c r="M89" s="88" t="s">
        <v>525</v>
      </c>
      <c r="N89" s="180"/>
      <c r="O89" s="157"/>
      <c r="P89" s="88" t="s">
        <v>525</v>
      </c>
      <c r="Q89" s="180"/>
      <c r="R89" s="157"/>
      <c r="S89" s="88" t="s">
        <v>525</v>
      </c>
      <c r="T89" s="180"/>
      <c r="U89" s="157"/>
      <c r="V89" s="88" t="s">
        <v>525</v>
      </c>
      <c r="W89" s="56"/>
      <c r="X89" s="263" t="s">
        <v>526</v>
      </c>
      <c r="Y89" s="89"/>
      <c r="Z89" s="90"/>
      <c r="AA89" s="90"/>
      <c r="AB89" s="90"/>
      <c r="AC89" s="90"/>
      <c r="AD89" s="90"/>
      <c r="AE89" s="90"/>
      <c r="AF89" s="90"/>
    </row>
    <row r="90" spans="3:32" ht="14.25" customHeight="1">
      <c r="C90" s="64"/>
      <c r="D90" s="65"/>
      <c r="E90" s="261" t="s">
        <v>527</v>
      </c>
      <c r="F90" s="262"/>
      <c r="G90" s="84">
        <v>265</v>
      </c>
      <c r="H90" s="180"/>
      <c r="I90" s="157"/>
      <c r="J90" s="88" t="s">
        <v>525</v>
      </c>
      <c r="K90" s="180"/>
      <c r="L90" s="157"/>
      <c r="M90" s="88" t="s">
        <v>525</v>
      </c>
      <c r="N90" s="180"/>
      <c r="O90" s="157"/>
      <c r="P90" s="88" t="s">
        <v>525</v>
      </c>
      <c r="Q90" s="180"/>
      <c r="R90" s="157"/>
      <c r="S90" s="88" t="s">
        <v>525</v>
      </c>
      <c r="T90" s="180"/>
      <c r="U90" s="157"/>
      <c r="V90" s="88" t="s">
        <v>525</v>
      </c>
      <c r="W90" s="56"/>
      <c r="X90" s="263"/>
      <c r="Y90" s="264" t="s">
        <v>528</v>
      </c>
      <c r="Z90" s="264"/>
      <c r="AA90" s="264"/>
      <c r="AB90" s="264"/>
      <c r="AC90" s="264"/>
      <c r="AD90" s="264"/>
      <c r="AE90" s="264"/>
      <c r="AF90" s="264"/>
    </row>
    <row r="91" spans="3:32" ht="14.25" customHeight="1">
      <c r="C91" s="91"/>
      <c r="D91" s="92"/>
      <c r="E91" s="261" t="s">
        <v>529</v>
      </c>
      <c r="F91" s="262"/>
      <c r="G91" s="84">
        <v>266</v>
      </c>
      <c r="H91" s="180"/>
      <c r="I91" s="157"/>
      <c r="J91" s="88" t="s">
        <v>525</v>
      </c>
      <c r="K91" s="180"/>
      <c r="L91" s="157"/>
      <c r="M91" s="88" t="s">
        <v>525</v>
      </c>
      <c r="N91" s="180"/>
      <c r="O91" s="157"/>
      <c r="P91" s="88" t="s">
        <v>525</v>
      </c>
      <c r="Q91" s="180"/>
      <c r="R91" s="157"/>
      <c r="S91" s="88" t="s">
        <v>525</v>
      </c>
      <c r="T91" s="180"/>
      <c r="U91" s="157"/>
      <c r="V91" s="88" t="s">
        <v>525</v>
      </c>
      <c r="W91" s="56"/>
      <c r="X91" s="263"/>
      <c r="Y91" s="264"/>
      <c r="Z91" s="264"/>
      <c r="AA91" s="264"/>
      <c r="AB91" s="264"/>
      <c r="AC91" s="264"/>
      <c r="AD91" s="264"/>
      <c r="AE91" s="264"/>
      <c r="AF91" s="264"/>
    </row>
    <row r="92" spans="2:32" ht="6" customHeight="1">
      <c r="B92" s="21"/>
      <c r="C92" s="93"/>
      <c r="D92" s="93"/>
      <c r="E92" s="93"/>
      <c r="F92" s="93"/>
      <c r="G92" s="94"/>
      <c r="H92" s="179"/>
      <c r="I92" s="179"/>
      <c r="J92" s="26"/>
      <c r="K92" s="179"/>
      <c r="L92" s="179"/>
      <c r="M92" s="26"/>
      <c r="N92" s="179"/>
      <c r="O92" s="179"/>
      <c r="P92" s="26"/>
      <c r="Q92" s="179"/>
      <c r="R92" s="179"/>
      <c r="S92" s="26"/>
      <c r="T92" s="179"/>
      <c r="U92" s="179"/>
      <c r="V92" s="26"/>
      <c r="W92" s="95"/>
      <c r="Y92" s="264"/>
      <c r="Z92" s="264"/>
      <c r="AA92" s="264"/>
      <c r="AB92" s="264"/>
      <c r="AC92" s="264"/>
      <c r="AD92" s="264"/>
      <c r="AE92" s="264"/>
      <c r="AF92" s="264"/>
    </row>
    <row r="93" ht="8.25" customHeight="1"/>
    <row r="94" spans="5:22" ht="17.25">
      <c r="E94" s="224" t="s">
        <v>1007</v>
      </c>
      <c r="F94" s="225"/>
      <c r="G94" s="114">
        <v>201</v>
      </c>
      <c r="H94" s="352">
        <f>IF(SUM(H27,H28,H36,H49,H56,H65,H72,H78,H87)=0,"",SUM(H27,H28,H36,H49,H56,H65,H72,H78,H87))</f>
      </c>
      <c r="I94" s="353"/>
      <c r="J94" s="105" t="s">
        <v>460</v>
      </c>
      <c r="K94" s="352">
        <f>IF(SUM(K27,K28,K36,K49,K56,K65,K72,K78,K87)=0,"",SUM(K27,K28,K36,K49,K56,K65,K72,K78,K87))</f>
      </c>
      <c r="L94" s="353"/>
      <c r="M94" s="105" t="s">
        <v>460</v>
      </c>
      <c r="N94" s="352">
        <f>IF(SUM(N27,N28,N36,N49,N56,N65,N72,N78,N87)=0,"",SUM(N27,N28,N36,N49,N56,N65,N72,N78,N87))</f>
      </c>
      <c r="O94" s="353"/>
      <c r="P94" s="105" t="s">
        <v>460</v>
      </c>
      <c r="Q94" s="352">
        <f>IF(SUM(Q27,Q28,Q36,Q49,Q56,Q65,Q72,Q78,Q87)=0,"",SUM(Q27,Q28,Q36,Q49,Q56,Q65,Q72,Q78,Q87))</f>
      </c>
      <c r="R94" s="353"/>
      <c r="S94" s="105" t="s">
        <v>460</v>
      </c>
      <c r="T94" s="352">
        <f>IF(SUM(T27,T28,T36,T49,T56,T65,T72,T78,T87)=0,"",SUM(T27,T28,T36,T49,T56,T65,T72,T78,T87))</f>
      </c>
      <c r="U94" s="353"/>
      <c r="V94" s="105" t="s">
        <v>460</v>
      </c>
    </row>
    <row r="95" spans="5:22" ht="17.25">
      <c r="E95" s="224" t="s">
        <v>1008</v>
      </c>
      <c r="F95" s="225"/>
      <c r="G95" s="114"/>
      <c r="H95" s="208">
        <f>IF(SUM(I89:I91)=0,"",SUM(I89:I91))</f>
      </c>
      <c r="I95" s="218"/>
      <c r="J95" s="105" t="s">
        <v>460</v>
      </c>
      <c r="K95" s="208">
        <f>IF(SUM(L89:L91)=0,"",SUM(L89:L91))</f>
      </c>
      <c r="L95" s="218"/>
      <c r="M95" s="105" t="s">
        <v>460</v>
      </c>
      <c r="N95" s="208">
        <f>IF(SUM(O89:O91)=0,"",SUM(O89:O91))</f>
      </c>
      <c r="O95" s="218"/>
      <c r="P95" s="105" t="s">
        <v>460</v>
      </c>
      <c r="Q95" s="208">
        <f>IF(SUM(R89:R91)=0,"",SUM(R89:R91))</f>
      </c>
      <c r="R95" s="218"/>
      <c r="S95" s="105" t="s">
        <v>460</v>
      </c>
      <c r="T95" s="208">
        <f>IF(SUM(U89:U91)=0,"",SUM(U89:U91))</f>
      </c>
      <c r="U95" s="218"/>
      <c r="V95" s="105" t="s">
        <v>460</v>
      </c>
    </row>
    <row r="96" spans="8:41" ht="18.75" customHeight="1">
      <c r="H96" s="354" t="s">
        <v>1009</v>
      </c>
      <c r="I96" s="354"/>
      <c r="K96" s="354" t="s">
        <v>1009</v>
      </c>
      <c r="L96" s="354"/>
      <c r="N96" s="354" t="s">
        <v>1009</v>
      </c>
      <c r="O96" s="354"/>
      <c r="Q96" s="354" t="s">
        <v>1009</v>
      </c>
      <c r="R96" s="354"/>
      <c r="T96" s="354" t="s">
        <v>1009</v>
      </c>
      <c r="U96" s="354"/>
      <c r="AM96" s="21"/>
      <c r="AO96" s="6"/>
    </row>
    <row r="97" spans="8:41" ht="21">
      <c r="H97" s="355" t="s">
        <v>1602</v>
      </c>
      <c r="I97" s="355"/>
      <c r="K97" s="356" t="s">
        <v>1603</v>
      </c>
      <c r="L97" s="355"/>
      <c r="N97" s="356" t="s">
        <v>1604</v>
      </c>
      <c r="O97" s="355"/>
      <c r="Q97" s="356" t="s">
        <v>1605</v>
      </c>
      <c r="R97" s="355"/>
      <c r="T97" s="356" t="s">
        <v>1606</v>
      </c>
      <c r="U97" s="355"/>
      <c r="AM97" s="21"/>
      <c r="AO97" s="6"/>
    </row>
    <row r="99" spans="5:21" ht="41.25" customHeight="1">
      <c r="E99" s="411" t="s">
        <v>1302</v>
      </c>
      <c r="F99" s="216"/>
      <c r="H99" s="409" t="str">
        <f>IF(H89="","業種コードを入力すると、ここに業種名が表示されます",VLOOKUP(H89,業種コード表,2))</f>
        <v>業種コードを入力すると、ここに業種名が表示されます</v>
      </c>
      <c r="I99" s="410"/>
      <c r="J99" s="183"/>
      <c r="K99" s="409" t="str">
        <f>IF(K89="","業種コードを入力すると、ここに業種名が表示されます",VLOOKUP(K89,業種コード表,2))</f>
        <v>業種コードを入力すると、ここに業種名が表示されます</v>
      </c>
      <c r="L99" s="410"/>
      <c r="M99" s="183"/>
      <c r="N99" s="409" t="str">
        <f>IF(N89="","業種コードを入力すると、ここに業種名が表示されます",VLOOKUP(N89,業種コード表,2))</f>
        <v>業種コードを入力すると、ここに業種名が表示されます</v>
      </c>
      <c r="O99" s="410"/>
      <c r="P99" s="183"/>
      <c r="Q99" s="409" t="str">
        <f>IF(Q89="","業種コードを入力すると、ここに業種名が表示されます",VLOOKUP(Q89,業種コード表,2))</f>
        <v>業種コードを入力すると、ここに業種名が表示されます</v>
      </c>
      <c r="R99" s="410"/>
      <c r="S99" s="183"/>
      <c r="T99" s="409" t="str">
        <f>IF(T89="","業種コードを入力すると、ここに業種名が表示されます",VLOOKUP(T89,業種コード表,2))</f>
        <v>業種コードを入力すると、ここに業種名が表示されます</v>
      </c>
      <c r="U99" s="410"/>
    </row>
    <row r="100" spans="5:21" ht="41.25" customHeight="1">
      <c r="E100" s="411" t="s">
        <v>987</v>
      </c>
      <c r="F100" s="216"/>
      <c r="H100" s="409" t="str">
        <f>IF(H90="","業種コードを入力すると、ここに業種名が表示されます",VLOOKUP(H90,業種コード表,2))</f>
        <v>業種コードを入力すると、ここに業種名が表示されます</v>
      </c>
      <c r="I100" s="410"/>
      <c r="J100" s="183"/>
      <c r="K100" s="409" t="str">
        <f>IF(K90="","業種コードを入力すると、ここに業種名が表示されます",VLOOKUP(K90,業種コード表,2))</f>
        <v>業種コードを入力すると、ここに業種名が表示されます</v>
      </c>
      <c r="L100" s="410"/>
      <c r="M100" s="183"/>
      <c r="N100" s="409" t="str">
        <f>IF(N90="","業種コードを入力すると、ここに業種名が表示されます",VLOOKUP(N90,業種コード表,2))</f>
        <v>業種コードを入力すると、ここに業種名が表示されます</v>
      </c>
      <c r="O100" s="410"/>
      <c r="P100" s="183"/>
      <c r="Q100" s="409" t="str">
        <f>IF(Q90="","業種コードを入力すると、ここに業種名が表示されます",VLOOKUP(Q90,業種コード表,2))</f>
        <v>業種コードを入力すると、ここに業種名が表示されます</v>
      </c>
      <c r="R100" s="410"/>
      <c r="S100" s="183"/>
      <c r="T100" s="409" t="str">
        <f>IF(T90="","業種コードを入力すると、ここに業種名が表示されます",VLOOKUP(T90,業種コード表,2))</f>
        <v>業種コードを入力すると、ここに業種名が表示されます</v>
      </c>
      <c r="U100" s="410"/>
    </row>
    <row r="101" spans="5:21" ht="41.25" customHeight="1">
      <c r="E101" s="411" t="s">
        <v>988</v>
      </c>
      <c r="F101" s="216"/>
      <c r="H101" s="409" t="str">
        <f>IF(H91="","業種コードを入力すると、ここに業種名が表示されます",VLOOKUP(H91,業種コード表,2))</f>
        <v>業種コードを入力すると、ここに業種名が表示されます</v>
      </c>
      <c r="I101" s="410"/>
      <c r="J101" s="183"/>
      <c r="K101" s="409" t="str">
        <f>IF(K91="","業種コードを入力すると、ここに業種名が表示されます",VLOOKUP(K91,業種コード表,2))</f>
        <v>業種コードを入力すると、ここに業種名が表示されます</v>
      </c>
      <c r="L101" s="410"/>
      <c r="M101" s="183"/>
      <c r="N101" s="409" t="str">
        <f>IF(N91="","業種コードを入力すると、ここに業種名が表示されます",VLOOKUP(N91,業種コード表,2))</f>
        <v>業種コードを入力すると、ここに業種名が表示されます</v>
      </c>
      <c r="O101" s="410"/>
      <c r="P101" s="183"/>
      <c r="Q101" s="409" t="str">
        <f>IF(Q91="","業種コードを入力すると、ここに業種名が表示されます",VLOOKUP(Q91,業種コード表,2))</f>
        <v>業種コードを入力すると、ここに業種名が表示されます</v>
      </c>
      <c r="R101" s="410"/>
      <c r="S101" s="183"/>
      <c r="T101" s="409" t="str">
        <f>IF(T91="","業種コードを入力すると、ここに業種名が表示されます",VLOOKUP(T91,業種コード表,2))</f>
        <v>業種コードを入力すると、ここに業種名が表示されます</v>
      </c>
      <c r="U101" s="410"/>
    </row>
    <row r="104" spans="2:41" ht="26.25">
      <c r="B104" s="118" t="s">
        <v>989</v>
      </c>
      <c r="C104" s="119"/>
      <c r="AM104" s="21"/>
      <c r="AO104" s="6"/>
    </row>
    <row r="105" spans="1:3" ht="18.75">
      <c r="A105" s="120"/>
      <c r="B105" s="159" t="s">
        <v>1296</v>
      </c>
      <c r="C105" s="6"/>
    </row>
    <row r="106" spans="1:41" ht="19.5" customHeight="1">
      <c r="A106" s="121"/>
      <c r="B106" s="144" t="s">
        <v>990</v>
      </c>
      <c r="C106" s="147">
        <f>IF(H26="","",IF(H20="","品目１の品目コードを入力してください",IF(H26=100,"","注意：品目１「"&amp;H19&amp;"」の消費地別構成比の合計が「"&amp;+H26&amp;"％」となっており、100.0％になっていません。")))</f>
      </c>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4"/>
      <c r="AF106"/>
      <c r="AG106"/>
      <c r="AH106"/>
      <c r="AM106" s="21"/>
      <c r="AO106" s="6"/>
    </row>
    <row r="107" spans="1:41" ht="19.5" customHeight="1">
      <c r="A107" s="121"/>
      <c r="B107" s="145" t="s">
        <v>991</v>
      </c>
      <c r="C107" s="148">
        <f>IF(K26="","",IF(K20="","品目２の品目コードを入力してください",IF(K26=100,"","注意：品目２「"&amp;K19&amp;"」の消費地別構成比の合計が「"&amp;K26&amp;"％」となっており、100.0％になっていません。")))</f>
      </c>
      <c r="D107" s="126"/>
      <c r="E107" s="126"/>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8"/>
      <c r="AF107"/>
      <c r="AG107"/>
      <c r="AH107"/>
      <c r="AM107" s="21"/>
      <c r="AO107" s="6"/>
    </row>
    <row r="108" spans="1:41" ht="19.5" customHeight="1">
      <c r="A108" s="121"/>
      <c r="B108" s="145" t="s">
        <v>992</v>
      </c>
      <c r="C108" s="149">
        <f>IF(N26="","",IF(N20="","品目３の品目コードを入力してください",IF(N26=100,"","注意：品目３「"&amp;N19&amp;"」の消費地別構成比の合計が「"&amp;N26&amp;"％」となっており、100.0％になっていません。")))</f>
      </c>
      <c r="D108" s="126"/>
      <c r="E108" s="126"/>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8"/>
      <c r="AF108"/>
      <c r="AG108"/>
      <c r="AH108"/>
      <c r="AM108" s="21"/>
      <c r="AO108" s="6"/>
    </row>
    <row r="109" spans="1:41" ht="19.5" customHeight="1">
      <c r="A109" s="121"/>
      <c r="B109" s="145" t="s">
        <v>993</v>
      </c>
      <c r="C109" s="148">
        <f>IF(Q26="","",IF(Q20="","品目４の品目コードを入力してください",IF(Q26=100,"","注意：品目４「"&amp;Q19&amp;"」の消費地別構成比の合計が「"&amp;Q26&amp;"％」となっており、100.0％になっていません。")))</f>
      </c>
      <c r="D109" s="126"/>
      <c r="E109" s="126"/>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8"/>
      <c r="AF109"/>
      <c r="AG109"/>
      <c r="AH109"/>
      <c r="AM109" s="21"/>
      <c r="AO109" s="6"/>
    </row>
    <row r="110" spans="1:41" ht="19.5" customHeight="1">
      <c r="A110" s="121"/>
      <c r="B110" s="146" t="s">
        <v>994</v>
      </c>
      <c r="C110" s="150">
        <f>IF(T26="","",IF(T20="","品目５の品目コードを入力してください",IF(T26=100,"","注意：品目５「"&amp;T19&amp;"」の消費地別構成比の合計が「"&amp;T26&amp;"％」となっており、100.0％になっていません。")))</f>
      </c>
      <c r="D110" s="130"/>
      <c r="E110" s="130"/>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2"/>
      <c r="AF110"/>
      <c r="AG110"/>
      <c r="AH110"/>
      <c r="AM110" s="21"/>
      <c r="AO110" s="6"/>
    </row>
    <row r="111" spans="1:41" ht="18.75">
      <c r="A111" s="121"/>
      <c r="B111" s="121"/>
      <c r="C111"/>
      <c r="D111"/>
      <c r="E111"/>
      <c r="F111"/>
      <c r="G111"/>
      <c r="H111"/>
      <c r="I111"/>
      <c r="J111"/>
      <c r="K111"/>
      <c r="L111"/>
      <c r="M111"/>
      <c r="N111"/>
      <c r="O111"/>
      <c r="P111"/>
      <c r="Q111"/>
      <c r="R111"/>
      <c r="S111"/>
      <c r="T111"/>
      <c r="U111"/>
      <c r="V111"/>
      <c r="W111"/>
      <c r="X111"/>
      <c r="Y111"/>
      <c r="Z111"/>
      <c r="AA111"/>
      <c r="AB111"/>
      <c r="AC111"/>
      <c r="AD111"/>
      <c r="AE111"/>
      <c r="AF111"/>
      <c r="AG111"/>
      <c r="AH111"/>
      <c r="AM111" s="21"/>
      <c r="AO111" s="6"/>
    </row>
    <row r="112" spans="1:3" ht="18.75">
      <c r="A112" s="133"/>
      <c r="B112" s="159" t="s">
        <v>1297</v>
      </c>
      <c r="C112" s="6"/>
    </row>
    <row r="113" spans="1:41" ht="20.25" customHeight="1">
      <c r="A113" s="121"/>
      <c r="B113" s="122" t="s">
        <v>995</v>
      </c>
      <c r="C113" s="151">
        <f>IF(I89="","",IF(H89="","品目１の販売先業種コードを入力してください",IF(H20="","品目１の品目コードを入力してください",IF(SUM(I89:I91)&lt;=100,"","注意：品目１「"&amp;H19&amp;"」の業種別構成比の合計が「"&amp;SUM(I89:I91)&amp;"％」となっており、100％を超えています。"))))</f>
      </c>
      <c r="D113" s="134"/>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6"/>
      <c r="AF113"/>
      <c r="AG113"/>
      <c r="AH113"/>
      <c r="AM113" s="21"/>
      <c r="AO113" s="6"/>
    </row>
    <row r="114" spans="1:41" ht="20.25" customHeight="1">
      <c r="A114" s="121"/>
      <c r="B114" s="125" t="s">
        <v>996</v>
      </c>
      <c r="C114" s="152">
        <f>IF(L89="","",IF(K89="","品目２の販売先業種コードを入力してください",IF(K20="","品目２の品目コードを入力してください",IF(SUM(L89:L91)&lt;=100,"","注意：品目２「"&amp;K19&amp;"」の業種別構成比の合計が「"&amp;SUM(L89:L91)&amp;"％」となっており、100％を超えています。"))))</f>
      </c>
      <c r="D114" s="137"/>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9"/>
      <c r="AF114"/>
      <c r="AG114"/>
      <c r="AH114"/>
      <c r="AM114" s="21"/>
      <c r="AO114" s="6"/>
    </row>
    <row r="115" spans="1:41" ht="20.25" customHeight="1">
      <c r="A115" s="121"/>
      <c r="B115" s="125" t="s">
        <v>997</v>
      </c>
      <c r="C115" s="152">
        <f>IF(O89="","",IF(N89="","品目３の販売先業種コードを入力してください",IF(N20="","品目３の品目コードを入力してください",IF(SUM(O89:O91)&lt;=100,"","注意：品目３「"&amp;N19&amp;"」の業種別構成比の合計が「"&amp;SUM(O89:O91)&amp;"％」となっており、100％を超えています。"))))</f>
      </c>
      <c r="D115" s="137"/>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9"/>
      <c r="AF115"/>
      <c r="AG115"/>
      <c r="AH115"/>
      <c r="AM115" s="21"/>
      <c r="AO115" s="6"/>
    </row>
    <row r="116" spans="1:41" ht="20.25" customHeight="1">
      <c r="A116" s="121"/>
      <c r="B116" s="125" t="s">
        <v>998</v>
      </c>
      <c r="C116" s="152">
        <f>IF(R89="","",IF(Q89="","品目４の販売先業種コードを入力してください",IF(Q20="","品目４の品目コードを入力してください",IF(SUM(R89:R91)&lt;=100,"","注意：品目４「"&amp;Q19&amp;"」の業種別構成比の合計が「"&amp;SUM(R89:R91)&amp;"％」となっており、100％を超えています。"))))</f>
      </c>
      <c r="D116" s="137"/>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9"/>
      <c r="AF116"/>
      <c r="AG116"/>
      <c r="AH116"/>
      <c r="AM116" s="21"/>
      <c r="AO116" s="6"/>
    </row>
    <row r="117" spans="1:41" ht="20.25" customHeight="1">
      <c r="A117" s="121"/>
      <c r="B117" s="129" t="s">
        <v>999</v>
      </c>
      <c r="C117" s="153">
        <f>IF(U89="","",IF(T89="","品目５の販売先業種コードを入力してください",IF(T20="","品目５の品目コードを入力してください",IF(SUM(U89:U91)&lt;=100,"","注意：品目５「"&amp;T19&amp;"」の業種別構成比の合計が「"&amp;SUM(U89:U91)&amp;"％」となっており、100％を超えています。"))))</f>
      </c>
      <c r="D117" s="140"/>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2"/>
      <c r="AF117"/>
      <c r="AG117"/>
      <c r="AH117"/>
      <c r="AM117" s="21"/>
      <c r="AO117" s="6"/>
    </row>
    <row r="118" spans="3:41" ht="17.25" customHeight="1">
      <c r="C118" s="143"/>
      <c r="AM118" s="21"/>
      <c r="AO118" s="6"/>
    </row>
    <row r="119" ht="13.5">
      <c r="C119" s="111"/>
    </row>
    <row r="120" ht="13.5">
      <c r="C120" s="111"/>
    </row>
    <row r="121" ht="13.5">
      <c r="C121" s="111"/>
    </row>
    <row r="122" ht="13.5">
      <c r="C122" s="111"/>
    </row>
    <row r="123" ht="13.5">
      <c r="C123" s="111"/>
    </row>
    <row r="124" ht="13.5">
      <c r="C124" s="111"/>
    </row>
    <row r="125" ht="13.5">
      <c r="C125" s="111"/>
    </row>
    <row r="126" ht="13.5">
      <c r="C126" s="111"/>
    </row>
    <row r="127" ht="13.5">
      <c r="C127" s="111"/>
    </row>
    <row r="128" ht="13.5">
      <c r="C128" s="111"/>
    </row>
    <row r="129" ht="13.5">
      <c r="C129" s="111"/>
    </row>
    <row r="130" ht="13.5">
      <c r="C130" s="111"/>
    </row>
    <row r="131" spans="38:42" ht="13.5" customHeight="1" hidden="1">
      <c r="AL131" s="98" t="s">
        <v>446</v>
      </c>
      <c r="AM131" s="98" t="s">
        <v>1000</v>
      </c>
      <c r="AO131" s="181" t="s">
        <v>977</v>
      </c>
      <c r="AP131" s="181" t="s">
        <v>1001</v>
      </c>
    </row>
    <row r="132" spans="38:42" ht="17.25" customHeight="1" hidden="1">
      <c r="AL132" s="186">
        <v>0</v>
      </c>
      <c r="AM132" s="99" t="s">
        <v>31</v>
      </c>
      <c r="AO132" s="205">
        <v>0</v>
      </c>
      <c r="AP132" s="99" t="s">
        <v>1182</v>
      </c>
    </row>
    <row r="133" spans="38:42" ht="17.25" customHeight="1" hidden="1">
      <c r="AL133" s="186">
        <v>1</v>
      </c>
      <c r="AM133" s="99" t="s">
        <v>66</v>
      </c>
      <c r="AO133" s="205">
        <v>1</v>
      </c>
      <c r="AP133" s="99" t="s">
        <v>1182</v>
      </c>
    </row>
    <row r="134" spans="38:42" ht="17.25" customHeight="1" hidden="1">
      <c r="AL134" s="186">
        <v>2</v>
      </c>
      <c r="AM134" s="99" t="s">
        <v>67</v>
      </c>
      <c r="AO134" s="205">
        <v>10</v>
      </c>
      <c r="AP134" s="99" t="s">
        <v>1182</v>
      </c>
    </row>
    <row r="135" spans="38:42" ht="14.25" hidden="1">
      <c r="AL135" s="186">
        <v>3</v>
      </c>
      <c r="AM135" s="99" t="s">
        <v>534</v>
      </c>
      <c r="AO135" s="205">
        <v>20</v>
      </c>
      <c r="AP135" s="99" t="s">
        <v>1182</v>
      </c>
    </row>
    <row r="136" spans="38:42" ht="14.25" hidden="1">
      <c r="AL136" s="186">
        <v>4</v>
      </c>
      <c r="AM136" s="99" t="s">
        <v>689</v>
      </c>
      <c r="AO136" s="205">
        <v>30</v>
      </c>
      <c r="AP136" s="99" t="s">
        <v>1182</v>
      </c>
    </row>
    <row r="137" spans="38:42" ht="14.25" hidden="1">
      <c r="AL137" s="186">
        <v>5</v>
      </c>
      <c r="AM137" s="99" t="s">
        <v>691</v>
      </c>
      <c r="AO137" s="205">
        <v>40</v>
      </c>
      <c r="AP137" s="99" t="s">
        <v>1182</v>
      </c>
    </row>
    <row r="138" spans="38:42" ht="14.25" hidden="1">
      <c r="AL138" s="186">
        <v>6</v>
      </c>
      <c r="AM138" s="99" t="s">
        <v>538</v>
      </c>
      <c r="AO138" s="205">
        <v>50</v>
      </c>
      <c r="AP138" s="99" t="s">
        <v>1182</v>
      </c>
    </row>
    <row r="139" spans="38:42" ht="14.25" hidden="1">
      <c r="AL139" s="186">
        <v>7</v>
      </c>
      <c r="AM139" s="99" t="s">
        <v>540</v>
      </c>
      <c r="AO139" s="205">
        <v>60</v>
      </c>
      <c r="AP139" s="99" t="s">
        <v>1182</v>
      </c>
    </row>
    <row r="140" spans="38:42" ht="14.25" hidden="1">
      <c r="AL140" s="186">
        <v>8</v>
      </c>
      <c r="AM140" s="99" t="s">
        <v>542</v>
      </c>
      <c r="AO140" s="205">
        <v>70</v>
      </c>
      <c r="AP140" s="99" t="s">
        <v>1182</v>
      </c>
    </row>
    <row r="141" spans="38:42" ht="14.25" hidden="1">
      <c r="AL141" s="186">
        <v>9</v>
      </c>
      <c r="AM141" s="99" t="s">
        <v>544</v>
      </c>
      <c r="AO141" s="205">
        <v>80</v>
      </c>
      <c r="AP141" s="99" t="s">
        <v>1182</v>
      </c>
    </row>
    <row r="142" spans="38:42" ht="14.25" hidden="1">
      <c r="AL142" s="186">
        <v>10</v>
      </c>
      <c r="AM142" s="99" t="s">
        <v>546</v>
      </c>
      <c r="AO142" s="205">
        <v>90</v>
      </c>
      <c r="AP142" s="99" t="s">
        <v>1182</v>
      </c>
    </row>
    <row r="143" spans="38:42" ht="14.25" hidden="1">
      <c r="AL143" s="186">
        <v>11</v>
      </c>
      <c r="AM143" s="99" t="s">
        <v>548</v>
      </c>
      <c r="AO143" s="205">
        <v>100</v>
      </c>
      <c r="AP143" s="99" t="s">
        <v>1182</v>
      </c>
    </row>
    <row r="144" spans="38:42" ht="14.25" hidden="1">
      <c r="AL144" s="186">
        <v>12</v>
      </c>
      <c r="AM144" s="99" t="s">
        <v>550</v>
      </c>
      <c r="AO144" s="205">
        <v>200</v>
      </c>
      <c r="AP144" s="99" t="s">
        <v>1182</v>
      </c>
    </row>
    <row r="145" spans="38:42" ht="14.25" hidden="1">
      <c r="AL145" s="186">
        <v>13</v>
      </c>
      <c r="AM145" s="99" t="s">
        <v>552</v>
      </c>
      <c r="AO145" s="205">
        <v>300</v>
      </c>
      <c r="AP145" s="99" t="s">
        <v>1182</v>
      </c>
    </row>
    <row r="146" spans="38:42" ht="14.25" hidden="1">
      <c r="AL146" s="186">
        <v>14</v>
      </c>
      <c r="AM146" s="99" t="s">
        <v>554</v>
      </c>
      <c r="AO146" s="205">
        <v>400</v>
      </c>
      <c r="AP146" s="99" t="s">
        <v>1182</v>
      </c>
    </row>
    <row r="147" spans="38:42" ht="14.25" hidden="1">
      <c r="AL147" s="186">
        <v>15</v>
      </c>
      <c r="AM147" s="99" t="s">
        <v>556</v>
      </c>
      <c r="AO147" s="205"/>
      <c r="AP147" s="99" t="s">
        <v>1182</v>
      </c>
    </row>
    <row r="148" spans="38:42" ht="14.25" hidden="1">
      <c r="AL148" s="186">
        <v>16</v>
      </c>
      <c r="AM148" s="99" t="s">
        <v>558</v>
      </c>
      <c r="AO148" s="205"/>
      <c r="AP148" s="99" t="s">
        <v>1182</v>
      </c>
    </row>
    <row r="149" spans="38:42" ht="14.25" hidden="1">
      <c r="AL149" s="186">
        <v>17</v>
      </c>
      <c r="AM149" s="99" t="s">
        <v>560</v>
      </c>
      <c r="AO149" s="205"/>
      <c r="AP149" s="99" t="s">
        <v>1182</v>
      </c>
    </row>
    <row r="150" spans="38:42" ht="14.25" hidden="1">
      <c r="AL150" s="186">
        <v>18</v>
      </c>
      <c r="AM150" s="99" t="s">
        <v>562</v>
      </c>
      <c r="AO150" s="205"/>
      <c r="AP150" s="99" t="s">
        <v>1182</v>
      </c>
    </row>
    <row r="151" spans="38:42" ht="14.25" hidden="1">
      <c r="AL151" s="186">
        <v>19</v>
      </c>
      <c r="AM151" s="99" t="s">
        <v>564</v>
      </c>
      <c r="AO151" s="205"/>
      <c r="AP151" s="99" t="s">
        <v>1182</v>
      </c>
    </row>
    <row r="152" spans="38:42" ht="14.25" hidden="1">
      <c r="AL152" s="186">
        <v>20</v>
      </c>
      <c r="AM152" s="99" t="s">
        <v>566</v>
      </c>
      <c r="AO152" s="205"/>
      <c r="AP152" s="99" t="s">
        <v>1182</v>
      </c>
    </row>
    <row r="153" spans="38:42" ht="14.25" hidden="1">
      <c r="AL153" s="186">
        <v>21</v>
      </c>
      <c r="AM153" s="99" t="s">
        <v>568</v>
      </c>
      <c r="AO153" s="205"/>
      <c r="AP153" s="99" t="s">
        <v>1182</v>
      </c>
    </row>
    <row r="154" spans="38:42" ht="14.25" hidden="1">
      <c r="AL154" s="186">
        <v>22</v>
      </c>
      <c r="AM154" s="99" t="s">
        <v>570</v>
      </c>
      <c r="AO154" s="205"/>
      <c r="AP154" s="99" t="s">
        <v>1182</v>
      </c>
    </row>
    <row r="155" spans="38:42" ht="14.25" hidden="1">
      <c r="AL155" s="186">
        <v>23</v>
      </c>
      <c r="AM155" s="99" t="s">
        <v>692</v>
      </c>
      <c r="AO155" s="205"/>
      <c r="AP155" s="99" t="s">
        <v>1182</v>
      </c>
    </row>
    <row r="156" spans="38:42" ht="14.25" hidden="1">
      <c r="AL156" s="186">
        <v>24</v>
      </c>
      <c r="AM156" s="99" t="s">
        <v>573</v>
      </c>
      <c r="AO156" s="205"/>
      <c r="AP156" s="99" t="s">
        <v>1182</v>
      </c>
    </row>
    <row r="157" spans="38:42" ht="14.25" hidden="1">
      <c r="AL157" s="186">
        <v>25</v>
      </c>
      <c r="AM157" s="99" t="s">
        <v>1597</v>
      </c>
      <c r="AO157" s="205"/>
      <c r="AP157" s="99" t="s">
        <v>1182</v>
      </c>
    </row>
    <row r="158" spans="38:42" ht="14.25" hidden="1">
      <c r="AL158" s="186">
        <v>26</v>
      </c>
      <c r="AM158" s="99" t="s">
        <v>576</v>
      </c>
      <c r="AO158" s="205"/>
      <c r="AP158" s="99" t="s">
        <v>1182</v>
      </c>
    </row>
    <row r="159" spans="38:42" ht="14.25" hidden="1">
      <c r="AL159" s="186">
        <v>27</v>
      </c>
      <c r="AM159" s="99" t="s">
        <v>578</v>
      </c>
      <c r="AO159" s="205"/>
      <c r="AP159" s="99" t="s">
        <v>1182</v>
      </c>
    </row>
    <row r="160" spans="38:42" ht="14.25" hidden="1">
      <c r="AL160" s="186">
        <v>28</v>
      </c>
      <c r="AM160" s="99" t="s">
        <v>580</v>
      </c>
      <c r="AO160" s="205"/>
      <c r="AP160" s="99" t="s">
        <v>1182</v>
      </c>
    </row>
    <row r="161" spans="38:42" ht="14.25" hidden="1">
      <c r="AL161" s="186">
        <v>29</v>
      </c>
      <c r="AM161" s="99" t="s">
        <v>582</v>
      </c>
      <c r="AO161" s="205"/>
      <c r="AP161" s="99" t="s">
        <v>1182</v>
      </c>
    </row>
    <row r="162" spans="38:42" ht="14.25" hidden="1">
      <c r="AL162" s="186">
        <v>30</v>
      </c>
      <c r="AM162" s="99" t="s">
        <v>1598</v>
      </c>
      <c r="AO162" s="205"/>
      <c r="AP162" s="99" t="s">
        <v>1182</v>
      </c>
    </row>
    <row r="163" spans="38:42" ht="14.25" hidden="1">
      <c r="AL163" s="186">
        <v>31</v>
      </c>
      <c r="AM163" s="99" t="s">
        <v>581</v>
      </c>
      <c r="AO163" s="205"/>
      <c r="AP163" s="99" t="s">
        <v>1182</v>
      </c>
    </row>
    <row r="164" spans="38:42" ht="14.25" hidden="1">
      <c r="AL164" s="186">
        <v>32</v>
      </c>
      <c r="AM164" s="99" t="s">
        <v>584</v>
      </c>
      <c r="AO164" s="205"/>
      <c r="AP164" s="99" t="s">
        <v>1182</v>
      </c>
    </row>
    <row r="165" spans="38:42" ht="14.25" hidden="1">
      <c r="AL165" s="186">
        <v>33</v>
      </c>
      <c r="AM165" s="99" t="s">
        <v>586</v>
      </c>
      <c r="AO165" s="205"/>
      <c r="AP165" s="99" t="s">
        <v>1182</v>
      </c>
    </row>
    <row r="166" spans="38:42" ht="14.25" hidden="1">
      <c r="AL166" s="186">
        <v>34</v>
      </c>
      <c r="AM166" s="99" t="s">
        <v>588</v>
      </c>
      <c r="AO166" s="205"/>
      <c r="AP166" s="99" t="s">
        <v>1182</v>
      </c>
    </row>
    <row r="167" spans="38:42" ht="14.25" hidden="1">
      <c r="AL167" s="186">
        <v>35</v>
      </c>
      <c r="AM167" s="99" t="s">
        <v>590</v>
      </c>
      <c r="AO167" s="205"/>
      <c r="AP167" s="99" t="s">
        <v>1182</v>
      </c>
    </row>
    <row r="168" spans="38:42" ht="14.25" hidden="1">
      <c r="AL168" s="186">
        <v>36</v>
      </c>
      <c r="AM168" s="99" t="s">
        <v>592</v>
      </c>
      <c r="AO168" s="205"/>
      <c r="AP168" s="99" t="s">
        <v>1182</v>
      </c>
    </row>
    <row r="169" spans="38:42" ht="14.25" hidden="1">
      <c r="AL169" s="186">
        <v>37</v>
      </c>
      <c r="AM169" s="99" t="s">
        <v>594</v>
      </c>
      <c r="AO169" s="205"/>
      <c r="AP169" s="99" t="s">
        <v>1182</v>
      </c>
    </row>
    <row r="170" spans="38:42" ht="14.25" hidden="1">
      <c r="AL170" s="186">
        <v>38</v>
      </c>
      <c r="AM170" s="99" t="s">
        <v>696</v>
      </c>
      <c r="AO170" s="205"/>
      <c r="AP170" s="99" t="s">
        <v>1182</v>
      </c>
    </row>
    <row r="171" spans="38:42" ht="14.25" hidden="1">
      <c r="AL171" s="186">
        <v>39</v>
      </c>
      <c r="AM171" s="99" t="s">
        <v>597</v>
      </c>
      <c r="AO171" s="205"/>
      <c r="AP171" s="99" t="s">
        <v>1182</v>
      </c>
    </row>
    <row r="172" spans="38:42" ht="14.25" hidden="1">
      <c r="AL172" s="186">
        <v>40</v>
      </c>
      <c r="AM172" s="99" t="s">
        <v>599</v>
      </c>
      <c r="AO172" s="205"/>
      <c r="AP172" s="99" t="s">
        <v>1182</v>
      </c>
    </row>
    <row r="173" spans="38:42" ht="14.25" hidden="1">
      <c r="AL173" s="186">
        <v>41</v>
      </c>
      <c r="AM173" s="99" t="s">
        <v>601</v>
      </c>
      <c r="AO173" s="205"/>
      <c r="AP173" s="99" t="s">
        <v>1182</v>
      </c>
    </row>
    <row r="174" spans="38:42" ht="14.25" hidden="1">
      <c r="AL174" s="186">
        <v>42</v>
      </c>
      <c r="AM174" s="99" t="s">
        <v>603</v>
      </c>
      <c r="AO174" s="205"/>
      <c r="AP174" s="99" t="s">
        <v>1182</v>
      </c>
    </row>
    <row r="175" spans="38:42" ht="14.25" hidden="1">
      <c r="AL175" s="186">
        <v>43</v>
      </c>
      <c r="AM175" s="99" t="s">
        <v>605</v>
      </c>
      <c r="AO175" s="205"/>
      <c r="AP175" s="99" t="s">
        <v>1182</v>
      </c>
    </row>
    <row r="176" spans="38:42" ht="14.25" hidden="1">
      <c r="AL176" s="186">
        <v>44</v>
      </c>
      <c r="AM176" s="99" t="s">
        <v>607</v>
      </c>
      <c r="AO176" s="205"/>
      <c r="AP176" s="99" t="s">
        <v>1182</v>
      </c>
    </row>
    <row r="177" spans="38:42" ht="14.25" hidden="1">
      <c r="AL177" s="186">
        <v>45</v>
      </c>
      <c r="AM177" s="99" t="s">
        <v>697</v>
      </c>
      <c r="AO177" s="205"/>
      <c r="AP177" s="99" t="s">
        <v>1182</v>
      </c>
    </row>
    <row r="178" spans="38:42" ht="14.25" hidden="1">
      <c r="AL178" s="186">
        <v>46</v>
      </c>
      <c r="AM178" s="99" t="s">
        <v>610</v>
      </c>
      <c r="AO178" s="205"/>
      <c r="AP178" s="99" t="s">
        <v>1182</v>
      </c>
    </row>
    <row r="179" spans="38:42" ht="14.25" hidden="1">
      <c r="AL179" s="186">
        <v>47</v>
      </c>
      <c r="AM179" s="99" t="s">
        <v>612</v>
      </c>
      <c r="AO179" s="205"/>
      <c r="AP179" s="99" t="s">
        <v>1182</v>
      </c>
    </row>
    <row r="180" spans="38:42" ht="14.25" hidden="1">
      <c r="AL180" s="186">
        <v>48</v>
      </c>
      <c r="AM180" s="99" t="s">
        <v>698</v>
      </c>
      <c r="AO180" s="205"/>
      <c r="AP180" s="99" t="s">
        <v>1182</v>
      </c>
    </row>
    <row r="181" spans="38:42" ht="14.25" hidden="1">
      <c r="AL181" s="186">
        <v>49</v>
      </c>
      <c r="AM181" s="99" t="s">
        <v>699</v>
      </c>
      <c r="AO181" s="205"/>
      <c r="AP181" s="99" t="s">
        <v>1182</v>
      </c>
    </row>
    <row r="182" spans="38:42" ht="14.25" hidden="1">
      <c r="AL182" s="186">
        <v>50</v>
      </c>
      <c r="AM182" s="99" t="s">
        <v>700</v>
      </c>
      <c r="AO182" s="205"/>
      <c r="AP182" s="99" t="s">
        <v>1182</v>
      </c>
    </row>
    <row r="183" spans="38:42" ht="14.25" hidden="1">
      <c r="AL183" s="186">
        <v>51</v>
      </c>
      <c r="AM183" s="99" t="s">
        <v>617</v>
      </c>
      <c r="AO183" s="205"/>
      <c r="AP183" s="99" t="s">
        <v>1182</v>
      </c>
    </row>
    <row r="184" spans="38:42" ht="14.25" hidden="1">
      <c r="AL184" s="186">
        <v>52</v>
      </c>
      <c r="AM184" s="99" t="s">
        <v>619</v>
      </c>
      <c r="AO184" s="205"/>
      <c r="AP184" s="99" t="s">
        <v>1182</v>
      </c>
    </row>
    <row r="185" spans="38:42" ht="14.25" hidden="1">
      <c r="AL185" s="186">
        <v>53</v>
      </c>
      <c r="AM185" s="99" t="s">
        <v>621</v>
      </c>
      <c r="AO185" s="205"/>
      <c r="AP185" s="99" t="s">
        <v>1182</v>
      </c>
    </row>
    <row r="186" spans="38:42" ht="14.25" hidden="1">
      <c r="AL186" s="186">
        <v>54</v>
      </c>
      <c r="AM186" s="99" t="s">
        <v>623</v>
      </c>
      <c r="AO186" s="205"/>
      <c r="AP186" s="99" t="s">
        <v>1182</v>
      </c>
    </row>
    <row r="187" spans="38:42" ht="14.25" hidden="1">
      <c r="AL187" s="186">
        <v>55</v>
      </c>
      <c r="AM187" s="99" t="s">
        <v>624</v>
      </c>
      <c r="AO187" s="205"/>
      <c r="AP187" s="99" t="s">
        <v>1182</v>
      </c>
    </row>
    <row r="188" spans="38:42" ht="14.25" hidden="1">
      <c r="AL188" s="186">
        <v>56</v>
      </c>
      <c r="AM188" s="99" t="s">
        <v>625</v>
      </c>
      <c r="AO188" s="205"/>
      <c r="AP188" s="99" t="s">
        <v>1182</v>
      </c>
    </row>
    <row r="189" spans="38:42" ht="14.25" hidden="1">
      <c r="AL189" s="186">
        <v>57</v>
      </c>
      <c r="AM189" s="99" t="s">
        <v>626</v>
      </c>
      <c r="AO189" s="205"/>
      <c r="AP189" s="99" t="s">
        <v>1182</v>
      </c>
    </row>
    <row r="190" spans="38:42" ht="14.25" hidden="1">
      <c r="AL190" s="186">
        <v>58</v>
      </c>
      <c r="AM190" s="99" t="s">
        <v>627</v>
      </c>
      <c r="AO190" s="205"/>
      <c r="AP190" s="99" t="s">
        <v>1182</v>
      </c>
    </row>
    <row r="191" spans="38:42" ht="14.25" hidden="1">
      <c r="AL191" s="186">
        <v>59</v>
      </c>
      <c r="AM191" s="99" t="s">
        <v>628</v>
      </c>
      <c r="AO191" s="205"/>
      <c r="AP191" s="99" t="s">
        <v>1182</v>
      </c>
    </row>
    <row r="192" spans="38:42" ht="14.25" hidden="1">
      <c r="AL192" s="186">
        <v>60</v>
      </c>
      <c r="AM192" s="99" t="s">
        <v>622</v>
      </c>
      <c r="AO192" s="205"/>
      <c r="AP192" s="99" t="s">
        <v>1182</v>
      </c>
    </row>
    <row r="193" spans="38:42" ht="14.25" hidden="1">
      <c r="AL193" s="186">
        <v>61</v>
      </c>
      <c r="AM193" s="99" t="s">
        <v>630</v>
      </c>
      <c r="AO193" s="205"/>
      <c r="AP193" s="99" t="s">
        <v>1182</v>
      </c>
    </row>
    <row r="194" spans="38:42" ht="14.25" hidden="1">
      <c r="AL194" s="186">
        <v>62</v>
      </c>
      <c r="AM194" s="99" t="s">
        <v>632</v>
      </c>
      <c r="AO194" s="205"/>
      <c r="AP194" s="99" t="s">
        <v>1182</v>
      </c>
    </row>
    <row r="195" spans="38:42" ht="14.25" hidden="1">
      <c r="AL195" s="186">
        <v>63</v>
      </c>
      <c r="AM195" s="99" t="s">
        <v>709</v>
      </c>
      <c r="AO195" s="205"/>
      <c r="AP195" s="99" t="s">
        <v>1182</v>
      </c>
    </row>
    <row r="196" spans="38:42" ht="14.25" hidden="1">
      <c r="AL196" s="186">
        <v>64</v>
      </c>
      <c r="AM196" s="99" t="s">
        <v>635</v>
      </c>
      <c r="AO196" s="205"/>
      <c r="AP196" s="99" t="s">
        <v>1182</v>
      </c>
    </row>
    <row r="197" spans="38:42" ht="14.25" hidden="1">
      <c r="AL197" s="186">
        <v>65</v>
      </c>
      <c r="AM197" s="99" t="s">
        <v>637</v>
      </c>
      <c r="AO197" s="205"/>
      <c r="AP197" s="99" t="s">
        <v>1182</v>
      </c>
    </row>
    <row r="198" spans="38:42" ht="14.25" hidden="1">
      <c r="AL198" s="186">
        <v>66</v>
      </c>
      <c r="AM198" s="99" t="s">
        <v>639</v>
      </c>
      <c r="AO198" s="205"/>
      <c r="AP198" s="99" t="s">
        <v>1182</v>
      </c>
    </row>
    <row r="199" spans="38:42" ht="14.25" hidden="1">
      <c r="AL199" s="186">
        <v>67</v>
      </c>
      <c r="AM199" s="99" t="s">
        <v>710</v>
      </c>
      <c r="AO199" s="205"/>
      <c r="AP199" s="99" t="s">
        <v>1182</v>
      </c>
    </row>
    <row r="200" spans="38:42" ht="14.25" hidden="1">
      <c r="AL200" s="186">
        <v>68</v>
      </c>
      <c r="AM200" s="99" t="s">
        <v>713</v>
      </c>
      <c r="AO200" s="205"/>
      <c r="AP200" s="99" t="s">
        <v>1182</v>
      </c>
    </row>
    <row r="201" spans="38:42" ht="14.25" hidden="1">
      <c r="AL201" s="186">
        <v>69</v>
      </c>
      <c r="AM201" s="99" t="s">
        <v>641</v>
      </c>
      <c r="AO201" s="205"/>
      <c r="AP201" s="99" t="s">
        <v>1182</v>
      </c>
    </row>
    <row r="202" spans="38:42" ht="14.25" hidden="1">
      <c r="AL202" s="186">
        <v>70</v>
      </c>
      <c r="AM202" s="99" t="s">
        <v>717</v>
      </c>
      <c r="AO202" s="205"/>
      <c r="AP202" s="99" t="s">
        <v>1182</v>
      </c>
    </row>
    <row r="203" spans="38:42" ht="14.25" hidden="1">
      <c r="AL203" s="186">
        <v>71</v>
      </c>
      <c r="AM203" s="99" t="s">
        <v>642</v>
      </c>
      <c r="AO203" s="205"/>
      <c r="AP203" s="99" t="s">
        <v>1182</v>
      </c>
    </row>
    <row r="204" spans="38:42" ht="14.25" hidden="1">
      <c r="AL204" s="186">
        <v>72</v>
      </c>
      <c r="AM204" s="99" t="s">
        <v>643</v>
      </c>
      <c r="AO204" s="205"/>
      <c r="AP204" s="99" t="s">
        <v>1182</v>
      </c>
    </row>
    <row r="205" spans="38:42" ht="14.25" hidden="1">
      <c r="AL205" s="186">
        <v>73</v>
      </c>
      <c r="AM205" s="99" t="s">
        <v>644</v>
      </c>
      <c r="AO205" s="205"/>
      <c r="AP205" s="99" t="s">
        <v>1182</v>
      </c>
    </row>
    <row r="206" spans="38:42" ht="14.25" hidden="1">
      <c r="AL206" s="186">
        <v>74</v>
      </c>
      <c r="AM206" s="99" t="s">
        <v>645</v>
      </c>
      <c r="AO206" s="205"/>
      <c r="AP206" s="99" t="s">
        <v>1182</v>
      </c>
    </row>
    <row r="207" spans="38:42" ht="14.25" hidden="1">
      <c r="AL207" s="186">
        <v>75</v>
      </c>
      <c r="AM207" s="99" t="s">
        <v>646</v>
      </c>
      <c r="AO207" s="205"/>
      <c r="AP207" s="99" t="s">
        <v>1182</v>
      </c>
    </row>
    <row r="208" spans="38:42" ht="14.25" hidden="1">
      <c r="AL208" s="186">
        <v>76</v>
      </c>
      <c r="AM208" s="99" t="s">
        <v>647</v>
      </c>
      <c r="AO208" s="205"/>
      <c r="AP208" s="99" t="s">
        <v>1182</v>
      </c>
    </row>
    <row r="209" spans="38:42" ht="14.25" hidden="1">
      <c r="AL209" s="186">
        <v>77</v>
      </c>
      <c r="AM209" s="99" t="s">
        <v>648</v>
      </c>
      <c r="AO209" s="205"/>
      <c r="AP209" s="99" t="s">
        <v>1182</v>
      </c>
    </row>
    <row r="210" spans="38:42" ht="14.25" hidden="1">
      <c r="AL210" s="186">
        <v>78</v>
      </c>
      <c r="AM210" s="99" t="s">
        <v>649</v>
      </c>
      <c r="AO210" s="205"/>
      <c r="AP210" s="99" t="s">
        <v>1182</v>
      </c>
    </row>
    <row r="211" spans="38:42" ht="14.25" hidden="1">
      <c r="AL211" s="186">
        <v>79</v>
      </c>
      <c r="AM211" s="99" t="s">
        <v>650</v>
      </c>
      <c r="AO211" s="205"/>
      <c r="AP211" s="99" t="s">
        <v>1182</v>
      </c>
    </row>
    <row r="212" spans="38:42" ht="14.25" hidden="1">
      <c r="AL212" s="186">
        <v>80</v>
      </c>
      <c r="AM212" s="99" t="s">
        <v>651</v>
      </c>
      <c r="AO212" s="205"/>
      <c r="AP212" s="99" t="s">
        <v>1182</v>
      </c>
    </row>
    <row r="213" spans="38:42" ht="14.25" hidden="1">
      <c r="AL213" s="186">
        <v>81</v>
      </c>
      <c r="AM213" s="99" t="s">
        <v>652</v>
      </c>
      <c r="AO213" s="205"/>
      <c r="AP213" s="99" t="s">
        <v>1182</v>
      </c>
    </row>
    <row r="214" spans="38:42" ht="14.25" hidden="1">
      <c r="AL214" s="186">
        <v>82</v>
      </c>
      <c r="AM214" s="99" t="s">
        <v>1599</v>
      </c>
      <c r="AO214" s="205"/>
      <c r="AP214" s="99" t="s">
        <v>1182</v>
      </c>
    </row>
    <row r="215" spans="38:42" ht="14.25" hidden="1">
      <c r="AL215" s="186">
        <v>83</v>
      </c>
      <c r="AM215" s="99" t="s">
        <v>653</v>
      </c>
      <c r="AO215" s="205"/>
      <c r="AP215" s="99" t="s">
        <v>1182</v>
      </c>
    </row>
    <row r="216" spans="38:42" ht="14.25" hidden="1">
      <c r="AL216" s="186">
        <v>84</v>
      </c>
      <c r="AM216" s="99" t="s">
        <v>654</v>
      </c>
      <c r="AO216" s="205"/>
      <c r="AP216" s="99" t="s">
        <v>1182</v>
      </c>
    </row>
    <row r="217" spans="38:42" ht="14.25" hidden="1">
      <c r="AL217" s="186">
        <v>85</v>
      </c>
      <c r="AM217" s="99" t="s">
        <v>655</v>
      </c>
      <c r="AO217" s="205"/>
      <c r="AP217" s="99" t="s">
        <v>1182</v>
      </c>
    </row>
    <row r="218" spans="38:42" ht="14.25" hidden="1">
      <c r="AL218" s="186">
        <v>86</v>
      </c>
      <c r="AM218" s="99" t="s">
        <v>656</v>
      </c>
      <c r="AO218" s="205"/>
      <c r="AP218" s="99" t="s">
        <v>1182</v>
      </c>
    </row>
    <row r="219" spans="38:42" ht="14.25" hidden="1">
      <c r="AL219" s="186">
        <v>87</v>
      </c>
      <c r="AM219" s="99" t="s">
        <v>657</v>
      </c>
      <c r="AO219" s="205"/>
      <c r="AP219" s="99" t="s">
        <v>1182</v>
      </c>
    </row>
    <row r="220" spans="38:42" ht="14.25" hidden="1">
      <c r="AL220" s="186">
        <v>88</v>
      </c>
      <c r="AM220" s="99" t="s">
        <v>658</v>
      </c>
      <c r="AO220" s="205"/>
      <c r="AP220" s="99" t="s">
        <v>1182</v>
      </c>
    </row>
    <row r="221" spans="38:42" ht="14.25" hidden="1">
      <c r="AL221" s="186">
        <v>89</v>
      </c>
      <c r="AM221" s="99" t="s">
        <v>659</v>
      </c>
      <c r="AO221" s="205"/>
      <c r="AP221" s="99" t="s">
        <v>1182</v>
      </c>
    </row>
    <row r="222" spans="38:42" ht="14.25" hidden="1">
      <c r="AL222" s="186">
        <v>90</v>
      </c>
      <c r="AM222" s="99" t="s">
        <v>660</v>
      </c>
      <c r="AO222" s="205"/>
      <c r="AP222" s="99" t="s">
        <v>1182</v>
      </c>
    </row>
    <row r="223" spans="38:42" ht="14.25" hidden="1">
      <c r="AL223" s="186">
        <v>91</v>
      </c>
      <c r="AM223" s="99" t="s">
        <v>661</v>
      </c>
      <c r="AO223" s="205"/>
      <c r="AP223" s="99" t="s">
        <v>1182</v>
      </c>
    </row>
    <row r="224" spans="38:42" ht="14.25" hidden="1">
      <c r="AL224" s="186">
        <v>92</v>
      </c>
      <c r="AM224" s="99" t="s">
        <v>662</v>
      </c>
      <c r="AO224" s="205"/>
      <c r="AP224" s="99" t="s">
        <v>1182</v>
      </c>
    </row>
    <row r="225" spans="38:42" ht="14.25" hidden="1">
      <c r="AL225" s="186">
        <v>93</v>
      </c>
      <c r="AM225" s="99" t="s">
        <v>663</v>
      </c>
      <c r="AO225" s="205"/>
      <c r="AP225" s="99" t="s">
        <v>1182</v>
      </c>
    </row>
    <row r="226" spans="38:42" ht="14.25" hidden="1">
      <c r="AL226" s="186">
        <v>94</v>
      </c>
      <c r="AM226" s="99" t="s">
        <v>664</v>
      </c>
      <c r="AO226" s="205"/>
      <c r="AP226" s="99" t="s">
        <v>1182</v>
      </c>
    </row>
    <row r="227" spans="38:42" ht="14.25" hidden="1">
      <c r="AL227" s="186">
        <v>95</v>
      </c>
      <c r="AM227" s="99" t="s">
        <v>665</v>
      </c>
      <c r="AO227" s="205"/>
      <c r="AP227" s="99" t="s">
        <v>1182</v>
      </c>
    </row>
    <row r="228" spans="38:42" ht="14.25" hidden="1">
      <c r="AL228" s="186">
        <v>96</v>
      </c>
      <c r="AM228" s="99" t="s">
        <v>666</v>
      </c>
      <c r="AO228" s="205"/>
      <c r="AP228" s="99" t="s">
        <v>1182</v>
      </c>
    </row>
    <row r="229" spans="38:42" ht="14.25" hidden="1">
      <c r="AL229" s="186">
        <v>97</v>
      </c>
      <c r="AM229" s="99" t="s">
        <v>667</v>
      </c>
      <c r="AO229" s="205"/>
      <c r="AP229" s="99" t="s">
        <v>1182</v>
      </c>
    </row>
    <row r="230" spans="38:42" ht="14.25" hidden="1">
      <c r="AL230" s="186">
        <v>98</v>
      </c>
      <c r="AM230" s="99" t="s">
        <v>668</v>
      </c>
      <c r="AO230" s="205"/>
      <c r="AP230" s="99" t="s">
        <v>1182</v>
      </c>
    </row>
    <row r="231" spans="38:42" ht="14.25" hidden="1">
      <c r="AL231" s="186">
        <v>99</v>
      </c>
      <c r="AM231" s="99" t="s">
        <v>1407</v>
      </c>
      <c r="AO231" s="205"/>
      <c r="AP231" s="99" t="s">
        <v>1182</v>
      </c>
    </row>
    <row r="232" spans="38:42" ht="14.25" hidden="1">
      <c r="AL232" s="186">
        <v>100</v>
      </c>
      <c r="AM232" s="99" t="s">
        <v>673</v>
      </c>
      <c r="AO232" s="205"/>
      <c r="AP232" s="99" t="s">
        <v>1182</v>
      </c>
    </row>
    <row r="233" spans="38:42" ht="14.25" hidden="1">
      <c r="AL233" s="186">
        <v>101</v>
      </c>
      <c r="AM233" s="99" t="s">
        <v>669</v>
      </c>
      <c r="AO233" s="205">
        <v>500</v>
      </c>
      <c r="AP233" s="99" t="s">
        <v>1182</v>
      </c>
    </row>
    <row r="234" spans="38:42" ht="14.25" hidden="1">
      <c r="AL234" s="186">
        <v>102</v>
      </c>
      <c r="AM234" s="99" t="s">
        <v>670</v>
      </c>
      <c r="AO234" s="205">
        <v>501</v>
      </c>
      <c r="AP234" s="205" t="s">
        <v>134</v>
      </c>
    </row>
    <row r="235" spans="38:42" ht="14.25" hidden="1">
      <c r="AL235" s="186">
        <v>103</v>
      </c>
      <c r="AM235" s="99" t="s">
        <v>671</v>
      </c>
      <c r="AO235" s="205">
        <v>502</v>
      </c>
      <c r="AP235" s="205" t="s">
        <v>136</v>
      </c>
    </row>
    <row r="236" spans="38:42" ht="14.25" hidden="1">
      <c r="AL236" s="186">
        <v>104</v>
      </c>
      <c r="AM236" s="99" t="s">
        <v>672</v>
      </c>
      <c r="AO236" s="205">
        <v>503</v>
      </c>
      <c r="AP236" s="205" t="s">
        <v>1300</v>
      </c>
    </row>
    <row r="237" spans="38:42" ht="14.25" hidden="1">
      <c r="AL237" s="186">
        <v>105</v>
      </c>
      <c r="AM237" s="99" t="s">
        <v>1409</v>
      </c>
      <c r="AO237" s="205">
        <v>504</v>
      </c>
      <c r="AP237" s="205" t="s">
        <v>139</v>
      </c>
    </row>
    <row r="238" spans="38:42" ht="14.25" hidden="1">
      <c r="AL238" s="186">
        <v>106</v>
      </c>
      <c r="AM238" s="99" t="s">
        <v>674</v>
      </c>
      <c r="AO238" s="205">
        <v>505</v>
      </c>
      <c r="AP238" s="205" t="s">
        <v>141</v>
      </c>
    </row>
    <row r="239" spans="38:42" ht="14.25" hidden="1">
      <c r="AL239" s="186">
        <v>107</v>
      </c>
      <c r="AM239" s="99" t="s">
        <v>675</v>
      </c>
      <c r="AO239" s="205">
        <v>506</v>
      </c>
      <c r="AP239" s="205" t="s">
        <v>144</v>
      </c>
    </row>
    <row r="240" spans="38:42" ht="14.25" hidden="1">
      <c r="AL240" s="186">
        <v>108</v>
      </c>
      <c r="AM240" s="99" t="s">
        <v>1441</v>
      </c>
      <c r="AO240" s="205">
        <v>507</v>
      </c>
      <c r="AP240" s="205" t="s">
        <v>147</v>
      </c>
    </row>
    <row r="241" spans="38:42" ht="14.25" hidden="1">
      <c r="AL241" s="186">
        <v>109</v>
      </c>
      <c r="AM241" s="99" t="s">
        <v>1442</v>
      </c>
      <c r="AO241" s="205">
        <v>508</v>
      </c>
      <c r="AP241" s="205" t="s">
        <v>146</v>
      </c>
    </row>
    <row r="242" spans="38:42" ht="14.25" hidden="1">
      <c r="AL242" s="186">
        <v>110</v>
      </c>
      <c r="AM242" s="99" t="s">
        <v>347</v>
      </c>
      <c r="AO242" s="205">
        <v>509</v>
      </c>
      <c r="AP242" s="205" t="s">
        <v>150</v>
      </c>
    </row>
    <row r="243" spans="38:42" ht="14.25" hidden="1">
      <c r="AL243" s="186">
        <v>111</v>
      </c>
      <c r="AM243" s="99" t="s">
        <v>759</v>
      </c>
      <c r="AO243" s="205">
        <v>510</v>
      </c>
      <c r="AP243" s="205" t="s">
        <v>152</v>
      </c>
    </row>
    <row r="244" spans="38:42" ht="14.25" hidden="1">
      <c r="AL244" s="186">
        <v>112</v>
      </c>
      <c r="AM244" s="99" t="s">
        <v>348</v>
      </c>
      <c r="AO244" s="205">
        <v>511</v>
      </c>
      <c r="AP244" s="205" t="s">
        <v>1073</v>
      </c>
    </row>
    <row r="245" spans="38:42" ht="14.25" hidden="1">
      <c r="AL245" s="186">
        <v>113</v>
      </c>
      <c r="AM245" s="99" t="s">
        <v>1443</v>
      </c>
      <c r="AO245" s="205">
        <v>512</v>
      </c>
      <c r="AP245" s="205" t="s">
        <v>610</v>
      </c>
    </row>
    <row r="246" spans="38:42" ht="14.25" hidden="1">
      <c r="AL246" s="186">
        <v>114</v>
      </c>
      <c r="AM246" s="99" t="s">
        <v>1444</v>
      </c>
      <c r="AO246" s="205">
        <v>513</v>
      </c>
      <c r="AP246" s="205" t="s">
        <v>156</v>
      </c>
    </row>
    <row r="247" spans="38:42" ht="14.25" hidden="1">
      <c r="AL247" s="186">
        <v>115</v>
      </c>
      <c r="AM247" s="99" t="s">
        <v>1446</v>
      </c>
      <c r="AO247" s="205">
        <v>514</v>
      </c>
      <c r="AP247" s="205" t="s">
        <v>158</v>
      </c>
    </row>
    <row r="248" spans="38:42" ht="14.25" hidden="1">
      <c r="AL248" s="186">
        <v>116</v>
      </c>
      <c r="AM248" s="99" t="s">
        <v>1448</v>
      </c>
      <c r="AO248" s="205">
        <v>515</v>
      </c>
      <c r="AP248" s="205" t="s">
        <v>1076</v>
      </c>
    </row>
    <row r="249" spans="38:42" ht="14.25" hidden="1">
      <c r="AL249" s="186">
        <v>117</v>
      </c>
      <c r="AM249" s="99" t="s">
        <v>1450</v>
      </c>
      <c r="AO249" s="205">
        <v>516</v>
      </c>
      <c r="AP249" s="205" t="s">
        <v>161</v>
      </c>
    </row>
    <row r="250" spans="38:42" ht="14.25" hidden="1">
      <c r="AL250" s="186">
        <v>118</v>
      </c>
      <c r="AM250" s="99" t="s">
        <v>1452</v>
      </c>
      <c r="AO250" s="205">
        <v>517</v>
      </c>
      <c r="AP250" s="205" t="s">
        <v>163</v>
      </c>
    </row>
    <row r="251" spans="38:42" ht="14.25" hidden="1">
      <c r="AL251" s="186">
        <v>119</v>
      </c>
      <c r="AM251" s="99" t="s">
        <v>1454</v>
      </c>
      <c r="AO251" s="205">
        <v>518</v>
      </c>
      <c r="AP251" s="205" t="s">
        <v>166</v>
      </c>
    </row>
    <row r="252" spans="38:42" ht="14.25" hidden="1">
      <c r="AL252" s="186">
        <v>120</v>
      </c>
      <c r="AM252" s="99" t="s">
        <v>1456</v>
      </c>
      <c r="AO252" s="205">
        <v>519</v>
      </c>
      <c r="AP252" s="205" t="s">
        <v>651</v>
      </c>
    </row>
    <row r="253" spans="38:42" ht="14.25" hidden="1">
      <c r="AL253" s="186">
        <v>121</v>
      </c>
      <c r="AM253" s="99" t="s">
        <v>1458</v>
      </c>
      <c r="AO253" s="205">
        <v>520</v>
      </c>
      <c r="AP253" s="205" t="s">
        <v>652</v>
      </c>
    </row>
    <row r="254" spans="38:42" ht="14.25" hidden="1">
      <c r="AL254" s="186">
        <v>122</v>
      </c>
      <c r="AM254" s="99" t="s">
        <v>1460</v>
      </c>
      <c r="AO254" s="205">
        <v>521</v>
      </c>
      <c r="AP254" s="205" t="s">
        <v>170</v>
      </c>
    </row>
    <row r="255" spans="38:42" ht="14.25" hidden="1">
      <c r="AL255" s="186">
        <v>123</v>
      </c>
      <c r="AM255" s="99" t="s">
        <v>1462</v>
      </c>
      <c r="AO255" s="205">
        <v>522</v>
      </c>
      <c r="AP255" s="205" t="s">
        <v>172</v>
      </c>
    </row>
    <row r="256" spans="38:42" ht="14.25" hidden="1">
      <c r="AL256" s="186">
        <v>124</v>
      </c>
      <c r="AM256" s="99" t="s">
        <v>1464</v>
      </c>
      <c r="AO256" s="205">
        <v>523</v>
      </c>
      <c r="AP256" s="206" t="s">
        <v>1079</v>
      </c>
    </row>
    <row r="257" spans="38:42" ht="14.25" hidden="1">
      <c r="AL257" s="186">
        <v>125</v>
      </c>
      <c r="AM257" s="99" t="s">
        <v>1466</v>
      </c>
      <c r="AO257" s="205">
        <v>524</v>
      </c>
      <c r="AP257" s="205" t="s">
        <v>175</v>
      </c>
    </row>
    <row r="258" spans="38:42" ht="14.25" hidden="1">
      <c r="AL258" s="186">
        <v>126</v>
      </c>
      <c r="AM258" s="99" t="s">
        <v>1468</v>
      </c>
      <c r="AO258" s="205">
        <v>525</v>
      </c>
      <c r="AP258" s="205" t="s">
        <v>177</v>
      </c>
    </row>
    <row r="259" spans="38:42" ht="14.25" hidden="1">
      <c r="AL259" s="186">
        <v>127</v>
      </c>
      <c r="AM259" s="99" t="s">
        <v>352</v>
      </c>
      <c r="AO259" s="205">
        <v>526</v>
      </c>
      <c r="AP259" s="205" t="s">
        <v>1468</v>
      </c>
    </row>
    <row r="260" spans="38:42" ht="14.25" hidden="1">
      <c r="AL260" s="186">
        <v>128</v>
      </c>
      <c r="AM260" s="99" t="s">
        <v>1469</v>
      </c>
      <c r="AO260" s="205">
        <v>527</v>
      </c>
      <c r="AP260" s="205" t="s">
        <v>1082</v>
      </c>
    </row>
    <row r="261" spans="38:42" ht="14.25" hidden="1">
      <c r="AL261" s="186">
        <v>129</v>
      </c>
      <c r="AM261" s="99" t="s">
        <v>1470</v>
      </c>
      <c r="AO261" s="205">
        <v>528</v>
      </c>
      <c r="AP261" s="205" t="s">
        <v>182</v>
      </c>
    </row>
    <row r="262" spans="38:42" ht="14.25" hidden="1">
      <c r="AL262" s="186">
        <v>130</v>
      </c>
      <c r="AM262" s="99" t="s">
        <v>1471</v>
      </c>
      <c r="AO262" s="205">
        <v>529</v>
      </c>
      <c r="AP262" s="205" t="s">
        <v>184</v>
      </c>
    </row>
    <row r="263" spans="38:42" ht="14.25" hidden="1">
      <c r="AL263" s="186">
        <v>131</v>
      </c>
      <c r="AM263" s="99" t="s">
        <v>1472</v>
      </c>
      <c r="AO263" s="205">
        <v>530</v>
      </c>
      <c r="AP263" s="205" t="s">
        <v>186</v>
      </c>
    </row>
    <row r="264" spans="38:42" ht="14.25" hidden="1">
      <c r="AL264" s="186">
        <v>132</v>
      </c>
      <c r="AM264" s="99" t="s">
        <v>1473</v>
      </c>
      <c r="AO264" s="205">
        <v>531</v>
      </c>
      <c r="AP264" s="205" t="s">
        <v>188</v>
      </c>
    </row>
    <row r="265" spans="38:42" ht="14.25" hidden="1">
      <c r="AL265" s="186">
        <v>133</v>
      </c>
      <c r="AM265" s="99" t="s">
        <v>1474</v>
      </c>
      <c r="AO265" s="205">
        <v>532</v>
      </c>
      <c r="AP265" s="205" t="s">
        <v>190</v>
      </c>
    </row>
    <row r="266" spans="38:42" ht="14.25" hidden="1">
      <c r="AL266" s="186">
        <v>134</v>
      </c>
      <c r="AM266" s="99" t="s">
        <v>1475</v>
      </c>
      <c r="AO266" s="205">
        <v>533</v>
      </c>
      <c r="AP266" s="205" t="s">
        <v>192</v>
      </c>
    </row>
    <row r="267" spans="38:42" ht="14.25" hidden="1">
      <c r="AL267" s="186">
        <v>135</v>
      </c>
      <c r="AM267" s="99" t="s">
        <v>1476</v>
      </c>
      <c r="AO267" s="205">
        <v>534</v>
      </c>
      <c r="AP267" s="205" t="s">
        <v>194</v>
      </c>
    </row>
    <row r="268" spans="38:42" ht="14.25" hidden="1">
      <c r="AL268" s="186">
        <v>136</v>
      </c>
      <c r="AM268" s="99" t="s">
        <v>1477</v>
      </c>
      <c r="AO268" s="205">
        <v>535</v>
      </c>
      <c r="AP268" s="205" t="s">
        <v>197</v>
      </c>
    </row>
    <row r="269" spans="38:42" ht="14.25" hidden="1">
      <c r="AL269" s="186">
        <v>137</v>
      </c>
      <c r="AM269" s="99" t="s">
        <v>1478</v>
      </c>
      <c r="AO269" s="205">
        <v>536</v>
      </c>
      <c r="AP269" s="205" t="s">
        <v>1301</v>
      </c>
    </row>
    <row r="270" spans="38:42" ht="14.25" hidden="1">
      <c r="AL270" s="186">
        <v>138</v>
      </c>
      <c r="AM270" s="99" t="s">
        <v>1479</v>
      </c>
      <c r="AO270" s="205">
        <v>537</v>
      </c>
      <c r="AP270" s="205" t="s">
        <v>201</v>
      </c>
    </row>
    <row r="271" spans="38:42" ht="14.25" hidden="1">
      <c r="AL271" s="186">
        <v>139</v>
      </c>
      <c r="AM271" s="99" t="s">
        <v>1480</v>
      </c>
      <c r="AO271" s="205">
        <v>538</v>
      </c>
      <c r="AP271" s="205" t="s">
        <v>204</v>
      </c>
    </row>
    <row r="272" spans="38:42" ht="14.25" hidden="1">
      <c r="AL272" s="186">
        <v>140</v>
      </c>
      <c r="AM272" s="99" t="s">
        <v>1481</v>
      </c>
      <c r="AO272" s="205">
        <v>539</v>
      </c>
      <c r="AP272" s="205" t="s">
        <v>206</v>
      </c>
    </row>
    <row r="273" spans="38:42" ht="14.25" hidden="1">
      <c r="AL273" s="186">
        <v>141</v>
      </c>
      <c r="AM273" s="99" t="s">
        <v>1482</v>
      </c>
      <c r="AO273" s="205">
        <v>540</v>
      </c>
      <c r="AP273" s="205" t="s">
        <v>209</v>
      </c>
    </row>
    <row r="274" spans="38:42" ht="14.25" hidden="1">
      <c r="AL274" s="186">
        <v>142</v>
      </c>
      <c r="AM274" s="99" t="s">
        <v>1483</v>
      </c>
      <c r="AO274" s="205">
        <v>541</v>
      </c>
      <c r="AP274" s="205" t="s">
        <v>212</v>
      </c>
    </row>
    <row r="275" spans="38:42" ht="14.25" hidden="1">
      <c r="AL275" s="186">
        <v>143</v>
      </c>
      <c r="AM275" s="99" t="s">
        <v>1484</v>
      </c>
      <c r="AO275" s="205">
        <v>542</v>
      </c>
      <c r="AP275" s="205" t="s">
        <v>214</v>
      </c>
    </row>
    <row r="276" spans="38:42" ht="14.25" hidden="1">
      <c r="AL276" s="186">
        <v>144</v>
      </c>
      <c r="AM276" s="99" t="s">
        <v>1485</v>
      </c>
      <c r="AO276" s="205">
        <v>543</v>
      </c>
      <c r="AP276" s="205" t="s">
        <v>216</v>
      </c>
    </row>
    <row r="277" spans="38:42" ht="14.25" hidden="1">
      <c r="AL277" s="186">
        <v>145</v>
      </c>
      <c r="AM277" s="99" t="s">
        <v>1486</v>
      </c>
      <c r="AO277" s="205">
        <v>544</v>
      </c>
      <c r="AP277" s="205" t="s">
        <v>218</v>
      </c>
    </row>
    <row r="278" spans="38:42" ht="14.25" hidden="1">
      <c r="AL278" s="186">
        <v>146</v>
      </c>
      <c r="AM278" s="99" t="s">
        <v>1487</v>
      </c>
      <c r="AO278" s="205">
        <v>545</v>
      </c>
      <c r="AP278" s="205" t="s">
        <v>1086</v>
      </c>
    </row>
    <row r="279" spans="38:42" ht="14.25" hidden="1">
      <c r="AL279" s="186">
        <v>147</v>
      </c>
      <c r="AM279" s="99" t="s">
        <v>1488</v>
      </c>
      <c r="AO279" s="205">
        <v>546</v>
      </c>
      <c r="AP279" s="205" t="s">
        <v>1087</v>
      </c>
    </row>
    <row r="280" spans="38:42" ht="14.25" hidden="1">
      <c r="AL280" s="186">
        <v>148</v>
      </c>
      <c r="AM280" s="99" t="s">
        <v>1489</v>
      </c>
      <c r="AO280" s="205">
        <v>547</v>
      </c>
      <c r="AP280" s="205" t="s">
        <v>1185</v>
      </c>
    </row>
    <row r="281" spans="38:42" ht="14.25" hidden="1">
      <c r="AL281" s="186">
        <v>149</v>
      </c>
      <c r="AM281" s="99" t="s">
        <v>1490</v>
      </c>
      <c r="AO281" s="205">
        <v>548</v>
      </c>
      <c r="AP281" s="205" t="s">
        <v>1090</v>
      </c>
    </row>
    <row r="282" spans="38:42" ht="14.25" hidden="1">
      <c r="AL282" s="186">
        <v>150</v>
      </c>
      <c r="AM282" s="99" t="s">
        <v>1491</v>
      </c>
      <c r="AO282" s="205">
        <v>549</v>
      </c>
      <c r="AP282" s="205" t="s">
        <v>1186</v>
      </c>
    </row>
    <row r="283" spans="38:42" ht="14.25" hidden="1">
      <c r="AL283" s="186">
        <v>151</v>
      </c>
      <c r="AM283" s="99" t="s">
        <v>1492</v>
      </c>
      <c r="AO283" s="205">
        <v>550</v>
      </c>
      <c r="AP283" s="205" t="s">
        <v>1187</v>
      </c>
    </row>
    <row r="284" spans="38:42" ht="14.25" hidden="1">
      <c r="AL284" s="186">
        <v>152</v>
      </c>
      <c r="AM284" s="99" t="s">
        <v>1493</v>
      </c>
      <c r="AO284" s="205">
        <v>551</v>
      </c>
      <c r="AP284" s="205" t="s">
        <v>227</v>
      </c>
    </row>
    <row r="285" spans="38:42" ht="14.25" hidden="1">
      <c r="AL285" s="186">
        <v>153</v>
      </c>
      <c r="AM285" s="99" t="s">
        <v>1494</v>
      </c>
      <c r="AO285" s="205">
        <v>552</v>
      </c>
      <c r="AP285" s="205" t="s">
        <v>1188</v>
      </c>
    </row>
    <row r="286" spans="38:42" ht="14.25" hidden="1">
      <c r="AL286" s="186">
        <v>154</v>
      </c>
      <c r="AM286" s="99" t="s">
        <v>1495</v>
      </c>
      <c r="AO286" s="205">
        <v>553</v>
      </c>
      <c r="AP286" s="205" t="s">
        <v>1189</v>
      </c>
    </row>
    <row r="287" spans="38:42" ht="14.25" hidden="1">
      <c r="AL287" s="186">
        <v>155</v>
      </c>
      <c r="AM287" s="99" t="s">
        <v>1212</v>
      </c>
      <c r="AO287" s="205">
        <v>554</v>
      </c>
      <c r="AP287" s="205" t="s">
        <v>228</v>
      </c>
    </row>
    <row r="288" spans="38:42" ht="14.25" hidden="1">
      <c r="AL288" s="186">
        <v>156</v>
      </c>
      <c r="AM288" s="99" t="s">
        <v>1213</v>
      </c>
      <c r="AO288" s="205">
        <v>555</v>
      </c>
      <c r="AP288" s="205" t="s">
        <v>1103</v>
      </c>
    </row>
    <row r="289" spans="38:42" ht="14.25" hidden="1">
      <c r="AL289" s="186">
        <v>157</v>
      </c>
      <c r="AM289" s="99" t="s">
        <v>1214</v>
      </c>
      <c r="AO289" s="205">
        <v>556</v>
      </c>
      <c r="AP289" s="205" t="s">
        <v>1554</v>
      </c>
    </row>
    <row r="290" spans="38:42" ht="14.25" hidden="1">
      <c r="AL290" s="186">
        <v>158</v>
      </c>
      <c r="AM290" s="99" t="s">
        <v>1215</v>
      </c>
      <c r="AO290" s="205">
        <v>557</v>
      </c>
      <c r="AP290" s="205" t="s">
        <v>230</v>
      </c>
    </row>
    <row r="291" spans="38:42" ht="14.25" hidden="1">
      <c r="AL291" s="186">
        <v>159</v>
      </c>
      <c r="AM291" s="99" t="s">
        <v>1216</v>
      </c>
      <c r="AO291" s="205">
        <v>558</v>
      </c>
      <c r="AP291" s="205" t="s">
        <v>1109</v>
      </c>
    </row>
    <row r="292" spans="38:42" ht="14.25" hidden="1">
      <c r="AL292" s="186">
        <v>160</v>
      </c>
      <c r="AM292" s="99" t="s">
        <v>1217</v>
      </c>
      <c r="AO292" s="205">
        <v>559</v>
      </c>
      <c r="AP292" s="205" t="s">
        <v>232</v>
      </c>
    </row>
    <row r="293" spans="38:42" ht="14.25" hidden="1">
      <c r="AL293" s="186">
        <v>161</v>
      </c>
      <c r="AM293" s="99" t="s">
        <v>1218</v>
      </c>
      <c r="AO293" s="205">
        <v>560</v>
      </c>
      <c r="AP293" s="205" t="s">
        <v>234</v>
      </c>
    </row>
    <row r="294" spans="38:42" ht="14.25" hidden="1">
      <c r="AL294" s="186">
        <v>162</v>
      </c>
      <c r="AM294" s="99" t="s">
        <v>1219</v>
      </c>
      <c r="AO294" s="205">
        <v>561</v>
      </c>
      <c r="AP294" s="205" t="s">
        <v>235</v>
      </c>
    </row>
    <row r="295" spans="38:42" ht="14.25" hidden="1">
      <c r="AL295" s="186">
        <v>163</v>
      </c>
      <c r="AM295" s="99" t="s">
        <v>1220</v>
      </c>
      <c r="AO295" s="205">
        <v>562</v>
      </c>
      <c r="AP295" s="205" t="s">
        <v>237</v>
      </c>
    </row>
    <row r="296" spans="38:42" ht="14.25" hidden="1">
      <c r="AL296" s="186">
        <v>164</v>
      </c>
      <c r="AM296" s="99" t="s">
        <v>1221</v>
      </c>
      <c r="AO296" s="205">
        <v>563</v>
      </c>
      <c r="AP296" s="205" t="s">
        <v>238</v>
      </c>
    </row>
    <row r="297" spans="38:42" ht="14.25" hidden="1">
      <c r="AL297" s="186">
        <v>165</v>
      </c>
      <c r="AM297" s="99" t="s">
        <v>1222</v>
      </c>
      <c r="AO297" s="205">
        <v>564</v>
      </c>
      <c r="AP297" s="205" t="s">
        <v>239</v>
      </c>
    </row>
    <row r="298" spans="38:42" ht="14.25" hidden="1">
      <c r="AL298" s="186">
        <v>166</v>
      </c>
      <c r="AM298" s="99" t="s">
        <v>1223</v>
      </c>
      <c r="AO298" s="205">
        <v>565</v>
      </c>
      <c r="AP298" s="205" t="s">
        <v>241</v>
      </c>
    </row>
    <row r="299" spans="38:42" ht="14.25" hidden="1">
      <c r="AL299" s="186">
        <v>167</v>
      </c>
      <c r="AM299" s="99" t="s">
        <v>804</v>
      </c>
      <c r="AO299" s="205">
        <v>566</v>
      </c>
      <c r="AP299" s="205" t="s">
        <v>244</v>
      </c>
    </row>
    <row r="300" spans="38:42" ht="14.25" hidden="1">
      <c r="AL300" s="186">
        <v>168</v>
      </c>
      <c r="AM300" s="99" t="s">
        <v>1224</v>
      </c>
      <c r="AO300" s="205">
        <v>567</v>
      </c>
      <c r="AP300" s="205" t="s">
        <v>246</v>
      </c>
    </row>
    <row r="301" spans="38:42" ht="14.25" hidden="1">
      <c r="AL301" s="186">
        <v>169</v>
      </c>
      <c r="AM301" s="99" t="s">
        <v>1225</v>
      </c>
      <c r="AO301" s="205">
        <v>568</v>
      </c>
      <c r="AP301" s="205" t="s">
        <v>248</v>
      </c>
    </row>
    <row r="302" spans="38:42" ht="14.25" hidden="1">
      <c r="AL302" s="186">
        <v>170</v>
      </c>
      <c r="AM302" s="99" t="s">
        <v>1226</v>
      </c>
      <c r="AO302" s="205">
        <v>569</v>
      </c>
      <c r="AP302" s="205" t="s">
        <v>250</v>
      </c>
    </row>
    <row r="303" spans="38:42" ht="14.25" hidden="1">
      <c r="AL303" s="186">
        <v>171</v>
      </c>
      <c r="AM303" s="99" t="s">
        <v>1227</v>
      </c>
      <c r="AO303" s="205">
        <v>570</v>
      </c>
      <c r="AP303" s="205" t="s">
        <v>253</v>
      </c>
    </row>
    <row r="304" spans="38:42" ht="14.25" hidden="1">
      <c r="AL304" s="186">
        <v>172</v>
      </c>
      <c r="AM304" s="99" t="s">
        <v>1228</v>
      </c>
      <c r="AO304" s="205">
        <v>571</v>
      </c>
      <c r="AP304" s="205" t="s">
        <v>255</v>
      </c>
    </row>
    <row r="305" spans="38:42" ht="14.25" hidden="1">
      <c r="AL305" s="186">
        <v>173</v>
      </c>
      <c r="AM305" s="99" t="s">
        <v>328</v>
      </c>
      <c r="AO305" s="205">
        <v>572</v>
      </c>
      <c r="AP305" s="205" t="s">
        <v>256</v>
      </c>
    </row>
    <row r="306" spans="38:42" ht="14.25" hidden="1">
      <c r="AL306" s="186">
        <v>174</v>
      </c>
      <c r="AM306" s="99" t="s">
        <v>1229</v>
      </c>
      <c r="AO306" s="205">
        <v>573</v>
      </c>
      <c r="AP306" s="205" t="s">
        <v>258</v>
      </c>
    </row>
    <row r="307" spans="38:42" ht="14.25" hidden="1">
      <c r="AL307" s="186">
        <v>175</v>
      </c>
      <c r="AM307" s="99" t="s">
        <v>1230</v>
      </c>
      <c r="AO307" s="205">
        <v>574</v>
      </c>
      <c r="AP307" s="205" t="s">
        <v>260</v>
      </c>
    </row>
    <row r="308" spans="38:42" ht="14.25" hidden="1">
      <c r="AL308" s="186">
        <v>176</v>
      </c>
      <c r="AM308" s="99" t="s">
        <v>1231</v>
      </c>
      <c r="AO308" s="205">
        <v>575</v>
      </c>
      <c r="AP308" s="205" t="s">
        <v>262</v>
      </c>
    </row>
    <row r="309" spans="38:42" ht="14.25" hidden="1">
      <c r="AL309" s="186">
        <v>177</v>
      </c>
      <c r="AM309" s="99" t="s">
        <v>679</v>
      </c>
      <c r="AO309" s="205">
        <v>576</v>
      </c>
      <c r="AP309" s="205" t="s">
        <v>263</v>
      </c>
    </row>
    <row r="310" spans="38:42" ht="14.25" hidden="1">
      <c r="AL310" s="186">
        <v>178</v>
      </c>
      <c r="AM310" s="99" t="s">
        <v>1232</v>
      </c>
      <c r="AO310" s="205">
        <v>577</v>
      </c>
      <c r="AP310" s="205" t="s">
        <v>265</v>
      </c>
    </row>
    <row r="311" spans="38:42" ht="14.25" hidden="1">
      <c r="AL311" s="186">
        <v>179</v>
      </c>
      <c r="AM311" s="99" t="s">
        <v>1233</v>
      </c>
      <c r="AO311" s="205">
        <v>578</v>
      </c>
      <c r="AP311" s="205" t="s">
        <v>267</v>
      </c>
    </row>
    <row r="312" spans="38:42" ht="14.25" hidden="1">
      <c r="AL312" s="186">
        <v>180</v>
      </c>
      <c r="AM312" s="99" t="s">
        <v>1234</v>
      </c>
      <c r="AO312" s="205">
        <v>579</v>
      </c>
      <c r="AP312" s="205" t="s">
        <v>269</v>
      </c>
    </row>
    <row r="313" spans="38:42" ht="14.25" hidden="1">
      <c r="AL313" s="186">
        <v>181</v>
      </c>
      <c r="AM313" s="99" t="s">
        <v>1235</v>
      </c>
      <c r="AO313" s="205">
        <v>580</v>
      </c>
      <c r="AP313" s="205" t="s">
        <v>1137</v>
      </c>
    </row>
    <row r="314" spans="38:42" ht="14.25" hidden="1">
      <c r="AL314" s="186">
        <v>182</v>
      </c>
      <c r="AM314" s="99" t="s">
        <v>1236</v>
      </c>
      <c r="AO314" s="205">
        <v>581</v>
      </c>
      <c r="AP314" s="205" t="s">
        <v>271</v>
      </c>
    </row>
    <row r="315" spans="38:42" ht="14.25" hidden="1">
      <c r="AL315" s="186">
        <v>183</v>
      </c>
      <c r="AM315" s="99" t="s">
        <v>1237</v>
      </c>
      <c r="AO315" s="205">
        <v>582</v>
      </c>
      <c r="AP315" s="205" t="s">
        <v>272</v>
      </c>
    </row>
    <row r="316" spans="38:42" ht="14.25" hidden="1">
      <c r="AL316" s="186">
        <v>184</v>
      </c>
      <c r="AM316" s="99" t="s">
        <v>1238</v>
      </c>
      <c r="AO316" s="205">
        <v>583</v>
      </c>
      <c r="AP316" s="205" t="s">
        <v>274</v>
      </c>
    </row>
    <row r="317" spans="38:42" ht="14.25" hidden="1">
      <c r="AL317" s="186">
        <v>185</v>
      </c>
      <c r="AM317" s="99" t="s">
        <v>1239</v>
      </c>
      <c r="AO317" s="205">
        <v>584</v>
      </c>
      <c r="AP317" s="205" t="s">
        <v>276</v>
      </c>
    </row>
    <row r="318" spans="38:42" ht="14.25" hidden="1">
      <c r="AL318" s="186">
        <v>186</v>
      </c>
      <c r="AM318" s="99" t="s">
        <v>1240</v>
      </c>
      <c r="AO318" s="205">
        <v>585</v>
      </c>
      <c r="AP318" s="205" t="s">
        <v>1144</v>
      </c>
    </row>
    <row r="319" spans="38:42" ht="14.25" hidden="1">
      <c r="AL319" s="186">
        <v>187</v>
      </c>
      <c r="AM319" s="99" t="s">
        <v>1241</v>
      </c>
      <c r="AO319" s="205">
        <v>586</v>
      </c>
      <c r="AP319" s="205" t="s">
        <v>278</v>
      </c>
    </row>
    <row r="320" spans="38:42" ht="14.25" hidden="1">
      <c r="AL320" s="186">
        <v>188</v>
      </c>
      <c r="AM320" s="99" t="s">
        <v>1242</v>
      </c>
      <c r="AO320" s="205">
        <v>587</v>
      </c>
      <c r="AP320" s="205" t="s">
        <v>280</v>
      </c>
    </row>
    <row r="321" spans="38:42" ht="14.25" hidden="1">
      <c r="AL321" s="186">
        <v>189</v>
      </c>
      <c r="AM321" s="99" t="s">
        <v>1243</v>
      </c>
      <c r="AO321" s="205">
        <v>588</v>
      </c>
      <c r="AP321" s="205" t="s">
        <v>281</v>
      </c>
    </row>
    <row r="322" spans="38:42" ht="14.25" hidden="1">
      <c r="AL322" s="186">
        <v>190</v>
      </c>
      <c r="AM322" s="99" t="s">
        <v>1244</v>
      </c>
      <c r="AO322" s="205">
        <v>589</v>
      </c>
      <c r="AP322" s="205" t="s">
        <v>1150</v>
      </c>
    </row>
    <row r="323" spans="38:42" ht="14.25" hidden="1">
      <c r="AL323" s="186">
        <v>191</v>
      </c>
      <c r="AM323" s="99" t="s">
        <v>1245</v>
      </c>
      <c r="AO323" s="205">
        <v>590</v>
      </c>
      <c r="AP323" s="205" t="s">
        <v>1152</v>
      </c>
    </row>
    <row r="324" spans="38:42" ht="14.25" hidden="1">
      <c r="AL324" s="186">
        <v>192</v>
      </c>
      <c r="AM324" s="99" t="s">
        <v>1246</v>
      </c>
      <c r="AO324" s="205">
        <v>591</v>
      </c>
      <c r="AP324" s="205" t="s">
        <v>283</v>
      </c>
    </row>
    <row r="325" spans="38:42" ht="14.25" hidden="1">
      <c r="AL325" s="186">
        <v>193</v>
      </c>
      <c r="AM325" s="99" t="s">
        <v>1247</v>
      </c>
      <c r="AO325" s="205">
        <v>592</v>
      </c>
      <c r="AP325" s="205" t="s">
        <v>1157</v>
      </c>
    </row>
    <row r="326" spans="38:42" ht="14.25" hidden="1">
      <c r="AL326" s="186">
        <v>194</v>
      </c>
      <c r="AM326" s="99" t="s">
        <v>1248</v>
      </c>
      <c r="AO326" s="205">
        <v>593</v>
      </c>
      <c r="AP326" s="205" t="s">
        <v>286</v>
      </c>
    </row>
    <row r="327" spans="38:42" ht="14.25" hidden="1">
      <c r="AL327" s="186">
        <v>195</v>
      </c>
      <c r="AM327" s="99" t="s">
        <v>1249</v>
      </c>
      <c r="AO327" s="205">
        <v>594</v>
      </c>
      <c r="AP327" s="205" t="s">
        <v>284</v>
      </c>
    </row>
    <row r="328" spans="38:42" ht="14.25" hidden="1">
      <c r="AL328" s="186">
        <v>196</v>
      </c>
      <c r="AM328" s="99" t="s">
        <v>1250</v>
      </c>
      <c r="AO328" s="205">
        <v>595</v>
      </c>
      <c r="AP328" s="205" t="s">
        <v>1163</v>
      </c>
    </row>
    <row r="329" spans="38:42" ht="14.25" hidden="1">
      <c r="AL329" s="186">
        <v>197</v>
      </c>
      <c r="AM329" s="99" t="s">
        <v>1251</v>
      </c>
      <c r="AO329" s="205">
        <v>596</v>
      </c>
      <c r="AP329" s="205" t="s">
        <v>1190</v>
      </c>
    </row>
    <row r="330" spans="38:42" ht="14.25" hidden="1">
      <c r="AL330" s="186">
        <v>198</v>
      </c>
      <c r="AM330" s="99" t="s">
        <v>1252</v>
      </c>
      <c r="AO330" s="205">
        <v>597</v>
      </c>
      <c r="AP330" s="205" t="s">
        <v>289</v>
      </c>
    </row>
    <row r="331" spans="38:42" ht="14.25" hidden="1">
      <c r="AL331" s="186">
        <v>199</v>
      </c>
      <c r="AM331" s="99" t="s">
        <v>1253</v>
      </c>
      <c r="AO331" s="205">
        <v>598</v>
      </c>
      <c r="AP331" s="205" t="s">
        <v>1191</v>
      </c>
    </row>
    <row r="332" spans="38:42" ht="14.25" hidden="1">
      <c r="AL332" s="186">
        <v>200</v>
      </c>
      <c r="AM332" s="99" t="s">
        <v>1254</v>
      </c>
      <c r="AO332" s="205">
        <v>599</v>
      </c>
      <c r="AP332" s="205" t="s">
        <v>290</v>
      </c>
    </row>
    <row r="333" spans="38:42" ht="14.25" hidden="1">
      <c r="AL333" s="186">
        <v>201</v>
      </c>
      <c r="AM333" s="99" t="s">
        <v>1255</v>
      </c>
      <c r="AO333" s="205">
        <v>600</v>
      </c>
      <c r="AP333" s="205" t="s">
        <v>1192</v>
      </c>
    </row>
    <row r="334" spans="38:42" ht="14.25" hidden="1">
      <c r="AL334" s="186">
        <v>202</v>
      </c>
      <c r="AM334" s="99" t="s">
        <v>1256</v>
      </c>
      <c r="AO334" s="205">
        <v>601</v>
      </c>
      <c r="AP334" s="205" t="s">
        <v>292</v>
      </c>
    </row>
    <row r="335" spans="38:42" ht="14.25" hidden="1">
      <c r="AL335" s="186">
        <v>203</v>
      </c>
      <c r="AM335" s="99" t="s">
        <v>1257</v>
      </c>
      <c r="AO335" s="205">
        <v>602</v>
      </c>
      <c r="AP335" s="205" t="s">
        <v>294</v>
      </c>
    </row>
    <row r="336" spans="38:42" ht="14.25" hidden="1">
      <c r="AL336" s="186">
        <v>204</v>
      </c>
      <c r="AM336" s="99" t="s">
        <v>1258</v>
      </c>
      <c r="AO336" s="205">
        <v>603</v>
      </c>
      <c r="AP336" s="205" t="s">
        <v>1182</v>
      </c>
    </row>
    <row r="337" spans="38:42" ht="14.25" hidden="1">
      <c r="AL337" s="186">
        <v>205</v>
      </c>
      <c r="AM337" s="99" t="s">
        <v>844</v>
      </c>
      <c r="AO337" s="205"/>
      <c r="AP337" s="205"/>
    </row>
    <row r="338" spans="38:42" ht="14.25" hidden="1">
      <c r="AL338" s="186">
        <v>206</v>
      </c>
      <c r="AM338" s="99" t="s">
        <v>846</v>
      </c>
      <c r="AO338" s="205"/>
      <c r="AP338" s="99"/>
    </row>
    <row r="339" spans="38:42" ht="13.5" hidden="1">
      <c r="AL339" s="186">
        <v>207</v>
      </c>
      <c r="AM339" s="99" t="s">
        <v>1259</v>
      </c>
      <c r="AO339" s="98"/>
      <c r="AP339" s="98"/>
    </row>
    <row r="340" spans="38:39" ht="13.5" hidden="1">
      <c r="AL340" s="186">
        <v>208</v>
      </c>
      <c r="AM340" s="99" t="s">
        <v>1260</v>
      </c>
    </row>
    <row r="341" spans="38:39" ht="13.5" hidden="1">
      <c r="AL341" s="186">
        <v>209</v>
      </c>
      <c r="AM341" s="99" t="s">
        <v>1261</v>
      </c>
    </row>
    <row r="342" spans="38:39" ht="13.5" hidden="1">
      <c r="AL342" s="186">
        <v>210</v>
      </c>
      <c r="AM342" s="99" t="s">
        <v>1262</v>
      </c>
    </row>
    <row r="343" spans="38:39" ht="13.5" hidden="1">
      <c r="AL343" s="186">
        <v>211</v>
      </c>
      <c r="AM343" s="99" t="s">
        <v>1263</v>
      </c>
    </row>
    <row r="344" spans="38:39" ht="13.5" hidden="1">
      <c r="AL344" s="186">
        <v>212</v>
      </c>
      <c r="AM344" s="99" t="s">
        <v>1264</v>
      </c>
    </row>
    <row r="345" spans="38:39" ht="13.5" hidden="1">
      <c r="AL345" s="186">
        <v>213</v>
      </c>
      <c r="AM345" s="99" t="s">
        <v>1265</v>
      </c>
    </row>
    <row r="346" spans="38:39" ht="13.5" hidden="1">
      <c r="AL346" s="186">
        <v>214</v>
      </c>
      <c r="AM346" s="99" t="s">
        <v>1266</v>
      </c>
    </row>
    <row r="347" spans="38:39" ht="13.5" hidden="1">
      <c r="AL347" s="186">
        <v>215</v>
      </c>
      <c r="AM347" s="99" t="s">
        <v>1267</v>
      </c>
    </row>
    <row r="348" spans="38:39" ht="13.5" hidden="1">
      <c r="AL348" s="186">
        <v>216</v>
      </c>
      <c r="AM348" s="99" t="s">
        <v>1268</v>
      </c>
    </row>
    <row r="349" spans="38:39" ht="13.5" hidden="1">
      <c r="AL349" s="186">
        <v>217</v>
      </c>
      <c r="AM349" s="99" t="s">
        <v>858</v>
      </c>
    </row>
    <row r="350" spans="38:39" ht="13.5" hidden="1">
      <c r="AL350" s="186">
        <v>218</v>
      </c>
      <c r="AM350" s="99" t="s">
        <v>860</v>
      </c>
    </row>
    <row r="351" spans="38:39" ht="13.5" hidden="1">
      <c r="AL351" s="186">
        <v>219</v>
      </c>
      <c r="AM351" s="99" t="s">
        <v>863</v>
      </c>
    </row>
    <row r="352" spans="38:39" ht="13.5" hidden="1">
      <c r="AL352" s="186">
        <v>220</v>
      </c>
      <c r="AM352" s="99" t="s">
        <v>866</v>
      </c>
    </row>
    <row r="353" spans="38:39" ht="13.5" hidden="1">
      <c r="AL353" s="186">
        <v>221</v>
      </c>
      <c r="AM353" s="99" t="s">
        <v>1269</v>
      </c>
    </row>
    <row r="354" spans="38:39" ht="13.5" hidden="1">
      <c r="AL354" s="186">
        <v>222</v>
      </c>
      <c r="AM354" s="99" t="s">
        <v>869</v>
      </c>
    </row>
    <row r="355" spans="38:39" ht="13.5" hidden="1">
      <c r="AL355" s="186">
        <v>223</v>
      </c>
      <c r="AM355" s="99" t="s">
        <v>1270</v>
      </c>
    </row>
    <row r="356" spans="38:39" ht="13.5" hidden="1">
      <c r="AL356" s="186">
        <v>224</v>
      </c>
      <c r="AM356" s="99" t="s">
        <v>1271</v>
      </c>
    </row>
    <row r="357" spans="38:39" ht="13.5" hidden="1">
      <c r="AL357" s="186">
        <v>225</v>
      </c>
      <c r="AM357" s="99" t="s">
        <v>1272</v>
      </c>
    </row>
    <row r="358" spans="38:39" ht="13.5" hidden="1">
      <c r="AL358" s="186">
        <v>226</v>
      </c>
      <c r="AM358" s="99" t="s">
        <v>1273</v>
      </c>
    </row>
    <row r="359" spans="38:39" ht="13.5" hidden="1">
      <c r="AL359" s="186">
        <v>227</v>
      </c>
      <c r="AM359" s="99" t="s">
        <v>1600</v>
      </c>
    </row>
    <row r="360" spans="38:39" ht="13.5" hidden="1">
      <c r="AL360" s="186">
        <v>228</v>
      </c>
      <c r="AM360" s="99" t="s">
        <v>1274</v>
      </c>
    </row>
    <row r="361" spans="38:39" ht="13.5" hidden="1">
      <c r="AL361" s="186">
        <v>229</v>
      </c>
      <c r="AM361" s="99" t="s">
        <v>878</v>
      </c>
    </row>
    <row r="362" spans="38:39" ht="13.5" hidden="1">
      <c r="AL362" s="186">
        <v>230</v>
      </c>
      <c r="AM362" s="99" t="s">
        <v>1275</v>
      </c>
    </row>
    <row r="363" spans="38:39" ht="13.5" hidden="1">
      <c r="AL363" s="186">
        <v>231</v>
      </c>
      <c r="AM363" s="99" t="s">
        <v>1276</v>
      </c>
    </row>
    <row r="364" spans="38:39" ht="13.5" hidden="1">
      <c r="AL364" s="186">
        <v>232</v>
      </c>
      <c r="AM364" s="99" t="s">
        <v>1277</v>
      </c>
    </row>
    <row r="365" spans="38:39" ht="13.5" hidden="1">
      <c r="AL365" s="186">
        <v>233</v>
      </c>
      <c r="AM365" s="99" t="s">
        <v>884</v>
      </c>
    </row>
    <row r="366" spans="38:39" ht="13.5" hidden="1">
      <c r="AL366" s="186">
        <v>234</v>
      </c>
      <c r="AM366" s="99" t="s">
        <v>886</v>
      </c>
    </row>
    <row r="367" spans="38:39" ht="13.5" hidden="1">
      <c r="AL367" s="186">
        <v>235</v>
      </c>
      <c r="AM367" s="99" t="s">
        <v>1278</v>
      </c>
    </row>
    <row r="368" spans="38:39" ht="13.5" hidden="1">
      <c r="AL368" s="186">
        <v>236</v>
      </c>
      <c r="AM368" s="99" t="s">
        <v>1279</v>
      </c>
    </row>
    <row r="369" spans="38:39" ht="13.5" hidden="1">
      <c r="AL369" s="186">
        <v>237</v>
      </c>
      <c r="AM369" s="99" t="s">
        <v>1280</v>
      </c>
    </row>
    <row r="370" spans="38:39" ht="13.5" hidden="1">
      <c r="AL370" s="186">
        <v>238</v>
      </c>
      <c r="AM370" s="99" t="s">
        <v>1281</v>
      </c>
    </row>
    <row r="371" spans="38:39" ht="13.5" hidden="1">
      <c r="AL371" s="186">
        <v>239</v>
      </c>
      <c r="AM371" s="99" t="s">
        <v>892</v>
      </c>
    </row>
    <row r="372" spans="38:39" ht="13.5" hidden="1">
      <c r="AL372" s="186">
        <v>240</v>
      </c>
      <c r="AM372" s="99" t="s">
        <v>1291</v>
      </c>
    </row>
    <row r="373" spans="38:39" ht="13.5" hidden="1">
      <c r="AL373" s="186">
        <v>241</v>
      </c>
      <c r="AM373" s="99" t="s">
        <v>1292</v>
      </c>
    </row>
    <row r="374" spans="38:39" ht="13.5" hidden="1">
      <c r="AL374" s="186">
        <v>242</v>
      </c>
      <c r="AM374" s="99" t="s">
        <v>1293</v>
      </c>
    </row>
    <row r="375" spans="38:39" ht="13.5" hidden="1">
      <c r="AL375" s="186">
        <v>243</v>
      </c>
      <c r="AM375" s="99" t="s">
        <v>1282</v>
      </c>
    </row>
    <row r="376" spans="38:39" ht="13.5" hidden="1">
      <c r="AL376" s="186">
        <v>244</v>
      </c>
      <c r="AM376" s="99" t="s">
        <v>1294</v>
      </c>
    </row>
    <row r="377" spans="38:39" ht="13.5" hidden="1">
      <c r="AL377" s="186">
        <v>245</v>
      </c>
      <c r="AM377" s="99" t="s">
        <v>1295</v>
      </c>
    </row>
    <row r="378" spans="38:39" ht="13.5" hidden="1">
      <c r="AL378" s="186">
        <v>246</v>
      </c>
      <c r="AM378" s="99" t="s">
        <v>1284</v>
      </c>
    </row>
    <row r="379" spans="38:39" ht="13.5" hidden="1">
      <c r="AL379" s="186">
        <v>247</v>
      </c>
      <c r="AM379" s="99" t="s">
        <v>1283</v>
      </c>
    </row>
    <row r="380" spans="38:39" ht="13.5" hidden="1">
      <c r="AL380" s="186">
        <v>248</v>
      </c>
      <c r="AM380" s="99" t="s">
        <v>1285</v>
      </c>
    </row>
    <row r="381" spans="38:39" ht="13.5" hidden="1">
      <c r="AL381" s="186">
        <v>249</v>
      </c>
      <c r="AM381" s="99" t="s">
        <v>1286</v>
      </c>
    </row>
    <row r="382" spans="38:39" ht="13.5" hidden="1">
      <c r="AL382" s="186">
        <v>250</v>
      </c>
      <c r="AM382" s="99" t="s">
        <v>1287</v>
      </c>
    </row>
    <row r="383" spans="38:39" ht="13.5" hidden="1">
      <c r="AL383" s="186">
        <v>251</v>
      </c>
      <c r="AM383" s="99" t="s">
        <v>1288</v>
      </c>
    </row>
    <row r="384" spans="38:39" ht="13.5" hidden="1">
      <c r="AL384" s="186">
        <v>252</v>
      </c>
      <c r="AM384" s="99" t="s">
        <v>1289</v>
      </c>
    </row>
    <row r="385" spans="38:39" ht="13.5" hidden="1">
      <c r="AL385" s="186">
        <v>253</v>
      </c>
      <c r="AM385" s="99" t="s">
        <v>1290</v>
      </c>
    </row>
    <row r="386" spans="38:39" ht="13.5" hidden="1">
      <c r="AL386" s="186">
        <v>254</v>
      </c>
      <c r="AM386" s="99" t="s">
        <v>909</v>
      </c>
    </row>
    <row r="387" spans="38:39" ht="13.5" hidden="1">
      <c r="AL387" s="186">
        <v>255</v>
      </c>
      <c r="AM387" s="99" t="s">
        <v>1518</v>
      </c>
    </row>
    <row r="388" spans="38:39" ht="13.5" hidden="1">
      <c r="AL388" s="186">
        <v>256</v>
      </c>
      <c r="AM388" s="99" t="s">
        <v>1519</v>
      </c>
    </row>
    <row r="389" spans="38:39" ht="13.5" hidden="1">
      <c r="AL389" s="186">
        <v>257</v>
      </c>
      <c r="AM389" s="99" t="s">
        <v>1526</v>
      </c>
    </row>
    <row r="390" spans="38:39" ht="13.5" hidden="1">
      <c r="AL390" s="186">
        <v>258</v>
      </c>
      <c r="AM390" s="99" t="s">
        <v>914</v>
      </c>
    </row>
    <row r="391" spans="38:39" ht="13.5" hidden="1">
      <c r="AL391" s="186">
        <v>259</v>
      </c>
      <c r="AM391" s="99" t="s">
        <v>916</v>
      </c>
    </row>
    <row r="392" spans="38:39" ht="13.5" hidden="1">
      <c r="AL392" s="186">
        <v>260</v>
      </c>
      <c r="AM392" s="99" t="s">
        <v>1527</v>
      </c>
    </row>
    <row r="393" spans="38:39" ht="13.5" hidden="1">
      <c r="AL393" s="186">
        <v>261</v>
      </c>
      <c r="AM393" s="99" t="s">
        <v>1528</v>
      </c>
    </row>
    <row r="394" spans="38:39" ht="13.5" hidden="1">
      <c r="AL394" s="186">
        <v>262</v>
      </c>
      <c r="AM394" s="99" t="s">
        <v>921</v>
      </c>
    </row>
    <row r="395" spans="38:39" ht="13.5" hidden="1">
      <c r="AL395" s="186">
        <v>263</v>
      </c>
      <c r="AM395" s="99" t="s">
        <v>1529</v>
      </c>
    </row>
    <row r="396" spans="38:39" ht="13.5" hidden="1">
      <c r="AL396" s="186">
        <v>264</v>
      </c>
      <c r="AM396" s="99" t="s">
        <v>1530</v>
      </c>
    </row>
    <row r="397" spans="38:39" ht="13.5" hidden="1">
      <c r="AL397" s="186">
        <v>265</v>
      </c>
      <c r="AM397" s="99" t="s">
        <v>1531</v>
      </c>
    </row>
    <row r="398" spans="38:39" ht="13.5" hidden="1">
      <c r="AL398" s="186">
        <v>266</v>
      </c>
      <c r="AM398" s="99" t="s">
        <v>1532</v>
      </c>
    </row>
    <row r="399" spans="38:39" ht="13.5" hidden="1">
      <c r="AL399" s="186">
        <v>267</v>
      </c>
      <c r="AM399" s="99" t="s">
        <v>1533</v>
      </c>
    </row>
    <row r="400" spans="38:39" ht="13.5" hidden="1">
      <c r="AL400" s="186">
        <v>268</v>
      </c>
      <c r="AM400" s="99" t="s">
        <v>1319</v>
      </c>
    </row>
    <row r="401" spans="38:39" ht="13.5" hidden="1">
      <c r="AL401" s="186">
        <v>269</v>
      </c>
      <c r="AM401" s="99" t="s">
        <v>1320</v>
      </c>
    </row>
    <row r="402" spans="38:39" ht="13.5" hidden="1">
      <c r="AL402" s="186">
        <v>270</v>
      </c>
      <c r="AM402" s="99" t="s">
        <v>1534</v>
      </c>
    </row>
    <row r="403" spans="38:39" ht="13.5" hidden="1">
      <c r="AL403" s="186">
        <v>271</v>
      </c>
      <c r="AM403" s="99" t="s">
        <v>932</v>
      </c>
    </row>
    <row r="404" spans="38:39" ht="13.5" hidden="1">
      <c r="AL404" s="186">
        <v>272</v>
      </c>
      <c r="AM404" s="99" t="s">
        <v>1535</v>
      </c>
    </row>
    <row r="405" spans="38:39" ht="13.5" hidden="1">
      <c r="AL405" s="186">
        <v>273</v>
      </c>
      <c r="AM405" s="99" t="s">
        <v>935</v>
      </c>
    </row>
    <row r="406" spans="38:39" ht="13.5" hidden="1">
      <c r="AL406" s="186">
        <v>274</v>
      </c>
      <c r="AM406" s="99" t="s">
        <v>938</v>
      </c>
    </row>
    <row r="407" spans="38:39" ht="13.5" hidden="1">
      <c r="AL407" s="186">
        <v>275</v>
      </c>
      <c r="AM407" s="99" t="s">
        <v>1536</v>
      </c>
    </row>
    <row r="408" spans="38:39" ht="13.5" hidden="1">
      <c r="AL408" s="186">
        <v>276</v>
      </c>
      <c r="AM408" s="99" t="s">
        <v>1537</v>
      </c>
    </row>
    <row r="409" spans="38:39" ht="13.5" hidden="1">
      <c r="AL409" s="186">
        <v>277</v>
      </c>
      <c r="AM409" s="99" t="s">
        <v>1538</v>
      </c>
    </row>
    <row r="410" spans="38:39" ht="13.5" hidden="1">
      <c r="AL410" s="186">
        <v>278</v>
      </c>
      <c r="AM410" s="99" t="s">
        <v>944</v>
      </c>
    </row>
    <row r="411" spans="38:39" ht="13.5" hidden="1">
      <c r="AL411" s="186">
        <v>279</v>
      </c>
      <c r="AM411" s="99" t="s">
        <v>1539</v>
      </c>
    </row>
    <row r="412" spans="38:39" ht="13.5" hidden="1">
      <c r="AL412" s="186">
        <v>280</v>
      </c>
      <c r="AM412" s="99" t="s">
        <v>1540</v>
      </c>
    </row>
    <row r="413" spans="38:39" ht="13.5" hidden="1">
      <c r="AL413" s="186">
        <v>281</v>
      </c>
      <c r="AM413" s="99" t="s">
        <v>1541</v>
      </c>
    </row>
    <row r="414" spans="38:39" ht="13.5" hidden="1">
      <c r="AL414" s="186">
        <v>282</v>
      </c>
      <c r="AM414" s="99" t="s">
        <v>1542</v>
      </c>
    </row>
    <row r="415" spans="38:39" ht="13.5" hidden="1">
      <c r="AL415" s="186">
        <v>283</v>
      </c>
      <c r="AM415" s="99" t="s">
        <v>949</v>
      </c>
    </row>
    <row r="416" spans="38:39" ht="13.5" hidden="1">
      <c r="AL416" s="186">
        <v>284</v>
      </c>
      <c r="AM416" s="99" t="s">
        <v>1546</v>
      </c>
    </row>
    <row r="417" spans="38:39" ht="13.5" hidden="1">
      <c r="AL417" s="186">
        <v>285</v>
      </c>
      <c r="AM417" s="99" t="s">
        <v>1547</v>
      </c>
    </row>
    <row r="418" spans="38:39" ht="13.5" hidden="1">
      <c r="AL418" s="186">
        <v>286</v>
      </c>
      <c r="AM418" s="99" t="s">
        <v>1543</v>
      </c>
    </row>
    <row r="419" spans="38:39" ht="13.5" hidden="1">
      <c r="AL419" s="186">
        <v>287</v>
      </c>
      <c r="AM419" s="99" t="s">
        <v>1544</v>
      </c>
    </row>
    <row r="420" spans="38:39" ht="13.5" hidden="1">
      <c r="AL420" s="186">
        <v>288</v>
      </c>
      <c r="AM420" s="99" t="s">
        <v>1545</v>
      </c>
    </row>
    <row r="421" spans="38:39" ht="13.5" hidden="1">
      <c r="AL421" s="186">
        <v>289</v>
      </c>
      <c r="AM421" s="99" t="s">
        <v>1548</v>
      </c>
    </row>
    <row r="422" spans="38:39" ht="13.5" hidden="1">
      <c r="AL422" s="186">
        <v>290</v>
      </c>
      <c r="AM422" s="99" t="s">
        <v>957</v>
      </c>
    </row>
    <row r="423" spans="38:39" ht="13.5" hidden="1">
      <c r="AL423" s="186">
        <v>291</v>
      </c>
      <c r="AM423" s="99" t="s">
        <v>1552</v>
      </c>
    </row>
    <row r="424" spans="38:39" ht="13.5" hidden="1">
      <c r="AL424" s="186">
        <v>292</v>
      </c>
      <c r="AM424" s="99" t="s">
        <v>1550</v>
      </c>
    </row>
    <row r="425" spans="38:39" ht="13.5" hidden="1">
      <c r="AL425" s="186">
        <v>293</v>
      </c>
      <c r="AM425" s="99" t="s">
        <v>962</v>
      </c>
    </row>
    <row r="426" spans="38:39" ht="13.5" hidden="1">
      <c r="AL426" s="186">
        <v>294</v>
      </c>
      <c r="AM426" s="99" t="s">
        <v>1549</v>
      </c>
    </row>
    <row r="427" spans="38:39" ht="13.5" hidden="1">
      <c r="AL427" s="186">
        <v>295</v>
      </c>
      <c r="AM427" s="99" t="s">
        <v>965</v>
      </c>
    </row>
    <row r="428" spans="38:39" ht="13.5" hidden="1">
      <c r="AL428" s="186">
        <v>296</v>
      </c>
      <c r="AM428" s="99" t="s">
        <v>1551</v>
      </c>
    </row>
    <row r="429" spans="38:39" ht="13.5" hidden="1">
      <c r="AL429" s="186">
        <v>297</v>
      </c>
      <c r="AM429" s="99" t="s">
        <v>1553</v>
      </c>
    </row>
    <row r="430" spans="38:39" ht="13.5" hidden="1">
      <c r="AL430" s="186">
        <v>298</v>
      </c>
      <c r="AM430" s="99" t="s">
        <v>969</v>
      </c>
    </row>
    <row r="431" spans="38:39" ht="13.5" hidden="1">
      <c r="AL431" s="186">
        <v>299</v>
      </c>
      <c r="AM431" s="99" t="s">
        <v>970</v>
      </c>
    </row>
    <row r="432" spans="38:39" ht="13.5" hidden="1">
      <c r="AL432" s="186">
        <v>300</v>
      </c>
      <c r="AM432" s="99" t="s">
        <v>1554</v>
      </c>
    </row>
    <row r="433" spans="38:39" ht="13.5" hidden="1">
      <c r="AL433" s="186">
        <v>301</v>
      </c>
      <c r="AM433" s="99" t="s">
        <v>1555</v>
      </c>
    </row>
    <row r="434" spans="38:39" ht="13.5" hidden="1">
      <c r="AL434" s="186">
        <v>302</v>
      </c>
      <c r="AM434" s="99" t="s">
        <v>1556</v>
      </c>
    </row>
    <row r="435" spans="38:39" ht="13.5" hidden="1">
      <c r="AL435" s="186">
        <v>303</v>
      </c>
      <c r="AM435" s="99" t="s">
        <v>1557</v>
      </c>
    </row>
    <row r="436" spans="38:39" ht="13.5" hidden="1">
      <c r="AL436" s="186">
        <v>304</v>
      </c>
      <c r="AM436" s="99" t="s">
        <v>11</v>
      </c>
    </row>
    <row r="437" spans="38:39" ht="13.5" hidden="1">
      <c r="AL437" s="186">
        <v>305</v>
      </c>
      <c r="AM437" s="99" t="s">
        <v>1558</v>
      </c>
    </row>
    <row r="438" spans="38:39" ht="13.5" hidden="1">
      <c r="AL438" s="186">
        <v>306</v>
      </c>
      <c r="AM438" s="99" t="s">
        <v>1559</v>
      </c>
    </row>
    <row r="439" spans="38:39" ht="13.5" hidden="1">
      <c r="AL439" s="186">
        <v>307</v>
      </c>
      <c r="AM439" s="99" t="s">
        <v>1560</v>
      </c>
    </row>
    <row r="440" spans="38:39" ht="13.5" hidden="1">
      <c r="AL440" s="186">
        <v>308</v>
      </c>
      <c r="AM440" s="99" t="s">
        <v>1561</v>
      </c>
    </row>
    <row r="441" spans="38:39" ht="13.5" hidden="1">
      <c r="AL441" s="186">
        <v>309</v>
      </c>
      <c r="AM441" s="99" t="s">
        <v>1562</v>
      </c>
    </row>
    <row r="442" spans="38:39" ht="13.5" hidden="1">
      <c r="AL442" s="186">
        <v>310</v>
      </c>
      <c r="AM442" s="99" t="s">
        <v>1563</v>
      </c>
    </row>
    <row r="443" spans="38:39" ht="13.5" hidden="1">
      <c r="AL443" s="186">
        <v>311</v>
      </c>
      <c r="AM443" s="99" t="s">
        <v>1565</v>
      </c>
    </row>
    <row r="444" spans="38:39" ht="13.5" hidden="1">
      <c r="AL444" s="186">
        <v>312</v>
      </c>
      <c r="AM444" s="99" t="s">
        <v>1564</v>
      </c>
    </row>
    <row r="445" spans="38:39" ht="13.5" hidden="1">
      <c r="AL445" s="186">
        <v>313</v>
      </c>
      <c r="AM445" s="99" t="s">
        <v>1566</v>
      </c>
    </row>
    <row r="446" spans="38:39" ht="13.5" hidden="1">
      <c r="AL446" s="186">
        <v>314</v>
      </c>
      <c r="AM446" s="99" t="s">
        <v>1570</v>
      </c>
    </row>
    <row r="447" spans="38:39" ht="13.5" hidden="1">
      <c r="AL447" s="186">
        <v>315</v>
      </c>
      <c r="AM447" s="99" t="s">
        <v>1571</v>
      </c>
    </row>
    <row r="448" spans="38:39" ht="13.5" hidden="1">
      <c r="AL448" s="186">
        <v>316</v>
      </c>
      <c r="AM448" s="99" t="s">
        <v>1567</v>
      </c>
    </row>
    <row r="449" spans="38:39" ht="13.5" hidden="1">
      <c r="AL449" s="186">
        <v>317</v>
      </c>
      <c r="AM449" s="99" t="s">
        <v>1568</v>
      </c>
    </row>
    <row r="450" spans="38:39" ht="13.5" hidden="1">
      <c r="AL450" s="186">
        <v>318</v>
      </c>
      <c r="AM450" s="99" t="s">
        <v>1569</v>
      </c>
    </row>
    <row r="451" spans="38:39" ht="13.5" hidden="1">
      <c r="AL451" s="186">
        <v>319</v>
      </c>
      <c r="AM451" s="99" t="s">
        <v>1572</v>
      </c>
    </row>
    <row r="452" spans="38:39" ht="13.5" hidden="1">
      <c r="AL452" s="186">
        <v>320</v>
      </c>
      <c r="AM452" s="99" t="s">
        <v>1573</v>
      </c>
    </row>
    <row r="453" spans="38:39" ht="13.5" hidden="1">
      <c r="AL453" s="186">
        <v>321</v>
      </c>
      <c r="AM453" s="99" t="s">
        <v>1574</v>
      </c>
    </row>
    <row r="454" spans="38:39" ht="13.5" hidden="1">
      <c r="AL454" s="186">
        <v>322</v>
      </c>
      <c r="AM454" s="99" t="s">
        <v>1575</v>
      </c>
    </row>
    <row r="455" spans="38:39" ht="13.5" hidden="1">
      <c r="AL455" s="186">
        <v>333</v>
      </c>
      <c r="AM455" s="99"/>
    </row>
    <row r="456" spans="38:39" ht="13.5" hidden="1">
      <c r="AL456" s="186"/>
      <c r="AM456" s="99"/>
    </row>
    <row r="457" spans="38:39" ht="13.5" hidden="1">
      <c r="AL457" s="98"/>
      <c r="AM457" s="99"/>
    </row>
    <row r="458" spans="38:39" ht="13.5" hidden="1">
      <c r="AL458" s="98"/>
      <c r="AM458" s="99"/>
    </row>
    <row r="459" spans="38:39" ht="13.5" hidden="1">
      <c r="AL459" s="98"/>
      <c r="AM459" s="99"/>
    </row>
    <row r="460" spans="38:39" ht="13.5" hidden="1">
      <c r="AL460" s="98"/>
      <c r="AM460" s="99"/>
    </row>
    <row r="461" spans="38:39" ht="13.5" hidden="1">
      <c r="AL461" s="98"/>
      <c r="AM461" s="99"/>
    </row>
    <row r="462" spans="38:39" ht="13.5" hidden="1">
      <c r="AL462" s="98"/>
      <c r="AM462" s="99"/>
    </row>
    <row r="463" spans="38:39" ht="13.5" hidden="1">
      <c r="AL463" s="98"/>
      <c r="AM463" s="99"/>
    </row>
    <row r="464" ht="13.5" hidden="1"/>
    <row r="465" ht="13.5" hidden="1"/>
    <row r="466" ht="13.5" hidden="1"/>
    <row r="467" ht="13.5" hidden="1"/>
    <row r="468" ht="13.5" hidden="1"/>
    <row r="469" ht="13.5" hidden="1"/>
    <row r="470" ht="13.5" hidden="1"/>
  </sheetData>
  <sheetProtection sheet="1" objects="1" scenarios="1" selectLockedCells="1"/>
  <protectedRanges>
    <protectedRange sqref="G11:N15" name="範囲1_1"/>
    <protectedRange sqref="R11:V15" name="範囲1_2"/>
    <protectedRange sqref="Z4:AD5" name="範囲2_1"/>
    <protectedRange sqref="Z4:AD5" name="範囲1_3"/>
  </protectedRanges>
  <mergeCells count="442">
    <mergeCell ref="K101:L101"/>
    <mergeCell ref="N101:O101"/>
    <mergeCell ref="Q101:R101"/>
    <mergeCell ref="T101:U101"/>
    <mergeCell ref="K100:L100"/>
    <mergeCell ref="N100:O100"/>
    <mergeCell ref="Q100:R100"/>
    <mergeCell ref="T100:U100"/>
    <mergeCell ref="K99:L99"/>
    <mergeCell ref="N99:O99"/>
    <mergeCell ref="Q99:R99"/>
    <mergeCell ref="T99:U99"/>
    <mergeCell ref="E99:F99"/>
    <mergeCell ref="E100:F100"/>
    <mergeCell ref="E101:F101"/>
    <mergeCell ref="H99:I99"/>
    <mergeCell ref="H100:I100"/>
    <mergeCell ref="H101:I101"/>
    <mergeCell ref="T96:U96"/>
    <mergeCell ref="H97:I97"/>
    <mergeCell ref="K97:L97"/>
    <mergeCell ref="N97:O97"/>
    <mergeCell ref="Q97:R97"/>
    <mergeCell ref="T97:U97"/>
    <mergeCell ref="H96:I96"/>
    <mergeCell ref="K96:L96"/>
    <mergeCell ref="N96:O96"/>
    <mergeCell ref="Q96:R96"/>
    <mergeCell ref="G11:N12"/>
    <mergeCell ref="R11:V12"/>
    <mergeCell ref="C13:F15"/>
    <mergeCell ref="G13:N15"/>
    <mergeCell ref="P11:P15"/>
    <mergeCell ref="R13:V13"/>
    <mergeCell ref="R14:V14"/>
    <mergeCell ref="R15:V15"/>
    <mergeCell ref="T84:U84"/>
    <mergeCell ref="T85:U85"/>
    <mergeCell ref="T86:U86"/>
    <mergeCell ref="T79:U79"/>
    <mergeCell ref="T80:U80"/>
    <mergeCell ref="T81:U81"/>
    <mergeCell ref="T82:U82"/>
    <mergeCell ref="T83:U83"/>
    <mergeCell ref="T75:U75"/>
    <mergeCell ref="T76:U76"/>
    <mergeCell ref="T77:U77"/>
    <mergeCell ref="T78:U78"/>
    <mergeCell ref="T71:U71"/>
    <mergeCell ref="T72:U72"/>
    <mergeCell ref="T73:U73"/>
    <mergeCell ref="T74:U74"/>
    <mergeCell ref="T67:U67"/>
    <mergeCell ref="T68:U68"/>
    <mergeCell ref="T69:U69"/>
    <mergeCell ref="T70:U70"/>
    <mergeCell ref="T63:U63"/>
    <mergeCell ref="T64:U64"/>
    <mergeCell ref="T65:U65"/>
    <mergeCell ref="T66:U66"/>
    <mergeCell ref="T59:U59"/>
    <mergeCell ref="T60:U60"/>
    <mergeCell ref="T61:U61"/>
    <mergeCell ref="T62:U62"/>
    <mergeCell ref="T55:U55"/>
    <mergeCell ref="T56:U56"/>
    <mergeCell ref="T57:U57"/>
    <mergeCell ref="T58:U58"/>
    <mergeCell ref="T51:U51"/>
    <mergeCell ref="T52:U52"/>
    <mergeCell ref="T53:U53"/>
    <mergeCell ref="T54:U54"/>
    <mergeCell ref="T47:U47"/>
    <mergeCell ref="T48:U48"/>
    <mergeCell ref="T49:U49"/>
    <mergeCell ref="T50:U50"/>
    <mergeCell ref="T43:U43"/>
    <mergeCell ref="T44:U44"/>
    <mergeCell ref="T45:U45"/>
    <mergeCell ref="T46:U46"/>
    <mergeCell ref="T39:U39"/>
    <mergeCell ref="T40:U40"/>
    <mergeCell ref="T41:U41"/>
    <mergeCell ref="T42:U42"/>
    <mergeCell ref="T35:U35"/>
    <mergeCell ref="T36:U36"/>
    <mergeCell ref="T37:U37"/>
    <mergeCell ref="T38:U38"/>
    <mergeCell ref="Q85:R85"/>
    <mergeCell ref="Q86:R86"/>
    <mergeCell ref="T27:U27"/>
    <mergeCell ref="T28:U28"/>
    <mergeCell ref="T29:U29"/>
    <mergeCell ref="T30:U30"/>
    <mergeCell ref="T31:U31"/>
    <mergeCell ref="T32:U32"/>
    <mergeCell ref="T33:U33"/>
    <mergeCell ref="T34:U34"/>
    <mergeCell ref="Q81:R81"/>
    <mergeCell ref="Q82:R82"/>
    <mergeCell ref="Q83:R83"/>
    <mergeCell ref="Q84:R84"/>
    <mergeCell ref="Q77:R77"/>
    <mergeCell ref="Q78:R78"/>
    <mergeCell ref="Q79:R79"/>
    <mergeCell ref="Q80:R80"/>
    <mergeCell ref="Q73:R73"/>
    <mergeCell ref="Q74:R74"/>
    <mergeCell ref="Q75:R75"/>
    <mergeCell ref="Q76:R76"/>
    <mergeCell ref="Q69:R69"/>
    <mergeCell ref="Q70:R70"/>
    <mergeCell ref="Q71:R71"/>
    <mergeCell ref="Q72:R72"/>
    <mergeCell ref="Q65:R65"/>
    <mergeCell ref="Q66:R66"/>
    <mergeCell ref="Q67:R67"/>
    <mergeCell ref="Q68:R68"/>
    <mergeCell ref="Q61:R61"/>
    <mergeCell ref="Q62:R62"/>
    <mergeCell ref="Q63:R63"/>
    <mergeCell ref="Q64:R64"/>
    <mergeCell ref="Q57:R57"/>
    <mergeCell ref="Q58:R58"/>
    <mergeCell ref="Q59:R59"/>
    <mergeCell ref="Q60:R60"/>
    <mergeCell ref="Q53:R53"/>
    <mergeCell ref="Q54:R54"/>
    <mergeCell ref="Q55:R55"/>
    <mergeCell ref="Q56:R56"/>
    <mergeCell ref="Q49:R49"/>
    <mergeCell ref="Q50:R50"/>
    <mergeCell ref="Q51:R51"/>
    <mergeCell ref="Q52:R52"/>
    <mergeCell ref="Q45:R45"/>
    <mergeCell ref="Q46:R46"/>
    <mergeCell ref="Q47:R47"/>
    <mergeCell ref="Q48:R48"/>
    <mergeCell ref="Q41:R41"/>
    <mergeCell ref="Q42:R42"/>
    <mergeCell ref="Q43:R43"/>
    <mergeCell ref="Q44:R44"/>
    <mergeCell ref="Q37:R37"/>
    <mergeCell ref="Q38:R38"/>
    <mergeCell ref="Q39:R39"/>
    <mergeCell ref="Q40:R40"/>
    <mergeCell ref="N83:O83"/>
    <mergeCell ref="N84:O84"/>
    <mergeCell ref="N85:O85"/>
    <mergeCell ref="N86:O86"/>
    <mergeCell ref="N79:O79"/>
    <mergeCell ref="N80:O80"/>
    <mergeCell ref="N81:O81"/>
    <mergeCell ref="N82:O82"/>
    <mergeCell ref="N75:O75"/>
    <mergeCell ref="N76:O76"/>
    <mergeCell ref="N77:O77"/>
    <mergeCell ref="N78:O78"/>
    <mergeCell ref="N71:O71"/>
    <mergeCell ref="N72:O72"/>
    <mergeCell ref="N73:O73"/>
    <mergeCell ref="N74:O74"/>
    <mergeCell ref="N67:O67"/>
    <mergeCell ref="N68:O68"/>
    <mergeCell ref="N69:O69"/>
    <mergeCell ref="N70:O70"/>
    <mergeCell ref="N63:O63"/>
    <mergeCell ref="N64:O64"/>
    <mergeCell ref="N65:O65"/>
    <mergeCell ref="N66:O66"/>
    <mergeCell ref="N59:O59"/>
    <mergeCell ref="N60:O60"/>
    <mergeCell ref="N61:O61"/>
    <mergeCell ref="N62:O62"/>
    <mergeCell ref="N55:O55"/>
    <mergeCell ref="N56:O56"/>
    <mergeCell ref="N57:O57"/>
    <mergeCell ref="N58:O58"/>
    <mergeCell ref="N51:O51"/>
    <mergeCell ref="N52:O52"/>
    <mergeCell ref="N53:O53"/>
    <mergeCell ref="N54:O54"/>
    <mergeCell ref="N47:O47"/>
    <mergeCell ref="N48:O48"/>
    <mergeCell ref="N49:O49"/>
    <mergeCell ref="N50:O50"/>
    <mergeCell ref="N43:O43"/>
    <mergeCell ref="N44:O44"/>
    <mergeCell ref="N45:O45"/>
    <mergeCell ref="N46:O46"/>
    <mergeCell ref="N39:O39"/>
    <mergeCell ref="N40:O40"/>
    <mergeCell ref="N41:O41"/>
    <mergeCell ref="N42:O42"/>
    <mergeCell ref="N35:O35"/>
    <mergeCell ref="N36:O36"/>
    <mergeCell ref="N37:O37"/>
    <mergeCell ref="N38:O38"/>
    <mergeCell ref="N31:O31"/>
    <mergeCell ref="N32:O32"/>
    <mergeCell ref="N33:O33"/>
    <mergeCell ref="N34:O34"/>
    <mergeCell ref="N27:O27"/>
    <mergeCell ref="N28:O28"/>
    <mergeCell ref="N29:O29"/>
    <mergeCell ref="N30:O30"/>
    <mergeCell ref="K83:L83"/>
    <mergeCell ref="K84:L84"/>
    <mergeCell ref="K85:L85"/>
    <mergeCell ref="K86:L86"/>
    <mergeCell ref="K79:L79"/>
    <mergeCell ref="K80:L80"/>
    <mergeCell ref="K81:L81"/>
    <mergeCell ref="K82:L82"/>
    <mergeCell ref="K75:L75"/>
    <mergeCell ref="K76:L76"/>
    <mergeCell ref="K77:L77"/>
    <mergeCell ref="K78:L78"/>
    <mergeCell ref="K71:L71"/>
    <mergeCell ref="K72:L72"/>
    <mergeCell ref="K73:L73"/>
    <mergeCell ref="K74:L74"/>
    <mergeCell ref="K67:L67"/>
    <mergeCell ref="K68:L68"/>
    <mergeCell ref="K69:L69"/>
    <mergeCell ref="K70:L70"/>
    <mergeCell ref="K63:L63"/>
    <mergeCell ref="K64:L64"/>
    <mergeCell ref="K65:L65"/>
    <mergeCell ref="K66:L66"/>
    <mergeCell ref="K59:L59"/>
    <mergeCell ref="K60:L60"/>
    <mergeCell ref="K61:L61"/>
    <mergeCell ref="K62:L62"/>
    <mergeCell ref="K55:L55"/>
    <mergeCell ref="K56:L56"/>
    <mergeCell ref="K57:L57"/>
    <mergeCell ref="K58:L58"/>
    <mergeCell ref="K51:L51"/>
    <mergeCell ref="K52:L52"/>
    <mergeCell ref="K53:L53"/>
    <mergeCell ref="K54:L54"/>
    <mergeCell ref="K47:L47"/>
    <mergeCell ref="K48:L48"/>
    <mergeCell ref="K49:L49"/>
    <mergeCell ref="K50:L50"/>
    <mergeCell ref="K43:L43"/>
    <mergeCell ref="K44:L44"/>
    <mergeCell ref="K45:L45"/>
    <mergeCell ref="K46:L46"/>
    <mergeCell ref="K39:L39"/>
    <mergeCell ref="K40:L40"/>
    <mergeCell ref="K41:L41"/>
    <mergeCell ref="K42:L42"/>
    <mergeCell ref="K35:L35"/>
    <mergeCell ref="K36:L36"/>
    <mergeCell ref="K37:L37"/>
    <mergeCell ref="K38:L38"/>
    <mergeCell ref="K31:L31"/>
    <mergeCell ref="K32:L32"/>
    <mergeCell ref="K33:L33"/>
    <mergeCell ref="K34:L34"/>
    <mergeCell ref="K27:L27"/>
    <mergeCell ref="K28:L28"/>
    <mergeCell ref="K29:L29"/>
    <mergeCell ref="K30:L30"/>
    <mergeCell ref="H75:I75"/>
    <mergeCell ref="H76:I76"/>
    <mergeCell ref="H77:I77"/>
    <mergeCell ref="H71:I71"/>
    <mergeCell ref="H72:I72"/>
    <mergeCell ref="H73:I73"/>
    <mergeCell ref="H74:I74"/>
    <mergeCell ref="H67:I67"/>
    <mergeCell ref="H68:I68"/>
    <mergeCell ref="H69:I69"/>
    <mergeCell ref="H70:I70"/>
    <mergeCell ref="H63:I63"/>
    <mergeCell ref="H64:I64"/>
    <mergeCell ref="H65:I65"/>
    <mergeCell ref="H66:I66"/>
    <mergeCell ref="H59:I59"/>
    <mergeCell ref="H60:I60"/>
    <mergeCell ref="H61:I61"/>
    <mergeCell ref="H62:I62"/>
    <mergeCell ref="H55:I55"/>
    <mergeCell ref="H56:I56"/>
    <mergeCell ref="H57:I57"/>
    <mergeCell ref="H58:I58"/>
    <mergeCell ref="H51:I51"/>
    <mergeCell ref="H52:I52"/>
    <mergeCell ref="H53:I53"/>
    <mergeCell ref="H54:I54"/>
    <mergeCell ref="H47:I47"/>
    <mergeCell ref="H48:I48"/>
    <mergeCell ref="H49:I49"/>
    <mergeCell ref="H50:I50"/>
    <mergeCell ref="H43:I43"/>
    <mergeCell ref="H44:I44"/>
    <mergeCell ref="H45:I45"/>
    <mergeCell ref="H46:I46"/>
    <mergeCell ref="H39:I39"/>
    <mergeCell ref="H40:I40"/>
    <mergeCell ref="H41:I41"/>
    <mergeCell ref="H42:I42"/>
    <mergeCell ref="Y90:AF92"/>
    <mergeCell ref="E91:F91"/>
    <mergeCell ref="H27:I27"/>
    <mergeCell ref="H28:I28"/>
    <mergeCell ref="H29:I29"/>
    <mergeCell ref="H30:I30"/>
    <mergeCell ref="H31:I31"/>
    <mergeCell ref="H32:I32"/>
    <mergeCell ref="H33:I33"/>
    <mergeCell ref="H34:I34"/>
    <mergeCell ref="L88:M88"/>
    <mergeCell ref="O88:P88"/>
    <mergeCell ref="R88:S88"/>
    <mergeCell ref="E88:F88"/>
    <mergeCell ref="I88:J88"/>
    <mergeCell ref="H83:I83"/>
    <mergeCell ref="Q87:R87"/>
    <mergeCell ref="E27:F27"/>
    <mergeCell ref="X27:X87"/>
    <mergeCell ref="E28:E35"/>
    <mergeCell ref="E36:E48"/>
    <mergeCell ref="E49:E55"/>
    <mergeCell ref="E56:E64"/>
    <mergeCell ref="E65:E71"/>
    <mergeCell ref="E72:E77"/>
    <mergeCell ref="H79:I79"/>
    <mergeCell ref="H80:I80"/>
    <mergeCell ref="H81:I81"/>
    <mergeCell ref="H82:I82"/>
    <mergeCell ref="E26:F26"/>
    <mergeCell ref="H26:I26"/>
    <mergeCell ref="K26:L26"/>
    <mergeCell ref="H78:I78"/>
    <mergeCell ref="E78:E86"/>
    <mergeCell ref="H86:I86"/>
    <mergeCell ref="H35:I35"/>
    <mergeCell ref="H36:I36"/>
    <mergeCell ref="H37:I37"/>
    <mergeCell ref="H38:I38"/>
    <mergeCell ref="N26:O26"/>
    <mergeCell ref="Q25:R25"/>
    <mergeCell ref="T25:U25"/>
    <mergeCell ref="D24:F24"/>
    <mergeCell ref="H24:I24"/>
    <mergeCell ref="D25:F25"/>
    <mergeCell ref="H25:I25"/>
    <mergeCell ref="K25:L25"/>
    <mergeCell ref="N25:O25"/>
    <mergeCell ref="K24:L24"/>
    <mergeCell ref="D23:F23"/>
    <mergeCell ref="H23:I23"/>
    <mergeCell ref="K23:L23"/>
    <mergeCell ref="N23:O23"/>
    <mergeCell ref="M21:V21"/>
    <mergeCell ref="N22:O22"/>
    <mergeCell ref="Q24:R24"/>
    <mergeCell ref="T24:U24"/>
    <mergeCell ref="Q22:R22"/>
    <mergeCell ref="T22:U22"/>
    <mergeCell ref="Q23:R23"/>
    <mergeCell ref="T23:U23"/>
    <mergeCell ref="N24:O24"/>
    <mergeCell ref="C22:F22"/>
    <mergeCell ref="H22:I22"/>
    <mergeCell ref="K22:L22"/>
    <mergeCell ref="C21:F21"/>
    <mergeCell ref="H21:K21"/>
    <mergeCell ref="Q19:S19"/>
    <mergeCell ref="T19:V19"/>
    <mergeCell ref="C19:E19"/>
    <mergeCell ref="H19:J19"/>
    <mergeCell ref="K19:M19"/>
    <mergeCell ref="H18:J18"/>
    <mergeCell ref="F18:G19"/>
    <mergeCell ref="X19:X20"/>
    <mergeCell ref="C20:E20"/>
    <mergeCell ref="H20:J20"/>
    <mergeCell ref="K20:M20"/>
    <mergeCell ref="N20:P20"/>
    <mergeCell ref="Q20:S20"/>
    <mergeCell ref="T20:V20"/>
    <mergeCell ref="N19:P19"/>
    <mergeCell ref="K18:M18"/>
    <mergeCell ref="N18:P18"/>
    <mergeCell ref="P16:T16"/>
    <mergeCell ref="Q18:S18"/>
    <mergeCell ref="T18:V18"/>
    <mergeCell ref="J3:V5"/>
    <mergeCell ref="X4:X5"/>
    <mergeCell ref="Y4:Y5"/>
    <mergeCell ref="Z4:AD5"/>
    <mergeCell ref="N1:R2"/>
    <mergeCell ref="X2:Y3"/>
    <mergeCell ref="D9:AE9"/>
    <mergeCell ref="Q11:Q12"/>
    <mergeCell ref="C11:F12"/>
    <mergeCell ref="H6:X6"/>
    <mergeCell ref="B7:AF7"/>
    <mergeCell ref="B8:AF8"/>
    <mergeCell ref="Z2:AD3"/>
    <mergeCell ref="AE2:AE3"/>
    <mergeCell ref="H84:I84"/>
    <mergeCell ref="H85:I85"/>
    <mergeCell ref="E94:F94"/>
    <mergeCell ref="H94:I94"/>
    <mergeCell ref="E87:F87"/>
    <mergeCell ref="H87:I87"/>
    <mergeCell ref="E89:F89"/>
    <mergeCell ref="E90:F90"/>
    <mergeCell ref="Q26:R26"/>
    <mergeCell ref="T26:U26"/>
    <mergeCell ref="Q27:R27"/>
    <mergeCell ref="Q28:R28"/>
    <mergeCell ref="K94:L94"/>
    <mergeCell ref="N94:O94"/>
    <mergeCell ref="Z87:AF88"/>
    <mergeCell ref="Q94:R94"/>
    <mergeCell ref="T94:U94"/>
    <mergeCell ref="K87:L87"/>
    <mergeCell ref="N87:O87"/>
    <mergeCell ref="U88:V88"/>
    <mergeCell ref="T87:U87"/>
    <mergeCell ref="X89:X91"/>
    <mergeCell ref="Q29:R29"/>
    <mergeCell ref="Q30:R30"/>
    <mergeCell ref="Q95:R95"/>
    <mergeCell ref="T95:U95"/>
    <mergeCell ref="Q31:R31"/>
    <mergeCell ref="Q32:R32"/>
    <mergeCell ref="Q33:R33"/>
    <mergeCell ref="Q34:R34"/>
    <mergeCell ref="Q35:R35"/>
    <mergeCell ref="Q36:R36"/>
    <mergeCell ref="E95:F95"/>
    <mergeCell ref="H95:I95"/>
    <mergeCell ref="K95:L95"/>
    <mergeCell ref="N95:O95"/>
  </mergeCells>
  <conditionalFormatting sqref="K94:L94 N94:O94 Q94:R94 T94:U94 H94:I94 H26:I26 K26:L26 N26:O26 Q26:R26 T26:U26">
    <cfRule type="cellIs" priority="1" dxfId="0" operator="notEqual" stopIfTrue="1">
      <formula>100</formula>
    </cfRule>
  </conditionalFormatting>
  <conditionalFormatting sqref="H95:I95 K95:L95 N95:O95 Q95:R95 T95:U95">
    <cfRule type="cellIs" priority="2" dxfId="0" operator="greaterThan" stopIfTrue="1">
      <formula>100</formula>
    </cfRule>
  </conditionalFormatting>
  <conditionalFormatting sqref="N89:O91 K89:L91 Q89:R91 H20:V20 H89:I91 H22:I25 K22:L25 N22:O25 Q22:R25 T22:U25 H27:I27 K27:L27 N27:O27 Q27:R27 T27:U27 T89:U91 H29:I35 K29:L35 N29:O35 Q29:R35 T29:U35 H37:I48 K37:L48 N37:O48 Q37:R48 T37:U48 T50:U55 Q50:R55 N50:O55 K50:L55 H50:I55 H57:I64 K57:L64 N57:O64 Q57:R64 T57:U64 H66:I71 K66:L71 N66:O71 Q66:R71 T66:U71 T73:U77 Q73:R77 N73:O77 K73:L77 H73:I77 H79:I87 K79:L87 N79:O87 Q79:R87 T79:U87 Z87:AF88">
    <cfRule type="cellIs" priority="3" dxfId="3" operator="equal" stopIfTrue="1">
      <formula>""</formula>
    </cfRule>
  </conditionalFormatting>
  <conditionalFormatting sqref="H99:I101 K99:L101 N99:O101 Q99:R101 T99:U101">
    <cfRule type="cellIs" priority="4" dxfId="4" operator="equal" stopIfTrue="1">
      <formula>"コードは50１から604の中から選んでください"</formula>
    </cfRule>
    <cfRule type="cellIs" priority="5" dxfId="2" operator="equal" stopIfTrue="1">
      <formula>"業種コードを入力すると、ここに業種名が表示されます"</formula>
    </cfRule>
  </conditionalFormatting>
  <conditionalFormatting sqref="H19:V19">
    <cfRule type="cellIs" priority="6" dxfId="1" operator="equal" stopIfTrue="1">
      <formula>"コードは１から320の中から選んでください"</formula>
    </cfRule>
    <cfRule type="cellIs" priority="7" dxfId="2" operator="equal" stopIfTrue="1">
      <formula>"下欄に品目コードを入力すると、ここに品目名が自動的に表示されます"</formula>
    </cfRule>
  </conditionalFormatting>
  <conditionalFormatting sqref="Z4:AD5">
    <cfRule type="cellIs" priority="8" dxfId="5" operator="equal" stopIfTrue="1">
      <formula>"1枚目の内容が表示されます"</formula>
    </cfRule>
  </conditionalFormatting>
  <dataValidations count="4">
    <dataValidation allowBlank="1" showInputMessage="1" showErrorMessage="1" imeMode="hiragana" sqref="Z87:AF88"/>
    <dataValidation allowBlank="1" showInputMessage="1" showErrorMessage="1" imeMode="off" sqref="T22:T88 U22:V91 Q22:Q88 O22:P91 N22:N88 L22:M91 K22:K88 R22:S91 I22:J91 H22:H88"/>
    <dataValidation type="whole" allowBlank="1" showInputMessage="1" showErrorMessage="1" errorTitle="品目コードエラー" error="品目コードは１から320の中から選んでください。&#10;" imeMode="off" sqref="H20:V20">
      <formula1>1</formula1>
      <formula2>320</formula2>
    </dataValidation>
    <dataValidation type="whole" allowBlank="1" showInputMessage="1" showErrorMessage="1" errorTitle="業種コードエラー" error="業種コードは、501から604の中から選んでください。" imeMode="off" sqref="H89:H91 T89:T91 Q89:Q91 K89:K91 N89:N91">
      <formula1>501</formula1>
      <formula2>604</formula2>
    </dataValidation>
  </dataValidations>
  <hyperlinks>
    <hyperlink ref="B106:B110" location="'１枚目'!B26" display="①"/>
    <hyperlink ref="B113" location="'１枚目'!H88" display="⑥"/>
    <hyperlink ref="B115" location="'１枚目'!N88" display="⑧"/>
    <hyperlink ref="B116" location="'１枚目'!Q88" display="⑨"/>
    <hyperlink ref="B117" location="'１枚目'!T88" display="⑩"/>
    <hyperlink ref="B114" location="'１枚目'!K88" display="⑦"/>
  </hyperlinks>
  <printOptions horizontalCentered="1" verticalCentered="1"/>
  <pageMargins left="0.3937007874015748" right="0.4724409448818898" top="0.1968503937007874" bottom="0.3937007874015748" header="0.11811023622047245" footer="0.1968503937007874"/>
  <pageSetup fitToHeight="1" fitToWidth="1" horizontalDpi="600" verticalDpi="600" orientation="portrait" paperSize="8" scale="84" r:id="rId4"/>
  <headerFooter alignWithMargins="0">
    <oddFooter>&amp;C静岡県</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1:D346"/>
  <sheetViews>
    <sheetView view="pageBreakPreview" zoomScaleSheetLayoutView="100" workbookViewId="0" topLeftCell="A1">
      <selection activeCell="A1" sqref="A1"/>
    </sheetView>
  </sheetViews>
  <sheetFormatPr defaultColWidth="9.00390625" defaultRowHeight="14.25"/>
  <cols>
    <col min="1" max="1" width="10.625" style="164" customWidth="1"/>
    <col min="2" max="2" width="6.625" style="164" customWidth="1"/>
    <col min="3" max="3" width="25.625" style="164" customWidth="1"/>
    <col min="4" max="4" width="65.625" style="164" customWidth="1"/>
    <col min="5" max="16384" width="9.00390625" style="164" customWidth="1"/>
  </cols>
  <sheetData>
    <row r="1" spans="1:4" ht="28.5">
      <c r="A1" s="160"/>
      <c r="B1" s="161" t="s">
        <v>1336</v>
      </c>
      <c r="C1" s="162" t="s">
        <v>530</v>
      </c>
      <c r="D1" s="163" t="s">
        <v>1337</v>
      </c>
    </row>
    <row r="2" spans="1:4" ht="14.25">
      <c r="A2" s="160"/>
      <c r="B2" s="165" t="s">
        <v>65</v>
      </c>
      <c r="C2" s="178"/>
      <c r="D2" s="167"/>
    </row>
    <row r="3" spans="1:4" ht="14.25">
      <c r="A3" s="168" t="s">
        <v>150</v>
      </c>
      <c r="B3" s="169" t="s">
        <v>531</v>
      </c>
      <c r="C3" s="170" t="s">
        <v>687</v>
      </c>
      <c r="D3" s="171" t="s">
        <v>66</v>
      </c>
    </row>
    <row r="4" spans="1:4" ht="14.25">
      <c r="A4" s="168" t="s">
        <v>150</v>
      </c>
      <c r="B4" s="172" t="s">
        <v>532</v>
      </c>
      <c r="C4" s="173" t="s">
        <v>688</v>
      </c>
      <c r="D4" s="174" t="s">
        <v>67</v>
      </c>
    </row>
    <row r="5" spans="1:4" ht="14.25">
      <c r="A5" s="168" t="s">
        <v>150</v>
      </c>
      <c r="B5" s="172" t="s">
        <v>533</v>
      </c>
      <c r="C5" s="173" t="s">
        <v>534</v>
      </c>
      <c r="D5" s="174" t="s">
        <v>68</v>
      </c>
    </row>
    <row r="6" spans="1:4" ht="14.25">
      <c r="A6" s="168" t="s">
        <v>150</v>
      </c>
      <c r="B6" s="172" t="s">
        <v>535</v>
      </c>
      <c r="C6" s="173" t="s">
        <v>690</v>
      </c>
      <c r="D6" s="174" t="s">
        <v>69</v>
      </c>
    </row>
    <row r="7" spans="1:4" ht="28.5">
      <c r="A7" s="168" t="s">
        <v>150</v>
      </c>
      <c r="B7" s="172" t="s">
        <v>536</v>
      </c>
      <c r="C7" s="173" t="s">
        <v>691</v>
      </c>
      <c r="D7" s="174" t="s">
        <v>70</v>
      </c>
    </row>
    <row r="8" spans="1:4" ht="14.25">
      <c r="A8" s="168" t="s">
        <v>150</v>
      </c>
      <c r="B8" s="172" t="s">
        <v>537</v>
      </c>
      <c r="C8" s="173" t="s">
        <v>538</v>
      </c>
      <c r="D8" s="174" t="s">
        <v>71</v>
      </c>
    </row>
    <row r="9" spans="1:4" ht="28.5">
      <c r="A9" s="168" t="s">
        <v>150</v>
      </c>
      <c r="B9" s="172" t="s">
        <v>539</v>
      </c>
      <c r="C9" s="173" t="s">
        <v>1338</v>
      </c>
      <c r="D9" s="174" t="s">
        <v>1339</v>
      </c>
    </row>
    <row r="10" spans="1:4" ht="14.25">
      <c r="A10" s="168" t="s">
        <v>150</v>
      </c>
      <c r="B10" s="172" t="s">
        <v>541</v>
      </c>
      <c r="C10" s="173" t="s">
        <v>542</v>
      </c>
      <c r="D10" s="174" t="s">
        <v>72</v>
      </c>
    </row>
    <row r="11" spans="1:4" ht="28.5">
      <c r="A11" s="168" t="s">
        <v>150</v>
      </c>
      <c r="B11" s="172" t="s">
        <v>543</v>
      </c>
      <c r="C11" s="173" t="s">
        <v>1340</v>
      </c>
      <c r="D11" s="174" t="s">
        <v>1341</v>
      </c>
    </row>
    <row r="12" spans="1:4" ht="14.25">
      <c r="A12" s="168" t="s">
        <v>150</v>
      </c>
      <c r="B12" s="172" t="s">
        <v>545</v>
      </c>
      <c r="C12" s="173" t="s">
        <v>546</v>
      </c>
      <c r="D12" s="174" t="s">
        <v>73</v>
      </c>
    </row>
    <row r="13" spans="1:4" ht="14.25">
      <c r="A13" s="168" t="s">
        <v>150</v>
      </c>
      <c r="B13" s="172" t="s">
        <v>547</v>
      </c>
      <c r="C13" s="173" t="s">
        <v>548</v>
      </c>
      <c r="D13" s="174" t="s">
        <v>74</v>
      </c>
    </row>
    <row r="14" spans="1:4" ht="14.25">
      <c r="A14" s="168" t="s">
        <v>150</v>
      </c>
      <c r="B14" s="172" t="s">
        <v>549</v>
      </c>
      <c r="C14" s="173" t="s">
        <v>550</v>
      </c>
      <c r="D14" s="174" t="s">
        <v>550</v>
      </c>
    </row>
    <row r="15" spans="1:4" ht="14.25">
      <c r="A15" s="168" t="s">
        <v>150</v>
      </c>
      <c r="B15" s="172" t="s">
        <v>551</v>
      </c>
      <c r="C15" s="173" t="s">
        <v>552</v>
      </c>
      <c r="D15" s="174" t="s">
        <v>75</v>
      </c>
    </row>
    <row r="16" spans="1:4" ht="28.5">
      <c r="A16" s="168" t="s">
        <v>150</v>
      </c>
      <c r="B16" s="172" t="s">
        <v>553</v>
      </c>
      <c r="C16" s="173" t="s">
        <v>1342</v>
      </c>
      <c r="D16" s="174" t="s">
        <v>1343</v>
      </c>
    </row>
    <row r="17" spans="1:4" ht="14.25">
      <c r="A17" s="168" t="s">
        <v>150</v>
      </c>
      <c r="B17" s="172" t="s">
        <v>555</v>
      </c>
      <c r="C17" s="173" t="s">
        <v>556</v>
      </c>
      <c r="D17" s="174" t="s">
        <v>76</v>
      </c>
    </row>
    <row r="18" spans="1:4" ht="14.25">
      <c r="A18" s="168" t="s">
        <v>150</v>
      </c>
      <c r="B18" s="172" t="s">
        <v>557</v>
      </c>
      <c r="C18" s="173" t="s">
        <v>558</v>
      </c>
      <c r="D18" s="174" t="s">
        <v>77</v>
      </c>
    </row>
    <row r="19" spans="1:4" ht="14.25">
      <c r="A19" s="168" t="s">
        <v>150</v>
      </c>
      <c r="B19" s="172" t="s">
        <v>559</v>
      </c>
      <c r="C19" s="173" t="s">
        <v>560</v>
      </c>
      <c r="D19" s="174" t="s">
        <v>560</v>
      </c>
    </row>
    <row r="20" spans="1:4" ht="28.5">
      <c r="A20" s="168" t="s">
        <v>150</v>
      </c>
      <c r="B20" s="172" t="s">
        <v>561</v>
      </c>
      <c r="C20" s="173" t="s">
        <v>1344</v>
      </c>
      <c r="D20" s="174" t="s">
        <v>1345</v>
      </c>
    </row>
    <row r="21" spans="1:4" ht="28.5">
      <c r="A21" s="168" t="s">
        <v>150</v>
      </c>
      <c r="B21" s="172" t="s">
        <v>563</v>
      </c>
      <c r="C21" s="173" t="s">
        <v>1346</v>
      </c>
      <c r="D21" s="174" t="s">
        <v>1347</v>
      </c>
    </row>
    <row r="22" spans="1:4" ht="14.25">
      <c r="A22" s="168" t="s">
        <v>150</v>
      </c>
      <c r="B22" s="172" t="s">
        <v>565</v>
      </c>
      <c r="C22" s="173" t="s">
        <v>1348</v>
      </c>
      <c r="D22" s="174" t="s">
        <v>1349</v>
      </c>
    </row>
    <row r="23" spans="1:4" ht="28.5">
      <c r="A23" s="168" t="s">
        <v>150</v>
      </c>
      <c r="B23" s="172" t="s">
        <v>567</v>
      </c>
      <c r="C23" s="173" t="s">
        <v>1350</v>
      </c>
      <c r="D23" s="174" t="s">
        <v>1351</v>
      </c>
    </row>
    <row r="24" spans="1:4" ht="28.5">
      <c r="A24" s="168" t="s">
        <v>150</v>
      </c>
      <c r="B24" s="172" t="s">
        <v>569</v>
      </c>
      <c r="C24" s="173" t="s">
        <v>1352</v>
      </c>
      <c r="D24" s="174" t="s">
        <v>1353</v>
      </c>
    </row>
    <row r="25" spans="1:4" ht="28.5">
      <c r="A25" s="168" t="s">
        <v>150</v>
      </c>
      <c r="B25" s="172" t="s">
        <v>571</v>
      </c>
      <c r="C25" s="173" t="s">
        <v>692</v>
      </c>
      <c r="D25" s="174" t="s">
        <v>1354</v>
      </c>
    </row>
    <row r="26" spans="1:4" ht="14.25">
      <c r="A26" s="168" t="s">
        <v>150</v>
      </c>
      <c r="B26" s="172" t="s">
        <v>572</v>
      </c>
      <c r="C26" s="173" t="s">
        <v>573</v>
      </c>
      <c r="D26" s="174" t="s">
        <v>78</v>
      </c>
    </row>
    <row r="27" spans="1:4" ht="14.25">
      <c r="A27" s="168" t="s">
        <v>150</v>
      </c>
      <c r="B27" s="172" t="s">
        <v>574</v>
      </c>
      <c r="C27" s="173" t="s">
        <v>1597</v>
      </c>
      <c r="D27" s="174" t="s">
        <v>79</v>
      </c>
    </row>
    <row r="28" spans="1:4" ht="14.25">
      <c r="A28" s="168" t="s">
        <v>150</v>
      </c>
      <c r="B28" s="172" t="s">
        <v>575</v>
      </c>
      <c r="C28" s="173" t="s">
        <v>576</v>
      </c>
      <c r="D28" s="174" t="s">
        <v>80</v>
      </c>
    </row>
    <row r="29" spans="1:4" ht="28.5">
      <c r="A29" s="168" t="s">
        <v>150</v>
      </c>
      <c r="B29" s="172" t="s">
        <v>577</v>
      </c>
      <c r="C29" s="173" t="s">
        <v>1355</v>
      </c>
      <c r="D29" s="174" t="s">
        <v>1356</v>
      </c>
    </row>
    <row r="30" spans="1:4" ht="28.5">
      <c r="A30" s="168" t="s">
        <v>150</v>
      </c>
      <c r="B30" s="172" t="s">
        <v>579</v>
      </c>
      <c r="C30" s="173" t="s">
        <v>1357</v>
      </c>
      <c r="D30" s="174" t="s">
        <v>1358</v>
      </c>
    </row>
    <row r="31" spans="1:4" ht="14.25">
      <c r="A31" s="168" t="s">
        <v>150</v>
      </c>
      <c r="B31" s="172" t="s">
        <v>693</v>
      </c>
      <c r="C31" s="173" t="s">
        <v>582</v>
      </c>
      <c r="D31" s="174" t="s">
        <v>34</v>
      </c>
    </row>
    <row r="32" spans="1:4" ht="28.5">
      <c r="A32" s="168" t="s">
        <v>150</v>
      </c>
      <c r="B32" s="172" t="s">
        <v>694</v>
      </c>
      <c r="C32" s="173" t="s">
        <v>1598</v>
      </c>
      <c r="D32" s="174" t="s">
        <v>35</v>
      </c>
    </row>
    <row r="33" spans="1:4" ht="28.5">
      <c r="A33" s="168" t="s">
        <v>150</v>
      </c>
      <c r="B33" s="172" t="s">
        <v>695</v>
      </c>
      <c r="C33" s="173" t="s">
        <v>1359</v>
      </c>
      <c r="D33" s="174" t="s">
        <v>1360</v>
      </c>
    </row>
    <row r="34" spans="1:4" ht="71.25">
      <c r="A34" s="168" t="s">
        <v>150</v>
      </c>
      <c r="B34" s="172" t="s">
        <v>583</v>
      </c>
      <c r="C34" s="173" t="s">
        <v>1361</v>
      </c>
      <c r="D34" s="174" t="s">
        <v>1362</v>
      </c>
    </row>
    <row r="35" spans="1:4" ht="14.25">
      <c r="A35" s="168" t="s">
        <v>150</v>
      </c>
      <c r="B35" s="172" t="s">
        <v>585</v>
      </c>
      <c r="C35" s="173" t="s">
        <v>586</v>
      </c>
      <c r="D35" s="174" t="s">
        <v>81</v>
      </c>
    </row>
    <row r="36" spans="1:4" ht="14.25">
      <c r="A36" s="168" t="s">
        <v>150</v>
      </c>
      <c r="B36" s="172" t="s">
        <v>587</v>
      </c>
      <c r="C36" s="173" t="s">
        <v>588</v>
      </c>
      <c r="D36" s="174" t="s">
        <v>82</v>
      </c>
    </row>
    <row r="37" spans="1:4" ht="14.25">
      <c r="A37" s="168" t="s">
        <v>150</v>
      </c>
      <c r="B37" s="172" t="s">
        <v>589</v>
      </c>
      <c r="C37" s="173" t="s">
        <v>590</v>
      </c>
      <c r="D37" s="174" t="s">
        <v>83</v>
      </c>
    </row>
    <row r="38" spans="1:4" ht="57">
      <c r="A38" s="168" t="s">
        <v>150</v>
      </c>
      <c r="B38" s="172" t="s">
        <v>591</v>
      </c>
      <c r="C38" s="173" t="s">
        <v>1363</v>
      </c>
      <c r="D38" s="174" t="s">
        <v>1364</v>
      </c>
    </row>
    <row r="39" spans="1:4" ht="14.25">
      <c r="A39" s="168" t="s">
        <v>150</v>
      </c>
      <c r="B39" s="172" t="s">
        <v>593</v>
      </c>
      <c r="C39" s="173" t="s">
        <v>594</v>
      </c>
      <c r="D39" s="174" t="s">
        <v>84</v>
      </c>
    </row>
    <row r="40" spans="1:4" ht="14.25">
      <c r="A40" s="168" t="s">
        <v>150</v>
      </c>
      <c r="B40" s="172" t="s">
        <v>595</v>
      </c>
      <c r="C40" s="173" t="s">
        <v>696</v>
      </c>
      <c r="D40" s="174" t="s">
        <v>85</v>
      </c>
    </row>
    <row r="41" spans="1:4" ht="14.25">
      <c r="A41" s="168" t="s">
        <v>150</v>
      </c>
      <c r="B41" s="172" t="s">
        <v>596</v>
      </c>
      <c r="C41" s="173" t="s">
        <v>597</v>
      </c>
      <c r="D41" s="174" t="s">
        <v>86</v>
      </c>
    </row>
    <row r="42" spans="1:4" ht="28.5">
      <c r="A42" s="168" t="s">
        <v>150</v>
      </c>
      <c r="B42" s="172" t="s">
        <v>598</v>
      </c>
      <c r="C42" s="173" t="s">
        <v>1365</v>
      </c>
      <c r="D42" s="174" t="s">
        <v>1366</v>
      </c>
    </row>
    <row r="43" spans="1:4" ht="28.5">
      <c r="A43" s="168" t="s">
        <v>150</v>
      </c>
      <c r="B43" s="172" t="s">
        <v>600</v>
      </c>
      <c r="C43" s="173" t="s">
        <v>1367</v>
      </c>
      <c r="D43" s="174" t="s">
        <v>1368</v>
      </c>
    </row>
    <row r="44" spans="1:4" ht="71.25">
      <c r="A44" s="168" t="s">
        <v>150</v>
      </c>
      <c r="B44" s="172" t="s">
        <v>602</v>
      </c>
      <c r="C44" s="173" t="s">
        <v>1369</v>
      </c>
      <c r="D44" s="174" t="s">
        <v>1370</v>
      </c>
    </row>
    <row r="45" spans="1:4" ht="14.25">
      <c r="A45" s="168" t="s">
        <v>150</v>
      </c>
      <c r="B45" s="172" t="s">
        <v>604</v>
      </c>
      <c r="C45" s="173" t="s">
        <v>605</v>
      </c>
      <c r="D45" s="174" t="s">
        <v>87</v>
      </c>
    </row>
    <row r="46" spans="1:4" ht="42.75">
      <c r="A46" s="168" t="s">
        <v>150</v>
      </c>
      <c r="B46" s="172" t="s">
        <v>606</v>
      </c>
      <c r="C46" s="173" t="s">
        <v>1371</v>
      </c>
      <c r="D46" s="174" t="s">
        <v>1372</v>
      </c>
    </row>
    <row r="47" spans="1:4" ht="14.25">
      <c r="A47" s="168" t="s">
        <v>150</v>
      </c>
      <c r="B47" s="172" t="s">
        <v>608</v>
      </c>
      <c r="C47" s="173" t="s">
        <v>697</v>
      </c>
      <c r="D47" s="174" t="s">
        <v>88</v>
      </c>
    </row>
    <row r="48" spans="1:4" ht="14.25">
      <c r="A48" s="168" t="s">
        <v>150</v>
      </c>
      <c r="B48" s="172" t="s">
        <v>609</v>
      </c>
      <c r="C48" s="173" t="s">
        <v>610</v>
      </c>
      <c r="D48" s="174" t="s">
        <v>610</v>
      </c>
    </row>
    <row r="49" spans="1:4" ht="14.25">
      <c r="A49" s="160"/>
      <c r="B49" s="165" t="s">
        <v>1373</v>
      </c>
      <c r="C49" s="178"/>
      <c r="D49" s="167"/>
    </row>
    <row r="50" spans="1:4" ht="99.75">
      <c r="A50" s="168" t="s">
        <v>1411</v>
      </c>
      <c r="B50" s="172" t="s">
        <v>611</v>
      </c>
      <c r="C50" s="173" t="s">
        <v>1374</v>
      </c>
      <c r="D50" s="174" t="s">
        <v>1375</v>
      </c>
    </row>
    <row r="51" spans="1:4" ht="71.25">
      <c r="A51" s="168" t="s">
        <v>1411</v>
      </c>
      <c r="B51" s="172" t="s">
        <v>613</v>
      </c>
      <c r="C51" s="173" t="s">
        <v>698</v>
      </c>
      <c r="D51" s="174" t="s">
        <v>1376</v>
      </c>
    </row>
    <row r="52" spans="1:4" ht="57">
      <c r="A52" s="168" t="s">
        <v>1411</v>
      </c>
      <c r="B52" s="172" t="s">
        <v>614</v>
      </c>
      <c r="C52" s="173" t="s">
        <v>699</v>
      </c>
      <c r="D52" s="174" t="s">
        <v>1496</v>
      </c>
    </row>
    <row r="53" spans="1:4" ht="42.75">
      <c r="A53" s="168" t="s">
        <v>1411</v>
      </c>
      <c r="B53" s="172" t="s">
        <v>615</v>
      </c>
      <c r="C53" s="173" t="s">
        <v>701</v>
      </c>
      <c r="D53" s="174" t="s">
        <v>36</v>
      </c>
    </row>
    <row r="54" spans="1:4" ht="14.25">
      <c r="A54" s="168" t="s">
        <v>1411</v>
      </c>
      <c r="B54" s="172" t="s">
        <v>616</v>
      </c>
      <c r="C54" s="173" t="s">
        <v>617</v>
      </c>
      <c r="D54" s="174" t="s">
        <v>89</v>
      </c>
    </row>
    <row r="55" spans="1:4" ht="14.25">
      <c r="A55" s="168" t="s">
        <v>1411</v>
      </c>
      <c r="B55" s="172" t="s">
        <v>618</v>
      </c>
      <c r="C55" s="173" t="s">
        <v>1497</v>
      </c>
      <c r="D55" s="174" t="s">
        <v>1498</v>
      </c>
    </row>
    <row r="56" spans="1:4" ht="28.5">
      <c r="A56" s="168" t="s">
        <v>1411</v>
      </c>
      <c r="B56" s="172" t="s">
        <v>620</v>
      </c>
      <c r="C56" s="173" t="s">
        <v>1499</v>
      </c>
      <c r="D56" s="174" t="s">
        <v>1500</v>
      </c>
    </row>
    <row r="57" spans="1:4" ht="85.5">
      <c r="A57" s="168" t="s">
        <v>1411</v>
      </c>
      <c r="B57" s="172" t="s">
        <v>702</v>
      </c>
      <c r="C57" s="173" t="s">
        <v>1501</v>
      </c>
      <c r="D57" s="174" t="s">
        <v>37</v>
      </c>
    </row>
    <row r="58" spans="1:4" ht="42.75">
      <c r="A58" s="168" t="s">
        <v>1411</v>
      </c>
      <c r="B58" s="172" t="s">
        <v>703</v>
      </c>
      <c r="C58" s="173" t="s">
        <v>1502</v>
      </c>
      <c r="D58" s="174" t="s">
        <v>38</v>
      </c>
    </row>
    <row r="59" spans="1:4" ht="85.5">
      <c r="A59" s="168" t="s">
        <v>1411</v>
      </c>
      <c r="B59" s="172" t="s">
        <v>704</v>
      </c>
      <c r="C59" s="173" t="s">
        <v>1503</v>
      </c>
      <c r="D59" s="174" t="s">
        <v>1504</v>
      </c>
    </row>
    <row r="60" spans="1:4" ht="71.25">
      <c r="A60" s="168" t="s">
        <v>1411</v>
      </c>
      <c r="B60" s="172" t="s">
        <v>705</v>
      </c>
      <c r="C60" s="173" t="s">
        <v>1505</v>
      </c>
      <c r="D60" s="174" t="s">
        <v>1521</v>
      </c>
    </row>
    <row r="61" spans="1:4" ht="42.75">
      <c r="A61" s="168" t="s">
        <v>1411</v>
      </c>
      <c r="B61" s="172" t="s">
        <v>706</v>
      </c>
      <c r="C61" s="173" t="s">
        <v>1506</v>
      </c>
      <c r="D61" s="174" t="s">
        <v>1507</v>
      </c>
    </row>
    <row r="62" spans="1:4" ht="14.25">
      <c r="A62" s="168" t="s">
        <v>1411</v>
      </c>
      <c r="B62" s="172" t="s">
        <v>707</v>
      </c>
      <c r="C62" s="173" t="s">
        <v>1508</v>
      </c>
      <c r="D62" s="174" t="s">
        <v>1509</v>
      </c>
    </row>
    <row r="63" spans="1:4" ht="14.25">
      <c r="A63" s="168" t="s">
        <v>1411</v>
      </c>
      <c r="B63" s="172" t="s">
        <v>708</v>
      </c>
      <c r="C63" s="173" t="s">
        <v>622</v>
      </c>
      <c r="D63" s="174" t="s">
        <v>90</v>
      </c>
    </row>
    <row r="64" spans="1:4" ht="28.5">
      <c r="A64" s="168" t="s">
        <v>1411</v>
      </c>
      <c r="B64" s="172" t="s">
        <v>629</v>
      </c>
      <c r="C64" s="173" t="s">
        <v>1510</v>
      </c>
      <c r="D64" s="174" t="s">
        <v>1511</v>
      </c>
    </row>
    <row r="65" spans="1:4" ht="14.25">
      <c r="A65" s="160"/>
      <c r="B65" s="165" t="s">
        <v>1512</v>
      </c>
      <c r="C65" s="178"/>
      <c r="D65" s="167"/>
    </row>
    <row r="66" spans="1:4" ht="28.5">
      <c r="A66" s="168" t="s">
        <v>1412</v>
      </c>
      <c r="B66" s="172" t="s">
        <v>631</v>
      </c>
      <c r="C66" s="173" t="s">
        <v>632</v>
      </c>
      <c r="D66" s="174" t="s">
        <v>91</v>
      </c>
    </row>
    <row r="67" spans="1:4" ht="28.5">
      <c r="A67" s="168" t="s">
        <v>1412</v>
      </c>
      <c r="B67" s="172" t="s">
        <v>633</v>
      </c>
      <c r="C67" s="173" t="s">
        <v>709</v>
      </c>
      <c r="D67" s="174" t="s">
        <v>39</v>
      </c>
    </row>
    <row r="68" spans="1:4" ht="28.5">
      <c r="A68" s="168" t="s">
        <v>1412</v>
      </c>
      <c r="B68" s="172" t="s">
        <v>634</v>
      </c>
      <c r="C68" s="173" t="s">
        <v>635</v>
      </c>
      <c r="D68" s="174" t="s">
        <v>92</v>
      </c>
    </row>
    <row r="69" spans="1:4" ht="57">
      <c r="A69" s="168" t="s">
        <v>1412</v>
      </c>
      <c r="B69" s="172" t="s">
        <v>636</v>
      </c>
      <c r="C69" s="173" t="s">
        <v>1513</v>
      </c>
      <c r="D69" s="174" t="s">
        <v>1522</v>
      </c>
    </row>
    <row r="70" spans="1:4" ht="128.25">
      <c r="A70" s="168" t="s">
        <v>1412</v>
      </c>
      <c r="B70" s="172" t="s">
        <v>638</v>
      </c>
      <c r="C70" s="173" t="s">
        <v>1514</v>
      </c>
      <c r="D70" s="174" t="s">
        <v>1515</v>
      </c>
    </row>
    <row r="71" spans="1:4" ht="14.25">
      <c r="A71" s="160"/>
      <c r="B71" s="165" t="s">
        <v>1516</v>
      </c>
      <c r="C71" s="178"/>
      <c r="D71" s="167"/>
    </row>
    <row r="72" spans="1:4" ht="28.5">
      <c r="A72" s="168" t="s">
        <v>161</v>
      </c>
      <c r="B72" s="172" t="s">
        <v>640</v>
      </c>
      <c r="C72" s="173" t="s">
        <v>711</v>
      </c>
      <c r="D72" s="174" t="s">
        <v>40</v>
      </c>
    </row>
    <row r="73" spans="1:4" ht="28.5">
      <c r="A73" s="168" t="s">
        <v>161</v>
      </c>
      <c r="B73" s="172" t="s">
        <v>712</v>
      </c>
      <c r="C73" s="173" t="s">
        <v>714</v>
      </c>
      <c r="D73" s="174" t="s">
        <v>41</v>
      </c>
    </row>
    <row r="74" spans="1:4" ht="28.5">
      <c r="A74" s="168" t="s">
        <v>161</v>
      </c>
      <c r="B74" s="172" t="s">
        <v>715</v>
      </c>
      <c r="C74" s="173" t="s">
        <v>641</v>
      </c>
      <c r="D74" s="174" t="s">
        <v>1517</v>
      </c>
    </row>
    <row r="75" spans="1:4" ht="42.75">
      <c r="A75" s="168" t="s">
        <v>161</v>
      </c>
      <c r="B75" s="172" t="s">
        <v>716</v>
      </c>
      <c r="C75" s="173" t="s">
        <v>717</v>
      </c>
      <c r="D75" s="174" t="s">
        <v>42</v>
      </c>
    </row>
    <row r="76" spans="1:4" ht="14.25">
      <c r="A76" s="160"/>
      <c r="B76" s="165" t="s">
        <v>1377</v>
      </c>
      <c r="C76" s="178"/>
      <c r="D76" s="167"/>
    </row>
    <row r="77" spans="1:4" ht="42.75">
      <c r="A77" s="168" t="s">
        <v>1413</v>
      </c>
      <c r="B77" s="172" t="s">
        <v>718</v>
      </c>
      <c r="C77" s="173" t="s">
        <v>1378</v>
      </c>
      <c r="D77" s="174" t="s">
        <v>1379</v>
      </c>
    </row>
    <row r="78" spans="1:4" ht="99.75">
      <c r="A78" s="168" t="s">
        <v>1413</v>
      </c>
      <c r="B78" s="172" t="s">
        <v>719</v>
      </c>
      <c r="C78" s="173" t="s">
        <v>1380</v>
      </c>
      <c r="D78" s="174" t="s">
        <v>1523</v>
      </c>
    </row>
    <row r="79" spans="1:4" ht="28.5">
      <c r="A79" s="168" t="s">
        <v>1413</v>
      </c>
      <c r="B79" s="172" t="s">
        <v>720</v>
      </c>
      <c r="C79" s="173" t="s">
        <v>1381</v>
      </c>
      <c r="D79" s="174" t="s">
        <v>1382</v>
      </c>
    </row>
    <row r="80" spans="1:4" ht="28.5">
      <c r="A80" s="168" t="s">
        <v>1413</v>
      </c>
      <c r="B80" s="172" t="s">
        <v>721</v>
      </c>
      <c r="C80" s="173" t="s">
        <v>645</v>
      </c>
      <c r="D80" s="174" t="s">
        <v>93</v>
      </c>
    </row>
    <row r="81" spans="1:4" ht="28.5">
      <c r="A81" s="168" t="s">
        <v>1413</v>
      </c>
      <c r="B81" s="172" t="s">
        <v>722</v>
      </c>
      <c r="C81" s="173" t="s">
        <v>1383</v>
      </c>
      <c r="D81" s="174" t="s">
        <v>1384</v>
      </c>
    </row>
    <row r="82" spans="1:4" ht="28.5">
      <c r="A82" s="168" t="s">
        <v>1413</v>
      </c>
      <c r="B82" s="172" t="s">
        <v>723</v>
      </c>
      <c r="C82" s="173" t="s">
        <v>647</v>
      </c>
      <c r="D82" s="174" t="s">
        <v>647</v>
      </c>
    </row>
    <row r="83" spans="1:4" ht="42.75">
      <c r="A83" s="168" t="s">
        <v>1413</v>
      </c>
      <c r="B83" s="172" t="s">
        <v>724</v>
      </c>
      <c r="C83" s="173" t="s">
        <v>1385</v>
      </c>
      <c r="D83" s="174" t="s">
        <v>1386</v>
      </c>
    </row>
    <row r="84" spans="1:4" ht="28.5">
      <c r="A84" s="168" t="s">
        <v>1413</v>
      </c>
      <c r="B84" s="172" t="s">
        <v>725</v>
      </c>
      <c r="C84" s="173" t="s">
        <v>1387</v>
      </c>
      <c r="D84" s="174" t="s">
        <v>1388</v>
      </c>
    </row>
    <row r="85" spans="1:4" ht="71.25">
      <c r="A85" s="168" t="s">
        <v>1413</v>
      </c>
      <c r="B85" s="172" t="s">
        <v>726</v>
      </c>
      <c r="C85" s="173" t="s">
        <v>1389</v>
      </c>
      <c r="D85" s="174" t="s">
        <v>1390</v>
      </c>
    </row>
    <row r="86" spans="1:4" ht="14.25">
      <c r="A86" s="160"/>
      <c r="B86" s="165" t="s">
        <v>33</v>
      </c>
      <c r="C86" s="178"/>
      <c r="D86" s="167"/>
    </row>
    <row r="87" spans="1:4" ht="42.75">
      <c r="A87" s="168" t="s">
        <v>32</v>
      </c>
      <c r="B87" s="172" t="s">
        <v>727</v>
      </c>
      <c r="C87" s="173" t="s">
        <v>1391</v>
      </c>
      <c r="D87" s="174" t="s">
        <v>1392</v>
      </c>
    </row>
    <row r="88" spans="1:4" ht="14.25">
      <c r="A88" s="160"/>
      <c r="B88" s="165" t="s">
        <v>1393</v>
      </c>
      <c r="C88" s="178"/>
      <c r="D88" s="167"/>
    </row>
    <row r="89" spans="1:4" ht="57">
      <c r="A89" s="168" t="s">
        <v>1414</v>
      </c>
      <c r="B89" s="172" t="s">
        <v>728</v>
      </c>
      <c r="C89" s="173" t="s">
        <v>1394</v>
      </c>
      <c r="D89" s="174" t="s">
        <v>1395</v>
      </c>
    </row>
    <row r="90" spans="1:4" ht="14.25">
      <c r="A90" s="168" t="s">
        <v>1414</v>
      </c>
      <c r="B90" s="172" t="s">
        <v>729</v>
      </c>
      <c r="C90" s="173" t="s">
        <v>1599</v>
      </c>
      <c r="D90" s="174" t="s">
        <v>1599</v>
      </c>
    </row>
    <row r="91" spans="1:4" ht="14.25">
      <c r="A91" s="168" t="s">
        <v>1414</v>
      </c>
      <c r="B91" s="172" t="s">
        <v>730</v>
      </c>
      <c r="C91" s="173" t="s">
        <v>653</v>
      </c>
      <c r="D91" s="174" t="s">
        <v>653</v>
      </c>
    </row>
    <row r="92" spans="1:4" ht="14.25">
      <c r="A92" s="168" t="s">
        <v>1414</v>
      </c>
      <c r="B92" s="172" t="s">
        <v>731</v>
      </c>
      <c r="C92" s="173" t="s">
        <v>654</v>
      </c>
      <c r="D92" s="174" t="s">
        <v>654</v>
      </c>
    </row>
    <row r="93" spans="1:4" ht="28.5">
      <c r="A93" s="168" t="s">
        <v>1414</v>
      </c>
      <c r="B93" s="172" t="s">
        <v>732</v>
      </c>
      <c r="C93" s="173" t="s">
        <v>1396</v>
      </c>
      <c r="D93" s="174" t="s">
        <v>1397</v>
      </c>
    </row>
    <row r="94" spans="1:4" ht="14.25">
      <c r="A94" s="168" t="s">
        <v>1414</v>
      </c>
      <c r="B94" s="172" t="s">
        <v>733</v>
      </c>
      <c r="C94" s="173" t="s">
        <v>656</v>
      </c>
      <c r="D94" s="174" t="s">
        <v>94</v>
      </c>
    </row>
    <row r="95" spans="1:4" ht="14.25">
      <c r="A95" s="168" t="s">
        <v>1414</v>
      </c>
      <c r="B95" s="172" t="s">
        <v>734</v>
      </c>
      <c r="C95" s="173" t="s">
        <v>657</v>
      </c>
      <c r="D95" s="174" t="s">
        <v>657</v>
      </c>
    </row>
    <row r="96" spans="1:4" ht="28.5">
      <c r="A96" s="168" t="s">
        <v>1414</v>
      </c>
      <c r="B96" s="172" t="s">
        <v>735</v>
      </c>
      <c r="C96" s="173" t="s">
        <v>1398</v>
      </c>
      <c r="D96" s="174" t="s">
        <v>1399</v>
      </c>
    </row>
    <row r="97" spans="1:4" ht="28.5">
      <c r="A97" s="168" t="s">
        <v>1414</v>
      </c>
      <c r="B97" s="172" t="s">
        <v>736</v>
      </c>
      <c r="C97" s="173" t="s">
        <v>1400</v>
      </c>
      <c r="D97" s="174" t="s">
        <v>1401</v>
      </c>
    </row>
    <row r="98" spans="1:4" ht="14.25">
      <c r="A98" s="168" t="s">
        <v>1414</v>
      </c>
      <c r="B98" s="172" t="s">
        <v>737</v>
      </c>
      <c r="C98" s="173" t="s">
        <v>660</v>
      </c>
      <c r="D98" s="174" t="s">
        <v>95</v>
      </c>
    </row>
    <row r="99" spans="1:4" ht="142.5">
      <c r="A99" s="168" t="s">
        <v>1414</v>
      </c>
      <c r="B99" s="172" t="s">
        <v>738</v>
      </c>
      <c r="C99" s="173" t="s">
        <v>1402</v>
      </c>
      <c r="D99" s="174" t="s">
        <v>1403</v>
      </c>
    </row>
    <row r="100" spans="1:4" ht="14.25">
      <c r="A100" s="168" t="s">
        <v>1414</v>
      </c>
      <c r="B100" s="172" t="s">
        <v>739</v>
      </c>
      <c r="C100" s="173" t="s">
        <v>662</v>
      </c>
      <c r="D100" s="174" t="s">
        <v>662</v>
      </c>
    </row>
    <row r="101" spans="1:4" ht="14.25">
      <c r="A101" s="168" t="s">
        <v>1414</v>
      </c>
      <c r="B101" s="172" t="s">
        <v>740</v>
      </c>
      <c r="C101" s="173" t="s">
        <v>663</v>
      </c>
      <c r="D101" s="174" t="s">
        <v>663</v>
      </c>
    </row>
    <row r="102" spans="1:4" ht="28.5">
      <c r="A102" s="168" t="s">
        <v>1414</v>
      </c>
      <c r="B102" s="172" t="s">
        <v>741</v>
      </c>
      <c r="C102" s="173" t="s">
        <v>1404</v>
      </c>
      <c r="D102" s="174" t="s">
        <v>1405</v>
      </c>
    </row>
    <row r="103" spans="1:4" ht="14.25">
      <c r="A103" s="168" t="s">
        <v>1414</v>
      </c>
      <c r="B103" s="172" t="s">
        <v>742</v>
      </c>
      <c r="C103" s="173" t="s">
        <v>665</v>
      </c>
      <c r="D103" s="174" t="s">
        <v>96</v>
      </c>
    </row>
    <row r="104" spans="1:4" ht="14.25">
      <c r="A104" s="168" t="s">
        <v>1414</v>
      </c>
      <c r="B104" s="172" t="s">
        <v>743</v>
      </c>
      <c r="C104" s="173" t="s">
        <v>666</v>
      </c>
      <c r="D104" s="174" t="s">
        <v>97</v>
      </c>
    </row>
    <row r="105" spans="1:4" ht="14.25">
      <c r="A105" s="168" t="s">
        <v>1414</v>
      </c>
      <c r="B105" s="172" t="s">
        <v>744</v>
      </c>
      <c r="C105" s="173" t="s">
        <v>667</v>
      </c>
      <c r="D105" s="174" t="s">
        <v>667</v>
      </c>
    </row>
    <row r="106" spans="1:4" ht="28.5">
      <c r="A106" s="168" t="s">
        <v>1414</v>
      </c>
      <c r="B106" s="172" t="s">
        <v>745</v>
      </c>
      <c r="C106" s="173" t="s">
        <v>668</v>
      </c>
      <c r="D106" s="174" t="s">
        <v>1406</v>
      </c>
    </row>
    <row r="107" spans="1:4" ht="28.5">
      <c r="A107" s="168" t="s">
        <v>1414</v>
      </c>
      <c r="B107" s="172" t="s">
        <v>746</v>
      </c>
      <c r="C107" s="173" t="s">
        <v>1407</v>
      </c>
      <c r="D107" s="174" t="s">
        <v>43</v>
      </c>
    </row>
    <row r="108" spans="1:4" ht="14.25">
      <c r="A108" s="168" t="s">
        <v>1414</v>
      </c>
      <c r="B108" s="172" t="s">
        <v>747</v>
      </c>
      <c r="C108" s="173" t="s">
        <v>673</v>
      </c>
      <c r="D108" s="174" t="s">
        <v>100</v>
      </c>
    </row>
    <row r="109" spans="1:4" ht="14.25">
      <c r="A109" s="168" t="s">
        <v>1414</v>
      </c>
      <c r="B109" s="172" t="s">
        <v>748</v>
      </c>
      <c r="C109" s="173" t="s">
        <v>669</v>
      </c>
      <c r="D109" s="174" t="s">
        <v>98</v>
      </c>
    </row>
    <row r="110" spans="1:4" ht="14.25">
      <c r="A110" s="168" t="s">
        <v>1414</v>
      </c>
      <c r="B110" s="172" t="s">
        <v>749</v>
      </c>
      <c r="C110" s="173" t="s">
        <v>670</v>
      </c>
      <c r="D110" s="174" t="s">
        <v>670</v>
      </c>
    </row>
    <row r="111" spans="1:4" ht="14.25">
      <c r="A111" s="168" t="s">
        <v>1414</v>
      </c>
      <c r="B111" s="172" t="s">
        <v>750</v>
      </c>
      <c r="C111" s="173" t="s">
        <v>1408</v>
      </c>
      <c r="D111" s="174" t="s">
        <v>1408</v>
      </c>
    </row>
    <row r="112" spans="1:4" ht="14.25">
      <c r="A112" s="168" t="s">
        <v>1414</v>
      </c>
      <c r="B112" s="172" t="s">
        <v>751</v>
      </c>
      <c r="C112" s="173" t="s">
        <v>672</v>
      </c>
      <c r="D112" s="174" t="s">
        <v>99</v>
      </c>
    </row>
    <row r="113" spans="1:4" ht="99.75">
      <c r="A113" s="168" t="s">
        <v>1414</v>
      </c>
      <c r="B113" s="172" t="s">
        <v>752</v>
      </c>
      <c r="C113" s="173" t="s">
        <v>1409</v>
      </c>
      <c r="D113" s="174" t="s">
        <v>1410</v>
      </c>
    </row>
    <row r="114" spans="1:4" ht="14.25">
      <c r="A114" s="168" t="s">
        <v>1414</v>
      </c>
      <c r="B114" s="172" t="s">
        <v>753</v>
      </c>
      <c r="C114" s="173" t="s">
        <v>674</v>
      </c>
      <c r="D114" s="174" t="s">
        <v>674</v>
      </c>
    </row>
    <row r="115" spans="1:4" ht="14.25">
      <c r="A115" s="168" t="s">
        <v>1414</v>
      </c>
      <c r="B115" s="172" t="s">
        <v>754</v>
      </c>
      <c r="C115" s="173" t="s">
        <v>675</v>
      </c>
      <c r="D115" s="174" t="s">
        <v>101</v>
      </c>
    </row>
    <row r="116" spans="1:4" ht="14.25">
      <c r="A116" s="168" t="s">
        <v>1414</v>
      </c>
      <c r="B116" s="172" t="s">
        <v>755</v>
      </c>
      <c r="C116" s="173" t="s">
        <v>1441</v>
      </c>
      <c r="D116" s="174" t="s">
        <v>102</v>
      </c>
    </row>
    <row r="117" spans="1:4" ht="14.25">
      <c r="A117" s="168" t="s">
        <v>1414</v>
      </c>
      <c r="B117" s="172" t="s">
        <v>756</v>
      </c>
      <c r="C117" s="173" t="s">
        <v>1442</v>
      </c>
      <c r="D117" s="174" t="s">
        <v>1442</v>
      </c>
    </row>
    <row r="118" spans="1:4" ht="42.75">
      <c r="A118" s="168" t="s">
        <v>1414</v>
      </c>
      <c r="B118" s="172" t="s">
        <v>757</v>
      </c>
      <c r="C118" s="173" t="s">
        <v>347</v>
      </c>
      <c r="D118" s="174" t="s">
        <v>44</v>
      </c>
    </row>
    <row r="119" spans="1:4" ht="57">
      <c r="A119" s="168" t="s">
        <v>1414</v>
      </c>
      <c r="B119" s="172" t="s">
        <v>758</v>
      </c>
      <c r="C119" s="173" t="s">
        <v>759</v>
      </c>
      <c r="D119" s="174" t="s">
        <v>45</v>
      </c>
    </row>
    <row r="120" spans="1:4" ht="28.5">
      <c r="A120" s="168" t="s">
        <v>1414</v>
      </c>
      <c r="B120" s="172" t="s">
        <v>760</v>
      </c>
      <c r="C120" s="173" t="s">
        <v>348</v>
      </c>
      <c r="D120" s="174" t="s">
        <v>349</v>
      </c>
    </row>
    <row r="121" spans="1:4" ht="28.5">
      <c r="A121" s="168" t="s">
        <v>1414</v>
      </c>
      <c r="B121" s="172" t="s">
        <v>761</v>
      </c>
      <c r="C121" s="173" t="s">
        <v>350</v>
      </c>
      <c r="D121" s="174" t="s">
        <v>351</v>
      </c>
    </row>
    <row r="122" spans="1:4" ht="42.75">
      <c r="A122" s="168" t="s">
        <v>1414</v>
      </c>
      <c r="B122" s="172" t="s">
        <v>762</v>
      </c>
      <c r="C122" s="173" t="s">
        <v>354</v>
      </c>
      <c r="D122" s="174" t="s">
        <v>355</v>
      </c>
    </row>
    <row r="123" spans="1:4" ht="85.5">
      <c r="A123" s="168" t="s">
        <v>1414</v>
      </c>
      <c r="B123" s="172" t="s">
        <v>1445</v>
      </c>
      <c r="C123" s="173" t="s">
        <v>356</v>
      </c>
      <c r="D123" s="174" t="s">
        <v>357</v>
      </c>
    </row>
    <row r="124" spans="1:4" ht="57">
      <c r="A124" s="168" t="s">
        <v>1414</v>
      </c>
      <c r="B124" s="172" t="s">
        <v>1447</v>
      </c>
      <c r="C124" s="173" t="s">
        <v>358</v>
      </c>
      <c r="D124" s="174" t="s">
        <v>46</v>
      </c>
    </row>
    <row r="125" spans="1:4" ht="14.25">
      <c r="A125" s="168" t="s">
        <v>1414</v>
      </c>
      <c r="B125" s="172" t="s">
        <v>1449</v>
      </c>
      <c r="C125" s="173" t="s">
        <v>1450</v>
      </c>
      <c r="D125" s="174" t="s">
        <v>103</v>
      </c>
    </row>
    <row r="126" spans="1:4" ht="14.25">
      <c r="A126" s="168" t="s">
        <v>1414</v>
      </c>
      <c r="B126" s="172" t="s">
        <v>1451</v>
      </c>
      <c r="C126" s="173" t="s">
        <v>1452</v>
      </c>
      <c r="D126" s="174" t="s">
        <v>104</v>
      </c>
    </row>
    <row r="127" spans="1:4" ht="14.25">
      <c r="A127" s="168" t="s">
        <v>1414</v>
      </c>
      <c r="B127" s="172" t="s">
        <v>1453</v>
      </c>
      <c r="C127" s="173" t="s">
        <v>1454</v>
      </c>
      <c r="D127" s="174" t="s">
        <v>359</v>
      </c>
    </row>
    <row r="128" spans="1:4" ht="14.25">
      <c r="A128" s="168" t="s">
        <v>1414</v>
      </c>
      <c r="B128" s="172" t="s">
        <v>1455</v>
      </c>
      <c r="C128" s="173" t="s">
        <v>1456</v>
      </c>
      <c r="D128" s="174" t="s">
        <v>105</v>
      </c>
    </row>
    <row r="129" spans="1:4" ht="14.25">
      <c r="A129" s="168" t="s">
        <v>1414</v>
      </c>
      <c r="B129" s="172" t="s">
        <v>1457</v>
      </c>
      <c r="C129" s="173" t="s">
        <v>1458</v>
      </c>
      <c r="D129" s="174" t="s">
        <v>106</v>
      </c>
    </row>
    <row r="130" spans="1:4" ht="42.75">
      <c r="A130" s="168" t="s">
        <v>1414</v>
      </c>
      <c r="B130" s="172" t="s">
        <v>1459</v>
      </c>
      <c r="C130" s="173" t="s">
        <v>360</v>
      </c>
      <c r="D130" s="174" t="s">
        <v>47</v>
      </c>
    </row>
    <row r="131" spans="1:4" ht="42.75">
      <c r="A131" s="168" t="s">
        <v>1414</v>
      </c>
      <c r="B131" s="172" t="s">
        <v>1461</v>
      </c>
      <c r="C131" s="173" t="s">
        <v>361</v>
      </c>
      <c r="D131" s="174" t="s">
        <v>362</v>
      </c>
    </row>
    <row r="132" spans="1:4" ht="14.25">
      <c r="A132" s="168" t="s">
        <v>1414</v>
      </c>
      <c r="B132" s="172" t="s">
        <v>1463</v>
      </c>
      <c r="C132" s="173" t="s">
        <v>1464</v>
      </c>
      <c r="D132" s="174" t="s">
        <v>363</v>
      </c>
    </row>
    <row r="133" spans="1:4" ht="42.75">
      <c r="A133" s="168" t="s">
        <v>1414</v>
      </c>
      <c r="B133" s="172" t="s">
        <v>1465</v>
      </c>
      <c r="C133" s="173" t="s">
        <v>364</v>
      </c>
      <c r="D133" s="174" t="s">
        <v>365</v>
      </c>
    </row>
    <row r="134" spans="1:4" ht="28.5">
      <c r="A134" s="168" t="s">
        <v>1414</v>
      </c>
      <c r="B134" s="172" t="s">
        <v>1467</v>
      </c>
      <c r="C134" s="173" t="s">
        <v>366</v>
      </c>
      <c r="D134" s="174" t="s">
        <v>367</v>
      </c>
    </row>
    <row r="135" spans="1:4" ht="42.75">
      <c r="A135" s="168" t="s">
        <v>1414</v>
      </c>
      <c r="B135" s="172" t="s">
        <v>763</v>
      </c>
      <c r="C135" s="173" t="s">
        <v>352</v>
      </c>
      <c r="D135" s="174" t="s">
        <v>353</v>
      </c>
    </row>
    <row r="136" spans="1:4" ht="28.5">
      <c r="A136" s="168" t="s">
        <v>1414</v>
      </c>
      <c r="B136" s="172" t="s">
        <v>764</v>
      </c>
      <c r="C136" s="173" t="s">
        <v>368</v>
      </c>
      <c r="D136" s="174" t="s">
        <v>369</v>
      </c>
    </row>
    <row r="137" spans="1:4" ht="71.25">
      <c r="A137" s="168" t="s">
        <v>1414</v>
      </c>
      <c r="B137" s="172" t="s">
        <v>765</v>
      </c>
      <c r="C137" s="173" t="s">
        <v>370</v>
      </c>
      <c r="D137" s="174" t="s">
        <v>371</v>
      </c>
    </row>
    <row r="138" spans="1:4" ht="114">
      <c r="A138" s="168" t="s">
        <v>1414</v>
      </c>
      <c r="B138" s="172" t="s">
        <v>766</v>
      </c>
      <c r="C138" s="173" t="s">
        <v>372</v>
      </c>
      <c r="D138" s="174" t="s">
        <v>373</v>
      </c>
    </row>
    <row r="139" spans="1:4" ht="28.5">
      <c r="A139" s="168" t="s">
        <v>1414</v>
      </c>
      <c r="B139" s="172" t="s">
        <v>767</v>
      </c>
      <c r="C139" s="173" t="s">
        <v>374</v>
      </c>
      <c r="D139" s="174" t="s">
        <v>375</v>
      </c>
    </row>
    <row r="140" spans="1:4" ht="28.5">
      <c r="A140" s="168" t="s">
        <v>1414</v>
      </c>
      <c r="B140" s="172" t="s">
        <v>768</v>
      </c>
      <c r="C140" s="173" t="s">
        <v>376</v>
      </c>
      <c r="D140" s="174" t="s">
        <v>377</v>
      </c>
    </row>
    <row r="141" spans="1:4" ht="71.25">
      <c r="A141" s="168" t="s">
        <v>1414</v>
      </c>
      <c r="B141" s="172" t="s">
        <v>769</v>
      </c>
      <c r="C141" s="173" t="s">
        <v>378</v>
      </c>
      <c r="D141" s="174" t="s">
        <v>379</v>
      </c>
    </row>
    <row r="142" spans="1:4" ht="14.25">
      <c r="A142" s="168" t="s">
        <v>1414</v>
      </c>
      <c r="B142" s="172" t="s">
        <v>770</v>
      </c>
      <c r="C142" s="173" t="s">
        <v>1475</v>
      </c>
      <c r="D142" s="174" t="s">
        <v>380</v>
      </c>
    </row>
    <row r="143" spans="1:4" ht="42.75">
      <c r="A143" s="168" t="s">
        <v>1414</v>
      </c>
      <c r="B143" s="172" t="s">
        <v>771</v>
      </c>
      <c r="C143" s="173" t="s">
        <v>381</v>
      </c>
      <c r="D143" s="174" t="s">
        <v>382</v>
      </c>
    </row>
    <row r="144" spans="1:4" ht="42.75">
      <c r="A144" s="168" t="s">
        <v>1414</v>
      </c>
      <c r="B144" s="172" t="s">
        <v>772</v>
      </c>
      <c r="C144" s="173" t="s">
        <v>383</v>
      </c>
      <c r="D144" s="174" t="s">
        <v>48</v>
      </c>
    </row>
    <row r="145" spans="1:4" ht="85.5">
      <c r="A145" s="168" t="s">
        <v>1414</v>
      </c>
      <c r="B145" s="172" t="s">
        <v>773</v>
      </c>
      <c r="C145" s="173" t="s">
        <v>384</v>
      </c>
      <c r="D145" s="174" t="s">
        <v>385</v>
      </c>
    </row>
    <row r="146" spans="1:4" ht="14.25">
      <c r="A146" s="160"/>
      <c r="B146" s="165" t="s">
        <v>386</v>
      </c>
      <c r="C146" s="178"/>
      <c r="D146" s="167"/>
    </row>
    <row r="147" spans="1:4" ht="28.5">
      <c r="A147" s="168" t="s">
        <v>1415</v>
      </c>
      <c r="B147" s="172" t="s">
        <v>774</v>
      </c>
      <c r="C147" s="173" t="s">
        <v>1479</v>
      </c>
      <c r="D147" s="174" t="s">
        <v>107</v>
      </c>
    </row>
    <row r="148" spans="1:4" ht="28.5">
      <c r="A148" s="168" t="s">
        <v>1415</v>
      </c>
      <c r="B148" s="172" t="s">
        <v>775</v>
      </c>
      <c r="C148" s="173" t="s">
        <v>1480</v>
      </c>
      <c r="D148" s="174" t="s">
        <v>108</v>
      </c>
    </row>
    <row r="149" spans="1:4" ht="28.5">
      <c r="A149" s="168" t="s">
        <v>1415</v>
      </c>
      <c r="B149" s="172" t="s">
        <v>776</v>
      </c>
      <c r="C149" s="175" t="s">
        <v>1481</v>
      </c>
      <c r="D149" s="176" t="s">
        <v>1481</v>
      </c>
    </row>
    <row r="150" spans="1:4" ht="28.5">
      <c r="A150" s="168" t="s">
        <v>1415</v>
      </c>
      <c r="B150" s="172" t="s">
        <v>777</v>
      </c>
      <c r="C150" s="175" t="s">
        <v>1482</v>
      </c>
      <c r="D150" s="176" t="s">
        <v>1482</v>
      </c>
    </row>
    <row r="151" spans="1:4" ht="28.5">
      <c r="A151" s="168" t="s">
        <v>1415</v>
      </c>
      <c r="B151" s="172" t="s">
        <v>778</v>
      </c>
      <c r="C151" s="175" t="s">
        <v>1483</v>
      </c>
      <c r="D151" s="176" t="s">
        <v>1483</v>
      </c>
    </row>
    <row r="152" spans="1:4" ht="28.5">
      <c r="A152" s="168" t="s">
        <v>1415</v>
      </c>
      <c r="B152" s="172" t="s">
        <v>779</v>
      </c>
      <c r="C152" s="175" t="s">
        <v>1484</v>
      </c>
      <c r="D152" s="176" t="s">
        <v>49</v>
      </c>
    </row>
    <row r="153" spans="1:4" ht="28.5">
      <c r="A153" s="168" t="s">
        <v>1415</v>
      </c>
      <c r="B153" s="172" t="s">
        <v>780</v>
      </c>
      <c r="C153" s="173" t="s">
        <v>1485</v>
      </c>
      <c r="D153" s="174" t="s">
        <v>109</v>
      </c>
    </row>
    <row r="154" spans="1:4" ht="28.5">
      <c r="A154" s="168" t="s">
        <v>1415</v>
      </c>
      <c r="B154" s="172" t="s">
        <v>781</v>
      </c>
      <c r="C154" s="173" t="s">
        <v>1486</v>
      </c>
      <c r="D154" s="174" t="s">
        <v>110</v>
      </c>
    </row>
    <row r="155" spans="1:4" ht="42.75">
      <c r="A155" s="168" t="s">
        <v>1415</v>
      </c>
      <c r="B155" s="172" t="s">
        <v>782</v>
      </c>
      <c r="C155" s="173" t="s">
        <v>387</v>
      </c>
      <c r="D155" s="174" t="s">
        <v>388</v>
      </c>
    </row>
    <row r="156" spans="1:4" ht="28.5">
      <c r="A156" s="168" t="s">
        <v>1415</v>
      </c>
      <c r="B156" s="172" t="s">
        <v>783</v>
      </c>
      <c r="C156" s="173" t="s">
        <v>1488</v>
      </c>
      <c r="D156" s="174" t="s">
        <v>111</v>
      </c>
    </row>
    <row r="157" spans="1:4" ht="28.5">
      <c r="A157" s="168" t="s">
        <v>1415</v>
      </c>
      <c r="B157" s="172" t="s">
        <v>784</v>
      </c>
      <c r="C157" s="173" t="s">
        <v>1489</v>
      </c>
      <c r="D157" s="174" t="s">
        <v>389</v>
      </c>
    </row>
    <row r="158" spans="1:4" ht="28.5">
      <c r="A158" s="168" t="s">
        <v>1415</v>
      </c>
      <c r="B158" s="172" t="s">
        <v>785</v>
      </c>
      <c r="C158" s="173" t="s">
        <v>390</v>
      </c>
      <c r="D158" s="174" t="s">
        <v>50</v>
      </c>
    </row>
    <row r="159" spans="1:4" ht="14.25">
      <c r="A159" s="160"/>
      <c r="B159" s="165" t="s">
        <v>391</v>
      </c>
      <c r="C159" s="178"/>
      <c r="D159" s="167"/>
    </row>
    <row r="160" spans="1:4" ht="42.75">
      <c r="A160" s="168" t="s">
        <v>186</v>
      </c>
      <c r="B160" s="172" t="s">
        <v>786</v>
      </c>
      <c r="C160" s="173" t="s">
        <v>392</v>
      </c>
      <c r="D160" s="174" t="s">
        <v>393</v>
      </c>
    </row>
    <row r="161" spans="1:4" ht="71.25">
      <c r="A161" s="168" t="s">
        <v>186</v>
      </c>
      <c r="B161" s="172" t="s">
        <v>787</v>
      </c>
      <c r="C161" s="173" t="s">
        <v>394</v>
      </c>
      <c r="D161" s="174" t="s">
        <v>51</v>
      </c>
    </row>
    <row r="162" spans="1:4" ht="57">
      <c r="A162" s="168" t="s">
        <v>186</v>
      </c>
      <c r="B162" s="172" t="s">
        <v>788</v>
      </c>
      <c r="C162" s="173" t="s">
        <v>395</v>
      </c>
      <c r="D162" s="174" t="s">
        <v>396</v>
      </c>
    </row>
    <row r="163" spans="1:4" ht="85.5">
      <c r="A163" s="168" t="s">
        <v>186</v>
      </c>
      <c r="B163" s="172" t="s">
        <v>789</v>
      </c>
      <c r="C163" s="173" t="s">
        <v>397</v>
      </c>
      <c r="D163" s="174" t="s">
        <v>398</v>
      </c>
    </row>
    <row r="164" spans="1:4" ht="42.75">
      <c r="A164" s="168" t="s">
        <v>186</v>
      </c>
      <c r="B164" s="172" t="s">
        <v>790</v>
      </c>
      <c r="C164" s="173" t="s">
        <v>399</v>
      </c>
      <c r="D164" s="174" t="s">
        <v>400</v>
      </c>
    </row>
    <row r="165" spans="1:4" ht="42.75">
      <c r="A165" s="168" t="s">
        <v>186</v>
      </c>
      <c r="B165" s="172" t="s">
        <v>791</v>
      </c>
      <c r="C165" s="173" t="s">
        <v>401</v>
      </c>
      <c r="D165" s="174" t="s">
        <v>402</v>
      </c>
    </row>
    <row r="166" spans="1:4" ht="28.5">
      <c r="A166" s="168" t="s">
        <v>186</v>
      </c>
      <c r="B166" s="172" t="s">
        <v>792</v>
      </c>
      <c r="C166" s="173" t="s">
        <v>403</v>
      </c>
      <c r="D166" s="174" t="s">
        <v>404</v>
      </c>
    </row>
    <row r="167" spans="1:4" ht="28.5">
      <c r="A167" s="168" t="s">
        <v>186</v>
      </c>
      <c r="B167" s="172" t="s">
        <v>793</v>
      </c>
      <c r="C167" s="173" t="s">
        <v>1214</v>
      </c>
      <c r="D167" s="174" t="s">
        <v>1214</v>
      </c>
    </row>
    <row r="168" spans="1:4" ht="57">
      <c r="A168" s="168" t="s">
        <v>186</v>
      </c>
      <c r="B168" s="172" t="s">
        <v>794</v>
      </c>
      <c r="C168" s="173" t="s">
        <v>405</v>
      </c>
      <c r="D168" s="174" t="s">
        <v>406</v>
      </c>
    </row>
    <row r="169" spans="1:4" ht="14.25">
      <c r="A169" s="160"/>
      <c r="B169" s="165" t="s">
        <v>407</v>
      </c>
      <c r="C169" s="178"/>
      <c r="D169" s="167"/>
    </row>
    <row r="170" spans="1:4" ht="42.75">
      <c r="A170" s="168" t="s">
        <v>188</v>
      </c>
      <c r="B170" s="172" t="s">
        <v>795</v>
      </c>
      <c r="C170" s="173" t="s">
        <v>408</v>
      </c>
      <c r="D170" s="174" t="s">
        <v>409</v>
      </c>
    </row>
    <row r="171" spans="1:4" ht="28.5">
      <c r="A171" s="168" t="s">
        <v>188</v>
      </c>
      <c r="B171" s="172" t="s">
        <v>796</v>
      </c>
      <c r="C171" s="173" t="s">
        <v>410</v>
      </c>
      <c r="D171" s="174" t="s">
        <v>411</v>
      </c>
    </row>
    <row r="172" spans="1:4" ht="28.5">
      <c r="A172" s="168" t="s">
        <v>188</v>
      </c>
      <c r="B172" s="172" t="s">
        <v>797</v>
      </c>
      <c r="C172" s="173" t="s">
        <v>412</v>
      </c>
      <c r="D172" s="174" t="s">
        <v>52</v>
      </c>
    </row>
    <row r="173" spans="1:4" ht="85.5">
      <c r="A173" s="168" t="s">
        <v>188</v>
      </c>
      <c r="B173" s="172" t="s">
        <v>798</v>
      </c>
      <c r="C173" s="173" t="s">
        <v>413</v>
      </c>
      <c r="D173" s="174" t="s">
        <v>414</v>
      </c>
    </row>
    <row r="174" spans="1:4" ht="14.25">
      <c r="A174" s="160"/>
      <c r="B174" s="165" t="s">
        <v>415</v>
      </c>
      <c r="C174" s="178"/>
      <c r="D174" s="167"/>
    </row>
    <row r="175" spans="1:4" ht="42.75">
      <c r="A175" s="168" t="s">
        <v>1416</v>
      </c>
      <c r="B175" s="172" t="s">
        <v>799</v>
      </c>
      <c r="C175" s="173" t="s">
        <v>1220</v>
      </c>
      <c r="D175" s="174" t="s">
        <v>416</v>
      </c>
    </row>
    <row r="176" spans="1:4" ht="42.75">
      <c r="A176" s="168" t="s">
        <v>1416</v>
      </c>
      <c r="B176" s="172" t="s">
        <v>800</v>
      </c>
      <c r="C176" s="173" t="s">
        <v>417</v>
      </c>
      <c r="D176" s="174" t="s">
        <v>418</v>
      </c>
    </row>
    <row r="177" spans="1:4" ht="99.75">
      <c r="A177" s="168" t="s">
        <v>1416</v>
      </c>
      <c r="B177" s="172" t="s">
        <v>801</v>
      </c>
      <c r="C177" s="173" t="s">
        <v>419</v>
      </c>
      <c r="D177" s="174" t="s">
        <v>420</v>
      </c>
    </row>
    <row r="178" spans="1:4" ht="14.25">
      <c r="A178" s="160"/>
      <c r="B178" s="165" t="s">
        <v>421</v>
      </c>
      <c r="C178" s="166"/>
      <c r="D178" s="167"/>
    </row>
    <row r="179" spans="1:4" ht="28.5">
      <c r="A179" s="168" t="s">
        <v>1417</v>
      </c>
      <c r="B179" s="172" t="s">
        <v>802</v>
      </c>
      <c r="C179" s="173" t="s">
        <v>1223</v>
      </c>
      <c r="D179" s="174" t="s">
        <v>112</v>
      </c>
    </row>
    <row r="180" spans="1:4" ht="28.5">
      <c r="A180" s="168" t="s">
        <v>1417</v>
      </c>
      <c r="B180" s="172" t="s">
        <v>803</v>
      </c>
      <c r="C180" s="173" t="s">
        <v>805</v>
      </c>
      <c r="D180" s="174" t="s">
        <v>113</v>
      </c>
    </row>
    <row r="181" spans="1:4" ht="28.5">
      <c r="A181" s="168" t="s">
        <v>1417</v>
      </c>
      <c r="B181" s="172" t="s">
        <v>806</v>
      </c>
      <c r="C181" s="173" t="s">
        <v>422</v>
      </c>
      <c r="D181" s="174" t="s">
        <v>423</v>
      </c>
    </row>
    <row r="182" spans="1:4" ht="28.5">
      <c r="A182" s="168" t="s">
        <v>1417</v>
      </c>
      <c r="B182" s="172" t="s">
        <v>807</v>
      </c>
      <c r="C182" s="173" t="s">
        <v>424</v>
      </c>
      <c r="D182" s="174" t="s">
        <v>425</v>
      </c>
    </row>
    <row r="183" spans="1:4" ht="142.5">
      <c r="A183" s="168" t="s">
        <v>1417</v>
      </c>
      <c r="B183" s="172" t="s">
        <v>808</v>
      </c>
      <c r="C183" s="173" t="s">
        <v>426</v>
      </c>
      <c r="D183" s="174" t="s">
        <v>323</v>
      </c>
    </row>
    <row r="184" spans="1:4" ht="28.5">
      <c r="A184" s="168" t="s">
        <v>1417</v>
      </c>
      <c r="B184" s="172" t="s">
        <v>809</v>
      </c>
      <c r="C184" s="173" t="s">
        <v>324</v>
      </c>
      <c r="D184" s="174" t="s">
        <v>325</v>
      </c>
    </row>
    <row r="185" spans="1:4" ht="71.25">
      <c r="A185" s="168" t="s">
        <v>1417</v>
      </c>
      <c r="B185" s="172" t="s">
        <v>810</v>
      </c>
      <c r="C185" s="173" t="s">
        <v>326</v>
      </c>
      <c r="D185" s="174" t="s">
        <v>327</v>
      </c>
    </row>
    <row r="186" spans="1:4" ht="28.5">
      <c r="A186" s="168" t="s">
        <v>1417</v>
      </c>
      <c r="B186" s="172" t="s">
        <v>811</v>
      </c>
      <c r="C186" s="173" t="s">
        <v>328</v>
      </c>
      <c r="D186" s="174" t="s">
        <v>329</v>
      </c>
    </row>
    <row r="187" spans="1:4" ht="71.25">
      <c r="A187" s="168" t="s">
        <v>1417</v>
      </c>
      <c r="B187" s="172" t="s">
        <v>812</v>
      </c>
      <c r="C187" s="173" t="s">
        <v>330</v>
      </c>
      <c r="D187" s="174" t="s">
        <v>331</v>
      </c>
    </row>
    <row r="188" spans="1:4" ht="28.5">
      <c r="A188" s="168" t="s">
        <v>1417</v>
      </c>
      <c r="B188" s="172" t="s">
        <v>813</v>
      </c>
      <c r="C188" s="173" t="s">
        <v>332</v>
      </c>
      <c r="D188" s="174" t="s">
        <v>676</v>
      </c>
    </row>
    <row r="189" spans="1:4" ht="42.75">
      <c r="A189" s="168" t="s">
        <v>1417</v>
      </c>
      <c r="B189" s="172" t="s">
        <v>814</v>
      </c>
      <c r="C189" s="173" t="s">
        <v>677</v>
      </c>
      <c r="D189" s="174" t="s">
        <v>678</v>
      </c>
    </row>
    <row r="190" spans="1:4" ht="71.25">
      <c r="A190" s="168" t="s">
        <v>1417</v>
      </c>
      <c r="B190" s="172" t="s">
        <v>815</v>
      </c>
      <c r="C190" s="173" t="s">
        <v>679</v>
      </c>
      <c r="D190" s="174" t="s">
        <v>680</v>
      </c>
    </row>
    <row r="191" spans="1:4" ht="42.75">
      <c r="A191" s="168" t="s">
        <v>1417</v>
      </c>
      <c r="B191" s="172" t="s">
        <v>816</v>
      </c>
      <c r="C191" s="173" t="s">
        <v>681</v>
      </c>
      <c r="D191" s="174" t="s">
        <v>682</v>
      </c>
    </row>
    <row r="192" spans="1:4" ht="99.75">
      <c r="A192" s="168" t="s">
        <v>1417</v>
      </c>
      <c r="B192" s="172" t="s">
        <v>817</v>
      </c>
      <c r="C192" s="173" t="s">
        <v>683</v>
      </c>
      <c r="D192" s="174" t="s">
        <v>974</v>
      </c>
    </row>
    <row r="193" spans="1:4" ht="114">
      <c r="A193" s="168" t="s">
        <v>1417</v>
      </c>
      <c r="B193" s="172" t="s">
        <v>818</v>
      </c>
      <c r="C193" s="173" t="s">
        <v>975</v>
      </c>
      <c r="D193" s="174" t="s">
        <v>1194</v>
      </c>
    </row>
    <row r="194" spans="1:4" ht="14.25">
      <c r="A194" s="160"/>
      <c r="B194" s="165" t="s">
        <v>114</v>
      </c>
      <c r="C194" s="178"/>
      <c r="D194" s="167"/>
    </row>
    <row r="195" spans="1:4" ht="57">
      <c r="A195" s="168" t="s">
        <v>1418</v>
      </c>
      <c r="B195" s="172" t="s">
        <v>819</v>
      </c>
      <c r="C195" s="173" t="s">
        <v>1235</v>
      </c>
      <c r="D195" s="174" t="s">
        <v>1195</v>
      </c>
    </row>
    <row r="196" spans="1:4" ht="57">
      <c r="A196" s="168" t="s">
        <v>1418</v>
      </c>
      <c r="B196" s="172" t="s">
        <v>820</v>
      </c>
      <c r="C196" s="173" t="s">
        <v>1236</v>
      </c>
      <c r="D196" s="174" t="s">
        <v>53</v>
      </c>
    </row>
    <row r="197" spans="1:4" ht="14.25">
      <c r="A197" s="168" t="s">
        <v>1418</v>
      </c>
      <c r="B197" s="172" t="s">
        <v>821</v>
      </c>
      <c r="C197" s="173" t="s">
        <v>1237</v>
      </c>
      <c r="D197" s="174" t="s">
        <v>1196</v>
      </c>
    </row>
    <row r="198" spans="1:4" ht="14.25">
      <c r="A198" s="168" t="s">
        <v>1418</v>
      </c>
      <c r="B198" s="172" t="s">
        <v>822</v>
      </c>
      <c r="C198" s="173" t="s">
        <v>1238</v>
      </c>
      <c r="D198" s="174" t="s">
        <v>1196</v>
      </c>
    </row>
    <row r="199" spans="1:4" ht="14.25">
      <c r="A199" s="168" t="s">
        <v>1418</v>
      </c>
      <c r="B199" s="172" t="s">
        <v>823</v>
      </c>
      <c r="C199" s="173" t="s">
        <v>1239</v>
      </c>
      <c r="D199" s="174" t="s">
        <v>1197</v>
      </c>
    </row>
    <row r="200" spans="1:4" ht="14.25">
      <c r="A200" s="168" t="s">
        <v>1418</v>
      </c>
      <c r="B200" s="172" t="s">
        <v>824</v>
      </c>
      <c r="C200" s="173" t="s">
        <v>1240</v>
      </c>
      <c r="D200" s="174" t="s">
        <v>115</v>
      </c>
    </row>
    <row r="201" spans="1:4" ht="14.25">
      <c r="A201" s="168" t="s">
        <v>1418</v>
      </c>
      <c r="B201" s="172" t="s">
        <v>825</v>
      </c>
      <c r="C201" s="173" t="s">
        <v>1241</v>
      </c>
      <c r="D201" s="174" t="s">
        <v>116</v>
      </c>
    </row>
    <row r="202" spans="1:4" ht="14.25">
      <c r="A202" s="168" t="s">
        <v>1418</v>
      </c>
      <c r="B202" s="172" t="s">
        <v>826</v>
      </c>
      <c r="C202" s="173" t="s">
        <v>1242</v>
      </c>
      <c r="D202" s="174" t="s">
        <v>117</v>
      </c>
    </row>
    <row r="203" spans="1:4" ht="28.5">
      <c r="A203" s="168" t="s">
        <v>1418</v>
      </c>
      <c r="B203" s="172" t="s">
        <v>827</v>
      </c>
      <c r="C203" s="173" t="s">
        <v>1243</v>
      </c>
      <c r="D203" s="174" t="s">
        <v>1198</v>
      </c>
    </row>
    <row r="204" spans="1:4" ht="57">
      <c r="A204" s="168" t="s">
        <v>1418</v>
      </c>
      <c r="B204" s="172" t="s">
        <v>828</v>
      </c>
      <c r="C204" s="173" t="s">
        <v>1244</v>
      </c>
      <c r="D204" s="174" t="s">
        <v>1199</v>
      </c>
    </row>
    <row r="205" spans="1:4" ht="14.25">
      <c r="A205" s="168" t="s">
        <v>1418</v>
      </c>
      <c r="B205" s="172" t="s">
        <v>829</v>
      </c>
      <c r="C205" s="173" t="s">
        <v>1245</v>
      </c>
      <c r="D205" s="174" t="s">
        <v>118</v>
      </c>
    </row>
    <row r="206" spans="1:4" ht="28.5">
      <c r="A206" s="168" t="s">
        <v>1418</v>
      </c>
      <c r="B206" s="172" t="s">
        <v>830</v>
      </c>
      <c r="C206" s="173" t="s">
        <v>1246</v>
      </c>
      <c r="D206" s="174" t="s">
        <v>1200</v>
      </c>
    </row>
    <row r="207" spans="1:4" ht="14.25">
      <c r="A207" s="168" t="s">
        <v>1418</v>
      </c>
      <c r="B207" s="172" t="s">
        <v>831</v>
      </c>
      <c r="C207" s="173" t="s">
        <v>1247</v>
      </c>
      <c r="D207" s="174" t="s">
        <v>119</v>
      </c>
    </row>
    <row r="208" spans="1:4" ht="14.25">
      <c r="A208" s="168" t="s">
        <v>1418</v>
      </c>
      <c r="B208" s="172" t="s">
        <v>832</v>
      </c>
      <c r="C208" s="173" t="s">
        <v>1248</v>
      </c>
      <c r="D208" s="174" t="s">
        <v>120</v>
      </c>
    </row>
    <row r="209" spans="1:4" ht="28.5">
      <c r="A209" s="168" t="s">
        <v>1418</v>
      </c>
      <c r="B209" s="172" t="s">
        <v>833</v>
      </c>
      <c r="C209" s="173" t="s">
        <v>1249</v>
      </c>
      <c r="D209" s="174" t="s">
        <v>1201</v>
      </c>
    </row>
    <row r="210" spans="1:4" ht="28.5">
      <c r="A210" s="168" t="s">
        <v>1418</v>
      </c>
      <c r="B210" s="172" t="s">
        <v>834</v>
      </c>
      <c r="C210" s="173" t="s">
        <v>1250</v>
      </c>
      <c r="D210" s="174" t="s">
        <v>1202</v>
      </c>
    </row>
    <row r="211" spans="1:4" ht="14.25">
      <c r="A211" s="168" t="s">
        <v>1418</v>
      </c>
      <c r="B211" s="172" t="s">
        <v>835</v>
      </c>
      <c r="C211" s="173" t="s">
        <v>1251</v>
      </c>
      <c r="D211" s="174" t="s">
        <v>121</v>
      </c>
    </row>
    <row r="212" spans="1:4" ht="14.25">
      <c r="A212" s="168" t="s">
        <v>1418</v>
      </c>
      <c r="B212" s="172" t="s">
        <v>836</v>
      </c>
      <c r="C212" s="173" t="s">
        <v>1252</v>
      </c>
      <c r="D212" s="174" t="s">
        <v>1203</v>
      </c>
    </row>
    <row r="213" spans="1:4" ht="14.25">
      <c r="A213" s="168" t="s">
        <v>1418</v>
      </c>
      <c r="B213" s="172" t="s">
        <v>837</v>
      </c>
      <c r="C213" s="173" t="s">
        <v>1253</v>
      </c>
      <c r="D213" s="174" t="s">
        <v>122</v>
      </c>
    </row>
    <row r="214" spans="1:4" ht="28.5">
      <c r="A214" s="168" t="s">
        <v>1418</v>
      </c>
      <c r="B214" s="172" t="s">
        <v>838</v>
      </c>
      <c r="C214" s="173" t="s">
        <v>1254</v>
      </c>
      <c r="D214" s="174" t="s">
        <v>1204</v>
      </c>
    </row>
    <row r="215" spans="1:4" ht="14.25">
      <c r="A215" s="168" t="s">
        <v>1418</v>
      </c>
      <c r="B215" s="172" t="s">
        <v>839</v>
      </c>
      <c r="C215" s="173" t="s">
        <v>1255</v>
      </c>
      <c r="D215" s="174" t="s">
        <v>123</v>
      </c>
    </row>
    <row r="216" spans="1:4" ht="14.25">
      <c r="A216" s="168" t="s">
        <v>1418</v>
      </c>
      <c r="B216" s="172" t="s">
        <v>840</v>
      </c>
      <c r="C216" s="173" t="s">
        <v>1256</v>
      </c>
      <c r="D216" s="174" t="s">
        <v>124</v>
      </c>
    </row>
    <row r="217" spans="1:4" ht="14.25">
      <c r="A217" s="168" t="s">
        <v>1418</v>
      </c>
      <c r="B217" s="172" t="s">
        <v>841</v>
      </c>
      <c r="C217" s="173" t="s">
        <v>1257</v>
      </c>
      <c r="D217" s="174" t="s">
        <v>125</v>
      </c>
    </row>
    <row r="218" spans="1:4" ht="14.25">
      <c r="A218" s="160"/>
      <c r="B218" s="165" t="s">
        <v>126</v>
      </c>
      <c r="C218" s="178"/>
      <c r="D218" s="167"/>
    </row>
    <row r="219" spans="1:4" ht="14.25">
      <c r="A219" s="168" t="s">
        <v>1419</v>
      </c>
      <c r="B219" s="172" t="s">
        <v>842</v>
      </c>
      <c r="C219" s="173" t="s">
        <v>1258</v>
      </c>
      <c r="D219" s="174" t="s">
        <v>1205</v>
      </c>
    </row>
    <row r="220" spans="1:4" ht="28.5">
      <c r="A220" s="168" t="s">
        <v>1419</v>
      </c>
      <c r="B220" s="172" t="s">
        <v>843</v>
      </c>
      <c r="C220" s="173" t="s">
        <v>844</v>
      </c>
      <c r="D220" s="174" t="s">
        <v>1206</v>
      </c>
    </row>
    <row r="221" spans="1:4" ht="28.5">
      <c r="A221" s="168" t="s">
        <v>1419</v>
      </c>
      <c r="B221" s="172" t="s">
        <v>845</v>
      </c>
      <c r="C221" s="173" t="s">
        <v>846</v>
      </c>
      <c r="D221" s="174" t="s">
        <v>1207</v>
      </c>
    </row>
    <row r="222" spans="1:4" ht="42.75">
      <c r="A222" s="168" t="s">
        <v>1419</v>
      </c>
      <c r="B222" s="172" t="s">
        <v>847</v>
      </c>
      <c r="C222" s="173" t="s">
        <v>1259</v>
      </c>
      <c r="D222" s="174" t="s">
        <v>1208</v>
      </c>
    </row>
    <row r="223" spans="1:4" ht="71.25">
      <c r="A223" s="168" t="s">
        <v>1419</v>
      </c>
      <c r="B223" s="172" t="s">
        <v>848</v>
      </c>
      <c r="C223" s="173" t="s">
        <v>1260</v>
      </c>
      <c r="D223" s="174" t="s">
        <v>1209</v>
      </c>
    </row>
    <row r="224" spans="1:4" ht="28.5">
      <c r="A224" s="168" t="s">
        <v>1419</v>
      </c>
      <c r="B224" s="172" t="s">
        <v>849</v>
      </c>
      <c r="C224" s="173" t="s">
        <v>1261</v>
      </c>
      <c r="D224" s="174" t="s">
        <v>1210</v>
      </c>
    </row>
    <row r="225" spans="1:4" ht="14.25">
      <c r="A225" s="168" t="s">
        <v>1419</v>
      </c>
      <c r="B225" s="172" t="s">
        <v>850</v>
      </c>
      <c r="C225" s="173" t="s">
        <v>1262</v>
      </c>
      <c r="D225" s="174" t="s">
        <v>1211</v>
      </c>
    </row>
    <row r="226" spans="1:4" ht="14.25">
      <c r="A226" s="168" t="s">
        <v>1419</v>
      </c>
      <c r="B226" s="172" t="s">
        <v>851</v>
      </c>
      <c r="C226" s="173" t="s">
        <v>1263</v>
      </c>
      <c r="D226" s="174" t="s">
        <v>127</v>
      </c>
    </row>
    <row r="227" spans="1:4" ht="57">
      <c r="A227" s="168" t="s">
        <v>1419</v>
      </c>
      <c r="B227" s="172" t="s">
        <v>852</v>
      </c>
      <c r="C227" s="173" t="s">
        <v>1264</v>
      </c>
      <c r="D227" s="174" t="s">
        <v>337</v>
      </c>
    </row>
    <row r="228" spans="1:4" ht="14.25">
      <c r="A228" s="168" t="s">
        <v>1419</v>
      </c>
      <c r="B228" s="172" t="s">
        <v>853</v>
      </c>
      <c r="C228" s="173" t="s">
        <v>1265</v>
      </c>
      <c r="D228" s="174" t="s">
        <v>128</v>
      </c>
    </row>
    <row r="229" spans="1:4" ht="57">
      <c r="A229" s="168" t="s">
        <v>1419</v>
      </c>
      <c r="B229" s="172" t="s">
        <v>854</v>
      </c>
      <c r="C229" s="173" t="s">
        <v>1266</v>
      </c>
      <c r="D229" s="174" t="s">
        <v>338</v>
      </c>
    </row>
    <row r="230" spans="1:4" ht="14.25">
      <c r="A230" s="160"/>
      <c r="B230" s="165" t="s">
        <v>129</v>
      </c>
      <c r="C230" s="178"/>
      <c r="D230" s="167"/>
    </row>
    <row r="231" spans="1:4" ht="28.5">
      <c r="A231" s="168" t="s">
        <v>1420</v>
      </c>
      <c r="B231" s="172" t="s">
        <v>855</v>
      </c>
      <c r="C231" s="173" t="s">
        <v>1267</v>
      </c>
      <c r="D231" s="174" t="s">
        <v>339</v>
      </c>
    </row>
    <row r="232" spans="1:4" ht="42.75">
      <c r="A232" s="168" t="s">
        <v>1420</v>
      </c>
      <c r="B232" s="172" t="s">
        <v>856</v>
      </c>
      <c r="C232" s="173" t="s">
        <v>1268</v>
      </c>
      <c r="D232" s="174" t="s">
        <v>340</v>
      </c>
    </row>
    <row r="233" spans="1:4" ht="42.75">
      <c r="A233" s="168" t="s">
        <v>1420</v>
      </c>
      <c r="B233" s="172" t="s">
        <v>857</v>
      </c>
      <c r="C233" s="173" t="s">
        <v>858</v>
      </c>
      <c r="D233" s="174" t="s">
        <v>54</v>
      </c>
    </row>
    <row r="234" spans="1:4" ht="42.75">
      <c r="A234" s="168" t="s">
        <v>1420</v>
      </c>
      <c r="B234" s="172" t="s">
        <v>859</v>
      </c>
      <c r="C234" s="173" t="s">
        <v>861</v>
      </c>
      <c r="D234" s="174" t="s">
        <v>341</v>
      </c>
    </row>
    <row r="235" spans="1:4" ht="42.75">
      <c r="A235" s="168" t="s">
        <v>1420</v>
      </c>
      <c r="B235" s="172" t="s">
        <v>862</v>
      </c>
      <c r="C235" s="173" t="s">
        <v>864</v>
      </c>
      <c r="D235" s="174" t="s">
        <v>342</v>
      </c>
    </row>
    <row r="236" spans="1:4" ht="14.25">
      <c r="A236" s="168" t="s">
        <v>1420</v>
      </c>
      <c r="B236" s="172" t="s">
        <v>865</v>
      </c>
      <c r="C236" s="173" t="s">
        <v>866</v>
      </c>
      <c r="D236" s="174" t="s">
        <v>55</v>
      </c>
    </row>
    <row r="237" spans="1:4" ht="14.25">
      <c r="A237" s="168" t="s">
        <v>1420</v>
      </c>
      <c r="B237" s="172" t="s">
        <v>867</v>
      </c>
      <c r="C237" s="173" t="s">
        <v>1269</v>
      </c>
      <c r="D237" s="174" t="s">
        <v>130</v>
      </c>
    </row>
    <row r="238" spans="1:4" ht="71.25">
      <c r="A238" s="168" t="s">
        <v>1420</v>
      </c>
      <c r="B238" s="172" t="s">
        <v>868</v>
      </c>
      <c r="C238" s="173" t="s">
        <v>870</v>
      </c>
      <c r="D238" s="174" t="s">
        <v>343</v>
      </c>
    </row>
    <row r="239" spans="1:4" ht="57">
      <c r="A239" s="168" t="s">
        <v>1420</v>
      </c>
      <c r="B239" s="172" t="s">
        <v>871</v>
      </c>
      <c r="C239" s="173" t="s">
        <v>1270</v>
      </c>
      <c r="D239" s="174" t="s">
        <v>344</v>
      </c>
    </row>
    <row r="240" spans="1:4" ht="42.75">
      <c r="A240" s="168" t="s">
        <v>1420</v>
      </c>
      <c r="B240" s="172" t="s">
        <v>872</v>
      </c>
      <c r="C240" s="173" t="s">
        <v>1271</v>
      </c>
      <c r="D240" s="174" t="s">
        <v>345</v>
      </c>
    </row>
    <row r="241" spans="1:4" ht="28.5">
      <c r="A241" s="168" t="s">
        <v>1420</v>
      </c>
      <c r="B241" s="172" t="s">
        <v>873</v>
      </c>
      <c r="C241" s="173" t="s">
        <v>1272</v>
      </c>
      <c r="D241" s="174" t="s">
        <v>346</v>
      </c>
    </row>
    <row r="242" spans="1:4" ht="14.25">
      <c r="A242" s="160"/>
      <c r="B242" s="165" t="s">
        <v>131</v>
      </c>
      <c r="C242" s="178"/>
      <c r="D242" s="167"/>
    </row>
    <row r="243" spans="1:4" ht="28.5">
      <c r="A243" s="168" t="s">
        <v>1421</v>
      </c>
      <c r="B243" s="172" t="s">
        <v>874</v>
      </c>
      <c r="C243" s="173" t="s">
        <v>1273</v>
      </c>
      <c r="D243" s="174" t="s">
        <v>56</v>
      </c>
    </row>
    <row r="244" spans="1:4" ht="28.5">
      <c r="A244" s="168" t="s">
        <v>1421</v>
      </c>
      <c r="B244" s="172" t="s">
        <v>875</v>
      </c>
      <c r="C244" s="173" t="s">
        <v>1600</v>
      </c>
      <c r="D244" s="174" t="s">
        <v>57</v>
      </c>
    </row>
    <row r="245" spans="1:4" ht="42.75">
      <c r="A245" s="168" t="s">
        <v>1421</v>
      </c>
      <c r="B245" s="172" t="s">
        <v>876</v>
      </c>
      <c r="C245" s="173" t="s">
        <v>1274</v>
      </c>
      <c r="D245" s="174" t="s">
        <v>58</v>
      </c>
    </row>
    <row r="246" spans="1:4" ht="85.5">
      <c r="A246" s="168" t="s">
        <v>1421</v>
      </c>
      <c r="B246" s="172" t="s">
        <v>877</v>
      </c>
      <c r="C246" s="173" t="s">
        <v>879</v>
      </c>
      <c r="D246" s="174" t="s">
        <v>59</v>
      </c>
    </row>
    <row r="247" spans="1:4" ht="99.75">
      <c r="A247" s="168" t="s">
        <v>1421</v>
      </c>
      <c r="B247" s="172" t="s">
        <v>880</v>
      </c>
      <c r="C247" s="173" t="s">
        <v>1275</v>
      </c>
      <c r="D247" s="174" t="s">
        <v>60</v>
      </c>
    </row>
    <row r="248" spans="1:4" ht="71.25">
      <c r="A248" s="168" t="s">
        <v>1421</v>
      </c>
      <c r="B248" s="172" t="s">
        <v>881</v>
      </c>
      <c r="C248" s="173" t="s">
        <v>1276</v>
      </c>
      <c r="D248" s="174" t="s">
        <v>61</v>
      </c>
    </row>
    <row r="249" spans="1:4" ht="28.5">
      <c r="A249" s="168" t="s">
        <v>1421</v>
      </c>
      <c r="B249" s="172" t="s">
        <v>882</v>
      </c>
      <c r="C249" s="173" t="s">
        <v>1277</v>
      </c>
      <c r="D249" s="174" t="s">
        <v>62</v>
      </c>
    </row>
    <row r="250" spans="1:4" ht="28.5">
      <c r="A250" s="168" t="s">
        <v>1421</v>
      </c>
      <c r="B250" s="172" t="s">
        <v>883</v>
      </c>
      <c r="C250" s="173" t="s">
        <v>884</v>
      </c>
      <c r="D250" s="174" t="s">
        <v>63</v>
      </c>
    </row>
    <row r="251" spans="1:4" ht="114">
      <c r="A251" s="168" t="s">
        <v>1421</v>
      </c>
      <c r="B251" s="172" t="s">
        <v>885</v>
      </c>
      <c r="C251" s="173" t="s">
        <v>886</v>
      </c>
      <c r="D251" s="174" t="s">
        <v>1524</v>
      </c>
    </row>
    <row r="252" spans="1:4" ht="14.25">
      <c r="A252" s="160"/>
      <c r="B252" s="165" t="s">
        <v>1329</v>
      </c>
      <c r="C252" s="178"/>
      <c r="D252" s="167"/>
    </row>
    <row r="253" spans="1:4" ht="71.25">
      <c r="A253" s="168" t="s">
        <v>1422</v>
      </c>
      <c r="B253" s="172" t="s">
        <v>887</v>
      </c>
      <c r="C253" s="173" t="s">
        <v>1278</v>
      </c>
      <c r="D253" s="174" t="s">
        <v>1622</v>
      </c>
    </row>
    <row r="254" spans="1:4" ht="85.5">
      <c r="A254" s="168" t="s">
        <v>1422</v>
      </c>
      <c r="B254" s="172" t="s">
        <v>888</v>
      </c>
      <c r="C254" s="173" t="s">
        <v>1279</v>
      </c>
      <c r="D254" s="174" t="s">
        <v>1623</v>
      </c>
    </row>
    <row r="255" spans="1:4" ht="171">
      <c r="A255" s="168" t="s">
        <v>1422</v>
      </c>
      <c r="B255" s="172" t="s">
        <v>889</v>
      </c>
      <c r="C255" s="173" t="s">
        <v>1280</v>
      </c>
      <c r="D255" s="174" t="s">
        <v>0</v>
      </c>
    </row>
    <row r="256" spans="1:4" ht="57">
      <c r="A256" s="168" t="s">
        <v>1422</v>
      </c>
      <c r="B256" s="172" t="s">
        <v>890</v>
      </c>
      <c r="C256" s="173" t="s">
        <v>1281</v>
      </c>
      <c r="D256" s="174" t="s">
        <v>1</v>
      </c>
    </row>
    <row r="257" spans="1:4" ht="57">
      <c r="A257" s="168" t="s">
        <v>1422</v>
      </c>
      <c r="B257" s="172" t="s">
        <v>891</v>
      </c>
      <c r="C257" s="173" t="s">
        <v>893</v>
      </c>
      <c r="D257" s="174" t="s">
        <v>2</v>
      </c>
    </row>
    <row r="258" spans="1:4" ht="28.5">
      <c r="A258" s="168" t="s">
        <v>1422</v>
      </c>
      <c r="B258" s="172" t="s">
        <v>894</v>
      </c>
      <c r="C258" s="173" t="s">
        <v>1291</v>
      </c>
      <c r="D258" s="174" t="s">
        <v>3</v>
      </c>
    </row>
    <row r="259" spans="1:4" ht="85.5">
      <c r="A259" s="168" t="s">
        <v>1422</v>
      </c>
      <c r="B259" s="172" t="s">
        <v>895</v>
      </c>
      <c r="C259" s="173" t="s">
        <v>1292</v>
      </c>
      <c r="D259" s="174" t="s">
        <v>4</v>
      </c>
    </row>
    <row r="260" spans="1:4" ht="42.75">
      <c r="A260" s="168" t="s">
        <v>1422</v>
      </c>
      <c r="B260" s="172" t="s">
        <v>896</v>
      </c>
      <c r="C260" s="173" t="s">
        <v>1293</v>
      </c>
      <c r="D260" s="174" t="s">
        <v>1305</v>
      </c>
    </row>
    <row r="261" spans="1:4" ht="114">
      <c r="A261" s="168" t="s">
        <v>1422</v>
      </c>
      <c r="B261" s="172" t="s">
        <v>897</v>
      </c>
      <c r="C261" s="173" t="s">
        <v>1282</v>
      </c>
      <c r="D261" s="174" t="s">
        <v>5</v>
      </c>
    </row>
    <row r="262" spans="1:4" ht="28.5">
      <c r="A262" s="168" t="s">
        <v>1422</v>
      </c>
      <c r="B262" s="172" t="s">
        <v>898</v>
      </c>
      <c r="C262" s="173" t="s">
        <v>1294</v>
      </c>
      <c r="D262" s="174" t="s">
        <v>6</v>
      </c>
    </row>
    <row r="263" spans="1:4" ht="57">
      <c r="A263" s="168" t="s">
        <v>1422</v>
      </c>
      <c r="B263" s="172" t="s">
        <v>899</v>
      </c>
      <c r="C263" s="173" t="s">
        <v>1295</v>
      </c>
      <c r="D263" s="174" t="s">
        <v>7</v>
      </c>
    </row>
    <row r="264" spans="1:4" ht="57">
      <c r="A264" s="168" t="s">
        <v>1422</v>
      </c>
      <c r="B264" s="172" t="s">
        <v>900</v>
      </c>
      <c r="C264" s="173" t="s">
        <v>1284</v>
      </c>
      <c r="D264" s="174" t="s">
        <v>1010</v>
      </c>
    </row>
    <row r="265" spans="1:4" ht="99.75">
      <c r="A265" s="168" t="s">
        <v>1422</v>
      </c>
      <c r="B265" s="172" t="s">
        <v>901</v>
      </c>
      <c r="C265" s="173" t="s">
        <v>1283</v>
      </c>
      <c r="D265" s="174" t="s">
        <v>1525</v>
      </c>
    </row>
    <row r="266" spans="1:4" ht="71.25">
      <c r="A266" s="168" t="s">
        <v>1422</v>
      </c>
      <c r="B266" s="172" t="s">
        <v>902</v>
      </c>
      <c r="C266" s="173" t="s">
        <v>1285</v>
      </c>
      <c r="D266" s="174" t="s">
        <v>1011</v>
      </c>
    </row>
    <row r="267" spans="1:4" ht="71.25">
      <c r="A267" s="168" t="s">
        <v>1422</v>
      </c>
      <c r="B267" s="172" t="s">
        <v>903</v>
      </c>
      <c r="C267" s="173" t="s">
        <v>1286</v>
      </c>
      <c r="D267" s="174" t="s">
        <v>1012</v>
      </c>
    </row>
    <row r="268" spans="1:4" ht="42.75">
      <c r="A268" s="168" t="s">
        <v>1422</v>
      </c>
      <c r="B268" s="172" t="s">
        <v>904</v>
      </c>
      <c r="C268" s="173" t="s">
        <v>1287</v>
      </c>
      <c r="D268" s="174" t="s">
        <v>1013</v>
      </c>
    </row>
    <row r="269" spans="1:4" ht="42.75">
      <c r="A269" s="168" t="s">
        <v>1422</v>
      </c>
      <c r="B269" s="172" t="s">
        <v>905</v>
      </c>
      <c r="C269" s="173" t="s">
        <v>1288</v>
      </c>
      <c r="D269" s="174" t="s">
        <v>1014</v>
      </c>
    </row>
    <row r="270" spans="1:4" ht="28.5">
      <c r="A270" s="168" t="s">
        <v>1422</v>
      </c>
      <c r="B270" s="172" t="s">
        <v>907</v>
      </c>
      <c r="C270" s="173" t="s">
        <v>1289</v>
      </c>
      <c r="D270" s="174" t="s">
        <v>1298</v>
      </c>
    </row>
    <row r="271" spans="1:4" ht="42.75">
      <c r="A271" s="168" t="s">
        <v>1422</v>
      </c>
      <c r="B271" s="172" t="s">
        <v>906</v>
      </c>
      <c r="C271" s="173" t="s">
        <v>1290</v>
      </c>
      <c r="D271" s="174" t="s">
        <v>1015</v>
      </c>
    </row>
    <row r="272" spans="1:4" ht="85.5">
      <c r="A272" s="168" t="s">
        <v>1422</v>
      </c>
      <c r="B272" s="172" t="s">
        <v>908</v>
      </c>
      <c r="C272" s="173" t="s">
        <v>910</v>
      </c>
      <c r="D272" s="174" t="s">
        <v>1016</v>
      </c>
    </row>
    <row r="273" spans="1:4" ht="14.25">
      <c r="A273" s="160"/>
      <c r="B273" s="165" t="s">
        <v>1330</v>
      </c>
      <c r="C273" s="178"/>
      <c r="D273" s="167"/>
    </row>
    <row r="274" spans="1:4" ht="28.5">
      <c r="A274" s="168" t="s">
        <v>1423</v>
      </c>
      <c r="B274" s="172" t="s">
        <v>911</v>
      </c>
      <c r="C274" s="173" t="s">
        <v>1518</v>
      </c>
      <c r="D274" s="174" t="s">
        <v>1017</v>
      </c>
    </row>
    <row r="275" spans="1:4" ht="99.75">
      <c r="A275" s="168" t="s">
        <v>1423</v>
      </c>
      <c r="B275" s="172" t="s">
        <v>912</v>
      </c>
      <c r="C275" s="173" t="s">
        <v>1519</v>
      </c>
      <c r="D275" s="174" t="s">
        <v>1018</v>
      </c>
    </row>
    <row r="276" spans="1:4" ht="28.5">
      <c r="A276" s="168" t="s">
        <v>1423</v>
      </c>
      <c r="B276" s="172" t="s">
        <v>1520</v>
      </c>
      <c r="C276" s="173" t="s">
        <v>1526</v>
      </c>
      <c r="D276" s="174" t="s">
        <v>1019</v>
      </c>
    </row>
    <row r="277" spans="1:4" ht="71.25">
      <c r="A277" s="168" t="s">
        <v>1423</v>
      </c>
      <c r="B277" s="172" t="s">
        <v>913</v>
      </c>
      <c r="C277" s="173" t="s">
        <v>914</v>
      </c>
      <c r="D277" s="174" t="s">
        <v>1020</v>
      </c>
    </row>
    <row r="278" spans="1:4" ht="85.5">
      <c r="A278" s="168" t="s">
        <v>1423</v>
      </c>
      <c r="B278" s="172" t="s">
        <v>915</v>
      </c>
      <c r="C278" s="173" t="s">
        <v>917</v>
      </c>
      <c r="D278" s="174" t="s">
        <v>1021</v>
      </c>
    </row>
    <row r="279" spans="1:4" ht="57">
      <c r="A279" s="168" t="s">
        <v>1423</v>
      </c>
      <c r="B279" s="172" t="s">
        <v>918</v>
      </c>
      <c r="C279" s="173" t="s">
        <v>1527</v>
      </c>
      <c r="D279" s="174" t="s">
        <v>1027</v>
      </c>
    </row>
    <row r="280" spans="1:4" ht="256.5">
      <c r="A280" s="168" t="s">
        <v>1423</v>
      </c>
      <c r="B280" s="172" t="s">
        <v>919</v>
      </c>
      <c r="C280" s="173" t="s">
        <v>1528</v>
      </c>
      <c r="D280" s="174" t="s">
        <v>1028</v>
      </c>
    </row>
    <row r="281" spans="1:4" ht="228">
      <c r="A281" s="168" t="s">
        <v>1423</v>
      </c>
      <c r="B281" s="172" t="s">
        <v>920</v>
      </c>
      <c r="C281" s="173" t="s">
        <v>922</v>
      </c>
      <c r="D281" s="174" t="s">
        <v>1029</v>
      </c>
    </row>
    <row r="282" spans="1:4" ht="42.75">
      <c r="A282" s="168" t="s">
        <v>1423</v>
      </c>
      <c r="B282" s="172" t="s">
        <v>923</v>
      </c>
      <c r="C282" s="173" t="s">
        <v>1529</v>
      </c>
      <c r="D282" s="174" t="s">
        <v>1030</v>
      </c>
    </row>
    <row r="283" spans="1:4" ht="57">
      <c r="A283" s="168" t="s">
        <v>1423</v>
      </c>
      <c r="B283" s="172" t="s">
        <v>924</v>
      </c>
      <c r="C283" s="173" t="s">
        <v>1530</v>
      </c>
      <c r="D283" s="174" t="s">
        <v>1031</v>
      </c>
    </row>
    <row r="284" spans="1:4" ht="28.5">
      <c r="A284" s="168" t="s">
        <v>1423</v>
      </c>
      <c r="B284" s="172" t="s">
        <v>925</v>
      </c>
      <c r="C284" s="173" t="s">
        <v>1531</v>
      </c>
      <c r="D284" s="174" t="s">
        <v>1032</v>
      </c>
    </row>
    <row r="285" spans="1:4" ht="14.25">
      <c r="A285" s="160"/>
      <c r="B285" s="165" t="s">
        <v>1331</v>
      </c>
      <c r="C285" s="178"/>
      <c r="D285" s="167"/>
    </row>
    <row r="286" spans="1:4" ht="57">
      <c r="A286" s="168" t="s">
        <v>1424</v>
      </c>
      <c r="B286" s="172" t="s">
        <v>926</v>
      </c>
      <c r="C286" s="173" t="s">
        <v>1532</v>
      </c>
      <c r="D286" s="174" t="s">
        <v>1033</v>
      </c>
    </row>
    <row r="287" spans="1:4" ht="57">
      <c r="A287" s="168" t="s">
        <v>1424</v>
      </c>
      <c r="B287" s="172" t="s">
        <v>927</v>
      </c>
      <c r="C287" s="173" t="s">
        <v>1533</v>
      </c>
      <c r="D287" s="174" t="s">
        <v>333</v>
      </c>
    </row>
    <row r="288" spans="1:4" ht="42.75">
      <c r="A288" s="168" t="s">
        <v>1424</v>
      </c>
      <c r="B288" s="172" t="s">
        <v>928</v>
      </c>
      <c r="C288" s="173" t="s">
        <v>334</v>
      </c>
      <c r="D288" s="174" t="s">
        <v>335</v>
      </c>
    </row>
    <row r="289" spans="1:4" ht="57">
      <c r="A289" s="168" t="s">
        <v>1424</v>
      </c>
      <c r="B289" s="172" t="s">
        <v>929</v>
      </c>
      <c r="C289" s="173" t="s">
        <v>336</v>
      </c>
      <c r="D289" s="174" t="s">
        <v>1306</v>
      </c>
    </row>
    <row r="290" spans="1:4" ht="42.75">
      <c r="A290" s="168" t="s">
        <v>1424</v>
      </c>
      <c r="B290" s="172" t="s">
        <v>930</v>
      </c>
      <c r="C290" s="173" t="s">
        <v>1534</v>
      </c>
      <c r="D290" s="174" t="s">
        <v>1034</v>
      </c>
    </row>
    <row r="291" spans="1:4" ht="57">
      <c r="A291" s="168" t="s">
        <v>1424</v>
      </c>
      <c r="B291" s="172" t="s">
        <v>931</v>
      </c>
      <c r="C291" s="173" t="s">
        <v>932</v>
      </c>
      <c r="D291" s="174" t="s">
        <v>1035</v>
      </c>
    </row>
    <row r="292" spans="1:4" ht="71.25">
      <c r="A292" s="168" t="s">
        <v>1424</v>
      </c>
      <c r="B292" s="172" t="s">
        <v>933</v>
      </c>
      <c r="C292" s="173" t="s">
        <v>1535</v>
      </c>
      <c r="D292" s="174" t="s">
        <v>1307</v>
      </c>
    </row>
    <row r="293" spans="1:4" ht="42.75">
      <c r="A293" s="168" t="s">
        <v>1424</v>
      </c>
      <c r="B293" s="172" t="s">
        <v>934</v>
      </c>
      <c r="C293" s="173" t="s">
        <v>936</v>
      </c>
      <c r="D293" s="174" t="s">
        <v>1036</v>
      </c>
    </row>
    <row r="294" spans="1:4" ht="171">
      <c r="A294" s="168" t="s">
        <v>1424</v>
      </c>
      <c r="B294" s="172" t="s">
        <v>937</v>
      </c>
      <c r="C294" s="173" t="s">
        <v>939</v>
      </c>
      <c r="D294" s="174" t="s">
        <v>1308</v>
      </c>
    </row>
    <row r="295" spans="1:4" ht="14.25">
      <c r="A295" s="160"/>
      <c r="B295" s="165" t="s">
        <v>1332</v>
      </c>
      <c r="C295" s="178"/>
      <c r="D295" s="167"/>
    </row>
    <row r="296" spans="1:4" ht="57">
      <c r="A296" s="168" t="s">
        <v>1425</v>
      </c>
      <c r="B296" s="172" t="s">
        <v>940</v>
      </c>
      <c r="C296" s="173" t="s">
        <v>1536</v>
      </c>
      <c r="D296" s="174" t="s">
        <v>1037</v>
      </c>
    </row>
    <row r="297" spans="1:4" ht="71.25">
      <c r="A297" s="168" t="s">
        <v>1425</v>
      </c>
      <c r="B297" s="172" t="s">
        <v>941</v>
      </c>
      <c r="C297" s="173" t="s">
        <v>1537</v>
      </c>
      <c r="D297" s="174" t="s">
        <v>1038</v>
      </c>
    </row>
    <row r="298" spans="1:4" ht="42.75">
      <c r="A298" s="168" t="s">
        <v>1425</v>
      </c>
      <c r="B298" s="172" t="s">
        <v>942</v>
      </c>
      <c r="C298" s="173" t="s">
        <v>1538</v>
      </c>
      <c r="D298" s="174" t="s">
        <v>1039</v>
      </c>
    </row>
    <row r="299" spans="1:4" ht="99.75">
      <c r="A299" s="168" t="s">
        <v>1425</v>
      </c>
      <c r="B299" s="172" t="s">
        <v>943</v>
      </c>
      <c r="C299" s="173" t="s">
        <v>944</v>
      </c>
      <c r="D299" s="174" t="s">
        <v>1040</v>
      </c>
    </row>
    <row r="300" spans="1:4" ht="71.25">
      <c r="A300" s="168" t="s">
        <v>1425</v>
      </c>
      <c r="B300" s="172" t="s">
        <v>943</v>
      </c>
      <c r="C300" s="173" t="s">
        <v>1539</v>
      </c>
      <c r="D300" s="174" t="s">
        <v>1309</v>
      </c>
    </row>
    <row r="301" spans="1:4" ht="42.75">
      <c r="A301" s="168" t="s">
        <v>1425</v>
      </c>
      <c r="B301" s="172" t="s">
        <v>945</v>
      </c>
      <c r="C301" s="173" t="s">
        <v>1540</v>
      </c>
      <c r="D301" s="174" t="s">
        <v>1041</v>
      </c>
    </row>
    <row r="302" spans="1:4" ht="85.5">
      <c r="A302" s="168" t="s">
        <v>1425</v>
      </c>
      <c r="B302" s="172" t="s">
        <v>946</v>
      </c>
      <c r="C302" s="173" t="s">
        <v>1541</v>
      </c>
      <c r="D302" s="174" t="s">
        <v>1042</v>
      </c>
    </row>
    <row r="303" spans="1:4" ht="28.5">
      <c r="A303" s="168" t="s">
        <v>1425</v>
      </c>
      <c r="B303" s="172" t="s">
        <v>947</v>
      </c>
      <c r="C303" s="173" t="s">
        <v>1542</v>
      </c>
      <c r="D303" s="174" t="s">
        <v>1310</v>
      </c>
    </row>
    <row r="304" spans="1:4" ht="156.75">
      <c r="A304" s="168" t="s">
        <v>1425</v>
      </c>
      <c r="B304" s="172" t="s">
        <v>948</v>
      </c>
      <c r="C304" s="173" t="s">
        <v>949</v>
      </c>
      <c r="D304" s="174" t="s">
        <v>1043</v>
      </c>
    </row>
    <row r="305" spans="1:4" ht="114">
      <c r="A305" s="168" t="s">
        <v>1425</v>
      </c>
      <c r="B305" s="172" t="s">
        <v>950</v>
      </c>
      <c r="C305" s="173" t="s">
        <v>1546</v>
      </c>
      <c r="D305" s="174" t="s">
        <v>1044</v>
      </c>
    </row>
    <row r="306" spans="1:4" ht="128.25">
      <c r="A306" s="168" t="s">
        <v>1425</v>
      </c>
      <c r="B306" s="172" t="s">
        <v>951</v>
      </c>
      <c r="C306" s="173" t="s">
        <v>1547</v>
      </c>
      <c r="D306" s="174" t="s">
        <v>1045</v>
      </c>
    </row>
    <row r="307" spans="1:4" ht="71.25">
      <c r="A307" s="168" t="s">
        <v>1425</v>
      </c>
      <c r="B307" s="172" t="s">
        <v>952</v>
      </c>
      <c r="C307" s="173" t="s">
        <v>1543</v>
      </c>
      <c r="D307" s="174" t="s">
        <v>1046</v>
      </c>
    </row>
    <row r="308" spans="1:4" ht="57">
      <c r="A308" s="168" t="s">
        <v>1425</v>
      </c>
      <c r="B308" s="172" t="s">
        <v>953</v>
      </c>
      <c r="C308" s="173" t="s">
        <v>1544</v>
      </c>
      <c r="D308" s="174" t="s">
        <v>1047</v>
      </c>
    </row>
    <row r="309" spans="1:4" ht="71.25">
      <c r="A309" s="168" t="s">
        <v>1425</v>
      </c>
      <c r="B309" s="172" t="s">
        <v>954</v>
      </c>
      <c r="C309" s="173" t="s">
        <v>1545</v>
      </c>
      <c r="D309" s="174" t="s">
        <v>1048</v>
      </c>
    </row>
    <row r="310" spans="1:4" ht="28.5">
      <c r="A310" s="168" t="s">
        <v>1425</v>
      </c>
      <c r="B310" s="172" t="s">
        <v>955</v>
      </c>
      <c r="C310" s="173" t="s">
        <v>1548</v>
      </c>
      <c r="D310" s="174" t="s">
        <v>1311</v>
      </c>
    </row>
    <row r="311" spans="1:4" ht="14.25">
      <c r="A311" s="160"/>
      <c r="B311" s="165" t="s">
        <v>1333</v>
      </c>
      <c r="C311" s="178"/>
      <c r="D311" s="167"/>
    </row>
    <row r="312" spans="1:4" ht="57">
      <c r="A312" s="168" t="s">
        <v>1426</v>
      </c>
      <c r="B312" s="172" t="s">
        <v>956</v>
      </c>
      <c r="C312" s="173" t="s">
        <v>958</v>
      </c>
      <c r="D312" s="174" t="s">
        <v>1049</v>
      </c>
    </row>
    <row r="313" spans="1:4" ht="85.5">
      <c r="A313" s="168" t="s">
        <v>1426</v>
      </c>
      <c r="B313" s="172" t="s">
        <v>959</v>
      </c>
      <c r="C313" s="173" t="s">
        <v>1552</v>
      </c>
      <c r="D313" s="174" t="s">
        <v>1050</v>
      </c>
    </row>
    <row r="314" spans="1:4" ht="28.5">
      <c r="A314" s="168" t="s">
        <v>1426</v>
      </c>
      <c r="B314" s="172" t="s">
        <v>960</v>
      </c>
      <c r="C314" s="173" t="s">
        <v>1550</v>
      </c>
      <c r="D314" s="174" t="s">
        <v>1314</v>
      </c>
    </row>
    <row r="315" spans="1:4" ht="85.5">
      <c r="A315" s="168" t="s">
        <v>1426</v>
      </c>
      <c r="B315" s="172" t="s">
        <v>961</v>
      </c>
      <c r="C315" s="173" t="s">
        <v>962</v>
      </c>
      <c r="D315" s="174" t="s">
        <v>1051</v>
      </c>
    </row>
    <row r="316" spans="1:4" ht="28.5">
      <c r="A316" s="168" t="s">
        <v>1426</v>
      </c>
      <c r="B316" s="172" t="s">
        <v>963</v>
      </c>
      <c r="C316" s="173" t="s">
        <v>1549</v>
      </c>
      <c r="D316" s="174" t="s">
        <v>1312</v>
      </c>
    </row>
    <row r="317" spans="1:4" ht="85.5">
      <c r="A317" s="168" t="s">
        <v>1426</v>
      </c>
      <c r="B317" s="172" t="s">
        <v>964</v>
      </c>
      <c r="C317" s="173" t="s">
        <v>965</v>
      </c>
      <c r="D317" s="174" t="s">
        <v>1313</v>
      </c>
    </row>
    <row r="318" spans="1:4" ht="71.25">
      <c r="A318" s="168" t="s">
        <v>1426</v>
      </c>
      <c r="B318" s="172" t="s">
        <v>966</v>
      </c>
      <c r="C318" s="173" t="s">
        <v>1551</v>
      </c>
      <c r="D318" s="174" t="s">
        <v>1052</v>
      </c>
    </row>
    <row r="319" spans="1:4" ht="42.75">
      <c r="A319" s="168" t="s">
        <v>1426</v>
      </c>
      <c r="B319" s="172" t="s">
        <v>967</v>
      </c>
      <c r="C319" s="173" t="s">
        <v>1553</v>
      </c>
      <c r="D319" s="174" t="s">
        <v>1053</v>
      </c>
    </row>
    <row r="320" spans="1:4" ht="42.75">
      <c r="A320" s="168" t="s">
        <v>1426</v>
      </c>
      <c r="B320" s="172" t="s">
        <v>968</v>
      </c>
      <c r="C320" s="173" t="s">
        <v>969</v>
      </c>
      <c r="D320" s="174" t="s">
        <v>1054</v>
      </c>
    </row>
    <row r="321" spans="1:4" ht="57">
      <c r="A321" s="168" t="s">
        <v>1426</v>
      </c>
      <c r="B321" s="172" t="s">
        <v>971</v>
      </c>
      <c r="C321" s="173" t="s">
        <v>970</v>
      </c>
      <c r="D321" s="174" t="s">
        <v>1055</v>
      </c>
    </row>
    <row r="322" spans="1:4" ht="14.25">
      <c r="A322" s="160"/>
      <c r="B322" s="165" t="s">
        <v>1334</v>
      </c>
      <c r="C322" s="178"/>
      <c r="D322" s="167"/>
    </row>
    <row r="323" spans="1:4" ht="42.75">
      <c r="A323" s="168" t="s">
        <v>1427</v>
      </c>
      <c r="B323" s="172" t="s">
        <v>972</v>
      </c>
      <c r="C323" s="173" t="s">
        <v>1554</v>
      </c>
      <c r="D323" s="174" t="s">
        <v>1315</v>
      </c>
    </row>
    <row r="324" spans="1:4" ht="71.25">
      <c r="A324" s="168" t="s">
        <v>1427</v>
      </c>
      <c r="B324" s="172" t="s">
        <v>973</v>
      </c>
      <c r="C324" s="173" t="s">
        <v>1555</v>
      </c>
      <c r="D324" s="174" t="s">
        <v>1316</v>
      </c>
    </row>
    <row r="325" spans="1:4" ht="28.5">
      <c r="A325" s="168" t="s">
        <v>1427</v>
      </c>
      <c r="B325" s="172" t="s">
        <v>8</v>
      </c>
      <c r="C325" s="173" t="s">
        <v>1556</v>
      </c>
      <c r="D325" s="174" t="s">
        <v>1317</v>
      </c>
    </row>
    <row r="326" spans="1:4" ht="57">
      <c r="A326" s="168" t="s">
        <v>1427</v>
      </c>
      <c r="B326" s="172" t="s">
        <v>9</v>
      </c>
      <c r="C326" s="173" t="s">
        <v>1557</v>
      </c>
      <c r="D326" s="174" t="s">
        <v>1056</v>
      </c>
    </row>
    <row r="327" spans="1:4" ht="57">
      <c r="A327" s="168" t="s">
        <v>1427</v>
      </c>
      <c r="B327" s="172" t="s">
        <v>10</v>
      </c>
      <c r="C327" s="173" t="s">
        <v>12</v>
      </c>
      <c r="D327" s="174" t="s">
        <v>1318</v>
      </c>
    </row>
    <row r="328" spans="1:4" ht="156.75">
      <c r="A328" s="168" t="s">
        <v>1427</v>
      </c>
      <c r="B328" s="172" t="s">
        <v>13</v>
      </c>
      <c r="C328" s="173" t="s">
        <v>1558</v>
      </c>
      <c r="D328" s="174" t="s">
        <v>1321</v>
      </c>
    </row>
    <row r="329" spans="1:4" ht="42.75">
      <c r="A329" s="168" t="s">
        <v>1427</v>
      </c>
      <c r="B329" s="172" t="s">
        <v>14</v>
      </c>
      <c r="C329" s="173" t="s">
        <v>1559</v>
      </c>
      <c r="D329" s="174" t="s">
        <v>1322</v>
      </c>
    </row>
    <row r="330" spans="1:4" ht="14.25">
      <c r="A330" s="168" t="s">
        <v>1427</v>
      </c>
      <c r="B330" s="172" t="s">
        <v>15</v>
      </c>
      <c r="C330" s="173" t="s">
        <v>1560</v>
      </c>
      <c r="D330" s="174" t="s">
        <v>1323</v>
      </c>
    </row>
    <row r="331" spans="1:4" ht="42.75">
      <c r="A331" s="168" t="s">
        <v>1427</v>
      </c>
      <c r="B331" s="172" t="s">
        <v>16</v>
      </c>
      <c r="C331" s="173" t="s">
        <v>1561</v>
      </c>
      <c r="D331" s="174" t="s">
        <v>1057</v>
      </c>
    </row>
    <row r="332" spans="1:4" ht="71.25">
      <c r="A332" s="168" t="s">
        <v>1427</v>
      </c>
      <c r="B332" s="172" t="s">
        <v>17</v>
      </c>
      <c r="C332" s="173" t="s">
        <v>1562</v>
      </c>
      <c r="D332" s="174" t="s">
        <v>1058</v>
      </c>
    </row>
    <row r="333" spans="1:4" ht="71.25">
      <c r="A333" s="168" t="s">
        <v>1427</v>
      </c>
      <c r="B333" s="172" t="s">
        <v>18</v>
      </c>
      <c r="C333" s="173" t="s">
        <v>1563</v>
      </c>
      <c r="D333" s="174" t="s">
        <v>1022</v>
      </c>
    </row>
    <row r="334" spans="1:4" ht="57">
      <c r="A334" s="168" t="s">
        <v>1427</v>
      </c>
      <c r="B334" s="172" t="s">
        <v>19</v>
      </c>
      <c r="C334" s="173" t="s">
        <v>1565</v>
      </c>
      <c r="D334" s="174" t="s">
        <v>1324</v>
      </c>
    </row>
    <row r="335" spans="1:4" ht="57">
      <c r="A335" s="168" t="s">
        <v>1427</v>
      </c>
      <c r="B335" s="172" t="s">
        <v>20</v>
      </c>
      <c r="C335" s="173" t="s">
        <v>1564</v>
      </c>
      <c r="D335" s="174" t="s">
        <v>1059</v>
      </c>
    </row>
    <row r="336" spans="1:4" ht="42.75">
      <c r="A336" s="168" t="s">
        <v>1427</v>
      </c>
      <c r="B336" s="172" t="s">
        <v>21</v>
      </c>
      <c r="C336" s="173" t="s">
        <v>1566</v>
      </c>
      <c r="D336" s="174" t="s">
        <v>1060</v>
      </c>
    </row>
    <row r="337" spans="1:4" ht="14.25">
      <c r="A337" s="160"/>
      <c r="B337" s="165" t="s">
        <v>1335</v>
      </c>
      <c r="C337" s="178"/>
      <c r="D337" s="167"/>
    </row>
    <row r="338" spans="1:4" ht="156.75">
      <c r="A338" s="168" t="s">
        <v>1428</v>
      </c>
      <c r="B338" s="172" t="s">
        <v>22</v>
      </c>
      <c r="C338" s="173" t="s">
        <v>1570</v>
      </c>
      <c r="D338" s="174" t="s">
        <v>1023</v>
      </c>
    </row>
    <row r="339" spans="1:4" ht="185.25">
      <c r="A339" s="168" t="s">
        <v>1428</v>
      </c>
      <c r="B339" s="172" t="s">
        <v>23</v>
      </c>
      <c r="C339" s="173" t="s">
        <v>1571</v>
      </c>
      <c r="D339" s="174" t="s">
        <v>1061</v>
      </c>
    </row>
    <row r="340" spans="1:4" ht="228">
      <c r="A340" s="168" t="s">
        <v>1428</v>
      </c>
      <c r="B340" s="172" t="s">
        <v>24</v>
      </c>
      <c r="C340" s="173" t="s">
        <v>1567</v>
      </c>
      <c r="D340" s="174" t="s">
        <v>1062</v>
      </c>
    </row>
    <row r="341" spans="1:4" ht="57">
      <c r="A341" s="168" t="s">
        <v>1428</v>
      </c>
      <c r="B341" s="172" t="s">
        <v>25</v>
      </c>
      <c r="C341" s="173" t="s">
        <v>1568</v>
      </c>
      <c r="D341" s="174" t="s">
        <v>1325</v>
      </c>
    </row>
    <row r="342" spans="1:4" ht="57">
      <c r="A342" s="168" t="s">
        <v>1428</v>
      </c>
      <c r="B342" s="172" t="s">
        <v>26</v>
      </c>
      <c r="C342" s="173" t="s">
        <v>1569</v>
      </c>
      <c r="D342" s="174" t="s">
        <v>1063</v>
      </c>
    </row>
    <row r="343" spans="1:4" ht="114">
      <c r="A343" s="168" t="s">
        <v>1428</v>
      </c>
      <c r="B343" s="172" t="s">
        <v>27</v>
      </c>
      <c r="C343" s="173" t="s">
        <v>1572</v>
      </c>
      <c r="D343" s="174" t="s">
        <v>1064</v>
      </c>
    </row>
    <row r="344" spans="1:4" ht="28.5">
      <c r="A344" s="168" t="s">
        <v>1428</v>
      </c>
      <c r="B344" s="172" t="s">
        <v>28</v>
      </c>
      <c r="C344" s="173" t="s">
        <v>1573</v>
      </c>
      <c r="D344" s="174" t="s">
        <v>1326</v>
      </c>
    </row>
    <row r="345" spans="1:4" ht="57">
      <c r="A345" s="168" t="s">
        <v>1428</v>
      </c>
      <c r="B345" s="172" t="s">
        <v>29</v>
      </c>
      <c r="C345" s="173" t="s">
        <v>1574</v>
      </c>
      <c r="D345" s="174" t="s">
        <v>1327</v>
      </c>
    </row>
    <row r="346" spans="1:4" ht="228">
      <c r="A346" s="168" t="s">
        <v>1428</v>
      </c>
      <c r="B346" s="172" t="s">
        <v>30</v>
      </c>
      <c r="C346" s="173" t="s">
        <v>1575</v>
      </c>
      <c r="D346" s="174" t="s">
        <v>1328</v>
      </c>
    </row>
  </sheetData>
  <sheetProtection sheet="1" objects="1" scenarios="1"/>
  <printOptions/>
  <pageMargins left="0.7" right="0.58" top="0.59" bottom="0.61" header="0.38" footer="0.32"/>
  <pageSetup fitToHeight="20" fitToWidth="1" horizontalDpi="600" verticalDpi="600" orientation="portrait" paperSize="9" scale="77" r:id="rId1"/>
  <headerFooter alignWithMargins="0">
    <oddHeader>&amp;C品目コード表</oddHeader>
    <oddFooter>&amp;C&amp;P/&amp;N</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A1:D114"/>
  <sheetViews>
    <sheetView workbookViewId="0" topLeftCell="A1">
      <pane xSplit="1" ySplit="1" topLeftCell="B2" activePane="bottomRight" state="frozen"/>
      <selection pane="topLeft" activeCell="F239" sqref="F239"/>
      <selection pane="topRight" activeCell="F239" sqref="F239"/>
      <selection pane="bottomLeft" activeCell="F239" sqref="F239"/>
      <selection pane="bottomRight" activeCell="A1" sqref="A1"/>
    </sheetView>
  </sheetViews>
  <sheetFormatPr defaultColWidth="9.00390625" defaultRowHeight="14.25"/>
  <cols>
    <col min="1" max="1" width="10.625" style="164" customWidth="1"/>
    <col min="2" max="2" width="6.625" style="164" customWidth="1"/>
    <col min="3" max="3" width="25.625" style="164" customWidth="1"/>
    <col min="4" max="4" width="65.625" style="164" customWidth="1"/>
    <col min="5" max="16384" width="9.00390625" style="164" customWidth="1"/>
  </cols>
  <sheetData>
    <row r="1" spans="1:4" ht="28.5">
      <c r="A1" s="160"/>
      <c r="B1" s="161" t="s">
        <v>296</v>
      </c>
      <c r="C1" s="162" t="s">
        <v>132</v>
      </c>
      <c r="D1" s="163" t="s">
        <v>297</v>
      </c>
    </row>
    <row r="2" spans="1:4" ht="14.25">
      <c r="A2" s="160"/>
      <c r="B2" s="187" t="s">
        <v>133</v>
      </c>
      <c r="C2" s="188"/>
      <c r="D2" s="189"/>
    </row>
    <row r="3" spans="1:4" ht="71.25">
      <c r="A3" s="190" t="s">
        <v>1429</v>
      </c>
      <c r="B3" s="169" t="s">
        <v>298</v>
      </c>
      <c r="C3" s="170" t="s">
        <v>134</v>
      </c>
      <c r="D3" s="171" t="s">
        <v>1065</v>
      </c>
    </row>
    <row r="4" spans="1:4" ht="14.25">
      <c r="A4" s="190" t="s">
        <v>1429</v>
      </c>
      <c r="B4" s="169" t="s">
        <v>135</v>
      </c>
      <c r="C4" s="173" t="s">
        <v>136</v>
      </c>
      <c r="D4" s="174" t="s">
        <v>299</v>
      </c>
    </row>
    <row r="5" spans="1:4" ht="14.25">
      <c r="A5" s="190" t="s">
        <v>1429</v>
      </c>
      <c r="B5" s="169" t="s">
        <v>137</v>
      </c>
      <c r="C5" s="173" t="s">
        <v>300</v>
      </c>
      <c r="D5" s="174" t="s">
        <v>1066</v>
      </c>
    </row>
    <row r="6" spans="1:4" ht="14.25">
      <c r="A6" s="190" t="s">
        <v>1429</v>
      </c>
      <c r="B6" s="169" t="s">
        <v>138</v>
      </c>
      <c r="C6" s="173" t="s">
        <v>139</v>
      </c>
      <c r="D6" s="174" t="s">
        <v>1067</v>
      </c>
    </row>
    <row r="7" spans="1:4" ht="14.25">
      <c r="A7" s="190" t="s">
        <v>1429</v>
      </c>
      <c r="B7" s="169" t="s">
        <v>140</v>
      </c>
      <c r="C7" s="173" t="s">
        <v>141</v>
      </c>
      <c r="D7" s="174" t="s">
        <v>301</v>
      </c>
    </row>
    <row r="8" spans="1:4" ht="14.25">
      <c r="A8" s="160"/>
      <c r="B8" s="187" t="s">
        <v>142</v>
      </c>
      <c r="C8" s="188"/>
      <c r="D8" s="189"/>
    </row>
    <row r="9" spans="1:4" ht="14.25">
      <c r="A9" s="190" t="s">
        <v>1430</v>
      </c>
      <c r="B9" s="169" t="s">
        <v>143</v>
      </c>
      <c r="C9" s="173" t="s">
        <v>144</v>
      </c>
      <c r="D9" s="174" t="s">
        <v>145</v>
      </c>
    </row>
    <row r="10" spans="1:4" ht="14.25">
      <c r="A10" s="190" t="s">
        <v>1430</v>
      </c>
      <c r="B10" s="169" t="s">
        <v>1068</v>
      </c>
      <c r="C10" s="173" t="s">
        <v>147</v>
      </c>
      <c r="D10" s="174" t="s">
        <v>148</v>
      </c>
    </row>
    <row r="11" spans="1:4" ht="14.25">
      <c r="A11" s="190" t="s">
        <v>1430</v>
      </c>
      <c r="B11" s="169" t="s">
        <v>1069</v>
      </c>
      <c r="C11" s="173" t="s">
        <v>146</v>
      </c>
      <c r="D11" s="174" t="s">
        <v>1070</v>
      </c>
    </row>
    <row r="12" spans="1:4" ht="14.25">
      <c r="A12" s="160"/>
      <c r="B12" s="187" t="s">
        <v>149</v>
      </c>
      <c r="C12" s="188"/>
      <c r="D12" s="189"/>
    </row>
    <row r="13" spans="1:4" ht="85.5">
      <c r="A13" s="190" t="s">
        <v>1431</v>
      </c>
      <c r="B13" s="172" t="s">
        <v>302</v>
      </c>
      <c r="C13" s="173" t="s">
        <v>150</v>
      </c>
      <c r="D13" s="174" t="s">
        <v>1071</v>
      </c>
    </row>
    <row r="14" spans="1:4" ht="14.25">
      <c r="A14" s="190" t="s">
        <v>1431</v>
      </c>
      <c r="B14" s="172" t="s">
        <v>151</v>
      </c>
      <c r="C14" s="173" t="s">
        <v>152</v>
      </c>
      <c r="D14" s="174" t="s">
        <v>1072</v>
      </c>
    </row>
    <row r="15" spans="1:4" ht="28.5">
      <c r="A15" s="190" t="s">
        <v>1431</v>
      </c>
      <c r="B15" s="172" t="s">
        <v>153</v>
      </c>
      <c r="C15" s="173" t="s">
        <v>1073</v>
      </c>
      <c r="D15" s="174" t="s">
        <v>1074</v>
      </c>
    </row>
    <row r="16" spans="1:4" ht="14.25">
      <c r="A16" s="190" t="s">
        <v>1431</v>
      </c>
      <c r="B16" s="172" t="s">
        <v>154</v>
      </c>
      <c r="C16" s="173" t="s">
        <v>610</v>
      </c>
      <c r="D16" s="174" t="s">
        <v>610</v>
      </c>
    </row>
    <row r="17" spans="1:4" ht="42.75">
      <c r="A17" s="190" t="s">
        <v>1431</v>
      </c>
      <c r="B17" s="172" t="s">
        <v>155</v>
      </c>
      <c r="C17" s="173" t="s">
        <v>156</v>
      </c>
      <c r="D17" s="174" t="s">
        <v>1075</v>
      </c>
    </row>
    <row r="18" spans="1:4" ht="28.5">
      <c r="A18" s="190" t="s">
        <v>1431</v>
      </c>
      <c r="B18" s="172" t="s">
        <v>157</v>
      </c>
      <c r="C18" s="173" t="s">
        <v>158</v>
      </c>
      <c r="D18" s="174" t="s">
        <v>303</v>
      </c>
    </row>
    <row r="19" spans="1:4" ht="14.25">
      <c r="A19" s="190" t="s">
        <v>1431</v>
      </c>
      <c r="B19" s="172" t="s">
        <v>159</v>
      </c>
      <c r="C19" s="173" t="s">
        <v>1076</v>
      </c>
      <c r="D19" s="174" t="s">
        <v>1077</v>
      </c>
    </row>
    <row r="20" spans="1:4" ht="14.25">
      <c r="A20" s="190" t="s">
        <v>1431</v>
      </c>
      <c r="B20" s="172" t="s">
        <v>160</v>
      </c>
      <c r="C20" s="173" t="s">
        <v>161</v>
      </c>
      <c r="D20" s="174" t="s">
        <v>1078</v>
      </c>
    </row>
    <row r="21" spans="1:4" ht="14.25">
      <c r="A21" s="190" t="s">
        <v>1431</v>
      </c>
      <c r="B21" s="172" t="s">
        <v>162</v>
      </c>
      <c r="C21" s="173" t="s">
        <v>163</v>
      </c>
      <c r="D21" s="174" t="s">
        <v>164</v>
      </c>
    </row>
    <row r="22" spans="1:4" ht="28.5">
      <c r="A22" s="190" t="s">
        <v>1431</v>
      </c>
      <c r="B22" s="172" t="s">
        <v>165</v>
      </c>
      <c r="C22" s="173" t="s">
        <v>166</v>
      </c>
      <c r="D22" s="174" t="s">
        <v>304</v>
      </c>
    </row>
    <row r="23" spans="1:4" ht="14.25">
      <c r="A23" s="190" t="s">
        <v>1431</v>
      </c>
      <c r="B23" s="172" t="s">
        <v>167</v>
      </c>
      <c r="C23" s="173" t="s">
        <v>651</v>
      </c>
      <c r="D23" s="174" t="s">
        <v>651</v>
      </c>
    </row>
    <row r="24" spans="1:4" ht="14.25">
      <c r="A24" s="190" t="s">
        <v>1431</v>
      </c>
      <c r="B24" s="172" t="s">
        <v>168</v>
      </c>
      <c r="C24" s="173" t="s">
        <v>652</v>
      </c>
      <c r="D24" s="174" t="s">
        <v>652</v>
      </c>
    </row>
    <row r="25" spans="1:4" ht="42.75">
      <c r="A25" s="190" t="s">
        <v>1431</v>
      </c>
      <c r="B25" s="172" t="s">
        <v>169</v>
      </c>
      <c r="C25" s="173" t="s">
        <v>170</v>
      </c>
      <c r="D25" s="174" t="s">
        <v>305</v>
      </c>
    </row>
    <row r="26" spans="1:4" ht="28.5">
      <c r="A26" s="190" t="s">
        <v>1431</v>
      </c>
      <c r="B26" s="172" t="s">
        <v>171</v>
      </c>
      <c r="C26" s="173" t="s">
        <v>172</v>
      </c>
      <c r="D26" s="174" t="s">
        <v>306</v>
      </c>
    </row>
    <row r="27" spans="1:4" ht="71.25">
      <c r="A27" s="190" t="s">
        <v>1431</v>
      </c>
      <c r="B27" s="172" t="s">
        <v>173</v>
      </c>
      <c r="C27" s="173" t="s">
        <v>1079</v>
      </c>
      <c r="D27" s="174" t="s">
        <v>1080</v>
      </c>
    </row>
    <row r="28" spans="1:4" ht="28.5">
      <c r="A28" s="190" t="s">
        <v>1431</v>
      </c>
      <c r="B28" s="172" t="s">
        <v>174</v>
      </c>
      <c r="C28" s="173" t="s">
        <v>175</v>
      </c>
      <c r="D28" s="174" t="s">
        <v>307</v>
      </c>
    </row>
    <row r="29" spans="1:4" ht="14.25">
      <c r="A29" s="190" t="s">
        <v>1431</v>
      </c>
      <c r="B29" s="172" t="s">
        <v>176</v>
      </c>
      <c r="C29" s="173" t="s">
        <v>177</v>
      </c>
      <c r="D29" s="174" t="s">
        <v>178</v>
      </c>
    </row>
    <row r="30" spans="1:4" ht="14.25">
      <c r="A30" s="190" t="s">
        <v>1431</v>
      </c>
      <c r="B30" s="172" t="s">
        <v>179</v>
      </c>
      <c r="C30" s="173" t="s">
        <v>1468</v>
      </c>
      <c r="D30" s="174" t="s">
        <v>1468</v>
      </c>
    </row>
    <row r="31" spans="1:4" ht="28.5">
      <c r="A31" s="190" t="s">
        <v>1431</v>
      </c>
      <c r="B31" s="172" t="s">
        <v>180</v>
      </c>
      <c r="C31" s="173" t="s">
        <v>1082</v>
      </c>
      <c r="D31" s="174" t="s">
        <v>1081</v>
      </c>
    </row>
    <row r="32" spans="1:4" ht="28.5">
      <c r="A32" s="190" t="s">
        <v>1431</v>
      </c>
      <c r="B32" s="172" t="s">
        <v>181</v>
      </c>
      <c r="C32" s="173" t="s">
        <v>182</v>
      </c>
      <c r="D32" s="174" t="s">
        <v>308</v>
      </c>
    </row>
    <row r="33" spans="1:4" ht="14.25">
      <c r="A33" s="190" t="s">
        <v>1431</v>
      </c>
      <c r="B33" s="172" t="s">
        <v>183</v>
      </c>
      <c r="C33" s="173" t="s">
        <v>184</v>
      </c>
      <c r="D33" s="174" t="s">
        <v>309</v>
      </c>
    </row>
    <row r="34" spans="1:4" ht="42.75">
      <c r="A34" s="190" t="s">
        <v>1431</v>
      </c>
      <c r="B34" s="172" t="s">
        <v>185</v>
      </c>
      <c r="C34" s="173" t="s">
        <v>186</v>
      </c>
      <c r="D34" s="174" t="s">
        <v>310</v>
      </c>
    </row>
    <row r="35" spans="1:4" ht="14.25">
      <c r="A35" s="190" t="s">
        <v>1431</v>
      </c>
      <c r="B35" s="172" t="s">
        <v>187</v>
      </c>
      <c r="C35" s="173" t="s">
        <v>188</v>
      </c>
      <c r="D35" s="174" t="s">
        <v>311</v>
      </c>
    </row>
    <row r="36" spans="1:4" ht="14.25">
      <c r="A36" s="190" t="s">
        <v>1431</v>
      </c>
      <c r="B36" s="172" t="s">
        <v>189</v>
      </c>
      <c r="C36" s="173" t="s">
        <v>190</v>
      </c>
      <c r="D36" s="174" t="s">
        <v>312</v>
      </c>
    </row>
    <row r="37" spans="1:4" ht="28.5">
      <c r="A37" s="190" t="s">
        <v>1431</v>
      </c>
      <c r="B37" s="172" t="s">
        <v>191</v>
      </c>
      <c r="C37" s="173" t="s">
        <v>192</v>
      </c>
      <c r="D37" s="174" t="s">
        <v>1083</v>
      </c>
    </row>
    <row r="38" spans="1:4" ht="14.25">
      <c r="A38" s="190" t="s">
        <v>1431</v>
      </c>
      <c r="B38" s="172" t="s">
        <v>193</v>
      </c>
      <c r="C38" s="173" t="s">
        <v>194</v>
      </c>
      <c r="D38" s="174" t="s">
        <v>195</v>
      </c>
    </row>
    <row r="39" spans="1:4" ht="14.25">
      <c r="A39" s="190" t="s">
        <v>1431</v>
      </c>
      <c r="B39" s="172" t="s">
        <v>196</v>
      </c>
      <c r="C39" s="173" t="s">
        <v>197</v>
      </c>
      <c r="D39" s="174" t="s">
        <v>198</v>
      </c>
    </row>
    <row r="40" spans="1:4" ht="28.5">
      <c r="A40" s="190" t="s">
        <v>1431</v>
      </c>
      <c r="B40" s="172" t="s">
        <v>199</v>
      </c>
      <c r="C40" s="173" t="s">
        <v>313</v>
      </c>
      <c r="D40" s="174" t="s">
        <v>314</v>
      </c>
    </row>
    <row r="41" spans="1:4" ht="14.25">
      <c r="A41" s="190" t="s">
        <v>1431</v>
      </c>
      <c r="B41" s="172" t="s">
        <v>200</v>
      </c>
      <c r="C41" s="173" t="s">
        <v>201</v>
      </c>
      <c r="D41" s="174" t="s">
        <v>202</v>
      </c>
    </row>
    <row r="42" spans="1:4" ht="42.75">
      <c r="A42" s="190" t="s">
        <v>1431</v>
      </c>
      <c r="B42" s="172" t="s">
        <v>203</v>
      </c>
      <c r="C42" s="173" t="s">
        <v>204</v>
      </c>
      <c r="D42" s="174" t="s">
        <v>315</v>
      </c>
    </row>
    <row r="43" spans="1:4" ht="14.25">
      <c r="A43" s="190" t="s">
        <v>1431</v>
      </c>
      <c r="B43" s="172" t="s">
        <v>205</v>
      </c>
      <c r="C43" s="173" t="s">
        <v>206</v>
      </c>
      <c r="D43" s="174" t="s">
        <v>207</v>
      </c>
    </row>
    <row r="44" spans="1:4" ht="14.25">
      <c r="A44" s="190" t="s">
        <v>1431</v>
      </c>
      <c r="B44" s="172" t="s">
        <v>208</v>
      </c>
      <c r="C44" s="173" t="s">
        <v>209</v>
      </c>
      <c r="D44" s="174" t="s">
        <v>210</v>
      </c>
    </row>
    <row r="45" spans="1:4" ht="28.5">
      <c r="A45" s="190" t="s">
        <v>1431</v>
      </c>
      <c r="B45" s="172" t="s">
        <v>211</v>
      </c>
      <c r="C45" s="173" t="s">
        <v>212</v>
      </c>
      <c r="D45" s="174" t="s">
        <v>1084</v>
      </c>
    </row>
    <row r="46" spans="1:4" ht="28.5">
      <c r="A46" s="190" t="s">
        <v>1431</v>
      </c>
      <c r="B46" s="172" t="s">
        <v>213</v>
      </c>
      <c r="C46" s="173" t="s">
        <v>214</v>
      </c>
      <c r="D46" s="174" t="s">
        <v>316</v>
      </c>
    </row>
    <row r="47" spans="1:4" ht="14.25">
      <c r="A47" s="190" t="s">
        <v>1431</v>
      </c>
      <c r="B47" s="172" t="s">
        <v>215</v>
      </c>
      <c r="C47" s="173" t="s">
        <v>216</v>
      </c>
      <c r="D47" s="174" t="s">
        <v>317</v>
      </c>
    </row>
    <row r="48" spans="1:4" ht="42.75">
      <c r="A48" s="190" t="s">
        <v>1431</v>
      </c>
      <c r="B48" s="172" t="s">
        <v>217</v>
      </c>
      <c r="C48" s="173" t="s">
        <v>218</v>
      </c>
      <c r="D48" s="174" t="s">
        <v>1085</v>
      </c>
    </row>
    <row r="49" spans="1:4" ht="28.5">
      <c r="A49" s="190" t="s">
        <v>1431</v>
      </c>
      <c r="B49" s="172" t="s">
        <v>219</v>
      </c>
      <c r="C49" s="173" t="s">
        <v>1086</v>
      </c>
      <c r="D49" s="174" t="s">
        <v>1024</v>
      </c>
    </row>
    <row r="50" spans="1:4" ht="57">
      <c r="A50" s="190" t="s">
        <v>1431</v>
      </c>
      <c r="B50" s="172" t="s">
        <v>220</v>
      </c>
      <c r="C50" s="173" t="s">
        <v>1087</v>
      </c>
      <c r="D50" s="174" t="s">
        <v>1025</v>
      </c>
    </row>
    <row r="51" spans="1:4" ht="42.75">
      <c r="A51" s="190" t="s">
        <v>1431</v>
      </c>
      <c r="B51" s="172" t="s">
        <v>221</v>
      </c>
      <c r="C51" s="173" t="s">
        <v>1088</v>
      </c>
      <c r="D51" s="174" t="s">
        <v>1089</v>
      </c>
    </row>
    <row r="52" spans="1:4" ht="14.25">
      <c r="A52" s="190" t="s">
        <v>1431</v>
      </c>
      <c r="B52" s="172" t="s">
        <v>222</v>
      </c>
      <c r="C52" s="173" t="s">
        <v>1090</v>
      </c>
      <c r="D52" s="174" t="s">
        <v>1091</v>
      </c>
    </row>
    <row r="53" spans="1:4" ht="14.25">
      <c r="A53" s="190" t="s">
        <v>1431</v>
      </c>
      <c r="B53" s="172" t="s">
        <v>1092</v>
      </c>
      <c r="C53" s="173" t="s">
        <v>229</v>
      </c>
      <c r="D53" s="174" t="s">
        <v>1093</v>
      </c>
    </row>
    <row r="54" spans="1:4" ht="28.5">
      <c r="A54" s="190" t="s">
        <v>1431</v>
      </c>
      <c r="B54" s="172" t="s">
        <v>1094</v>
      </c>
      <c r="C54" s="173" t="s">
        <v>223</v>
      </c>
      <c r="D54" s="174" t="s">
        <v>1095</v>
      </c>
    </row>
    <row r="55" spans="1:4" ht="14.25">
      <c r="A55" s="190" t="s">
        <v>1431</v>
      </c>
      <c r="B55" s="172" t="s">
        <v>1096</v>
      </c>
      <c r="C55" s="173" t="s">
        <v>227</v>
      </c>
      <c r="D55" s="174" t="s">
        <v>1097</v>
      </c>
    </row>
    <row r="56" spans="1:4" ht="14.25">
      <c r="A56" s="190" t="s">
        <v>1431</v>
      </c>
      <c r="B56" s="172" t="s">
        <v>1099</v>
      </c>
      <c r="C56" s="173" t="s">
        <v>224</v>
      </c>
      <c r="D56" s="174" t="s">
        <v>225</v>
      </c>
    </row>
    <row r="57" spans="1:4" ht="14.25">
      <c r="A57" s="190" t="s">
        <v>1431</v>
      </c>
      <c r="B57" s="172" t="s">
        <v>1100</v>
      </c>
      <c r="C57" s="173" t="s">
        <v>1098</v>
      </c>
      <c r="D57" s="174" t="s">
        <v>226</v>
      </c>
    </row>
    <row r="58" spans="1:4" ht="42.75">
      <c r="A58" s="190" t="s">
        <v>1431</v>
      </c>
      <c r="B58" s="172" t="s">
        <v>1101</v>
      </c>
      <c r="C58" s="173" t="s">
        <v>228</v>
      </c>
      <c r="D58" s="174" t="s">
        <v>1102</v>
      </c>
    </row>
    <row r="59" spans="1:4" ht="28.5">
      <c r="A59" s="190" t="s">
        <v>1431</v>
      </c>
      <c r="B59" s="172" t="s">
        <v>1105</v>
      </c>
      <c r="C59" s="173" t="s">
        <v>1103</v>
      </c>
      <c r="D59" s="174" t="s">
        <v>1104</v>
      </c>
    </row>
    <row r="60" spans="1:4" ht="14.25">
      <c r="A60" s="190" t="s">
        <v>1431</v>
      </c>
      <c r="B60" s="172" t="s">
        <v>1106</v>
      </c>
      <c r="C60" s="173" t="s">
        <v>1554</v>
      </c>
      <c r="D60" s="174" t="s">
        <v>1554</v>
      </c>
    </row>
    <row r="61" spans="1:4" ht="14.25">
      <c r="A61" s="190" t="s">
        <v>1431</v>
      </c>
      <c r="B61" s="172" t="s">
        <v>1107</v>
      </c>
      <c r="C61" s="173" t="s">
        <v>230</v>
      </c>
      <c r="D61" s="174" t="s">
        <v>231</v>
      </c>
    </row>
    <row r="62" spans="1:4" ht="14.25">
      <c r="A62" s="190" t="s">
        <v>1431</v>
      </c>
      <c r="B62" s="172" t="s">
        <v>1108</v>
      </c>
      <c r="C62" s="173" t="s">
        <v>1109</v>
      </c>
      <c r="D62" s="174" t="s">
        <v>1110</v>
      </c>
    </row>
    <row r="63" spans="1:4" ht="14.25">
      <c r="A63" s="190" t="s">
        <v>1431</v>
      </c>
      <c r="B63" s="172" t="s">
        <v>1111</v>
      </c>
      <c r="C63" s="173" t="s">
        <v>232</v>
      </c>
      <c r="D63" s="174" t="s">
        <v>233</v>
      </c>
    </row>
    <row r="64" spans="1:4" ht="28.5">
      <c r="A64" s="190" t="s">
        <v>1431</v>
      </c>
      <c r="B64" s="172" t="s">
        <v>1112</v>
      </c>
      <c r="C64" s="173" t="s">
        <v>234</v>
      </c>
      <c r="D64" s="174" t="s">
        <v>1113</v>
      </c>
    </row>
    <row r="65" spans="1:4" ht="28.5">
      <c r="A65" s="190" t="s">
        <v>1431</v>
      </c>
      <c r="B65" s="172" t="s">
        <v>1114</v>
      </c>
      <c r="C65" s="173" t="s">
        <v>235</v>
      </c>
      <c r="D65" s="174" t="s">
        <v>318</v>
      </c>
    </row>
    <row r="66" spans="1:4" ht="14.25">
      <c r="A66" s="160"/>
      <c r="B66" s="187" t="s">
        <v>236</v>
      </c>
      <c r="C66" s="188"/>
      <c r="D66" s="189"/>
    </row>
    <row r="67" spans="1:4" ht="28.5">
      <c r="A67" s="190" t="s">
        <v>1432</v>
      </c>
      <c r="B67" s="172" t="s">
        <v>1115</v>
      </c>
      <c r="C67" s="173" t="s">
        <v>237</v>
      </c>
      <c r="D67" s="174" t="s">
        <v>319</v>
      </c>
    </row>
    <row r="68" spans="1:4" ht="14.25">
      <c r="A68" s="190" t="s">
        <v>1432</v>
      </c>
      <c r="B68" s="172" t="s">
        <v>1116</v>
      </c>
      <c r="C68" s="173" t="s">
        <v>238</v>
      </c>
      <c r="D68" s="174" t="s">
        <v>238</v>
      </c>
    </row>
    <row r="69" spans="1:4" ht="14.25">
      <c r="A69" s="190" t="s">
        <v>1432</v>
      </c>
      <c r="B69" s="172" t="s">
        <v>1117</v>
      </c>
      <c r="C69" s="173" t="s">
        <v>239</v>
      </c>
      <c r="D69" s="174" t="s">
        <v>240</v>
      </c>
    </row>
    <row r="70" spans="1:4" ht="14.25">
      <c r="A70" s="190" t="s">
        <v>1432</v>
      </c>
      <c r="B70" s="172" t="s">
        <v>1118</v>
      </c>
      <c r="C70" s="173" t="s">
        <v>241</v>
      </c>
      <c r="D70" s="174" t="s">
        <v>242</v>
      </c>
    </row>
    <row r="71" spans="1:4" ht="14.25">
      <c r="A71" s="160"/>
      <c r="B71" s="187" t="s">
        <v>243</v>
      </c>
      <c r="C71" s="188"/>
      <c r="D71" s="189"/>
    </row>
    <row r="72" spans="1:4" ht="28.5">
      <c r="A72" s="190" t="s">
        <v>1433</v>
      </c>
      <c r="B72" s="172" t="s">
        <v>1119</v>
      </c>
      <c r="C72" s="173" t="s">
        <v>244</v>
      </c>
      <c r="D72" s="174" t="s">
        <v>245</v>
      </c>
    </row>
    <row r="73" spans="1:4" ht="28.5">
      <c r="A73" s="190" t="s">
        <v>1433</v>
      </c>
      <c r="B73" s="172" t="s">
        <v>1120</v>
      </c>
      <c r="C73" s="173" t="s">
        <v>246</v>
      </c>
      <c r="D73" s="174" t="s">
        <v>247</v>
      </c>
    </row>
    <row r="74" spans="1:4" ht="28.5">
      <c r="A74" s="190" t="s">
        <v>1433</v>
      </c>
      <c r="B74" s="172" t="s">
        <v>1121</v>
      </c>
      <c r="C74" s="173" t="s">
        <v>248</v>
      </c>
      <c r="D74" s="174" t="s">
        <v>249</v>
      </c>
    </row>
    <row r="75" spans="1:4" ht="28.5">
      <c r="A75" s="190" t="s">
        <v>1433</v>
      </c>
      <c r="B75" s="172" t="s">
        <v>1122</v>
      </c>
      <c r="C75" s="173" t="s">
        <v>250</v>
      </c>
      <c r="D75" s="174" t="s">
        <v>251</v>
      </c>
    </row>
    <row r="76" spans="1:4" ht="14.25">
      <c r="A76" s="160"/>
      <c r="B76" s="187" t="s">
        <v>252</v>
      </c>
      <c r="C76" s="188"/>
      <c r="D76" s="189"/>
    </row>
    <row r="77" spans="1:4" ht="42.75">
      <c r="A77" s="190" t="s">
        <v>1434</v>
      </c>
      <c r="B77" s="172" t="s">
        <v>1123</v>
      </c>
      <c r="C77" s="173" t="s">
        <v>253</v>
      </c>
      <c r="D77" s="174" t="s">
        <v>254</v>
      </c>
    </row>
    <row r="78" spans="1:4" ht="42.75">
      <c r="A78" s="190" t="s">
        <v>1434</v>
      </c>
      <c r="B78" s="172" t="s">
        <v>1124</v>
      </c>
      <c r="C78" s="173" t="s">
        <v>255</v>
      </c>
      <c r="D78" s="174" t="s">
        <v>1125</v>
      </c>
    </row>
    <row r="79" spans="1:4" ht="42.75">
      <c r="A79" s="190" t="s">
        <v>1434</v>
      </c>
      <c r="B79" s="172" t="s">
        <v>1126</v>
      </c>
      <c r="C79" s="173" t="s">
        <v>256</v>
      </c>
      <c r="D79" s="174" t="s">
        <v>257</v>
      </c>
    </row>
    <row r="80" spans="1:4" ht="42.75">
      <c r="A80" s="190" t="s">
        <v>1434</v>
      </c>
      <c r="B80" s="172" t="s">
        <v>1127</v>
      </c>
      <c r="C80" s="173" t="s">
        <v>258</v>
      </c>
      <c r="D80" s="174" t="s">
        <v>258</v>
      </c>
    </row>
    <row r="81" spans="1:4" ht="14.25">
      <c r="A81" s="160"/>
      <c r="B81" s="187" t="s">
        <v>259</v>
      </c>
      <c r="C81" s="188"/>
      <c r="D81" s="189"/>
    </row>
    <row r="82" spans="1:4" ht="28.5" customHeight="1">
      <c r="A82" s="190" t="s">
        <v>1435</v>
      </c>
      <c r="B82" s="172" t="s">
        <v>1128</v>
      </c>
      <c r="C82" s="173" t="s">
        <v>260</v>
      </c>
      <c r="D82" s="174" t="s">
        <v>261</v>
      </c>
    </row>
    <row r="83" spans="1:4" ht="28.5" customHeight="1">
      <c r="A83" s="190" t="s">
        <v>1435</v>
      </c>
      <c r="B83" s="172" t="s">
        <v>1129</v>
      </c>
      <c r="C83" s="173" t="s">
        <v>1130</v>
      </c>
      <c r="D83" s="174" t="s">
        <v>1131</v>
      </c>
    </row>
    <row r="84" spans="1:4" ht="28.5" customHeight="1">
      <c r="A84" s="190" t="s">
        <v>1435</v>
      </c>
      <c r="B84" s="172" t="s">
        <v>1132</v>
      </c>
      <c r="C84" s="173" t="s">
        <v>263</v>
      </c>
      <c r="D84" s="174" t="s">
        <v>264</v>
      </c>
    </row>
    <row r="85" spans="1:4" ht="28.5" customHeight="1">
      <c r="A85" s="190" t="s">
        <v>1435</v>
      </c>
      <c r="B85" s="172" t="s">
        <v>1133</v>
      </c>
      <c r="C85" s="173" t="s">
        <v>265</v>
      </c>
      <c r="D85" s="174" t="s">
        <v>266</v>
      </c>
    </row>
    <row r="86" spans="1:4" ht="28.5" customHeight="1">
      <c r="A86" s="190" t="s">
        <v>1435</v>
      </c>
      <c r="B86" s="172" t="s">
        <v>1134</v>
      </c>
      <c r="C86" s="173" t="s">
        <v>267</v>
      </c>
      <c r="D86" s="174" t="s">
        <v>268</v>
      </c>
    </row>
    <row r="87" spans="1:4" ht="28.5" customHeight="1">
      <c r="A87" s="190" t="s">
        <v>1435</v>
      </c>
      <c r="B87" s="172" t="s">
        <v>1135</v>
      </c>
      <c r="C87" s="173" t="s">
        <v>269</v>
      </c>
      <c r="D87" s="174" t="s">
        <v>269</v>
      </c>
    </row>
    <row r="88" spans="1:4" ht="42.75">
      <c r="A88" s="190" t="s">
        <v>1435</v>
      </c>
      <c r="B88" s="172" t="s">
        <v>1136</v>
      </c>
      <c r="C88" s="173" t="s">
        <v>1137</v>
      </c>
      <c r="D88" s="174" t="s">
        <v>1138</v>
      </c>
    </row>
    <row r="89" spans="1:4" ht="14.25">
      <c r="A89" s="160"/>
      <c r="B89" s="187" t="s">
        <v>270</v>
      </c>
      <c r="C89" s="188"/>
      <c r="D89" s="189"/>
    </row>
    <row r="90" spans="1:4" ht="28.5" customHeight="1">
      <c r="A90" s="190" t="s">
        <v>1436</v>
      </c>
      <c r="B90" s="172" t="s">
        <v>1139</v>
      </c>
      <c r="C90" s="173" t="s">
        <v>271</v>
      </c>
      <c r="D90" s="174" t="s">
        <v>320</v>
      </c>
    </row>
    <row r="91" spans="1:4" ht="28.5" customHeight="1">
      <c r="A91" s="190" t="s">
        <v>1436</v>
      </c>
      <c r="B91" s="172" t="s">
        <v>1140</v>
      </c>
      <c r="C91" s="173" t="s">
        <v>272</v>
      </c>
      <c r="D91" s="174" t="s">
        <v>273</v>
      </c>
    </row>
    <row r="92" spans="1:4" ht="28.5" customHeight="1">
      <c r="A92" s="190" t="s">
        <v>1436</v>
      </c>
      <c r="B92" s="172" t="s">
        <v>1141</v>
      </c>
      <c r="C92" s="173" t="s">
        <v>274</v>
      </c>
      <c r="D92" s="174" t="s">
        <v>275</v>
      </c>
    </row>
    <row r="93" spans="1:4" ht="28.5" customHeight="1">
      <c r="A93" s="190" t="s">
        <v>1436</v>
      </c>
      <c r="B93" s="172" t="s">
        <v>1142</v>
      </c>
      <c r="C93" s="175" t="s">
        <v>276</v>
      </c>
      <c r="D93" s="176" t="s">
        <v>276</v>
      </c>
    </row>
    <row r="94" spans="1:4" ht="28.5" customHeight="1">
      <c r="A94" s="190" t="s">
        <v>1436</v>
      </c>
      <c r="B94" s="172" t="s">
        <v>1143</v>
      </c>
      <c r="C94" s="175" t="s">
        <v>1144</v>
      </c>
      <c r="D94" s="176" t="s">
        <v>1145</v>
      </c>
    </row>
    <row r="95" spans="1:4" ht="14.25">
      <c r="A95" s="160"/>
      <c r="B95" s="187" t="s">
        <v>277</v>
      </c>
      <c r="C95" s="188"/>
      <c r="D95" s="189"/>
    </row>
    <row r="96" spans="1:4" ht="28.5">
      <c r="A96" s="190" t="s">
        <v>1437</v>
      </c>
      <c r="B96" s="172" t="s">
        <v>1146</v>
      </c>
      <c r="C96" s="175" t="s">
        <v>278</v>
      </c>
      <c r="D96" s="176" t="s">
        <v>279</v>
      </c>
    </row>
    <row r="97" spans="1:4" ht="28.5">
      <c r="A97" s="190" t="s">
        <v>1437</v>
      </c>
      <c r="B97" s="172" t="s">
        <v>1147</v>
      </c>
      <c r="C97" s="175" t="s">
        <v>280</v>
      </c>
      <c r="D97" s="176" t="s">
        <v>321</v>
      </c>
    </row>
    <row r="98" spans="1:4" ht="42.75">
      <c r="A98" s="190" t="s">
        <v>1437</v>
      </c>
      <c r="B98" s="172" t="s">
        <v>1148</v>
      </c>
      <c r="C98" s="173" t="s">
        <v>281</v>
      </c>
      <c r="D98" s="174" t="s">
        <v>322</v>
      </c>
    </row>
    <row r="99" spans="1:4" ht="14.25">
      <c r="A99" s="160"/>
      <c r="B99" s="187" t="s">
        <v>282</v>
      </c>
      <c r="C99" s="188"/>
      <c r="D99" s="189"/>
    </row>
    <row r="100" spans="1:4" ht="28.5">
      <c r="A100" s="190" t="s">
        <v>1438</v>
      </c>
      <c r="B100" s="172" t="s">
        <v>1149</v>
      </c>
      <c r="C100" s="173" t="s">
        <v>1150</v>
      </c>
      <c r="D100" s="174" t="s">
        <v>1026</v>
      </c>
    </row>
    <row r="101" spans="1:4" ht="28.5" customHeight="1">
      <c r="A101" s="190" t="s">
        <v>1438</v>
      </c>
      <c r="B101" s="172" t="s">
        <v>1151</v>
      </c>
      <c r="C101" s="173" t="s">
        <v>1152</v>
      </c>
      <c r="D101" s="174" t="s">
        <v>1153</v>
      </c>
    </row>
    <row r="102" spans="1:4" ht="28.5" customHeight="1">
      <c r="A102" s="190" t="s">
        <v>1438</v>
      </c>
      <c r="B102" s="172" t="s">
        <v>1154</v>
      </c>
      <c r="C102" s="173" t="s">
        <v>283</v>
      </c>
      <c r="D102" s="174" t="s">
        <v>1155</v>
      </c>
    </row>
    <row r="103" spans="1:4" ht="28.5" customHeight="1">
      <c r="A103" s="190" t="s">
        <v>1438</v>
      </c>
      <c r="B103" s="172" t="s">
        <v>1156</v>
      </c>
      <c r="C103" s="173" t="s">
        <v>1157</v>
      </c>
      <c r="D103" s="174" t="s">
        <v>1158</v>
      </c>
    </row>
    <row r="104" spans="1:4" ht="42.75">
      <c r="A104" s="190" t="s">
        <v>1438</v>
      </c>
      <c r="B104" s="172" t="s">
        <v>1159</v>
      </c>
      <c r="C104" s="173" t="s">
        <v>286</v>
      </c>
      <c r="D104" s="174" t="s">
        <v>1160</v>
      </c>
    </row>
    <row r="105" spans="1:4" ht="28.5" customHeight="1">
      <c r="A105" s="190" t="s">
        <v>1438</v>
      </c>
      <c r="B105" s="172" t="s">
        <v>1161</v>
      </c>
      <c r="C105" s="173" t="s">
        <v>284</v>
      </c>
      <c r="D105" s="174" t="s">
        <v>285</v>
      </c>
    </row>
    <row r="106" spans="1:4" ht="28.5" customHeight="1">
      <c r="A106" s="190" t="s">
        <v>1438</v>
      </c>
      <c r="B106" s="172" t="s">
        <v>1162</v>
      </c>
      <c r="C106" s="173" t="s">
        <v>1163</v>
      </c>
      <c r="D106" s="174" t="s">
        <v>1164</v>
      </c>
    </row>
    <row r="107" spans="1:4" ht="28.5">
      <c r="A107" s="190" t="s">
        <v>1438</v>
      </c>
      <c r="B107" s="172" t="s">
        <v>1165</v>
      </c>
      <c r="C107" s="173" t="s">
        <v>287</v>
      </c>
      <c r="D107" s="174" t="s">
        <v>1166</v>
      </c>
    </row>
    <row r="108" spans="1:4" ht="28.5" customHeight="1">
      <c r="A108" s="190" t="s">
        <v>1438</v>
      </c>
      <c r="B108" s="172" t="s">
        <v>1167</v>
      </c>
      <c r="C108" s="173" t="s">
        <v>289</v>
      </c>
      <c r="D108" s="174" t="s">
        <v>289</v>
      </c>
    </row>
    <row r="109" spans="1:4" ht="28.5" customHeight="1">
      <c r="A109" s="190" t="s">
        <v>1438</v>
      </c>
      <c r="B109" s="172" t="s">
        <v>1168</v>
      </c>
      <c r="C109" s="173" t="s">
        <v>1169</v>
      </c>
      <c r="D109" s="174" t="s">
        <v>1170</v>
      </c>
    </row>
    <row r="110" spans="1:4" ht="28.5" customHeight="1">
      <c r="A110" s="190" t="s">
        <v>1438</v>
      </c>
      <c r="B110" s="172" t="s">
        <v>1171</v>
      </c>
      <c r="C110" s="173" t="s">
        <v>290</v>
      </c>
      <c r="D110" s="174" t="s">
        <v>291</v>
      </c>
    </row>
    <row r="111" spans="1:4" ht="28.5">
      <c r="A111" s="190" t="s">
        <v>1438</v>
      </c>
      <c r="B111" s="172" t="s">
        <v>1172</v>
      </c>
      <c r="C111" s="173" t="s">
        <v>288</v>
      </c>
      <c r="D111" s="174" t="s">
        <v>1173</v>
      </c>
    </row>
    <row r="112" spans="1:4" ht="28.5">
      <c r="A112" s="190" t="s">
        <v>1438</v>
      </c>
      <c r="B112" s="172" t="s">
        <v>1174</v>
      </c>
      <c r="C112" s="173" t="s">
        <v>292</v>
      </c>
      <c r="D112" s="174" t="s">
        <v>1175</v>
      </c>
    </row>
    <row r="113" spans="1:4" ht="14.25">
      <c r="A113" s="160"/>
      <c r="B113" s="187" t="s">
        <v>293</v>
      </c>
      <c r="C113" s="188"/>
      <c r="D113" s="189"/>
    </row>
    <row r="114" spans="1:4" ht="28.5" customHeight="1">
      <c r="A114" s="190" t="s">
        <v>1439</v>
      </c>
      <c r="B114" s="172" t="s">
        <v>1176</v>
      </c>
      <c r="C114" s="173" t="s">
        <v>294</v>
      </c>
      <c r="D114" s="174" t="s">
        <v>295</v>
      </c>
    </row>
  </sheetData>
  <sheetProtection sheet="1" objects="1" scenarios="1"/>
  <printOptions/>
  <pageMargins left="0.86" right="0.64" top="0.61" bottom="0.61" header="0.34" footer="0.34"/>
  <pageSetup fitToHeight="10" fitToWidth="1" horizontalDpi="600" verticalDpi="600" orientation="portrait" paperSize="9" scale="74" r:id="rId1"/>
  <headerFooter alignWithMargins="0">
    <oddHeader>&amp;C業種コード表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00175342</cp:lastModifiedBy>
  <cp:lastPrinted>2016-10-27T05:34:25Z</cp:lastPrinted>
  <dcterms:created xsi:type="dcterms:W3CDTF">2012-05-30T01:12:45Z</dcterms:created>
  <dcterms:modified xsi:type="dcterms:W3CDTF">2016-11-10T07:21:02Z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