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<sst xmlns="http://schemas.openxmlformats.org/spreadsheetml/2006/main" count="119" uniqueCount="44">
  <si>
    <t>区分</t>
  </si>
  <si>
    <t>調定額</t>
  </si>
  <si>
    <t>収入額</t>
  </si>
  <si>
    <t>不納欠損額</t>
  </si>
  <si>
    <t>収入未済額</t>
  </si>
  <si>
    <t>収入率（％）（対調定）</t>
  </si>
  <si>
    <t>前年度対比（％）</t>
  </si>
  <si>
    <t>Ｂ／Ａ（％）</t>
  </si>
  <si>
    <t>現年課税分</t>
  </si>
  <si>
    <t>滞納繰越分</t>
  </si>
  <si>
    <t>計</t>
  </si>
  <si>
    <t>現年課税分</t>
  </si>
  <si>
    <t>現</t>
  </si>
  <si>
    <t>滞</t>
  </si>
  <si>
    <t>県税</t>
  </si>
  <si>
    <t>普通税</t>
  </si>
  <si>
    <t xml:space="preserve"> 個人県民税</t>
  </si>
  <si>
    <t xml:space="preserve"> 法人県民税</t>
  </si>
  <si>
    <t xml:space="preserve"> 利子割県民税</t>
  </si>
  <si>
    <t>-</t>
  </si>
  <si>
    <t xml:space="preserve"> 個人事業税</t>
  </si>
  <si>
    <t xml:space="preserve"> 法人事業税</t>
  </si>
  <si>
    <t xml:space="preserve"> 地方消費税</t>
  </si>
  <si>
    <t xml:space="preserve"> 県たばこ税</t>
  </si>
  <si>
    <t xml:space="preserve"> ゴルフ場利用税</t>
  </si>
  <si>
    <t xml:space="preserve"> 自動車税</t>
  </si>
  <si>
    <t xml:space="preserve"> 鉱区税</t>
  </si>
  <si>
    <t xml:space="preserve"> 狩猟者登録税</t>
  </si>
  <si>
    <t xml:space="preserve"> 固定資産税</t>
  </si>
  <si>
    <t xml:space="preserve"> 核燃料税</t>
  </si>
  <si>
    <t>目的税</t>
  </si>
  <si>
    <t xml:space="preserve"> 自動車取得税</t>
  </si>
  <si>
    <t xml:space="preserve"> 軽油引取税</t>
  </si>
  <si>
    <t xml:space="preserve"> 入猟税</t>
  </si>
  <si>
    <t>地方譲与税</t>
  </si>
  <si>
    <t xml:space="preserve"> 地方道路譲与税</t>
  </si>
  <si>
    <t xml:space="preserve"> 石油ガス譲与税</t>
  </si>
  <si>
    <t xml:space="preserve"> 不動産取得税</t>
  </si>
  <si>
    <t>予算額（Ａ）</t>
  </si>
  <si>
    <t>-</t>
  </si>
  <si>
    <t>旧法による税</t>
  </si>
  <si>
    <t>計（Ｂ）</t>
  </si>
  <si>
    <t>-</t>
  </si>
  <si>
    <t>(6)県税徴収実績(決算分)  (平成13年度)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</si>
</sst>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184" fontId="0" fillId="0" borderId="1" xfId="0" applyNumberFormat="1" applyBorder="1" applyAlignment="1">
      <alignment horizontal="right"/>
    </xf>
    <xf numFmtId="18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84" fontId="0" fillId="0" borderId="2" xfId="0" applyNumberFormat="1" applyBorder="1" applyAlignment="1">
      <alignment horizontal="right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84" fontId="0" fillId="0" borderId="5" xfId="0" applyNumberFormat="1" applyBorder="1" applyAlignment="1">
      <alignment/>
    </xf>
    <xf numFmtId="184" fontId="0" fillId="0" borderId="5" xfId="0" applyNumberFormat="1" applyBorder="1" applyAlignment="1">
      <alignment horizontal="right"/>
    </xf>
    <xf numFmtId="184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184" fontId="0" fillId="0" borderId="7" xfId="0" applyNumberFormat="1" applyBorder="1" applyAlignment="1">
      <alignment/>
    </xf>
    <xf numFmtId="184" fontId="0" fillId="0" borderId="7" xfId="0" applyNumberFormat="1" applyBorder="1" applyAlignment="1">
      <alignment horizontal="right"/>
    </xf>
    <xf numFmtId="18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184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84" fontId="0" fillId="0" borderId="17" xfId="0" applyNumberFormat="1" applyBorder="1" applyAlignment="1">
      <alignment horizontal="right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184" fontId="0" fillId="0" borderId="12" xfId="0" applyNumberForma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" sqref="J7"/>
    </sheetView>
  </sheetViews>
  <sheetFormatPr defaultColWidth="9.00390625" defaultRowHeight="13.5"/>
  <cols>
    <col min="1" max="1" width="15.75390625" style="0" customWidth="1"/>
    <col min="2" max="2" width="11.125" style="0" customWidth="1"/>
    <col min="3" max="3" width="14.625" style="0" customWidth="1"/>
    <col min="4" max="10" width="13.625" style="0" customWidth="1"/>
    <col min="11" max="18" width="10.75390625" style="0" customWidth="1"/>
  </cols>
  <sheetData>
    <row r="1" ht="14.25" thickBot="1">
      <c r="A1" s="1" t="s">
        <v>43</v>
      </c>
    </row>
    <row r="2" spans="1:18" ht="13.5">
      <c r="A2" s="47" t="s">
        <v>0</v>
      </c>
      <c r="B2" s="43" t="s">
        <v>38</v>
      </c>
      <c r="C2" s="43" t="s">
        <v>1</v>
      </c>
      <c r="D2" s="43"/>
      <c r="E2" s="43"/>
      <c r="F2" s="43" t="s">
        <v>2</v>
      </c>
      <c r="G2" s="43"/>
      <c r="H2" s="43"/>
      <c r="I2" s="43" t="s">
        <v>3</v>
      </c>
      <c r="J2" s="43" t="s">
        <v>4</v>
      </c>
      <c r="K2" s="43" t="s">
        <v>5</v>
      </c>
      <c r="L2" s="43"/>
      <c r="M2" s="43"/>
      <c r="N2" s="43" t="s">
        <v>6</v>
      </c>
      <c r="O2" s="43"/>
      <c r="P2" s="43"/>
      <c r="Q2" s="43"/>
      <c r="R2" s="39" t="s">
        <v>7</v>
      </c>
    </row>
    <row r="3" spans="1:18" ht="13.5">
      <c r="A3" s="48"/>
      <c r="B3" s="44"/>
      <c r="C3" s="46"/>
      <c r="D3" s="46"/>
      <c r="E3" s="46"/>
      <c r="F3" s="46"/>
      <c r="G3" s="46"/>
      <c r="H3" s="46"/>
      <c r="I3" s="44"/>
      <c r="J3" s="44"/>
      <c r="K3" s="46"/>
      <c r="L3" s="46"/>
      <c r="M3" s="46"/>
      <c r="N3" s="42" t="s">
        <v>1</v>
      </c>
      <c r="O3" s="42"/>
      <c r="P3" s="42" t="s">
        <v>2</v>
      </c>
      <c r="Q3" s="42"/>
      <c r="R3" s="40"/>
    </row>
    <row r="4" spans="1:18" ht="14.25" thickBot="1">
      <c r="A4" s="49"/>
      <c r="B4" s="45"/>
      <c r="C4" s="16" t="s">
        <v>8</v>
      </c>
      <c r="D4" s="16" t="s">
        <v>9</v>
      </c>
      <c r="E4" s="16" t="s">
        <v>10</v>
      </c>
      <c r="F4" s="16" t="s">
        <v>11</v>
      </c>
      <c r="G4" s="16" t="s">
        <v>9</v>
      </c>
      <c r="H4" s="16" t="s">
        <v>41</v>
      </c>
      <c r="I4" s="45"/>
      <c r="J4" s="45"/>
      <c r="K4" s="16" t="s">
        <v>12</v>
      </c>
      <c r="L4" s="16" t="s">
        <v>13</v>
      </c>
      <c r="M4" s="16" t="s">
        <v>10</v>
      </c>
      <c r="N4" s="16" t="s">
        <v>12</v>
      </c>
      <c r="O4" s="16" t="s">
        <v>10</v>
      </c>
      <c r="P4" s="16" t="s">
        <v>12</v>
      </c>
      <c r="Q4" s="16" t="s">
        <v>10</v>
      </c>
      <c r="R4" s="41"/>
    </row>
    <row r="5" spans="1:18" s="2" customFormat="1" ht="14.25" thickBot="1">
      <c r="A5" s="21" t="s">
        <v>14</v>
      </c>
      <c r="B5" s="22">
        <f>B6+B21+B25</f>
        <v>465100000</v>
      </c>
      <c r="C5" s="22">
        <f>C6+C21</f>
        <v>469233191</v>
      </c>
      <c r="D5" s="22">
        <f aca="true" t="shared" si="0" ref="D5:J5">D6+D21+D25</f>
        <v>14330235</v>
      </c>
      <c r="E5" s="22">
        <f t="shared" si="0"/>
        <v>483563426</v>
      </c>
      <c r="F5" s="22">
        <f>F6+F21</f>
        <v>464445259</v>
      </c>
      <c r="G5" s="22">
        <f>G6+G21+G25</f>
        <v>3193718</v>
      </c>
      <c r="H5" s="22">
        <f t="shared" si="0"/>
        <v>467638977</v>
      </c>
      <c r="I5" s="22">
        <f t="shared" si="0"/>
        <v>1050673</v>
      </c>
      <c r="J5" s="22">
        <f t="shared" si="0"/>
        <v>14873776</v>
      </c>
      <c r="K5" s="23">
        <v>99</v>
      </c>
      <c r="L5" s="23">
        <v>22.3</v>
      </c>
      <c r="M5" s="23">
        <v>96.7</v>
      </c>
      <c r="N5" s="23">
        <v>97</v>
      </c>
      <c r="O5" s="23">
        <v>97.2</v>
      </c>
      <c r="P5" s="23">
        <v>97.3</v>
      </c>
      <c r="Q5" s="23">
        <v>97.3</v>
      </c>
      <c r="R5" s="24">
        <f aca="true" t="shared" si="1" ref="R5:R18">H5/B5*100</f>
        <v>100.54589916147066</v>
      </c>
    </row>
    <row r="6" spans="1:18" ht="13.5">
      <c r="A6" s="17" t="s">
        <v>15</v>
      </c>
      <c r="B6" s="18">
        <f aca="true" t="shared" si="2" ref="B6:J6">SUM(B7:B20)</f>
        <v>404980000</v>
      </c>
      <c r="C6" s="18">
        <f t="shared" si="2"/>
        <v>408846858</v>
      </c>
      <c r="D6" s="18">
        <f t="shared" si="2"/>
        <v>13085408</v>
      </c>
      <c r="E6" s="18">
        <f t="shared" si="2"/>
        <v>421932266</v>
      </c>
      <c r="F6" s="18">
        <f t="shared" si="2"/>
        <v>404859271</v>
      </c>
      <c r="G6" s="18">
        <f t="shared" si="2"/>
        <v>2543311</v>
      </c>
      <c r="H6" s="18">
        <f t="shared" si="2"/>
        <v>407402582</v>
      </c>
      <c r="I6" s="18">
        <f>SUM(I7:I20)</f>
        <v>1036673</v>
      </c>
      <c r="J6" s="18">
        <f t="shared" si="2"/>
        <v>13493010</v>
      </c>
      <c r="K6" s="19">
        <v>99</v>
      </c>
      <c r="L6" s="19">
        <v>19.4</v>
      </c>
      <c r="M6" s="19">
        <v>96.6</v>
      </c>
      <c r="N6" s="19">
        <v>97.2</v>
      </c>
      <c r="O6" s="19">
        <v>97.3</v>
      </c>
      <c r="P6" s="19">
        <v>97.2</v>
      </c>
      <c r="Q6" s="19">
        <v>97.2</v>
      </c>
      <c r="R6" s="20">
        <f t="shared" si="1"/>
        <v>100.59819793570053</v>
      </c>
    </row>
    <row r="7" spans="1:18" ht="13.5">
      <c r="A7" s="8" t="s">
        <v>16</v>
      </c>
      <c r="B7" s="3">
        <v>71450000</v>
      </c>
      <c r="C7" s="3">
        <v>72035036</v>
      </c>
      <c r="D7" s="3">
        <v>7217931</v>
      </c>
      <c r="E7" s="3">
        <f>C7+D7</f>
        <v>79252967</v>
      </c>
      <c r="F7" s="3">
        <v>70312300</v>
      </c>
      <c r="G7" s="3">
        <v>1150765</v>
      </c>
      <c r="H7" s="3">
        <f>F7+G7</f>
        <v>71463065</v>
      </c>
      <c r="I7" s="5">
        <v>491405</v>
      </c>
      <c r="J7" s="3">
        <v>7298496</v>
      </c>
      <c r="K7" s="4">
        <v>97.6</v>
      </c>
      <c r="L7" s="4">
        <v>15.9</v>
      </c>
      <c r="M7" s="4">
        <v>90.2</v>
      </c>
      <c r="N7" s="4">
        <v>99.1</v>
      </c>
      <c r="O7" s="4">
        <v>99.4</v>
      </c>
      <c r="P7" s="4">
        <v>99</v>
      </c>
      <c r="Q7" s="4">
        <v>99</v>
      </c>
      <c r="R7" s="7">
        <f t="shared" si="1"/>
        <v>100.0182855143457</v>
      </c>
    </row>
    <row r="8" spans="1:18" ht="13.5">
      <c r="A8" s="8" t="s">
        <v>17</v>
      </c>
      <c r="B8" s="3">
        <v>22620000</v>
      </c>
      <c r="C8" s="3">
        <v>23001324</v>
      </c>
      <c r="D8" s="3">
        <v>275865</v>
      </c>
      <c r="E8" s="3">
        <f>C8+D8</f>
        <v>23277189</v>
      </c>
      <c r="F8" s="3">
        <v>22923333</v>
      </c>
      <c r="G8" s="3">
        <v>47764</v>
      </c>
      <c r="H8" s="3">
        <f>F8+G8</f>
        <v>22971097</v>
      </c>
      <c r="I8" s="5">
        <v>48440</v>
      </c>
      <c r="J8" s="3">
        <v>257653</v>
      </c>
      <c r="K8" s="4">
        <v>99.7</v>
      </c>
      <c r="L8" s="4">
        <v>17.3</v>
      </c>
      <c r="M8" s="4">
        <v>98.7</v>
      </c>
      <c r="N8" s="4">
        <v>96.6</v>
      </c>
      <c r="O8" s="4">
        <v>96.6</v>
      </c>
      <c r="P8" s="4">
        <v>96.6</v>
      </c>
      <c r="Q8" s="4">
        <v>96.5</v>
      </c>
      <c r="R8" s="7">
        <f t="shared" si="1"/>
        <v>101.55215296198054</v>
      </c>
    </row>
    <row r="9" spans="1:18" ht="13.5">
      <c r="A9" s="8" t="s">
        <v>18</v>
      </c>
      <c r="B9" s="3">
        <v>34712000</v>
      </c>
      <c r="C9" s="3">
        <v>34859756</v>
      </c>
      <c r="D9" s="5" t="s">
        <v>19</v>
      </c>
      <c r="E9" s="3">
        <f>C9</f>
        <v>34859756</v>
      </c>
      <c r="F9" s="3">
        <v>34859756</v>
      </c>
      <c r="G9" s="5" t="s">
        <v>19</v>
      </c>
      <c r="H9" s="3">
        <f>F9</f>
        <v>34859756</v>
      </c>
      <c r="I9" s="5" t="s">
        <v>19</v>
      </c>
      <c r="J9" s="5" t="s">
        <v>19</v>
      </c>
      <c r="K9" s="4">
        <v>100</v>
      </c>
      <c r="L9" s="6" t="s">
        <v>19</v>
      </c>
      <c r="M9" s="4">
        <v>100</v>
      </c>
      <c r="N9" s="4">
        <v>93.9</v>
      </c>
      <c r="O9" s="4">
        <v>93.9</v>
      </c>
      <c r="P9" s="4">
        <v>93.9</v>
      </c>
      <c r="Q9" s="4">
        <v>93.9</v>
      </c>
      <c r="R9" s="7">
        <f t="shared" si="1"/>
        <v>100.42566259506798</v>
      </c>
    </row>
    <row r="10" spans="1:18" ht="13.5">
      <c r="A10" s="8" t="s">
        <v>20</v>
      </c>
      <c r="B10" s="3">
        <v>7460000</v>
      </c>
      <c r="C10" s="3">
        <v>7554138</v>
      </c>
      <c r="D10" s="3">
        <v>922393</v>
      </c>
      <c r="E10" s="3">
        <f>C10+D10</f>
        <v>8476531</v>
      </c>
      <c r="F10" s="3">
        <v>7282982</v>
      </c>
      <c r="G10" s="3">
        <v>206712</v>
      </c>
      <c r="H10" s="3">
        <f>F10+G10</f>
        <v>7489694</v>
      </c>
      <c r="I10" s="3">
        <v>37824</v>
      </c>
      <c r="J10" s="3">
        <v>949013</v>
      </c>
      <c r="K10" s="4">
        <v>96.4</v>
      </c>
      <c r="L10" s="4">
        <v>22.4</v>
      </c>
      <c r="M10" s="4">
        <v>88.4</v>
      </c>
      <c r="N10" s="4">
        <v>102.7</v>
      </c>
      <c r="O10" s="4">
        <v>102.2</v>
      </c>
      <c r="P10" s="4">
        <v>102.8</v>
      </c>
      <c r="Q10" s="4">
        <v>102.2</v>
      </c>
      <c r="R10" s="7">
        <f t="shared" si="1"/>
        <v>100.39804289544236</v>
      </c>
    </row>
    <row r="11" spans="1:18" ht="13.5">
      <c r="A11" s="8" t="s">
        <v>21</v>
      </c>
      <c r="B11" s="3">
        <v>129692000</v>
      </c>
      <c r="C11" s="3">
        <v>131256007</v>
      </c>
      <c r="D11" s="3">
        <v>1300498</v>
      </c>
      <c r="E11" s="3">
        <f>C11+D11</f>
        <v>132556505</v>
      </c>
      <c r="F11" s="3">
        <v>131069915</v>
      </c>
      <c r="G11" s="3">
        <v>108720</v>
      </c>
      <c r="H11" s="3">
        <f>F11+G11</f>
        <v>131178635</v>
      </c>
      <c r="I11" s="3">
        <v>219399</v>
      </c>
      <c r="J11" s="3">
        <v>1158471</v>
      </c>
      <c r="K11" s="4">
        <v>99.9</v>
      </c>
      <c r="L11" s="4">
        <v>8.4</v>
      </c>
      <c r="M11" s="4">
        <v>99</v>
      </c>
      <c r="N11" s="4">
        <v>95.6</v>
      </c>
      <c r="O11" s="4">
        <v>95.2</v>
      </c>
      <c r="P11" s="4">
        <v>95.1</v>
      </c>
      <c r="Q11" s="4">
        <v>95.1</v>
      </c>
      <c r="R11" s="7">
        <f t="shared" si="1"/>
        <v>101.14628118927922</v>
      </c>
    </row>
    <row r="12" spans="1:18" ht="13.5">
      <c r="A12" s="8" t="s">
        <v>22</v>
      </c>
      <c r="B12" s="3">
        <v>48903000</v>
      </c>
      <c r="C12" s="3">
        <v>48876565</v>
      </c>
      <c r="D12" s="5" t="s">
        <v>19</v>
      </c>
      <c r="E12" s="3">
        <f>C12</f>
        <v>48876565</v>
      </c>
      <c r="F12" s="3">
        <v>48876565</v>
      </c>
      <c r="G12" s="5" t="s">
        <v>19</v>
      </c>
      <c r="H12" s="3">
        <f>F12</f>
        <v>48876565</v>
      </c>
      <c r="I12" s="5" t="s">
        <v>19</v>
      </c>
      <c r="J12" s="5" t="s">
        <v>39</v>
      </c>
      <c r="K12" s="4">
        <v>100</v>
      </c>
      <c r="L12" s="6" t="s">
        <v>19</v>
      </c>
      <c r="M12" s="4">
        <v>100</v>
      </c>
      <c r="N12" s="4">
        <v>97.9</v>
      </c>
      <c r="O12" s="4">
        <v>97.9</v>
      </c>
      <c r="P12" s="4">
        <v>97.9</v>
      </c>
      <c r="Q12" s="4">
        <v>97.9</v>
      </c>
      <c r="R12" s="7">
        <f t="shared" si="1"/>
        <v>99.94594401161483</v>
      </c>
    </row>
    <row r="13" spans="1:18" ht="13.5">
      <c r="A13" s="8" t="s">
        <v>37</v>
      </c>
      <c r="B13" s="3">
        <v>15897000</v>
      </c>
      <c r="C13" s="3">
        <v>16607949</v>
      </c>
      <c r="D13" s="3">
        <v>1174456</v>
      </c>
      <c r="E13" s="3">
        <f>C13+D13</f>
        <v>17782405</v>
      </c>
      <c r="F13" s="3">
        <v>16003181</v>
      </c>
      <c r="G13" s="3">
        <v>265436</v>
      </c>
      <c r="H13" s="3">
        <f>F13+G13</f>
        <v>16268617</v>
      </c>
      <c r="I13" s="3">
        <v>91053</v>
      </c>
      <c r="J13" s="3">
        <v>1422735</v>
      </c>
      <c r="K13" s="4">
        <v>96.4</v>
      </c>
      <c r="L13" s="4">
        <v>22.6</v>
      </c>
      <c r="M13" s="4">
        <v>91.5</v>
      </c>
      <c r="N13" s="4">
        <v>97.1</v>
      </c>
      <c r="O13" s="4">
        <v>97.1</v>
      </c>
      <c r="P13" s="4">
        <v>97.2</v>
      </c>
      <c r="Q13" s="4">
        <v>97.1</v>
      </c>
      <c r="R13" s="7">
        <f t="shared" si="1"/>
        <v>102.3376549034409</v>
      </c>
    </row>
    <row r="14" spans="1:18" ht="13.5">
      <c r="A14" s="8" t="s">
        <v>23</v>
      </c>
      <c r="B14" s="3">
        <v>7802000</v>
      </c>
      <c r="C14" s="3">
        <v>7804541</v>
      </c>
      <c r="D14" s="5">
        <v>348</v>
      </c>
      <c r="E14" s="3">
        <f>C14+D14</f>
        <v>7804889</v>
      </c>
      <c r="F14" s="3">
        <v>7804541</v>
      </c>
      <c r="G14" s="5">
        <v>228</v>
      </c>
      <c r="H14" s="3">
        <f>F14+G14</f>
        <v>7804769</v>
      </c>
      <c r="I14" s="5" t="s">
        <v>19</v>
      </c>
      <c r="J14" s="5">
        <v>120</v>
      </c>
      <c r="K14" s="4">
        <v>100</v>
      </c>
      <c r="L14" s="6" t="s">
        <v>39</v>
      </c>
      <c r="M14" s="4">
        <v>100</v>
      </c>
      <c r="N14" s="4">
        <v>98.8</v>
      </c>
      <c r="O14" s="4">
        <v>98.8</v>
      </c>
      <c r="P14" s="4">
        <v>98.8</v>
      </c>
      <c r="Q14" s="4">
        <v>98.8</v>
      </c>
      <c r="R14" s="7">
        <f t="shared" si="1"/>
        <v>100.03549089976929</v>
      </c>
    </row>
    <row r="15" spans="1:18" ht="13.5">
      <c r="A15" s="8" t="s">
        <v>24</v>
      </c>
      <c r="B15" s="3">
        <v>3509000</v>
      </c>
      <c r="C15" s="3">
        <v>3549647</v>
      </c>
      <c r="D15" s="3">
        <v>34198</v>
      </c>
      <c r="E15" s="3">
        <f>C15+D15</f>
        <v>3583845</v>
      </c>
      <c r="F15" s="3">
        <v>3544965</v>
      </c>
      <c r="G15" s="3">
        <v>6000</v>
      </c>
      <c r="H15" s="3">
        <f>F15+G15</f>
        <v>3550965</v>
      </c>
      <c r="I15" s="5" t="s">
        <v>19</v>
      </c>
      <c r="J15" s="3">
        <v>32880</v>
      </c>
      <c r="K15" s="4">
        <v>99.9</v>
      </c>
      <c r="L15" s="4">
        <v>17.5</v>
      </c>
      <c r="M15" s="4">
        <v>99.1</v>
      </c>
      <c r="N15" s="4">
        <v>99.7</v>
      </c>
      <c r="O15" s="4">
        <v>100.1</v>
      </c>
      <c r="P15" s="4">
        <v>100.1</v>
      </c>
      <c r="Q15" s="4">
        <v>100.1</v>
      </c>
      <c r="R15" s="7">
        <f t="shared" si="1"/>
        <v>101.19592476489028</v>
      </c>
    </row>
    <row r="16" spans="1:18" ht="13.5">
      <c r="A16" s="8" t="s">
        <v>25</v>
      </c>
      <c r="B16" s="3">
        <v>61866000</v>
      </c>
      <c r="C16" s="3">
        <v>62232624</v>
      </c>
      <c r="D16" s="3">
        <v>2159705</v>
      </c>
      <c r="E16" s="3">
        <f>C16+D16</f>
        <v>64392329</v>
      </c>
      <c r="F16" s="3">
        <v>61112534</v>
      </c>
      <c r="G16" s="3">
        <v>757686</v>
      </c>
      <c r="H16" s="3">
        <f>F16+G16</f>
        <v>61870220</v>
      </c>
      <c r="I16" s="3">
        <v>148538</v>
      </c>
      <c r="J16" s="3">
        <v>2373570</v>
      </c>
      <c r="K16" s="4">
        <v>98.2</v>
      </c>
      <c r="L16" s="4">
        <v>35.1</v>
      </c>
      <c r="M16" s="4">
        <v>96.1</v>
      </c>
      <c r="N16" s="4">
        <v>100.9</v>
      </c>
      <c r="O16" s="4">
        <v>101</v>
      </c>
      <c r="P16" s="4">
        <v>100.8</v>
      </c>
      <c r="Q16" s="4">
        <v>100.8</v>
      </c>
      <c r="R16" s="7">
        <f t="shared" si="1"/>
        <v>100.0068211941939</v>
      </c>
    </row>
    <row r="17" spans="1:18" ht="13.5">
      <c r="A17" s="8" t="s">
        <v>26</v>
      </c>
      <c r="B17" s="3">
        <v>7000</v>
      </c>
      <c r="C17" s="3">
        <v>6744</v>
      </c>
      <c r="D17" s="3">
        <v>14</v>
      </c>
      <c r="E17" s="3">
        <f>C17+D17</f>
        <v>6758</v>
      </c>
      <c r="F17" s="3">
        <v>6672</v>
      </c>
      <c r="G17" s="5" t="s">
        <v>19</v>
      </c>
      <c r="H17" s="3">
        <f>F17</f>
        <v>6672</v>
      </c>
      <c r="I17" s="5">
        <v>14</v>
      </c>
      <c r="J17" s="3">
        <v>72</v>
      </c>
      <c r="K17" s="4">
        <v>98.9</v>
      </c>
      <c r="L17" s="6" t="s">
        <v>19</v>
      </c>
      <c r="M17" s="4">
        <v>98.7</v>
      </c>
      <c r="N17" s="4">
        <v>98.8</v>
      </c>
      <c r="O17" s="4">
        <v>98.8</v>
      </c>
      <c r="P17" s="4">
        <v>97.7</v>
      </c>
      <c r="Q17" s="4">
        <v>97.7</v>
      </c>
      <c r="R17" s="7">
        <f t="shared" si="1"/>
        <v>95.31428571428572</v>
      </c>
    </row>
    <row r="18" spans="1:18" ht="13.5">
      <c r="A18" s="8" t="s">
        <v>27</v>
      </c>
      <c r="B18" s="3">
        <v>63000</v>
      </c>
      <c r="C18" s="3">
        <v>63336</v>
      </c>
      <c r="D18" s="5" t="s">
        <v>19</v>
      </c>
      <c r="E18" s="3">
        <f>C18</f>
        <v>63336</v>
      </c>
      <c r="F18" s="3">
        <v>63336</v>
      </c>
      <c r="G18" s="5" t="s">
        <v>19</v>
      </c>
      <c r="H18" s="3">
        <f>F18</f>
        <v>63336</v>
      </c>
      <c r="I18" s="5" t="s">
        <v>19</v>
      </c>
      <c r="J18" s="5" t="s">
        <v>19</v>
      </c>
      <c r="K18" s="4">
        <v>100</v>
      </c>
      <c r="L18" s="6" t="s">
        <v>19</v>
      </c>
      <c r="M18" s="4">
        <v>100</v>
      </c>
      <c r="N18" s="4">
        <v>96.4</v>
      </c>
      <c r="O18" s="4">
        <v>96.4</v>
      </c>
      <c r="P18" s="4">
        <v>96.4</v>
      </c>
      <c r="Q18" s="4">
        <v>96.4</v>
      </c>
      <c r="R18" s="7">
        <f t="shared" si="1"/>
        <v>100.53333333333335</v>
      </c>
    </row>
    <row r="19" spans="1:18" ht="13.5">
      <c r="A19" s="8" t="s">
        <v>28</v>
      </c>
      <c r="B19" s="5" t="s">
        <v>19</v>
      </c>
      <c r="C19" s="5" t="s">
        <v>19</v>
      </c>
      <c r="D19" s="5" t="s">
        <v>19</v>
      </c>
      <c r="E19" s="5" t="s">
        <v>19</v>
      </c>
      <c r="F19" s="5" t="s">
        <v>19</v>
      </c>
      <c r="G19" s="5" t="s">
        <v>19</v>
      </c>
      <c r="H19" s="5" t="s">
        <v>19</v>
      </c>
      <c r="I19" s="5" t="s">
        <v>19</v>
      </c>
      <c r="J19" s="5" t="s">
        <v>19</v>
      </c>
      <c r="K19" s="6" t="s">
        <v>19</v>
      </c>
      <c r="L19" s="6" t="s">
        <v>19</v>
      </c>
      <c r="M19" s="6" t="s">
        <v>19</v>
      </c>
      <c r="N19" s="6" t="s">
        <v>19</v>
      </c>
      <c r="O19" s="6" t="s">
        <v>19</v>
      </c>
      <c r="P19" s="6" t="s">
        <v>19</v>
      </c>
      <c r="Q19" s="6" t="s">
        <v>19</v>
      </c>
      <c r="R19" s="9" t="s">
        <v>19</v>
      </c>
    </row>
    <row r="20" spans="1:18" ht="14.25" thickBot="1">
      <c r="A20" s="25" t="s">
        <v>29</v>
      </c>
      <c r="B20" s="26">
        <v>999000</v>
      </c>
      <c r="C20" s="26">
        <v>999191</v>
      </c>
      <c r="D20" s="27" t="s">
        <v>19</v>
      </c>
      <c r="E20" s="26">
        <f>C20</f>
        <v>999191</v>
      </c>
      <c r="F20" s="26">
        <v>999191</v>
      </c>
      <c r="G20" s="27" t="s">
        <v>19</v>
      </c>
      <c r="H20" s="26">
        <f>F20</f>
        <v>999191</v>
      </c>
      <c r="I20" s="27" t="s">
        <v>19</v>
      </c>
      <c r="J20" s="27" t="s">
        <v>19</v>
      </c>
      <c r="K20" s="28">
        <v>100</v>
      </c>
      <c r="L20" s="29" t="s">
        <v>19</v>
      </c>
      <c r="M20" s="28">
        <v>100</v>
      </c>
      <c r="N20" s="28">
        <v>72.5</v>
      </c>
      <c r="O20" s="28">
        <v>72.5</v>
      </c>
      <c r="P20" s="28">
        <v>72.5</v>
      </c>
      <c r="Q20" s="28">
        <v>72.5</v>
      </c>
      <c r="R20" s="15">
        <f aca="true" t="shared" si="3" ref="R20:R28">H20/B20*100</f>
        <v>100.01911911911911</v>
      </c>
    </row>
    <row r="21" spans="1:18" ht="13.5">
      <c r="A21" s="31" t="s">
        <v>30</v>
      </c>
      <c r="B21" s="32">
        <f aca="true" t="shared" si="4" ref="B21:J21">SUM(B22:B24)</f>
        <v>60054000</v>
      </c>
      <c r="C21" s="32">
        <f t="shared" si="4"/>
        <v>60386333</v>
      </c>
      <c r="D21" s="32">
        <f t="shared" si="4"/>
        <v>1014686</v>
      </c>
      <c r="E21" s="32">
        <f t="shared" si="4"/>
        <v>61401019</v>
      </c>
      <c r="F21" s="32">
        <f t="shared" si="4"/>
        <v>59585988</v>
      </c>
      <c r="G21" s="32">
        <f t="shared" si="4"/>
        <v>588593</v>
      </c>
      <c r="H21" s="32">
        <f t="shared" si="4"/>
        <v>60174581</v>
      </c>
      <c r="I21" s="32">
        <f t="shared" si="4"/>
        <v>429</v>
      </c>
      <c r="J21" s="32">
        <f t="shared" si="4"/>
        <v>1226010</v>
      </c>
      <c r="K21" s="33">
        <v>98.7</v>
      </c>
      <c r="L21" s="33">
        <v>58</v>
      </c>
      <c r="M21" s="33">
        <v>98</v>
      </c>
      <c r="N21" s="33">
        <v>96.5</v>
      </c>
      <c r="O21" s="33">
        <v>97.1</v>
      </c>
      <c r="P21" s="33">
        <v>98.9</v>
      </c>
      <c r="Q21" s="33">
        <v>99.4</v>
      </c>
      <c r="R21" s="20">
        <f t="shared" si="3"/>
        <v>100.2007876244713</v>
      </c>
    </row>
    <row r="22" spans="1:18" ht="13.5">
      <c r="A22" s="8" t="s">
        <v>31</v>
      </c>
      <c r="B22" s="3">
        <v>16406000</v>
      </c>
      <c r="C22" s="3">
        <v>16096436</v>
      </c>
      <c r="D22" s="5">
        <v>135</v>
      </c>
      <c r="E22" s="3">
        <f>C22+D22</f>
        <v>16096571</v>
      </c>
      <c r="F22" s="3">
        <v>16096436</v>
      </c>
      <c r="G22" s="5" t="s">
        <v>19</v>
      </c>
      <c r="H22" s="3">
        <f>F22</f>
        <v>16096436</v>
      </c>
      <c r="I22" s="5" t="s">
        <v>19</v>
      </c>
      <c r="J22" s="5">
        <v>135</v>
      </c>
      <c r="K22" s="4">
        <v>100</v>
      </c>
      <c r="L22" s="6" t="s">
        <v>19</v>
      </c>
      <c r="M22" s="4">
        <v>100</v>
      </c>
      <c r="N22" s="4">
        <v>98.3</v>
      </c>
      <c r="O22" s="4">
        <v>98.3</v>
      </c>
      <c r="P22" s="4">
        <v>98.3</v>
      </c>
      <c r="Q22" s="4">
        <v>98.3</v>
      </c>
      <c r="R22" s="7">
        <f t="shared" si="3"/>
        <v>98.11310496159942</v>
      </c>
    </row>
    <row r="23" spans="1:18" ht="13.5">
      <c r="A23" s="8" t="s">
        <v>32</v>
      </c>
      <c r="B23" s="3">
        <v>43605000</v>
      </c>
      <c r="C23" s="3">
        <v>44247221</v>
      </c>
      <c r="D23" s="3">
        <v>1014551</v>
      </c>
      <c r="E23" s="3">
        <f>C23+D23</f>
        <v>45261772</v>
      </c>
      <c r="F23" s="3">
        <v>43446875</v>
      </c>
      <c r="G23" s="3">
        <v>588593</v>
      </c>
      <c r="H23" s="3">
        <f>F23+G23</f>
        <v>44035468</v>
      </c>
      <c r="I23" s="3">
        <v>429</v>
      </c>
      <c r="J23" s="3">
        <v>1225875</v>
      </c>
      <c r="K23" s="4">
        <v>98.2</v>
      </c>
      <c r="L23" s="4">
        <v>58</v>
      </c>
      <c r="M23" s="4">
        <v>97.3</v>
      </c>
      <c r="N23" s="4">
        <v>95.8</v>
      </c>
      <c r="O23" s="4">
        <v>96.6</v>
      </c>
      <c r="P23" s="4">
        <v>99.1</v>
      </c>
      <c r="Q23" s="4">
        <v>99.8</v>
      </c>
      <c r="R23" s="7">
        <f t="shared" si="3"/>
        <v>100.9871987157436</v>
      </c>
    </row>
    <row r="24" spans="1:18" ht="14.25" thickBot="1">
      <c r="A24" s="25" t="s">
        <v>33</v>
      </c>
      <c r="B24" s="26">
        <v>43000</v>
      </c>
      <c r="C24" s="26">
        <v>42676</v>
      </c>
      <c r="D24" s="27" t="s">
        <v>19</v>
      </c>
      <c r="E24" s="26">
        <f>C24</f>
        <v>42676</v>
      </c>
      <c r="F24" s="26">
        <v>42677</v>
      </c>
      <c r="G24" s="27" t="s">
        <v>19</v>
      </c>
      <c r="H24" s="26">
        <f>F24</f>
        <v>42677</v>
      </c>
      <c r="I24" s="27" t="s">
        <v>19</v>
      </c>
      <c r="J24" s="27" t="s">
        <v>19</v>
      </c>
      <c r="K24" s="28">
        <v>100</v>
      </c>
      <c r="L24" s="29" t="s">
        <v>19</v>
      </c>
      <c r="M24" s="28">
        <v>100</v>
      </c>
      <c r="N24" s="28">
        <v>97.2</v>
      </c>
      <c r="O24" s="28">
        <v>97.2</v>
      </c>
      <c r="P24" s="28">
        <v>97.2</v>
      </c>
      <c r="Q24" s="28">
        <v>97.2</v>
      </c>
      <c r="R24" s="30">
        <f t="shared" si="3"/>
        <v>99.24883720930232</v>
      </c>
    </row>
    <row r="25" spans="1:18" ht="14.25" thickBot="1">
      <c r="A25" s="36" t="s">
        <v>40</v>
      </c>
      <c r="B25" s="22">
        <v>66000</v>
      </c>
      <c r="C25" s="37" t="s">
        <v>42</v>
      </c>
      <c r="D25" s="22">
        <v>230141</v>
      </c>
      <c r="E25" s="22">
        <f>D25</f>
        <v>230141</v>
      </c>
      <c r="F25" s="37" t="s">
        <v>42</v>
      </c>
      <c r="G25" s="37">
        <v>61814</v>
      </c>
      <c r="H25" s="22">
        <f>G25</f>
        <v>61814</v>
      </c>
      <c r="I25" s="22">
        <v>13571</v>
      </c>
      <c r="J25" s="22">
        <v>154756</v>
      </c>
      <c r="K25" s="38" t="s">
        <v>42</v>
      </c>
      <c r="L25" s="23">
        <v>26.9</v>
      </c>
      <c r="M25" s="23">
        <v>26.9</v>
      </c>
      <c r="N25" s="38" t="s">
        <v>42</v>
      </c>
      <c r="O25" s="23">
        <v>27.1</v>
      </c>
      <c r="P25" s="38" t="s">
        <v>42</v>
      </c>
      <c r="Q25" s="23">
        <v>10.5</v>
      </c>
      <c r="R25" s="24">
        <f t="shared" si="3"/>
        <v>93.65757575757576</v>
      </c>
    </row>
    <row r="26" spans="1:18" ht="13.5">
      <c r="A26" s="31" t="s">
        <v>34</v>
      </c>
      <c r="B26" s="32">
        <f>SUM(B27:B28)</f>
        <v>3623000</v>
      </c>
      <c r="C26" s="32">
        <f>SUM(C27:C28)</f>
        <v>3601565</v>
      </c>
      <c r="D26" s="34" t="s">
        <v>19</v>
      </c>
      <c r="E26" s="32">
        <f>SUM(E27:E28)</f>
        <v>3601565</v>
      </c>
      <c r="F26" s="32">
        <f>SUM(F27:F28)</f>
        <v>3601565</v>
      </c>
      <c r="G26" s="34" t="s">
        <v>19</v>
      </c>
      <c r="H26" s="32">
        <f>SUM(H27:H28)</f>
        <v>3601565</v>
      </c>
      <c r="I26" s="34" t="s">
        <v>19</v>
      </c>
      <c r="J26" s="34" t="s">
        <v>19</v>
      </c>
      <c r="K26" s="33">
        <v>100</v>
      </c>
      <c r="L26" s="35" t="s">
        <v>19</v>
      </c>
      <c r="M26" s="33">
        <v>100</v>
      </c>
      <c r="N26" s="33">
        <v>100.2</v>
      </c>
      <c r="O26" s="33">
        <v>100.2</v>
      </c>
      <c r="P26" s="33">
        <v>100.2</v>
      </c>
      <c r="Q26" s="33">
        <v>100.2</v>
      </c>
      <c r="R26" s="20">
        <f t="shared" si="3"/>
        <v>99.40836323488821</v>
      </c>
    </row>
    <row r="27" spans="1:18" ht="13.5">
      <c r="A27" s="8" t="s">
        <v>35</v>
      </c>
      <c r="B27" s="3">
        <v>3283000</v>
      </c>
      <c r="C27" s="3">
        <v>3261461</v>
      </c>
      <c r="D27" s="5" t="s">
        <v>19</v>
      </c>
      <c r="E27" s="3">
        <f>C27</f>
        <v>3261461</v>
      </c>
      <c r="F27" s="3">
        <v>3261461</v>
      </c>
      <c r="G27" s="5" t="s">
        <v>19</v>
      </c>
      <c r="H27" s="3">
        <f>F27</f>
        <v>3261461</v>
      </c>
      <c r="I27" s="5" t="s">
        <v>19</v>
      </c>
      <c r="J27" s="5" t="s">
        <v>19</v>
      </c>
      <c r="K27" s="4">
        <v>100</v>
      </c>
      <c r="L27" s="6" t="s">
        <v>19</v>
      </c>
      <c r="M27" s="4">
        <v>100</v>
      </c>
      <c r="N27" s="4">
        <v>100.4</v>
      </c>
      <c r="O27" s="4">
        <v>100.4</v>
      </c>
      <c r="P27" s="4">
        <v>100.4</v>
      </c>
      <c r="Q27" s="4">
        <v>100.4</v>
      </c>
      <c r="R27" s="7">
        <f t="shared" si="3"/>
        <v>99.34392324093817</v>
      </c>
    </row>
    <row r="28" spans="1:18" ht="14.25" thickBot="1">
      <c r="A28" s="10" t="s">
        <v>36</v>
      </c>
      <c r="B28" s="11">
        <v>340000</v>
      </c>
      <c r="C28" s="11">
        <v>340104</v>
      </c>
      <c r="D28" s="12" t="s">
        <v>19</v>
      </c>
      <c r="E28" s="11">
        <f>C28</f>
        <v>340104</v>
      </c>
      <c r="F28" s="11">
        <v>340104</v>
      </c>
      <c r="G28" s="12" t="s">
        <v>19</v>
      </c>
      <c r="H28" s="11">
        <f>F28</f>
        <v>340104</v>
      </c>
      <c r="I28" s="12" t="s">
        <v>19</v>
      </c>
      <c r="J28" s="12" t="s">
        <v>19</v>
      </c>
      <c r="K28" s="13">
        <v>100</v>
      </c>
      <c r="L28" s="14" t="s">
        <v>19</v>
      </c>
      <c r="M28" s="13">
        <v>100</v>
      </c>
      <c r="N28" s="13">
        <v>98.9</v>
      </c>
      <c r="O28" s="13">
        <v>98.9</v>
      </c>
      <c r="P28" s="13">
        <v>98.9</v>
      </c>
      <c r="Q28" s="13">
        <v>98.9</v>
      </c>
      <c r="R28" s="15">
        <f t="shared" si="3"/>
        <v>100.03058823529412</v>
      </c>
    </row>
  </sheetData>
  <mergeCells count="11">
    <mergeCell ref="A2:A4"/>
    <mergeCell ref="B2:B4"/>
    <mergeCell ref="C2:E3"/>
    <mergeCell ref="F2:H3"/>
    <mergeCell ref="R2:R4"/>
    <mergeCell ref="N3:O3"/>
    <mergeCell ref="P3:Q3"/>
    <mergeCell ref="I2:I4"/>
    <mergeCell ref="J2:J4"/>
    <mergeCell ref="K2:M3"/>
    <mergeCell ref="N2:Q2"/>
  </mergeCells>
  <printOptions/>
  <pageMargins left="0.75" right="0.75" top="1" bottom="1" header="0.512" footer="0.51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ＦＵＪ９９０３Ｂ０３８３</cp:lastModifiedBy>
  <cp:lastPrinted>2003-01-09T05:57:56Z</cp:lastPrinted>
  <dcterms:created xsi:type="dcterms:W3CDTF">2001-02-16T03:00:26Z</dcterms:created>
  <cp:category/>
  <cp:version/>
  <cp:contentType/>
  <cp:contentStatus/>
</cp:coreProperties>
</file>