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416" windowWidth="7650" windowHeight="9105" tabRatio="693"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definedNames>
    <definedName name="_xlnm.Print_Area" localSheetId="2">'1-2指標 (マクロ注意)'!$A$1:$W$59</definedName>
    <definedName name="_xlnm.Print_Area" localSheetId="19">'28道路別 ・29景気動向'!$A$1:$O$64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<sst xmlns="http://schemas.openxmlformats.org/spreadsheetml/2006/main" count="2892" uniqueCount="1568">
  <si>
    <t>千個</t>
  </si>
  <si>
    <t>組</t>
  </si>
  <si>
    <t>千台</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</si>
  <si>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</si>
  <si>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</si>
  <si>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</si>
  <si>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</si>
  <si>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</si>
  <si>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</si>
  <si>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</si>
  <si>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</si>
  <si>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</si>
  <si>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</si>
  <si>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</si>
  <si>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</si>
  <si>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</si>
  <si>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</si>
  <si>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</si>
  <si>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</si>
  <si>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</si>
  <si>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</si>
  <si>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</si>
  <si>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</si>
  <si>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</si>
  <si>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</si>
  <si>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</si>
  <si>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</si>
  <si>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</si>
  <si>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</si>
  <si>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</si>
  <si>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</si>
  <si>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</si>
  <si>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</si>
  <si>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</si>
  <si>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</si>
  <si>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</si>
  <si>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</si>
  <si>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</si>
  <si>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</si>
  <si>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</si>
  <si>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</si>
  <si>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</si>
  <si>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</si>
  <si>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</si>
  <si>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</si>
  <si>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</si>
  <si>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</si>
  <si>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島田市</t>
  </si>
  <si>
    <t>富士市</t>
  </si>
  <si>
    <t>磐田市</t>
  </si>
  <si>
    <t>焼津市</t>
  </si>
  <si>
    <t>掛川市</t>
  </si>
  <si>
    <t>藤枝市</t>
  </si>
  <si>
    <t>御殿場市</t>
  </si>
  <si>
    <t>袋井市</t>
  </si>
  <si>
    <t>下田市</t>
  </si>
  <si>
    <t>裾野市</t>
  </si>
  <si>
    <t>湖西市</t>
  </si>
  <si>
    <t>新居町</t>
  </si>
  <si>
    <t>東伊豆町</t>
  </si>
  <si>
    <t>河津町</t>
  </si>
  <si>
    <t>南伊豆町</t>
  </si>
  <si>
    <t>松崎町</t>
  </si>
  <si>
    <t>西伊豆町</t>
  </si>
  <si>
    <t>函南町</t>
  </si>
  <si>
    <t>月</t>
  </si>
  <si>
    <t>p12,760</t>
  </si>
  <si>
    <t>p96.2</t>
  </si>
  <si>
    <t>p97.0</t>
  </si>
  <si>
    <t>r14,518</t>
  </si>
  <si>
    <t>生活統計室</t>
  </si>
  <si>
    <t>　</t>
  </si>
  <si>
    <t>主　　　要　　　指　　　標</t>
  </si>
  <si>
    <t>清水港</t>
  </si>
  <si>
    <t>清水税関支署管内 （伸び率は前年同月比）</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</si>
  <si>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</si>
  <si>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</si>
  <si>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</si>
  <si>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</si>
  <si>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</si>
  <si>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</si>
  <si>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</si>
  <si>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</si>
  <si>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</si>
  <si>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</si>
  <si>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</si>
  <si>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</si>
  <si>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</si>
  <si>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</si>
  <si>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</si>
  <si>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</si>
  <si>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</si>
  <si>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</si>
  <si>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</si>
  <si>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</si>
  <si>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</si>
  <si>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</si>
  <si>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</si>
  <si>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</si>
  <si>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</si>
  <si>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</si>
  <si>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</si>
  <si>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</si>
  <si>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</si>
  <si>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</si>
  <si>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</si>
  <si>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</si>
  <si>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</si>
  <si>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</si>
  <si>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</si>
  <si>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</si>
  <si>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</si>
  <si>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</si>
  <si>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</si>
  <si>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</si>
  <si>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</si>
  <si>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</si>
  <si>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</si>
  <si>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</si>
  <si>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</si>
  <si>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</si>
  <si>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</si>
  <si>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</si>
  <si>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</si>
  <si>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</si>
  <si>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</si>
  <si>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</si>
  <si>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</si>
  <si>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</si>
  <si>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</si>
  <si>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</si>
  <si>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</si>
  <si>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</si>
  <si>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t>伊豆市</t>
  </si>
  <si>
    <t>御前崎市</t>
  </si>
  <si>
    <t>電  子
ピアノ</t>
  </si>
  <si>
    <t>年</t>
  </si>
  <si>
    <t>電　気</t>
  </si>
  <si>
    <t>輸　送</t>
  </si>
  <si>
    <t>p894</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</si>
  <si>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</si>
  <si>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</si>
  <si>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</si>
  <si>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</si>
  <si>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</si>
  <si>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</si>
  <si>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</si>
  <si>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</si>
  <si>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</si>
  <si>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</si>
  <si>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</si>
  <si>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</si>
  <si>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</si>
  <si>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</si>
  <si>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</si>
  <si>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</si>
  <si>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</si>
  <si>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</si>
  <si>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</si>
  <si>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</si>
  <si>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</si>
  <si>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</si>
  <si>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</si>
  <si>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</si>
  <si>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</si>
  <si>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</si>
  <si>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</si>
  <si>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</si>
  <si>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</si>
  <si>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</si>
  <si>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</si>
  <si>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</si>
  <si>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</si>
  <si>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</si>
  <si>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</si>
  <si>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</si>
  <si>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</si>
  <si>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</si>
  <si>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</si>
  <si>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</si>
  <si>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</si>
  <si>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</si>
  <si>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</si>
  <si>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</si>
  <si>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</si>
  <si>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</si>
  <si>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</si>
  <si>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</si>
  <si>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</si>
  <si>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</si>
  <si>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</si>
  <si>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</si>
  <si>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</si>
  <si>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</si>
  <si>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</si>
  <si>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</si>
  <si>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</si>
  <si>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</si>
  <si>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x</t>
  </si>
  <si>
    <t>p890</t>
  </si>
  <si>
    <t>p876</t>
  </si>
  <si>
    <t>p842</t>
  </si>
  <si>
    <t>電気代</t>
  </si>
  <si>
    <t>ガス代</t>
  </si>
  <si>
    <t>他の光熱</t>
  </si>
  <si>
    <t>上下水道料</t>
  </si>
  <si>
    <t>室内装備品</t>
  </si>
  <si>
    <t>寝具類</t>
  </si>
  <si>
    <t>家事雑貨</t>
  </si>
  <si>
    <t>生鮮食品</t>
  </si>
  <si>
    <t xml:space="preserve">保健医療    </t>
  </si>
  <si>
    <t>教 養 娯 楽</t>
  </si>
  <si>
    <t>諸   雑   費</t>
  </si>
  <si>
    <t xml:space="preserve">     　　　 2</t>
  </si>
  <si>
    <r>
      <t>生産</t>
    </r>
    <r>
      <rPr>
        <sz val="10"/>
        <rFont val="ＭＳ Ｐ明朝"/>
        <family val="1"/>
      </rPr>
      <t>は６８．７で､</t>
    </r>
  </si>
  <si>
    <t>前月比 １１．４％減と、 ７か月連続して低下した。</t>
  </si>
  <si>
    <t>また、前年同月比では、３２．８％前年を下回った。</t>
  </si>
  <si>
    <r>
      <t>（平成</t>
    </r>
    <r>
      <rPr>
        <sz val="11"/>
        <rFont val="ＭＳ Ｐゴシック"/>
        <family val="3"/>
      </rPr>
      <t xml:space="preserve"> 21</t>
    </r>
    <r>
      <rPr>
        <sz val="11"/>
        <rFont val="ＭＳ Ｐゴシック"/>
        <family val="3"/>
      </rPr>
      <t>年</t>
    </r>
    <r>
      <rPr>
        <sz val="11"/>
        <rFont val="ＭＳ Ｐゴシック"/>
        <family val="3"/>
      </rPr>
      <t>2</t>
    </r>
    <r>
      <rPr>
        <sz val="11"/>
        <rFont val="ＭＳ Ｐゴシック"/>
        <family val="3"/>
      </rPr>
      <t>月分）</t>
    </r>
  </si>
  <si>
    <t>（平成21年3月分）</t>
  </si>
  <si>
    <r>
      <t>出荷</t>
    </r>
    <r>
      <rPr>
        <sz val="10"/>
        <rFont val="ＭＳ Ｐ明朝"/>
        <family val="1"/>
      </rPr>
      <t>は７１．２で､</t>
    </r>
  </si>
  <si>
    <t>前月比６．１％減と７か月連続して低下した。</t>
  </si>
  <si>
    <t>また、前年同月比では３３．７％前年を下回った。</t>
  </si>
  <si>
    <r>
      <t>在庫</t>
    </r>
    <r>
      <rPr>
        <sz val="10"/>
        <rFont val="ＭＳ Ｐ明朝"/>
        <family val="1"/>
      </rPr>
      <t>は９３．９で、</t>
    </r>
  </si>
  <si>
    <t>前月比１．５％減と２か月連続して低下した。</t>
  </si>
  <si>
    <t>また、前年同月比では５．８％前年を下回った。</t>
  </si>
  <si>
    <t>２月の鉱工業総合  生産、出荷、在庫の動き（平成17年＝100）</t>
  </si>
  <si>
    <t>精密</t>
  </si>
  <si>
    <t>印刷</t>
  </si>
  <si>
    <t>食料品</t>
  </si>
  <si>
    <t>パルプ</t>
  </si>
  <si>
    <t>金属</t>
  </si>
  <si>
    <t>(   6.3)</t>
  </si>
  <si>
    <t>(   -  )</t>
  </si>
  <si>
    <t>(  18.6)</t>
  </si>
  <si>
    <t>(   0.6)</t>
  </si>
  <si>
    <t>(   6.6)</t>
  </si>
  <si>
    <t>(   14.1)</t>
  </si>
  <si>
    <t>(   1.7)</t>
  </si>
  <si>
    <t>(   7.1)</t>
  </si>
  <si>
    <t>医療用機械、その他の精密機械</t>
  </si>
  <si>
    <t>茶・コーヒー、乳製品、調味料</t>
  </si>
  <si>
    <t>酒類、乳製品、茶・コーヒー</t>
  </si>
  <si>
    <t>パルプ、衛生用紙、紙加工品</t>
  </si>
  <si>
    <t>織物用糸及び繊維製品（128.5%）、飼料(116.2%)</t>
  </si>
  <si>
    <t>などは増加した。</t>
  </si>
  <si>
    <t>魚介類（生鮮・冷凍）(49.2%)、がん具及び</t>
  </si>
  <si>
    <t>遊戯用具(6.0%)原動機(16.8%）などは減少したが、</t>
  </si>
  <si>
    <t>飲料用缶・食缶、建築用金属</t>
  </si>
  <si>
    <t>一般</t>
  </si>
  <si>
    <t>電気</t>
  </si>
  <si>
    <t>輸送</t>
  </si>
  <si>
    <t>その他製品</t>
  </si>
  <si>
    <t>ゴム</t>
  </si>
  <si>
    <t>自動車車体、自動車部品、二輪自動車（125超）</t>
  </si>
  <si>
    <t>金型、その他の一般機械、金属工作機械</t>
  </si>
  <si>
    <t>自動車車体、自動車部品、二輪自動車部品</t>
  </si>
  <si>
    <t>金型、金属工作機械、はん用内燃機関</t>
  </si>
  <si>
    <t>二輪自動車（125超）、自動車部品、二輪自動車（125以下）</t>
  </si>
  <si>
    <t>履物類</t>
  </si>
  <si>
    <t>p870</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</si>
  <si>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</si>
  <si>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</si>
  <si>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</si>
  <si>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</si>
  <si>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</si>
  <si>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</si>
  <si>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</si>
  <si>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</si>
  <si>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</si>
  <si>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</si>
  <si>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</si>
  <si>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</si>
  <si>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</si>
  <si>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</si>
  <si>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</si>
  <si>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</si>
  <si>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</si>
  <si>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</si>
  <si>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</si>
  <si>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</si>
  <si>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</si>
  <si>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</si>
  <si>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</si>
  <si>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</si>
  <si>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</si>
  <si>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</si>
  <si>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</si>
  <si>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</si>
  <si>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</si>
  <si>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</si>
  <si>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</si>
  <si>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</si>
  <si>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r99.5</t>
  </si>
  <si>
    <t>r104.6</t>
  </si>
  <si>
    <t>r111.4</t>
  </si>
  <si>
    <t>76.3</t>
  </si>
  <si>
    <t>r82.9</t>
  </si>
  <si>
    <t>r81.5</t>
  </si>
  <si>
    <t>r137.6</t>
  </si>
  <si>
    <t>r140.4</t>
  </si>
  <si>
    <t>r80.6</t>
  </si>
  <si>
    <t>r80.2</t>
  </si>
  <si>
    <t>r90.2</t>
  </si>
  <si>
    <t>r183.7</t>
  </si>
  <si>
    <t>r79.1</t>
  </si>
  <si>
    <t>r101.7</t>
  </si>
  <si>
    <t>r107.0</t>
  </si>
  <si>
    <t>r100.0</t>
  </si>
  <si>
    <t>r92.9</t>
  </si>
  <si>
    <t>r90.8</t>
  </si>
  <si>
    <t>r106.8</t>
  </si>
  <si>
    <t>r106.8</t>
  </si>
  <si>
    <t>r110.5</t>
  </si>
  <si>
    <t>r100.7</t>
  </si>
  <si>
    <t>r93.5</t>
  </si>
  <si>
    <t>p92,760</t>
  </si>
  <si>
    <t>p51,239</t>
  </si>
  <si>
    <t xml:space="preserve">理美容用品                  </t>
  </si>
  <si>
    <t>身の回り用品</t>
  </si>
  <si>
    <t>教育関係費</t>
  </si>
  <si>
    <t>教養娯楽関係費</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</si>
  <si>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</si>
  <si>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</si>
  <si>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</si>
  <si>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</si>
  <si>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</si>
  <si>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</si>
  <si>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</si>
  <si>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</si>
  <si>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</si>
  <si>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</si>
  <si>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</si>
  <si>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</si>
  <si>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</si>
  <si>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</si>
  <si>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</si>
  <si>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</si>
  <si>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</si>
  <si>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</si>
  <si>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</si>
  <si>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</si>
  <si>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</si>
  <si>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</si>
  <si>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</si>
  <si>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</si>
  <si>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</si>
  <si>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</si>
  <si>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</si>
  <si>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</si>
  <si>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</si>
  <si>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</si>
  <si>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</si>
  <si>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</si>
  <si>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</si>
  <si>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</si>
  <si>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</si>
  <si>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</si>
  <si>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</si>
  <si>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</si>
  <si>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</si>
  <si>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</si>
  <si>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</si>
  <si>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</si>
  <si>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</si>
  <si>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</si>
  <si>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</si>
  <si>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</si>
  <si>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</si>
  <si>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</si>
  <si>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2</t>
  </si>
  <si>
    <t>…</t>
  </si>
  <si>
    <t>戸  数  （戸）</t>
  </si>
  <si>
    <t>年 月 別</t>
  </si>
  <si>
    <t>区    分</t>
  </si>
  <si>
    <t>男</t>
  </si>
  <si>
    <t>女</t>
  </si>
  <si>
    <r>
      <t>単位：千m</t>
    </r>
    <r>
      <rPr>
        <vertAlign val="superscript"/>
        <sz val="10"/>
        <rFont val="ＭＳ Ｐ明朝"/>
        <family val="1"/>
      </rPr>
      <t>3</t>
    </r>
  </si>
  <si>
    <t>年 月 別</t>
  </si>
  <si>
    <t>製  材  用  素  材</t>
  </si>
  <si>
    <t>(  31.0)</t>
  </si>
  <si>
    <t>( △11.8)</t>
  </si>
  <si>
    <t>家庭用エアコン、発電機・電動機、開閉制御装置</t>
  </si>
  <si>
    <t>20年平均</t>
  </si>
  <si>
    <t xml:space="preserve"> ２月 分 ）</t>
  </si>
  <si>
    <r>
      <t>（平成</t>
    </r>
    <r>
      <rPr>
        <sz val="11"/>
        <rFont val="ＭＳ Ｐゴシック"/>
        <family val="3"/>
      </rPr>
      <t>21年２</t>
    </r>
    <r>
      <rPr>
        <sz val="11"/>
        <rFont val="ＭＳ Ｐゴシック"/>
        <family val="3"/>
      </rPr>
      <t>月分）</t>
    </r>
  </si>
  <si>
    <t>r105.3</t>
  </si>
  <si>
    <t>r106.2</t>
  </si>
  <si>
    <t>r106.1</t>
  </si>
  <si>
    <t>r108.9</t>
  </si>
  <si>
    <t>r109.7</t>
  </si>
  <si>
    <t>r108.0</t>
  </si>
  <si>
    <t>r103.5</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</si>
  <si>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</si>
  <si>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</si>
  <si>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</si>
  <si>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</si>
  <si>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</si>
  <si>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</si>
  <si>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</si>
  <si>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</si>
  <si>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</si>
  <si>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</si>
  <si>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</si>
  <si>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</si>
  <si>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</si>
  <si>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</si>
  <si>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</si>
  <si>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</si>
  <si>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パルプ ・
紙  ・  紙
加 工 品
工 　　業</t>
  </si>
  <si>
    <t>食 料 品
 ･ たばこ
工     業</t>
  </si>
  <si>
    <t>輸 出</t>
  </si>
  <si>
    <t>輸 入</t>
  </si>
  <si>
    <t>移 出</t>
  </si>
  <si>
    <t>移 入</t>
  </si>
  <si>
    <t>貸       家</t>
  </si>
  <si>
    <t>-</t>
  </si>
  <si>
    <t>(  17.3)</t>
  </si>
  <si>
    <t>自動車部品、二輪自動車部品、自動車車体</t>
  </si>
  <si>
    <t>(   2.2)</t>
  </si>
  <si>
    <t>その他の化学製品、医薬品、プラスチック</t>
  </si>
  <si>
    <t>家庭用エアコン、発電機・電動機、開閉制御装置</t>
  </si>
  <si>
    <t>(   2.1)</t>
  </si>
  <si>
    <t>生コン・コンクリート製品、その他の窯業・土石製品</t>
  </si>
  <si>
    <t>茶・コーヒー、加工食品、乳製品</t>
  </si>
  <si>
    <t>(  19.4)</t>
  </si>
  <si>
    <t>(   6.5)</t>
  </si>
  <si>
    <t>(   4.2)</t>
  </si>
  <si>
    <t>製材</t>
  </si>
  <si>
    <t>発電機・電動機、通信機械、家庭用エアコン</t>
  </si>
  <si>
    <t>電線・ケーブル、伸銅・アルミニウム圧延、地金</t>
  </si>
  <si>
    <t>茶・コーヒー、酒類、糖・油脂・でんぷん</t>
  </si>
  <si>
    <t>(   6.7)</t>
  </si>
  <si>
    <t>金属工作機械、はん用内燃機関、冷凍機応用装置</t>
  </si>
  <si>
    <t>(   1.9)</t>
  </si>
  <si>
    <t>工業用プラスチック製品、その他のプラスチック製品</t>
  </si>
  <si>
    <t>印刷用紙、紙加工品、パルプ</t>
  </si>
  <si>
    <t>ピアノ、電子ピアノ</t>
  </si>
  <si>
    <t>-</t>
  </si>
  <si>
    <t>鉱工業指数の推移</t>
  </si>
  <si>
    <t>火災の発生状況</t>
  </si>
  <si>
    <t>区　　　　　分</t>
  </si>
  <si>
    <t>生       産</t>
  </si>
  <si>
    <t>出       荷</t>
  </si>
  <si>
    <t>在       庫</t>
  </si>
  <si>
    <t>指   数</t>
  </si>
  <si>
    <t>前年同月比</t>
  </si>
  <si>
    <t>指   数</t>
  </si>
  <si>
    <t>鉱  工  業
17年＝100</t>
  </si>
  <si>
    <t>季節調整済指数</t>
  </si>
  <si>
    <t>％</t>
  </si>
  <si>
    <t>原　　　指　　　数</t>
  </si>
  <si>
    <t>全　国</t>
  </si>
  <si>
    <t>季節調整済指数</t>
  </si>
  <si>
    <t>業   種   別   動   向</t>
  </si>
  <si>
    <t>輸     出</t>
  </si>
  <si>
    <t>平成13年10月</t>
  </si>
  <si>
    <t xml:space="preserve">   14   10</t>
  </si>
  <si>
    <t xml:space="preserve">   15   10</t>
  </si>
  <si>
    <t xml:space="preserve">   16   10</t>
  </si>
  <si>
    <t xml:space="preserve">       9</t>
  </si>
  <si>
    <t>市町村名</t>
  </si>
  <si>
    <t>（平成21年3月分）</t>
  </si>
  <si>
    <t>X</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</si>
  <si>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</si>
  <si>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</si>
  <si>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</si>
  <si>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</si>
  <si>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</si>
  <si>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</si>
  <si>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</si>
  <si>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</si>
  <si>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</si>
  <si>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</si>
  <si>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</si>
  <si>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</si>
  <si>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</si>
  <si>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17倍</t>
  </si>
  <si>
    <t>平12～平17の世帯数の増減</t>
  </si>
  <si>
    <t>生 活 統 計 室</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</si>
  <si>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</si>
  <si>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</si>
  <si>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</si>
  <si>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</si>
  <si>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</si>
  <si>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</si>
  <si>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</si>
  <si>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</si>
  <si>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</si>
  <si>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</si>
  <si>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</si>
  <si>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</si>
  <si>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</si>
  <si>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</si>
  <si>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</si>
  <si>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</si>
  <si>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</si>
  <si>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</si>
  <si>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</si>
  <si>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</si>
  <si>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</si>
  <si>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</si>
  <si>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</si>
  <si>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</si>
  <si>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</si>
  <si>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</si>
  <si>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</si>
  <si>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そ の 他
製     品
工     業</t>
  </si>
  <si>
    <t>生　　　　　　　　　産</t>
  </si>
  <si>
    <t>p12,768</t>
  </si>
  <si>
    <t>p12,763</t>
  </si>
  <si>
    <t>出　　　　　　　　　荷</t>
  </si>
  <si>
    <t>ウエイト</t>
  </si>
  <si>
    <t>月</t>
  </si>
  <si>
    <t>在　　　　　　　　　庫</t>
  </si>
  <si>
    <t>平成18年度　しずおかけんの地域経済計算－地域別経済状況－</t>
  </si>
  <si>
    <t>(　△9.2)</t>
  </si>
  <si>
    <t>(　△4.9)</t>
  </si>
  <si>
    <t>(　△7.5)</t>
  </si>
  <si>
    <t>(　△8.2)</t>
  </si>
  <si>
    <t>( △21.0)</t>
  </si>
  <si>
    <t>( △30.6)</t>
  </si>
  <si>
    <t>( △13.0)</t>
  </si>
  <si>
    <t>( △22.4)</t>
  </si>
  <si>
    <t xml:space="preserve">    55,825百万円   （58.7％）</t>
  </si>
  <si>
    <t xml:space="preserve">    50,893百万円の出超</t>
  </si>
  <si>
    <t xml:space="preserve">   51,239百万円   （58.7％）</t>
  </si>
  <si>
    <t xml:space="preserve">   41,521百万円の出超    </t>
  </si>
  <si>
    <t xml:space="preserve">    2,481百万円   （80.7％）</t>
  </si>
  <si>
    <t xml:space="preserve">      999百万円   （65.5％）</t>
  </si>
  <si>
    <t>製材工場の素材・製材製品需給（３月分）</t>
  </si>
  <si>
    <t>ウエイト</t>
  </si>
  <si>
    <t>品　　　　　　　　目</t>
  </si>
  <si>
    <t>数量単位</t>
  </si>
  <si>
    <t>生　　　　　産</t>
  </si>
  <si>
    <t>出　　　　　荷</t>
  </si>
  <si>
    <t>月末
在庫
数量</t>
  </si>
  <si>
    <t>p802</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</si>
  <si>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</si>
  <si>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</si>
  <si>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</si>
  <si>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</si>
  <si>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</si>
  <si>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</si>
  <si>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</si>
  <si>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</si>
  <si>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</si>
  <si>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</si>
  <si>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</si>
  <si>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</si>
  <si>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</si>
  <si>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紙類及び同製品</t>
  </si>
  <si>
    <t>織物用糸及び繊維製品</t>
  </si>
  <si>
    <t>統計ニュース</t>
  </si>
  <si>
    <t>非金属鉱物製品</t>
  </si>
  <si>
    <t>非鉄金属</t>
  </si>
  <si>
    <t>21年</t>
  </si>
  <si>
    <t>台</t>
  </si>
  <si>
    <t>千個</t>
  </si>
  <si>
    <t>民生用電子機械器具（映像機器・音響機器）</t>
  </si>
  <si>
    <t>電気計測器（ガス警報器を含む）</t>
  </si>
  <si>
    <t>電子応用装置</t>
  </si>
  <si>
    <t>自動車（完成車・ボディー）</t>
  </si>
  <si>
    <t>　　　　　〃　　　　（車いす）</t>
  </si>
  <si>
    <t>（ 平 成 21年</t>
  </si>
  <si>
    <t/>
  </si>
  <si>
    <t>20年11月</t>
  </si>
  <si>
    <t>　　 3</t>
  </si>
  <si>
    <t>p12,759</t>
  </si>
  <si>
    <t>p779</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</si>
  <si>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</si>
  <si>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</si>
  <si>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</si>
  <si>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</si>
  <si>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</si>
  <si>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</si>
  <si>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</si>
  <si>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</si>
  <si>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</si>
  <si>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</si>
  <si>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</si>
  <si>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</si>
  <si>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</si>
  <si>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</si>
  <si>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</si>
  <si>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</si>
  <si>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</si>
  <si>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</si>
  <si>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</si>
  <si>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</si>
  <si>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</si>
  <si>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</si>
  <si>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</si>
  <si>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p804</t>
  </si>
  <si>
    <t>p3,817</t>
  </si>
  <si>
    <t>-</t>
  </si>
  <si>
    <t>r103.8</t>
  </si>
  <si>
    <t>r104.3</t>
  </si>
  <si>
    <t>r109.0</t>
  </si>
  <si>
    <t>r108.0</t>
  </si>
  <si>
    <t>r107.1</t>
  </si>
  <si>
    <t>r106.8</t>
  </si>
  <si>
    <t>r103.5</t>
  </si>
  <si>
    <t>r103.6</t>
  </si>
  <si>
    <t>r100.1</t>
  </si>
  <si>
    <t>r93.1</t>
  </si>
  <si>
    <t>r85.3</t>
  </si>
  <si>
    <t>r76.7</t>
  </si>
  <si>
    <t>r69.5</t>
  </si>
  <si>
    <t>r108.1</t>
  </si>
  <si>
    <t>r107.2</t>
  </si>
  <si>
    <t>r76.5</t>
  </si>
  <si>
    <t>r108.6</t>
  </si>
  <si>
    <t>r109.7</t>
  </si>
  <si>
    <t>r107.4</t>
  </si>
  <si>
    <t>r103.9</t>
  </si>
  <si>
    <t>r104.0</t>
  </si>
  <si>
    <t>r100.9</t>
  </si>
  <si>
    <t>r93.6</t>
  </si>
  <si>
    <t>r86.0</t>
  </si>
  <si>
    <t>r72.0</t>
  </si>
  <si>
    <t>r96.1</t>
  </si>
  <si>
    <t>r100.1</t>
  </si>
  <si>
    <t>r90.5</t>
  </si>
  <si>
    <t>r99.8</t>
  </si>
  <si>
    <t>r89.0</t>
  </si>
  <si>
    <t>r89.9</t>
  </si>
  <si>
    <t>r83.0</t>
  </si>
  <si>
    <t>r75.7</t>
  </si>
  <si>
    <t>r70.3</t>
  </si>
  <si>
    <t>r64.3</t>
  </si>
  <si>
    <t>r81.9</t>
  </si>
  <si>
    <t>r77.5</t>
  </si>
  <si>
    <t>r82.5</t>
  </si>
  <si>
    <t>r101.0</t>
  </si>
  <si>
    <t>r97.7</t>
  </si>
  <si>
    <t>r102.2</t>
  </si>
  <si>
    <t>r104.7</t>
  </si>
  <si>
    <t>r101.1</t>
  </si>
  <si>
    <t>r101.6</t>
  </si>
  <si>
    <t>r99.9</t>
  </si>
  <si>
    <t>r94.4</t>
  </si>
  <si>
    <t>r94.8</t>
  </si>
  <si>
    <t>r94.6</t>
  </si>
  <si>
    <t>r100.7</t>
  </si>
  <si>
    <t>r95.1</t>
  </si>
  <si>
    <t>r93.4</t>
  </si>
  <si>
    <t>（IC）</t>
  </si>
  <si>
    <t>小山町</t>
  </si>
  <si>
    <t>芝川町</t>
  </si>
  <si>
    <t>吉田町</t>
  </si>
  <si>
    <t>川根本町</t>
  </si>
  <si>
    <t>森町</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</si>
  <si>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</si>
  <si>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</si>
  <si>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</si>
  <si>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</si>
  <si>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</si>
  <si>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</si>
  <si>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</si>
  <si>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</si>
  <si>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</si>
  <si>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</si>
  <si>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</si>
  <si>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</si>
  <si>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</si>
  <si>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</si>
  <si>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</si>
  <si>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</si>
  <si>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</si>
  <si>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19年12月末</t>
  </si>
  <si>
    <t>科学光学機器</t>
  </si>
  <si>
    <t>楽器</t>
  </si>
  <si>
    <t>プラスチック製品</t>
  </si>
  <si>
    <t>p886</t>
  </si>
  <si>
    <t>がん具</t>
  </si>
  <si>
    <t>21年1月</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</si>
  <si>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</si>
  <si>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</si>
  <si>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</si>
  <si>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</si>
  <si>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</si>
  <si>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</si>
  <si>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</si>
  <si>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</si>
  <si>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</si>
  <si>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</si>
  <si>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</si>
  <si>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</si>
  <si>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</si>
  <si>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</si>
  <si>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</si>
  <si>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</si>
  <si>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</si>
  <si>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</si>
  <si>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</si>
  <si>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</si>
  <si>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２</t>
  </si>
  <si>
    <t>ポンプ及び遠心分離機</t>
  </si>
  <si>
    <t>（２月分）</t>
  </si>
  <si>
    <t>いるもの</t>
  </si>
  <si>
    <t>数字が秘匿されて</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</si>
  <si>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</si>
  <si>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</si>
  <si>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</si>
  <si>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</si>
  <si>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</si>
  <si>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</si>
  <si>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</si>
  <si>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</si>
  <si>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</si>
  <si>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</si>
  <si>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</si>
  <si>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</si>
  <si>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</si>
  <si>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</si>
  <si>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20年2月</t>
  </si>
  <si>
    <t>21年1月</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</si>
  <si>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</si>
  <si>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</si>
  <si>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</si>
  <si>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</si>
  <si>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</si>
  <si>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</si>
  <si>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</si>
  <si>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</si>
  <si>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</si>
  <si>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</si>
  <si>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東伊豆町</t>
  </si>
  <si>
    <t>河津町</t>
  </si>
  <si>
    <t>南伊豆町</t>
  </si>
  <si>
    <t>松崎町</t>
  </si>
  <si>
    <t>西伊豆町</t>
  </si>
  <si>
    <t>21年  1月</t>
  </si>
  <si>
    <t>函南町</t>
  </si>
  <si>
    <t>清水町</t>
  </si>
  <si>
    <t>長泉町</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</si>
  <si>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</si>
  <si>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</si>
  <si>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</si>
  <si>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</si>
  <si>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</si>
  <si>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</si>
  <si>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</si>
  <si>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</si>
  <si>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</si>
  <si>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</si>
  <si>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</si>
  <si>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</si>
  <si>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</si>
  <si>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</si>
  <si>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</si>
  <si>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</si>
  <si>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</si>
  <si>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</si>
  <si>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</si>
  <si>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</si>
  <si>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</si>
  <si>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</si>
  <si>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</si>
  <si>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</si>
  <si>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</si>
  <si>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</si>
  <si>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漁港別品目別上場水揚量・価格（　〃　）</t>
  </si>
  <si>
    <t>－</t>
  </si>
  <si>
    <t>(1)</t>
  </si>
  <si>
    <t>(2)</t>
  </si>
  <si>
    <t>11</t>
  </si>
  <si>
    <t>職業紹介状況</t>
  </si>
  <si>
    <t>24</t>
  </si>
  <si>
    <t>御前崎港</t>
  </si>
  <si>
    <t>輸     入</t>
  </si>
  <si>
    <t>パルプ</t>
  </si>
  <si>
    <t>(a-b)</t>
  </si>
  <si>
    <t>…</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</si>
  <si>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</si>
  <si>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</si>
  <si>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</si>
  <si>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</si>
  <si>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</si>
  <si>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</si>
  <si>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</si>
  <si>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</si>
  <si>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</si>
  <si>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</si>
  <si>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</si>
  <si>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</si>
  <si>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</si>
  <si>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</si>
  <si>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</si>
  <si>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</si>
  <si>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</si>
  <si>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</si>
  <si>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</si>
  <si>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</si>
  <si>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</si>
  <si>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</si>
  <si>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</si>
  <si>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</si>
  <si>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</si>
  <si>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</si>
  <si>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</si>
  <si>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</si>
  <si>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</si>
  <si>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</si>
  <si>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</si>
  <si>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</si>
  <si>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</si>
  <si>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</si>
  <si>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</si>
  <si>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</si>
  <si>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</si>
  <si>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</si>
  <si>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</si>
  <si>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</si>
  <si>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</si>
  <si>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</si>
  <si>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</si>
  <si>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</si>
  <si>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</si>
  <si>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</si>
  <si>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</si>
  <si>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</si>
  <si>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</si>
  <si>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</si>
  <si>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</si>
  <si>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</si>
  <si>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</si>
  <si>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</si>
  <si>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</si>
  <si>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</si>
  <si>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</si>
  <si>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</si>
  <si>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</si>
  <si>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</si>
  <si>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</si>
  <si>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</si>
  <si>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</si>
  <si>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</si>
  <si>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</si>
  <si>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</si>
  <si>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</si>
  <si>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</si>
  <si>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</si>
  <si>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</si>
  <si>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</si>
  <si>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</si>
  <si>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</si>
  <si>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</si>
  <si>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</si>
  <si>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</si>
  <si>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</si>
  <si>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</si>
  <si>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</si>
  <si>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</si>
  <si>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</si>
  <si>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</si>
  <si>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</si>
  <si>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</si>
  <si>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</si>
  <si>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</si>
  <si>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</si>
  <si>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</si>
  <si>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</si>
  <si>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</si>
  <si>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</si>
  <si>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</si>
  <si>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</si>
  <si>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</si>
  <si>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</si>
  <si>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</si>
  <si>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</si>
  <si>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</si>
  <si>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</si>
  <si>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</si>
  <si>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 xml:space="preserve">   お  も  な  動  き</t>
  </si>
  <si>
    <t>－21年4月－</t>
  </si>
  <si>
    <t>－21年3月－</t>
  </si>
  <si>
    <t>静岡県人口  3,790,350人</t>
  </si>
  <si>
    <t>有効求人倍率0.46倍</t>
  </si>
  <si>
    <t>前月に比べ 4,956人の減少</t>
  </si>
  <si>
    <t xml:space="preserve">  3月の有効求人倍率（季節調整値）は、0.46倍となり、</t>
  </si>
  <si>
    <t xml:space="preserve">  4月1日現在の静岡県の総人口(外国人を含む。)は</t>
  </si>
  <si>
    <t>前月を0.10ポイント下回った。</t>
  </si>
  <si>
    <t>3,790,350人で、前月と比べ4,956人減少した。</t>
  </si>
  <si>
    <t>　新規求人倍率（季節調整値）は0.66倍で、</t>
  </si>
  <si>
    <t xml:space="preserve">  世帯数は1,409,024世帯である。                   </t>
  </si>
  <si>
    <t>前月を0.05ポイント下回った。</t>
  </si>
  <si>
    <t>人口動態表（21年3月中）</t>
  </si>
  <si>
    <t>（人）</t>
  </si>
  <si>
    <t>自　然　動　態</t>
  </si>
  <si>
    <t>社　会　動　態</t>
  </si>
  <si>
    <t>項目</t>
  </si>
  <si>
    <t>21年
1月</t>
  </si>
  <si>
    <t>2月</t>
  </si>
  <si>
    <t>3月</t>
  </si>
  <si>
    <t>出　　　生</t>
  </si>
  <si>
    <t>転　　　入</t>
  </si>
  <si>
    <t>静岡県</t>
  </si>
  <si>
    <t>死　　　亡</t>
  </si>
  <si>
    <t>（B）</t>
  </si>
  <si>
    <t>転　　　出</t>
  </si>
  <si>
    <t>全国</t>
  </si>
  <si>
    <t>自然増加</t>
  </si>
  <si>
    <t>(A-B)</t>
  </si>
  <si>
    <t>社会増加</t>
  </si>
  <si>
    <t>　（Ｐ10参照）</t>
  </si>
  <si>
    <t>　（Ｐ23参照）</t>
  </si>
  <si>
    <t>－21年4月速報－</t>
  </si>
  <si>
    <t>静岡県消費者物価指数  99.6</t>
  </si>
  <si>
    <t>景気動向指数(CI一致指数）</t>
  </si>
  <si>
    <t>前月比は0.1%の上昇</t>
  </si>
  <si>
    <t>　4月の消費者物価指数(平成17年＝100）は99.6となり、</t>
  </si>
  <si>
    <t>前月と比べて0.1%上昇した。</t>
  </si>
  <si>
    <t>　また、前年同月比は0.3%の下落となった。</t>
  </si>
  <si>
    <t>　（Ｐ18参照）</t>
  </si>
  <si>
    <t>　（Ｐ28参照）</t>
  </si>
  <si>
    <t>（事業所規模5人以上）</t>
  </si>
  <si>
    <t>経済統計室</t>
  </si>
  <si>
    <t>年　　　月</t>
  </si>
  <si>
    <t>調     査
産 業 計</t>
  </si>
  <si>
    <t>建 設 業</t>
  </si>
  <si>
    <t>製 造 業</t>
  </si>
  <si>
    <t>電気・ガス
 ・ 熱供給
 ・ 水道業</t>
  </si>
  <si>
    <t>平成20年</t>
  </si>
  <si>
    <t>平成21年</t>
  </si>
  <si>
    <t>対前月増減率</t>
  </si>
  <si>
    <t>対前年同月増減率</t>
  </si>
  <si>
    <t>単位：円</t>
  </si>
  <si>
    <t>現金給与総額</t>
  </si>
  <si>
    <t>きまって支給する給与</t>
  </si>
  <si>
    <t>特別に支払われた給与</t>
  </si>
  <si>
    <t>平均</t>
  </si>
  <si>
    <t>男</t>
  </si>
  <si>
    <t>女</t>
  </si>
  <si>
    <t>平成21年</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</si>
  <si>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</si>
  <si>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</si>
  <si>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</si>
  <si>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</si>
  <si>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</si>
  <si>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</si>
  <si>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</si>
  <si>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</si>
  <si>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</si>
  <si>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</si>
  <si>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</si>
  <si>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</si>
  <si>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</si>
  <si>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</si>
  <si>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</si>
  <si>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</si>
  <si>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</si>
  <si>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</si>
  <si>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</si>
  <si>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</si>
  <si>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</si>
  <si>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</si>
  <si>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</si>
  <si>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</si>
  <si>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</si>
  <si>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</si>
  <si>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</si>
  <si>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t>
  </si>
  <si>
    <t>複合サービス</t>
  </si>
  <si>
    <t>サービス業（他に分類されないもの）</t>
  </si>
  <si>
    <t>（3） 　平   均   現   金   給   与   額</t>
  </si>
  <si>
    <t>（事業所規模30人以上）</t>
  </si>
  <si>
    <t>（4）　 出  勤  日  数  、  労  働  時  間  数</t>
  </si>
  <si>
    <t>月 及 び 産 業 別</t>
  </si>
  <si>
    <t>建設業</t>
  </si>
  <si>
    <t>製造業</t>
  </si>
  <si>
    <t>電気・ガス・熱供給・水道業</t>
  </si>
  <si>
    <t>情報通信業</t>
  </si>
  <si>
    <t>金融・保険業</t>
  </si>
  <si>
    <t>教育・学習支援業</t>
  </si>
  <si>
    <t>複合サービス事業</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</si>
  <si>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</si>
  <si>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</si>
  <si>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</si>
  <si>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</si>
  <si>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</si>
  <si>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</si>
  <si>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</si>
  <si>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</si>
  <si>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</si>
  <si>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</si>
  <si>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</si>
  <si>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</si>
  <si>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</si>
  <si>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</si>
  <si>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</si>
  <si>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</si>
  <si>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</si>
  <si>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</si>
  <si>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</si>
  <si>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</si>
  <si>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</si>
  <si>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</si>
  <si>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</si>
  <si>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</si>
  <si>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</si>
  <si>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</si>
  <si>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単位：件、人</t>
  </si>
  <si>
    <t>（平 成 21 年 3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</si>
  <si>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</si>
  <si>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</si>
  <si>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</si>
  <si>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</si>
  <si>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</si>
  <si>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</si>
  <si>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</si>
  <si>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</si>
  <si>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</si>
  <si>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</si>
  <si>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</si>
  <si>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</si>
  <si>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19年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</si>
  <si>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</si>
  <si>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</si>
  <si>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</si>
  <si>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</si>
  <si>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</si>
  <si>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『景気の山』を平成12年12月</t>
  </si>
  <si>
    <t>『景気の谷』を平成14年 1月</t>
  </si>
  <si>
    <t>として設定（確定）した。　　　　　　</t>
  </si>
  <si>
    <r>
      <t xml:space="preserve">有効求人倍率の推移 </t>
    </r>
    <r>
      <rPr>
        <sz val="8"/>
        <rFont val="ＭＳ Ｐゴシック"/>
        <family val="3"/>
      </rPr>
      <t>（パートタイムを含む季節調整値）</t>
    </r>
  </si>
  <si>
    <t>20年
10月</t>
  </si>
  <si>
    <t>11月</t>
  </si>
  <si>
    <t>12月</t>
  </si>
  <si>
    <t>（A）</t>
  </si>
  <si>
    <t>（ａ）</t>
  </si>
  <si>
    <t>（ｂ）</t>
  </si>
  <si>
    <t>　15　　毎月勤労統計調査地方調査結果（2月分）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</si>
  <si>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</si>
  <si>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</si>
  <si>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</si>
  <si>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</si>
  <si>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19</t>
  </si>
  <si>
    <t>20</t>
  </si>
  <si>
    <t>2</t>
  </si>
  <si>
    <t>3</t>
  </si>
  <si>
    <t>4</t>
  </si>
  <si>
    <t>5</t>
  </si>
  <si>
    <t>6</t>
  </si>
  <si>
    <t>7</t>
  </si>
  <si>
    <t>8</t>
  </si>
  <si>
    <t>9</t>
  </si>
  <si>
    <t>10</t>
  </si>
  <si>
    <t>11</t>
  </si>
  <si>
    <t>12</t>
  </si>
  <si>
    <t>1</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</si>
  <si>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</si>
  <si>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</si>
  <si>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</si>
  <si>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</si>
  <si>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（4）　出　勤　日　数　、　労　働　時　間　数</t>
  </si>
  <si>
    <t xml:space="preserve">            </t>
  </si>
  <si>
    <r>
      <t>（5）　</t>
    </r>
    <r>
      <rPr>
        <sz val="11"/>
        <rFont val="ＭＳ Ｐゴシック"/>
        <family val="3"/>
      </rPr>
      <t>2</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</si>
  <si>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</si>
  <si>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</si>
  <si>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</si>
  <si>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</si>
  <si>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</si>
  <si>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</si>
  <si>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</si>
  <si>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19</t>
  </si>
  <si>
    <t>20</t>
  </si>
  <si>
    <t>月 及 び 産 業 別</t>
  </si>
  <si>
    <t>平成20年</t>
  </si>
  <si>
    <t>月</t>
  </si>
  <si>
    <t>平成21年</t>
  </si>
  <si>
    <t>12</t>
  </si>
  <si>
    <t>2</t>
  </si>
  <si>
    <t xml:space="preserve">                </t>
  </si>
  <si>
    <t>平成19年度</t>
  </si>
  <si>
    <t>（注）年度の数値は各月の数値を合計した延べ数です。</t>
  </si>
  <si>
    <t>障害者の年度
月末現在登録者数</t>
  </si>
  <si>
    <t>新
規</t>
  </si>
  <si>
    <t>有
効</t>
  </si>
  <si>
    <t>平成20年度</t>
  </si>
  <si>
    <t>（注1）中高年は45歳以上</t>
  </si>
  <si>
    <t>※求人倍率は、季節調整値</t>
  </si>
  <si>
    <t>（注2）月間有効求職者数及び月間有効求人数の年度の数値は平均値です。</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</si>
  <si>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</si>
  <si>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</si>
  <si>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</si>
  <si>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</si>
  <si>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</si>
  <si>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</si>
  <si>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</si>
  <si>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</si>
  <si>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</si>
  <si>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</si>
  <si>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</si>
  <si>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</si>
  <si>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</si>
  <si>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</si>
  <si>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</si>
  <si>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</si>
  <si>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</si>
  <si>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</si>
  <si>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</si>
  <si>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</si>
  <si>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</si>
  <si>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</si>
  <si>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</si>
  <si>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</si>
  <si>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</si>
  <si>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</si>
  <si>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</si>
  <si>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</si>
  <si>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前月差7.16ポイント下降</t>
  </si>
  <si>
    <t>行きを示す先行指数が4.52ポイント下降、景気の現状を示</t>
  </si>
  <si>
    <t>す一致指数が7.16ポイント下降、景気の現状より遅れた動</t>
  </si>
  <si>
    <t>きを示す遅行指数が0.04ポイントの上昇となった。</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</si>
  <si>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</si>
  <si>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</si>
  <si>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</si>
  <si>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</si>
  <si>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</si>
  <si>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</si>
  <si>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</si>
  <si>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</si>
  <si>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</si>
  <si>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</si>
  <si>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</si>
  <si>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</si>
  <si>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</si>
  <si>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</si>
  <si>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</si>
  <si>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</si>
  <si>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</si>
  <si>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</si>
  <si>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</si>
  <si>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</si>
  <si>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</si>
  <si>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</si>
  <si>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</si>
  <si>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</si>
  <si>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</si>
  <si>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</si>
  <si>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芽吹き（富士市）</t>
  </si>
  <si>
    <t>－撮影者　森　憲臣</t>
  </si>
  <si>
    <t>人</t>
  </si>
  <si>
    <t>総数</t>
  </si>
  <si>
    <t>出生数</t>
  </si>
  <si>
    <t>20年</t>
  </si>
  <si>
    <t>月</t>
  </si>
  <si>
    <t>p45,190</t>
  </si>
  <si>
    <t>小麦及びメスリン</t>
  </si>
  <si>
    <t>３  御前崎港</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</si>
  <si>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</si>
  <si>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</si>
  <si>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p10,527</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</si>
  <si>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</si>
  <si>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</si>
  <si>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</si>
  <si>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</si>
  <si>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</si>
  <si>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 xml:space="preserve">    </t>
  </si>
  <si>
    <t>　　</t>
  </si>
  <si>
    <t>静岡農政事務所</t>
  </si>
  <si>
    <t>主　　　要　　　指　　　標</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</si>
  <si>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</si>
  <si>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</si>
  <si>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</si>
  <si>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</si>
  <si>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</si>
  <si>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</si>
  <si>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</si>
  <si>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</si>
  <si>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</si>
  <si>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</si>
  <si>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</si>
  <si>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</si>
  <si>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</si>
  <si>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</si>
  <si>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</si>
  <si>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</si>
  <si>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</si>
  <si>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20年12月</t>
  </si>
  <si>
    <t>21年1月</t>
  </si>
  <si>
    <t>静岡県の統計５月号</t>
  </si>
  <si>
    <r>
      <t>No．</t>
    </r>
    <r>
      <rPr>
        <sz val="11"/>
        <rFont val="ＭＳ Ｐゴシック"/>
        <family val="3"/>
      </rPr>
      <t>704</t>
    </r>
  </si>
  <si>
    <t>（３月分）</t>
  </si>
  <si>
    <t>毎月勤労統計調査地方調査結果（２月分）</t>
  </si>
  <si>
    <t>（４月分）</t>
  </si>
  <si>
    <t>金融機関別預金・貸出残高（３月分）</t>
  </si>
  <si>
    <t>静岡県人口の推移（平成21年４月現在）</t>
  </si>
  <si>
    <t>（２月分）</t>
  </si>
  <si>
    <t>鉄道貨物品種別輸送状況（３月分）</t>
  </si>
  <si>
    <t>道路別交通事故発生状況（３月分）</t>
  </si>
  <si>
    <t>新着統計図書（４月分）</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</si>
  <si>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</si>
  <si>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</si>
  <si>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</si>
  <si>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</si>
  <si>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</si>
  <si>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</si>
  <si>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</si>
  <si>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</si>
  <si>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</si>
  <si>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</si>
  <si>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</si>
  <si>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</si>
  <si>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</si>
  <si>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平成21年</t>
  </si>
  <si>
    <t>各年､10月1日
各月､月初</t>
  </si>
  <si>
    <t>枚</t>
  </si>
  <si>
    <t>百万円</t>
  </si>
  <si>
    <t>％</t>
  </si>
  <si>
    <t>18   製材工場の素材・製材製品需給</t>
  </si>
  <si>
    <t>r</t>
  </si>
  <si>
    <t>19   漁港別品目別上場水揚量・価格</t>
  </si>
  <si>
    <t>20    輸   出   入   通   関   実   績</t>
  </si>
  <si>
    <t>（注1） 平成16年の人口は、総務省統計局による推計人口です。</t>
  </si>
  <si>
    <t>（注2） 地元16行庫（平成19年は17行庫）の県内所在店舗ベースです。</t>
  </si>
  <si>
    <t>（注3） 全国鉱工業指数における、 生産・出荷・在庫年平均指数は原指数です。</t>
  </si>
  <si>
    <t>（注2） 全国銀行主要勘定はオフショア勘定を含みません。</t>
  </si>
  <si>
    <t>（注1） 全国銀行主要勘定は国内銀行銀行勘定。ただし整理回収機構、第二日本承継銀行、ゆうちょ銀行を除きます。</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</si>
  <si>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</si>
  <si>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</si>
  <si>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</si>
  <si>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</si>
  <si>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</si>
  <si>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</si>
  <si>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</si>
  <si>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</si>
  <si>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</si>
  <si>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</si>
  <si>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</si>
  <si>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</si>
  <si>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</si>
  <si>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</si>
  <si>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</si>
  <si>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</si>
  <si>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</si>
  <si>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</si>
  <si>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</si>
  <si>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</si>
  <si>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</si>
  <si>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</si>
  <si>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</si>
  <si>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</si>
  <si>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</si>
  <si>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</si>
  <si>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</si>
  <si>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</si>
  <si>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</si>
  <si>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</si>
  <si>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</si>
  <si>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</si>
  <si>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うち公庫資金</t>
  </si>
  <si>
    <t>千トン</t>
  </si>
  <si>
    <t>年月末(台)</t>
  </si>
  <si>
    <t>件   数</t>
  </si>
  <si>
    <t>戸   数</t>
  </si>
  <si>
    <t>億　　　　円</t>
  </si>
  <si>
    <t>万   枚</t>
  </si>
  <si>
    <t>億   円</t>
  </si>
  <si>
    <t>平　　　成</t>
  </si>
  <si>
    <t>年</t>
  </si>
  <si>
    <t>…</t>
  </si>
  <si>
    <t>-</t>
  </si>
  <si>
    <t>資　　料</t>
  </si>
  <si>
    <t>日　銀　静　岡　支　店</t>
  </si>
  <si>
    <t>経済統計室</t>
  </si>
  <si>
    <t>経 済 統 計 室</t>
  </si>
  <si>
    <t>19年平均</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</si>
  <si>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</si>
  <si>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</si>
  <si>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</si>
  <si>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</si>
  <si>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</si>
  <si>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</si>
  <si>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</si>
  <si>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</si>
  <si>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</si>
  <si>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</si>
  <si>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</si>
  <si>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</si>
  <si>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</si>
  <si>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</si>
  <si>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</si>
  <si>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</si>
  <si>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</si>
  <si>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</si>
  <si>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</si>
  <si>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r>
      <t>（平成</t>
    </r>
    <r>
      <rPr>
        <sz val="11"/>
        <rFont val="ＭＳ Ｐゴシック"/>
        <family val="3"/>
      </rPr>
      <t>21</t>
    </r>
    <r>
      <rPr>
        <sz val="11"/>
        <rFont val="ＭＳ Ｐゴシック"/>
        <family val="3"/>
      </rPr>
      <t>年</t>
    </r>
    <r>
      <rPr>
        <sz val="11"/>
        <rFont val="ＭＳ Ｐゴシック"/>
        <family val="3"/>
      </rPr>
      <t>3</t>
    </r>
    <r>
      <rPr>
        <sz val="11"/>
        <rFont val="ＭＳ Ｐゴシック"/>
        <family val="3"/>
      </rPr>
      <t>月分）</t>
    </r>
  </si>
  <si>
    <t xml:space="preserve">  106,718百万円   （44.7％）</t>
  </si>
  <si>
    <t xml:space="preserve">     　　　 3</t>
  </si>
  <si>
    <t xml:space="preserve">   92,760百万円   （48.5％）</t>
  </si>
  <si>
    <t>輸出総額は17か月連続の減少。　</t>
  </si>
  <si>
    <t>二輪自動車類（52.0%）、原動機（36.3%）、</t>
  </si>
  <si>
    <t>自動車の部分品（47.5%）などは減少したが、</t>
  </si>
  <si>
    <t>鉱物性燃料(17倍)、医薬品(123.8%)などは</t>
  </si>
  <si>
    <t>輸入総額は5か月連続の減少。</t>
  </si>
  <si>
    <t xml:space="preserve">    1,482百万円の入超</t>
  </si>
  <si>
    <t>輸出総額は8か月連続の減少。　</t>
  </si>
  <si>
    <t>写真用・映画用材料(47.7%)などは減少したが、</t>
  </si>
  <si>
    <t>ポンプ及び遠心分離機（301.4％）などは増加した。</t>
  </si>
  <si>
    <t>輸入総額は6か月連続の減少。</t>
  </si>
  <si>
    <t>パルプ（30.3%）などは減少したが、</t>
  </si>
  <si>
    <t>石炭（全増）などは増加した。</t>
  </si>
  <si>
    <t xml:space="preserve"> 12,959百万円   （28.2％）</t>
  </si>
  <si>
    <t xml:space="preserve">   2,106百万円  （45.3％）</t>
  </si>
  <si>
    <t xml:space="preserve"> 10,854百万円の出超</t>
  </si>
  <si>
    <t>輸出総額は6か月連続の減少。</t>
  </si>
  <si>
    <t>自動車（15.4%）などが減少した。</t>
  </si>
  <si>
    <t>輸入総額は4か月連続の減少。</t>
  </si>
  <si>
    <t>重電機器（53.8%）などが減少した。</t>
  </si>
  <si>
    <t>（平成21年2月分）</t>
  </si>
  <si>
    <t>-</t>
  </si>
  <si>
    <t>-</t>
  </si>
  <si>
    <t>増加した。</t>
  </si>
  <si>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</si>
  <si>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</si>
  <si>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</si>
  <si>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</si>
  <si>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</si>
  <si>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</si>
  <si>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</si>
  <si>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</si>
  <si>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</si>
  <si>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</si>
  <si>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</si>
  <si>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</si>
  <si>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</si>
  <si>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</si>
  <si>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</si>
  <si>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</si>
  <si>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</si>
  <si>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</si>
  <si>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</si>
  <si>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</si>
  <si>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</si>
  <si>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</si>
  <si>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</si>
  <si>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</si>
  <si>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</si>
  <si>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</si>
  <si>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</si>
  <si>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</si>
  <si>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</si>
  <si>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</si>
  <si>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</si>
  <si>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</si>
  <si>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</si>
  <si>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</si>
  <si>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</si>
  <si>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   3.4)</t>
  </si>
  <si>
    <t>ピアノ、電子ピアノ</t>
  </si>
  <si>
    <t>電子ピアノ、ピアノ</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</si>
  <si>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</si>
  <si>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</si>
  <si>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</si>
  <si>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</si>
  <si>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</si>
  <si>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</si>
  <si>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</si>
  <si>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</si>
  <si>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</si>
  <si>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</si>
  <si>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平成19年度</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</si>
  <si>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</si>
  <si>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</si>
  <si>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</si>
  <si>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</si>
  <si>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</si>
  <si>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</si>
  <si>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③秘匿に該当する品目は、主要品目欄には掲載していません。</t>
  </si>
  <si>
    <t>市町別推計人口</t>
  </si>
  <si>
    <t>平成17年</t>
  </si>
  <si>
    <t>9　　業 種 分 類 別 生 産 ・ 出 荷</t>
  </si>
  <si>
    <t>鉄 鋼 業</t>
  </si>
  <si>
    <t>繊　　維
工　　業</t>
  </si>
  <si>
    <t>そ の 他
工     業</t>
  </si>
  <si>
    <t>重    量
（ ｔ ）</t>
  </si>
  <si>
    <t>日 本 人 及 び 外 国 人 人 口</t>
  </si>
  <si>
    <t>世 帯 数</t>
  </si>
  <si>
    <t>自　然　動　態</t>
  </si>
  <si>
    <t>社　会　動　態</t>
  </si>
  <si>
    <t>r104.0</t>
  </si>
  <si>
    <t>r104.3</t>
  </si>
  <si>
    <t>生 活 統 計 室</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</si>
  <si>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</si>
  <si>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</si>
  <si>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</si>
  <si>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</si>
  <si>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</si>
  <si>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</si>
  <si>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</si>
  <si>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</si>
  <si>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</si>
  <si>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</si>
  <si>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</si>
  <si>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</si>
  <si>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</si>
  <si>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</si>
  <si>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</si>
  <si>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</si>
  <si>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</si>
  <si>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</si>
  <si>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</si>
  <si>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</si>
  <si>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</si>
  <si>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</si>
  <si>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</si>
  <si>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</si>
  <si>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</si>
  <si>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</si>
  <si>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</si>
  <si>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</si>
  <si>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</si>
  <si>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</si>
  <si>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</si>
  <si>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</si>
  <si>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</si>
  <si>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</si>
  <si>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</si>
  <si>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</si>
  <si>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</si>
  <si>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</si>
  <si>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</si>
  <si>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</si>
  <si>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</si>
  <si>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</si>
  <si>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</si>
  <si>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</si>
  <si>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</si>
  <si>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</si>
  <si>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</si>
  <si>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</si>
  <si>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</si>
  <si>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</si>
  <si>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</si>
  <si>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</si>
  <si>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</si>
  <si>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</si>
  <si>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</si>
  <si>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</si>
  <si>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</si>
  <si>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</si>
  <si>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</si>
  <si>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</si>
  <si>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</si>
  <si>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</si>
  <si>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</si>
  <si>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</si>
  <si>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</si>
  <si>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19    10</t>
  </si>
  <si>
    <t>平 成 2 1 年 4 月 1 日 現 在</t>
  </si>
  <si>
    <t>平 成 2 1年 3月 中</t>
  </si>
  <si>
    <t>平成20年4月 　</t>
  </si>
  <si>
    <t xml:space="preserve">     　　　 5</t>
  </si>
  <si>
    <t xml:space="preserve">     　　　 6</t>
  </si>
  <si>
    <t>　　12</t>
  </si>
  <si>
    <t>　　 2</t>
  </si>
  <si>
    <t>r34,437</t>
  </si>
  <si>
    <t xml:space="preserve">     　　　 7</t>
  </si>
  <si>
    <t xml:space="preserve">     　　　 8</t>
  </si>
  <si>
    <t xml:space="preserve">     　　　 9</t>
  </si>
  <si>
    <t xml:space="preserve">     　　　 10</t>
  </si>
  <si>
    <t>20年12月</t>
  </si>
  <si>
    <t>3</t>
  </si>
  <si>
    <t xml:space="preserve">     　　　 11</t>
  </si>
  <si>
    <t xml:space="preserve">     　　　 12</t>
  </si>
  <si>
    <t xml:space="preserve">     　　　 4</t>
  </si>
  <si>
    <t>（平成21年2月分）</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</si>
  <si>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</si>
  <si>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</si>
  <si>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</si>
  <si>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</si>
  <si>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</si>
  <si>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</si>
  <si>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</si>
  <si>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</si>
  <si>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</si>
  <si>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</si>
  <si>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</si>
  <si>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</si>
  <si>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</si>
  <si>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</si>
  <si>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</si>
  <si>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</si>
  <si>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</si>
  <si>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</si>
  <si>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</si>
  <si>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</si>
  <si>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</si>
  <si>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</si>
  <si>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</si>
  <si>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</si>
  <si>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</si>
  <si>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</si>
  <si>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</si>
  <si>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</si>
  <si>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</si>
  <si>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</si>
  <si>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</si>
  <si>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</si>
  <si>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</si>
  <si>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</si>
  <si>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</si>
  <si>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</si>
  <si>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</si>
  <si>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</si>
  <si>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</si>
  <si>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</si>
  <si>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</si>
  <si>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</si>
  <si>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</si>
  <si>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</si>
  <si>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</si>
  <si>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</si>
  <si>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</si>
  <si>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</si>
  <si>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</si>
  <si>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</si>
  <si>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</si>
  <si>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</si>
  <si>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</si>
  <si>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</si>
  <si>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</si>
  <si>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電池</t>
  </si>
  <si>
    <t>自動車部品及び内燃機関電装品</t>
  </si>
  <si>
    <t>二輪自動車（完成車）</t>
  </si>
  <si>
    <t>平成20年</t>
  </si>
  <si>
    <t>r107.7</t>
  </si>
  <si>
    <t>r109.5</t>
  </si>
  <si>
    <t>r106.3</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</si>
  <si>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</si>
  <si>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</si>
  <si>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</si>
  <si>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</si>
  <si>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</si>
  <si>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</si>
  <si>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</si>
  <si>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</si>
  <si>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p12,769</t>
  </si>
  <si>
    <t>p12,765</t>
  </si>
  <si>
    <t>(注2)   人口、世帯数は各月1日現在です。年計の自然動態、社会動態は前年10月から当年9月までの合計です。</t>
  </si>
  <si>
    <t>21年</t>
  </si>
  <si>
    <t>平成19年</t>
  </si>
  <si>
    <t>平成20年</t>
  </si>
  <si>
    <t>21年 1月</t>
  </si>
  <si>
    <t>平成20年末</t>
  </si>
  <si>
    <t>平成21年1月 　</t>
  </si>
  <si>
    <t>平成20年</t>
  </si>
  <si>
    <t>p904</t>
  </si>
  <si>
    <t>平成18年10月</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</si>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</sst>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09" formatCode="_ * #,##0.0_ ;_ * \-#,##0.0_ ;_ * &quot;-&quot;_ ;_ @_ "/>
    <numFmt numFmtId="210" formatCode="0_ "/>
    <numFmt numFmtId="211" formatCode="#,##0.0;[Red]#,##0.0"/>
    <numFmt numFmtId="212" formatCode="0.0;[Red]0.0"/>
    <numFmt numFmtId="213" formatCode="\p0.0\ "/>
    <numFmt numFmtId="214" formatCode="\p#,##0;[Red]\-#,##0"/>
    <numFmt numFmtId="215" formatCode="0_);[Red]\(0\)"/>
    <numFmt numFmtId="216" formatCode="#,##0\ \ "/>
    <numFmt numFmtId="217" formatCode="#,###"/>
    <numFmt numFmtId="218" formatCode="#,##0;;\-"/>
    <numFmt numFmtId="219" formatCode="#,##0.0_);[Red]\(#,##0.0\)"/>
    <numFmt numFmtId="220" formatCode="__\ * #,##0__\ ;__\ * \-#,##0__\ ;__\ * &quot;-&quot;__\ ;__\ @__\ "/>
    <numFmt numFmtId="221" formatCode="#,##0.0;&quot;△ &quot;#,##0.0"/>
    <numFmt numFmtId="222" formatCode="#,##0.0_);&quot;△ &quot;#,##0.0_)"/>
    <numFmt numFmtId="223" formatCode="#,##0__"/>
    <numFmt numFmtId="224" formatCode="#,##0.0_ "/>
    <numFmt numFmtId="225" formatCode="General&quot;年&quot;"/>
    <numFmt numFmtId="226" formatCode="#,##0\ \ \ ;[Red]\-#,##0"/>
    <numFmt numFmtId="227" formatCode="0.00_ "/>
    <numFmt numFmtId="228" formatCode="0.00_);[Red]\(0.00\)"/>
  </numFmts>
  <fonts count="5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9"/>
      <name val="ＭＳ Ｐ明朝"/>
      <family val="1"/>
    </font>
    <font>
      <b/>
      <sz val="9"/>
      <name val="ＭＳ Ｐゴシック"/>
      <family val="3"/>
    </font>
    <font>
      <sz val="8"/>
      <color indexed="8"/>
      <name val="ＭＳ Ｐ明朝"/>
      <family val="1"/>
    </font>
    <font>
      <sz val="8"/>
      <color indexed="8"/>
      <name val="ＭＳ Ｐゴシック"/>
      <family val="3"/>
    </font>
    <font>
      <sz val="26.5"/>
      <name val="ＭＳ Ｐゴシック"/>
      <family val="3"/>
    </font>
    <font>
      <sz val="9.25"/>
      <name val="ＭＳ Ｐゴシック"/>
      <family val="3"/>
    </font>
    <font>
      <sz val="10"/>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25"/>
      <name val="ＭＳ Ｐゴシック"/>
      <family val="3"/>
    </font>
    <font>
      <sz val="4.8"/>
      <name val="ＭＳ Ｐゴシック"/>
      <family val="3"/>
    </font>
    <font>
      <sz val="4.25"/>
      <name val="ＭＳ Ｐゴシック"/>
      <family val="3"/>
    </font>
    <font>
      <sz val="10"/>
      <color indexed="8"/>
      <name val="ＭＳ Ｐゴシック"/>
      <family val="3"/>
    </font>
    <font>
      <sz val="6"/>
      <color indexed="8"/>
      <name val="ＭＳ Ｐ明朝"/>
      <family val="1"/>
    </font>
    <font>
      <sz val="11"/>
      <color indexed="8"/>
      <name val="ＭＳ Ｐゴシック"/>
      <family val="3"/>
    </font>
    <font>
      <sz val="11"/>
      <color indexed="8"/>
      <name val="ＭＳ Ｐ明朝"/>
      <family val="1"/>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8">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thin"/>
      <right>
        <color indexed="63"/>
      </right>
      <top>
        <color indexed="63"/>
      </top>
      <bottom style="dashed"/>
    </border>
    <border>
      <left style="medium"/>
      <right style="thin"/>
      <top>
        <color indexed="63"/>
      </top>
      <bottom style="medium"/>
    </border>
    <border>
      <left style="thin"/>
      <right style="thin"/>
      <top>
        <color indexed="63"/>
      </top>
      <bottom style="medium"/>
    </border>
    <border>
      <left>
        <color indexed="63"/>
      </left>
      <right style="double"/>
      <top>
        <color indexed="63"/>
      </top>
      <bottom>
        <color indexed="63"/>
      </bottom>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double"/>
      <right>
        <color indexed="63"/>
      </right>
      <top style="thin"/>
      <bottom style="thin"/>
    </border>
    <border>
      <left style="double"/>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16">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3" fontId="5" fillId="0" borderId="0"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20" xfId="0" applyFont="1" applyBorder="1" applyAlignment="1" applyProtection="1">
      <alignment horizontal="center" vertical="center"/>
      <protection/>
    </xf>
    <xf numFmtId="0" fontId="5" fillId="0" borderId="20" xfId="0" applyFont="1" applyBorder="1" applyAlignment="1" applyProtection="1">
      <alignment vertic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6" fillId="0" borderId="0" xfId="17" applyNumberFormat="1" applyFont="1" applyAlignment="1" applyProtection="1">
      <alignment horizontal="right"/>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37" fontId="5" fillId="0" borderId="22"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37" fontId="33" fillId="0" borderId="22"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0"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9"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4" fillId="0" borderId="0" xfId="0"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9" fontId="6" fillId="0" borderId="0" xfId="17" applyNumberFormat="1" applyFont="1" applyFill="1" applyAlignment="1" applyProtection="1">
      <alignment horizontal="righ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7" xfId="0" applyNumberFormat="1" applyFont="1" applyFill="1" applyBorder="1" applyAlignment="1" applyProtection="1">
      <alignment horizontal="right" vertical="top"/>
      <protection/>
    </xf>
    <xf numFmtId="191" fontId="5" fillId="0" borderId="28" xfId="0" applyNumberFormat="1" applyFont="1" applyFill="1" applyBorder="1" applyAlignment="1" applyProtection="1">
      <alignment horizontal="right" vertical="center"/>
      <protection/>
    </xf>
    <xf numFmtId="191" fontId="5" fillId="0" borderId="27"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183" fontId="5" fillId="0" borderId="0" xfId="17" applyNumberFormat="1" applyFont="1" applyBorder="1" applyAlignment="1" applyProtection="1">
      <alignment horizontal="right" vertical="center"/>
      <protection/>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8" fontId="32"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39" fillId="0" borderId="0" xfId="24" applyNumberFormat="1" applyFont="1" applyAlignment="1" applyProtection="1">
      <alignment vertical="center"/>
      <protection/>
    </xf>
    <xf numFmtId="183" fontId="6" fillId="0" borderId="30" xfId="17" applyNumberFormat="1" applyFont="1" applyBorder="1" applyAlignment="1" applyProtection="1">
      <alignment horizontal="left" vertical="center"/>
      <protection/>
    </xf>
    <xf numFmtId="0" fontId="5" fillId="0" borderId="1" xfId="0" applyFont="1" applyBorder="1" applyAlignment="1">
      <alignment vertical="center"/>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178" fontId="6" fillId="0" borderId="0" xfId="17" applyNumberFormat="1" applyFont="1" applyFill="1" applyAlignment="1" applyProtection="1">
      <alignment vertical="center" shrinkToFit="1"/>
      <protection/>
    </xf>
    <xf numFmtId="185" fontId="12" fillId="0" borderId="3" xfId="25" applyNumberFormat="1" applyFont="1" applyFill="1" applyBorder="1" applyAlignment="1" applyProtection="1">
      <alignment vertical="center"/>
      <protection/>
    </xf>
    <xf numFmtId="196" fontId="12" fillId="0" borderId="2" xfId="25" applyNumberFormat="1" applyFont="1" applyFill="1" applyBorder="1" applyAlignment="1" applyProtection="1">
      <alignment vertical="center"/>
      <protection/>
    </xf>
    <xf numFmtId="196" fontId="13" fillId="0" borderId="8" xfId="25" applyNumberFormat="1" applyFont="1" applyFill="1" applyBorder="1" applyAlignment="1" applyProtection="1">
      <alignment vertical="center"/>
      <protection/>
    </xf>
    <xf numFmtId="196" fontId="13" fillId="0" borderId="1" xfId="25" applyNumberFormat="1" applyFont="1" applyFill="1" applyBorder="1" applyAlignment="1" applyProtection="1">
      <alignment vertical="center"/>
      <protection/>
    </xf>
    <xf numFmtId="196" fontId="13" fillId="0" borderId="12" xfId="25" applyNumberFormat="1" applyFont="1" applyFill="1" applyBorder="1" applyAlignment="1" applyProtection="1">
      <alignment vertical="center"/>
      <protection/>
    </xf>
    <xf numFmtId="176" fontId="13" fillId="0" borderId="8"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0" borderId="0" xfId="0" applyNumberFormat="1" applyFont="1" applyFill="1" applyBorder="1" applyAlignment="1" applyProtection="1">
      <alignment vertical="center"/>
      <protection/>
    </xf>
    <xf numFmtId="176" fontId="13" fillId="0" borderId="11" xfId="0" applyNumberFormat="1" applyFont="1" applyFill="1" applyBorder="1" applyAlignment="1" applyProtection="1">
      <alignment vertical="center"/>
      <protection/>
    </xf>
    <xf numFmtId="176" fontId="13" fillId="0" borderId="5" xfId="0" applyNumberFormat="1" applyFont="1" applyFill="1" applyBorder="1" applyAlignment="1" applyProtection="1">
      <alignment vertical="center"/>
      <protection/>
    </xf>
    <xf numFmtId="201" fontId="13" fillId="0" borderId="15" xfId="25" applyNumberFormat="1" applyFont="1" applyFill="1" applyBorder="1" applyAlignment="1" applyProtection="1">
      <alignment horizontal="right" vertical="center"/>
      <protection/>
    </xf>
    <xf numFmtId="201" fontId="13" fillId="0" borderId="16" xfId="25" applyNumberFormat="1" applyFont="1" applyFill="1" applyBorder="1" applyAlignment="1" applyProtection="1">
      <alignment horizontal="right" vertical="center"/>
      <protection/>
    </xf>
    <xf numFmtId="201" fontId="13" fillId="0" borderId="7" xfId="25" applyNumberFormat="1" applyFont="1" applyFill="1" applyBorder="1" applyAlignment="1" applyProtection="1">
      <alignment horizontal="right" vertical="center"/>
      <protection/>
    </xf>
    <xf numFmtId="203" fontId="12" fillId="0" borderId="6" xfId="25" applyNumberFormat="1" applyFont="1" applyFill="1" applyBorder="1" applyAlignment="1" applyProtection="1">
      <alignment horizontal="right" vertical="center"/>
      <protection/>
    </xf>
    <xf numFmtId="203" fontId="13" fillId="0" borderId="5" xfId="25" applyNumberFormat="1" applyFont="1" applyFill="1" applyBorder="1" applyAlignment="1" applyProtection="1">
      <alignment horizontal="right" vertical="center"/>
      <protection/>
    </xf>
    <xf numFmtId="203" fontId="13" fillId="0" borderId="0" xfId="25" applyNumberFormat="1" applyFont="1" applyFill="1" applyBorder="1" applyAlignment="1" applyProtection="1">
      <alignment horizontal="right" vertical="center"/>
      <protection/>
    </xf>
    <xf numFmtId="203" fontId="13" fillId="0" borderId="11" xfId="25" applyNumberFormat="1" applyFont="1" applyFill="1" applyBorder="1" applyAlignment="1" applyProtection="1">
      <alignment horizontal="right" vertical="center"/>
      <protection/>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horizontal="right" vertical="center"/>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38" fontId="6" fillId="0" borderId="31" xfId="17" applyFont="1" applyFill="1" applyBorder="1" applyAlignment="1" applyProtection="1">
      <alignment/>
      <protection/>
    </xf>
    <xf numFmtId="38" fontId="6" fillId="0" borderId="32" xfId="17" applyFont="1" applyFill="1" applyBorder="1" applyAlignment="1" applyProtection="1">
      <alignment/>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0" fontId="5" fillId="0" borderId="0" xfId="17" applyNumberFormat="1" applyFont="1" applyBorder="1" applyAlignment="1" applyProtection="1">
      <alignment horizontal="distributed" vertical="center"/>
      <protection/>
    </xf>
    <xf numFmtId="0" fontId="5" fillId="0" borderId="0" xfId="0" applyNumberFormat="1" applyFont="1" applyAlignment="1">
      <alignment horizontal="center" vertical="center"/>
    </xf>
    <xf numFmtId="49" fontId="5" fillId="0" borderId="0" xfId="17" applyNumberFormat="1" applyFont="1" applyBorder="1" applyAlignment="1" applyProtection="1">
      <alignment horizontal="distributed"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7" fontId="41" fillId="0" borderId="3" xfId="0" applyNumberFormat="1" applyFont="1" applyFill="1" applyBorder="1" applyAlignment="1">
      <alignment horizontal="right" vertical="center"/>
    </xf>
    <xf numFmtId="217" fontId="41" fillId="0" borderId="15" xfId="0" applyNumberFormat="1" applyFont="1" applyFill="1" applyBorder="1" applyAlignment="1">
      <alignment horizontal="right" vertical="center"/>
    </xf>
    <xf numFmtId="0" fontId="6" fillId="0" borderId="0" xfId="0" applyNumberFormat="1" applyFont="1" applyAlignment="1">
      <alignment horizontal="center" vertical="center"/>
    </xf>
    <xf numFmtId="217" fontId="41"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17" fontId="41"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6" fillId="0" borderId="16" xfId="0" applyNumberFormat="1" applyFont="1" applyFill="1" applyBorder="1" applyAlignment="1" applyProtection="1" quotePrefix="1">
      <alignment horizontal="distributed" vertical="center"/>
      <protection/>
    </xf>
    <xf numFmtId="217" fontId="42"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9" fontId="13" fillId="0" borderId="10" xfId="26" applyNumberFormat="1" applyFont="1" applyFill="1" applyBorder="1" applyAlignment="1" applyProtection="1">
      <alignment horizontal="right" vertical="distributed" shrinkToFit="1"/>
      <protection/>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49" fontId="5" fillId="0" borderId="11" xfId="22" applyNumberFormat="1" applyFont="1" applyBorder="1" applyAlignment="1" applyProtection="1">
      <alignment vertical="center"/>
      <protection locked="0"/>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5" fillId="0" borderId="0" xfId="26" applyFont="1" applyBorder="1" applyAlignment="1" applyProtection="1">
      <alignment horizontal="center" vertical="center"/>
      <protection/>
    </xf>
    <xf numFmtId="0" fontId="6" fillId="0" borderId="0" xfId="26" applyFont="1" applyAlignment="1" applyProtection="1">
      <alignment horizontal="distributed" vertical="center"/>
      <protection/>
    </xf>
    <xf numFmtId="0" fontId="6"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38" fontId="5" fillId="0" borderId="0" xfId="17" applyNumberFormat="1" applyFont="1" applyFill="1" applyBorder="1" applyAlignment="1" applyProtection="1">
      <alignment horizontal="right" vertical="center"/>
      <protection/>
    </xf>
    <xf numFmtId="211" fontId="5" fillId="0" borderId="0" xfId="17" applyNumberFormat="1" applyFont="1" applyFill="1" applyAlignment="1" applyProtection="1">
      <alignment horizontal="right"/>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0" fontId="17" fillId="0" borderId="0" xfId="0" applyFont="1" applyBorder="1" applyAlignment="1" applyProtection="1">
      <alignment vertical="center"/>
      <protection/>
    </xf>
    <xf numFmtId="177" fontId="6" fillId="0" borderId="0" xfId="17" applyNumberFormat="1" applyFont="1" applyFill="1" applyBorder="1" applyAlignment="1" applyProtection="1">
      <alignment horizontal="right"/>
      <protection/>
    </xf>
    <xf numFmtId="3" fontId="17" fillId="0" borderId="0" xfId="0" applyNumberFormat="1" applyFont="1" applyBorder="1" applyAlignment="1" applyProtection="1">
      <alignment horizontal="right" vertical="center"/>
      <protection/>
    </xf>
    <xf numFmtId="0" fontId="17" fillId="0" borderId="0" xfId="0" applyFont="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17" fillId="0" borderId="11" xfId="0" applyFont="1" applyBorder="1" applyAlignment="1" applyProtection="1">
      <alignment horizontal="right" vertical="center"/>
      <protection/>
    </xf>
    <xf numFmtId="3" fontId="17" fillId="0" borderId="0" xfId="0" applyNumberFormat="1" applyFont="1" applyAlignment="1" applyProtection="1">
      <alignment vertical="center"/>
      <protection/>
    </xf>
    <xf numFmtId="3" fontId="17" fillId="0" borderId="0" xfId="0" applyNumberFormat="1" applyFont="1" applyBorder="1" applyAlignment="1" applyProtection="1">
      <alignmen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0" xfId="0" applyNumberFormat="1" applyFont="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17" xfId="0" applyNumberFormat="1" applyFont="1" applyBorder="1" applyAlignment="1" applyProtection="1">
      <alignment horizontal="right" vertical="justify"/>
      <protection/>
    </xf>
    <xf numFmtId="185" fontId="33" fillId="0" borderId="36" xfId="17" applyNumberFormat="1" applyFont="1" applyFill="1" applyBorder="1" applyAlignment="1" applyProtection="1">
      <alignment horizontal="right" vertical="justify"/>
      <protection/>
    </xf>
    <xf numFmtId="185" fontId="33" fillId="0" borderId="37" xfId="17" applyNumberFormat="1" applyFont="1" applyFill="1" applyBorder="1" applyAlignment="1" applyProtection="1">
      <alignment horizontal="right" vertical="justify"/>
      <protection/>
    </xf>
    <xf numFmtId="185" fontId="33" fillId="0" borderId="0" xfId="0" applyNumberFormat="1" applyFont="1" applyBorder="1" applyAlignment="1" applyProtection="1">
      <alignment horizontal="right" vertical="justify"/>
      <protection/>
    </xf>
    <xf numFmtId="185" fontId="33" fillId="0" borderId="38"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quotePrefix="1">
      <alignment horizontal="right" vertical="justify"/>
      <protection/>
    </xf>
    <xf numFmtId="185" fontId="33" fillId="0" borderId="18" xfId="0" applyNumberFormat="1" applyFont="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18" xfId="0" applyNumberFormat="1" applyFont="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shrinkToFit="1"/>
      <protection/>
    </xf>
    <xf numFmtId="185" fontId="5" fillId="0" borderId="16" xfId="17" applyNumberFormat="1" applyFont="1" applyFill="1" applyBorder="1" applyAlignment="1" applyProtection="1" quotePrefix="1">
      <alignment horizontal="right" vertical="justify"/>
      <protection/>
    </xf>
    <xf numFmtId="185" fontId="5" fillId="0" borderId="40" xfId="0" applyNumberFormat="1" applyFont="1" applyBorder="1" applyAlignment="1" applyProtection="1">
      <alignment horizontal="right" vertical="justify"/>
      <protection/>
    </xf>
    <xf numFmtId="185" fontId="5" fillId="0" borderId="10" xfId="0" applyNumberFormat="1" applyFont="1" applyBorder="1" applyAlignment="1" applyProtection="1">
      <alignment horizontal="right" vertical="justify"/>
      <protection/>
    </xf>
    <xf numFmtId="185" fontId="5" fillId="0" borderId="41" xfId="0" applyNumberFormat="1" applyFont="1" applyBorder="1" applyAlignment="1" applyProtection="1">
      <alignment horizontal="right" vertical="justify"/>
      <protection/>
    </xf>
    <xf numFmtId="185" fontId="5" fillId="0" borderId="0" xfId="0" applyNumberFormat="1" applyFont="1" applyBorder="1" applyAlignment="1" applyProtection="1">
      <alignment horizontal="right" vertical="justify" shrinkToFit="1"/>
      <protection/>
    </xf>
    <xf numFmtId="185" fontId="5" fillId="0" borderId="42" xfId="17" applyNumberFormat="1" applyFont="1" applyFill="1" applyBorder="1" applyAlignment="1" applyProtection="1">
      <alignment horizontal="right" vertical="justify"/>
      <protection/>
    </xf>
    <xf numFmtId="185" fontId="5" fillId="0" borderId="43" xfId="17" applyNumberFormat="1" applyFont="1" applyFill="1" applyBorder="1" applyAlignment="1" applyProtection="1">
      <alignment horizontal="right" vertical="justify"/>
      <protection/>
    </xf>
    <xf numFmtId="185" fontId="5" fillId="0" borderId="19" xfId="0" applyNumberFormat="1" applyFont="1" applyBorder="1" applyAlignment="1" applyProtection="1">
      <alignment horizontal="right" vertical="justify"/>
      <protection/>
    </xf>
    <xf numFmtId="185" fontId="6" fillId="0" borderId="32" xfId="17" applyNumberFormat="1" applyFont="1" applyFill="1" applyBorder="1" applyAlignment="1" applyProtection="1">
      <alignment horizontal="right" vertical="justify"/>
      <protection/>
    </xf>
    <xf numFmtId="176" fontId="17" fillId="0" borderId="0" xfId="0" applyNumberFormat="1" applyFont="1" applyAlignment="1" applyProtection="1">
      <alignment horizontal="right" vertical="justify"/>
      <protection/>
    </xf>
    <xf numFmtId="177" fontId="6" fillId="0" borderId="0" xfId="17" applyNumberFormat="1" applyFont="1" applyAlignment="1" applyProtection="1">
      <alignment horizontal="right" vertical="justify"/>
      <protection/>
    </xf>
    <xf numFmtId="202" fontId="6" fillId="0" borderId="16" xfId="0" applyNumberFormat="1" applyFont="1" applyFill="1" applyBorder="1" applyAlignment="1" applyProtection="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0" xfId="17" applyFont="1" applyBorder="1" applyAlignment="1" applyProtection="1">
      <alignment vertical="center"/>
      <protection/>
    </xf>
    <xf numFmtId="49" fontId="6" fillId="0" borderId="11" xfId="0" applyNumberFormat="1" applyFont="1" applyBorder="1" applyAlignment="1" applyProtection="1">
      <alignment vertical="center"/>
      <protection/>
    </xf>
    <xf numFmtId="0" fontId="6" fillId="0" borderId="8" xfId="0" applyFont="1"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2" xfId="0" applyFont="1" applyBorder="1" applyAlignment="1" applyProtection="1">
      <alignment vertical="center" textRotation="255" shrinkToFit="1"/>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49" fontId="45" fillId="0" borderId="0" xfId="0" applyNumberFormat="1" applyFont="1" applyBorder="1" applyAlignment="1" applyProtection="1">
      <alignment horizontal="center" vertical="center"/>
      <protection/>
    </xf>
    <xf numFmtId="217" fontId="41" fillId="0" borderId="3" xfId="0" applyNumberFormat="1" applyFont="1" applyFill="1" applyBorder="1" applyAlignment="1">
      <alignment vertical="center"/>
    </xf>
    <xf numFmtId="179" fontId="13" fillId="0" borderId="0" xfId="26" applyNumberFormat="1" applyFont="1" applyAlignment="1" applyProtection="1">
      <alignment vertical="center"/>
      <protection/>
    </xf>
    <xf numFmtId="185" fontId="5" fillId="0" borderId="16" xfId="17" applyNumberFormat="1" applyFont="1" applyFill="1" applyBorder="1" applyAlignment="1" applyProtection="1">
      <alignment vertical="justify"/>
      <protection/>
    </xf>
    <xf numFmtId="182" fontId="5" fillId="0" borderId="44"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209" fontId="6" fillId="0" borderId="0" xfId="0" applyNumberFormat="1" applyFont="1" applyFill="1" applyBorder="1" applyAlignment="1" applyProtection="1">
      <alignment horizontal="right" vertical="justify"/>
      <protection/>
    </xf>
    <xf numFmtId="49" fontId="5" fillId="0" borderId="1" xfId="26" applyNumberFormat="1" applyFont="1" applyBorder="1" applyAlignment="1" applyProtection="1">
      <alignment horizontal="center" vertical="center"/>
      <protection/>
    </xf>
    <xf numFmtId="0" fontId="5" fillId="0" borderId="1" xfId="0" applyFont="1" applyBorder="1" applyAlignment="1">
      <alignment horizontal="center" vertical="center"/>
    </xf>
    <xf numFmtId="196" fontId="13" fillId="0" borderId="2" xfId="25" applyNumberFormat="1" applyFont="1" applyFill="1" applyBorder="1" applyAlignment="1" applyProtection="1">
      <alignment horizontal="center" vertical="center"/>
      <protection/>
    </xf>
    <xf numFmtId="213" fontId="6" fillId="0" borderId="0" xfId="0" applyNumberFormat="1" applyFont="1" applyFill="1" applyAlignment="1" applyProtection="1">
      <alignment horizontal="right" vertical="center"/>
      <protection/>
    </xf>
    <xf numFmtId="0" fontId="5" fillId="0" borderId="0" xfId="0" applyFont="1" applyFill="1" applyAlignment="1" applyProtection="1">
      <alignment vertical="center"/>
      <protection locked="0"/>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5" fillId="2" borderId="2"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Alignment="1">
      <alignment horizontal="left" vertical="center"/>
    </xf>
    <xf numFmtId="178" fontId="19" fillId="0" borderId="5" xfId="24" applyNumberFormat="1" applyFont="1" applyBorder="1" applyAlignment="1" applyProtection="1">
      <alignment horizontal="left" vertical="center"/>
      <protection/>
    </xf>
    <xf numFmtId="184" fontId="5" fillId="0" borderId="11" xfId="0" applyNumberFormat="1" applyFont="1" applyBorder="1" applyAlignment="1">
      <alignment/>
    </xf>
    <xf numFmtId="178" fontId="19" fillId="0" borderId="0" xfId="24" applyNumberFormat="1" applyFont="1" applyAlignment="1" applyProtection="1">
      <alignment horizontal="left" vertical="center"/>
      <protection/>
    </xf>
    <xf numFmtId="184" fontId="5" fillId="0" borderId="5" xfId="0" applyNumberFormat="1" applyFont="1" applyBorder="1" applyAlignment="1">
      <alignment/>
    </xf>
    <xf numFmtId="178" fontId="5" fillId="0" borderId="0" xfId="0" applyNumberFormat="1" applyFont="1" applyBorder="1" applyAlignment="1">
      <alignment horizontal="right"/>
    </xf>
    <xf numFmtId="0" fontId="0" fillId="0" borderId="0" xfId="0" applyAlignment="1">
      <alignment horizontal="right"/>
    </xf>
    <xf numFmtId="184" fontId="5" fillId="2" borderId="2" xfId="0" applyNumberFormat="1" applyFont="1" applyFill="1" applyBorder="1" applyAlignment="1">
      <alignment horizontal="center"/>
    </xf>
    <xf numFmtId="0" fontId="4" fillId="0" borderId="0" xfId="0" applyFont="1" applyAlignment="1">
      <alignment vertical="center"/>
    </xf>
    <xf numFmtId="0" fontId="46"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184" fontId="5" fillId="2" borderId="6" xfId="0" applyNumberFormat="1" applyFont="1"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47"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7" fontId="5" fillId="0" borderId="3" xfId="0" applyNumberFormat="1" applyFont="1" applyFill="1" applyBorder="1" applyAlignment="1">
      <alignment horizontal="right" vertical="center"/>
    </xf>
    <xf numFmtId="227" fontId="5" fillId="0" borderId="3" xfId="0" applyNumberFormat="1" applyFont="1" applyFill="1" applyBorder="1" applyAlignment="1">
      <alignment vertical="center"/>
    </xf>
    <xf numFmtId="228" fontId="5" fillId="0" borderId="3" xfId="0" applyNumberFormat="1" applyFont="1" applyFill="1" applyBorder="1" applyAlignment="1">
      <alignment vertical="center"/>
    </xf>
    <xf numFmtId="228" fontId="5" fillId="0" borderId="45" xfId="0" applyNumberFormat="1" applyFont="1" applyFill="1" applyBorder="1" applyAlignment="1">
      <alignment vertical="center"/>
    </xf>
    <xf numFmtId="228" fontId="5" fillId="0" borderId="47" xfId="0" applyNumberFormat="1" applyFont="1" applyFill="1" applyBorder="1" applyAlignment="1">
      <alignment vertical="center"/>
    </xf>
    <xf numFmtId="2" fontId="5" fillId="0" borderId="3" xfId="0" applyNumberFormat="1" applyFont="1" applyFill="1" applyBorder="1" applyAlignment="1">
      <alignment horizontal="center" vertical="center"/>
    </xf>
    <xf numFmtId="228" fontId="5" fillId="0" borderId="4" xfId="0" applyNumberFormat="1" applyFont="1" applyFill="1" applyBorder="1" applyAlignment="1">
      <alignment vertical="center"/>
    </xf>
    <xf numFmtId="228" fontId="5" fillId="0" borderId="48" xfId="0" applyNumberFormat="1" applyFont="1" applyFill="1" applyBorder="1" applyAlignment="1">
      <alignment vertical="center"/>
    </xf>
    <xf numFmtId="184" fontId="5" fillId="2" borderId="4" xfId="0" applyNumberFormat="1" applyFont="1" applyFill="1" applyBorder="1" applyAlignment="1">
      <alignment horizontal="center"/>
    </xf>
    <xf numFmtId="0" fontId="5" fillId="2" borderId="6" xfId="0" applyFont="1" applyFill="1" applyBorder="1" applyAlignment="1">
      <alignment horizontal="center"/>
    </xf>
    <xf numFmtId="0" fontId="0" fillId="0" borderId="6" xfId="0" applyBorder="1" applyAlignment="1">
      <alignment/>
    </xf>
    <xf numFmtId="0" fontId="8" fillId="0" borderId="2" xfId="0" applyFont="1" applyFill="1" applyBorder="1" applyAlignment="1">
      <alignment vertical="center"/>
    </xf>
    <xf numFmtId="0" fontId="8" fillId="0" borderId="0" xfId="0" applyFont="1" applyAlignment="1">
      <alignment vertical="center"/>
    </xf>
    <xf numFmtId="0" fontId="48"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NumberFormat="1" applyFont="1" applyFill="1" applyAlignment="1">
      <alignment vertical="center"/>
    </xf>
    <xf numFmtId="0" fontId="5" fillId="0" borderId="0" xfId="0" applyFont="1" applyFill="1" applyAlignment="1">
      <alignment vertical="center" shrinkToFit="1"/>
    </xf>
    <xf numFmtId="0" fontId="4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1" fontId="5" fillId="0" borderId="0" xfId="0" applyNumberFormat="1" applyFont="1" applyFill="1" applyBorder="1" applyAlignment="1">
      <alignment horizontal="center"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distributed" vertical="distributed"/>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4" fontId="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0" fontId="5" fillId="2" borderId="12" xfId="0" applyFont="1" applyFill="1" applyBorder="1" applyAlignment="1">
      <alignment horizontal="center" vertical="center"/>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2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178" fontId="5" fillId="0" borderId="0" xfId="0" applyNumberFormat="1" applyFont="1" applyBorder="1" applyAlignment="1">
      <alignment/>
    </xf>
    <xf numFmtId="184" fontId="5" fillId="0" borderId="0" xfId="0" applyNumberFormat="1" applyFont="1" applyBorder="1" applyAlignment="1">
      <alignment/>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0"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20"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5"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9" fontId="6" fillId="0" borderId="0" xfId="17" applyNumberFormat="1" applyFont="1" applyFill="1" applyAlignment="1" applyProtection="1">
      <alignment horizontal="right" vertical="center"/>
      <protection/>
    </xf>
    <xf numFmtId="219" fontId="6" fillId="0" borderId="9" xfId="17" applyNumberFormat="1" applyFont="1" applyFill="1" applyBorder="1" applyAlignment="1" applyProtection="1">
      <alignment horizontal="right" vertical="center"/>
      <protection/>
    </xf>
    <xf numFmtId="219" fontId="6" fillId="0" borderId="1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19" fontId="6" fillId="0" borderId="13"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lignment/>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8"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0" borderId="11" xfId="0" applyNumberFormat="1" applyFont="1" applyBorder="1" applyAlignment="1">
      <alignment/>
    </xf>
    <xf numFmtId="0" fontId="0" fillId="0" borderId="11" xfId="0" applyBorder="1" applyAlignment="1">
      <alignment/>
    </xf>
    <xf numFmtId="0" fontId="5" fillId="0" borderId="0" xfId="0" applyFont="1" applyBorder="1" applyAlignment="1">
      <alignment/>
    </xf>
    <xf numFmtId="0" fontId="0" fillId="0" borderId="0" xfId="0" applyAlignment="1">
      <alignment/>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0" borderId="0" xfId="0" applyFont="1" applyAlignment="1" applyProtection="1">
      <alignment horizontal="center"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0" borderId="5" xfId="0" applyFont="1" applyBorder="1" applyAlignment="1" applyProtection="1">
      <alignment vertical="center"/>
      <protection/>
    </xf>
    <xf numFmtId="0" fontId="14" fillId="0" borderId="0" xfId="24" applyFont="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0" fillId="0" borderId="0" xfId="0" applyAlignment="1">
      <alignment/>
    </xf>
    <xf numFmtId="0" fontId="0" fillId="0" borderId="13" xfId="0" applyBorder="1" applyAlignment="1">
      <alignment/>
    </xf>
    <xf numFmtId="0" fontId="0" fillId="0" borderId="11" xfId="0" applyBorder="1" applyAlignment="1">
      <alignment/>
    </xf>
    <xf numFmtId="0" fontId="14" fillId="2" borderId="16" xfId="0" applyFont="1" applyFill="1" applyBorder="1" applyAlignment="1" applyProtection="1">
      <alignment horizontal="center" vertical="center" wrapText="1"/>
      <protection/>
    </xf>
    <xf numFmtId="0" fontId="14" fillId="0" borderId="2" xfId="0" applyFont="1" applyBorder="1" applyAlignment="1" applyProtection="1">
      <alignment horizontal="center" vertical="center"/>
      <protection/>
    </xf>
    <xf numFmtId="0" fontId="0" fillId="0" borderId="5" xfId="0" applyBorder="1" applyAlignment="1">
      <alignment/>
    </xf>
    <xf numFmtId="0" fontId="0" fillId="0" borderId="10" xfId="0" applyBorder="1" applyAlignment="1">
      <alignment/>
    </xf>
    <xf numFmtId="0" fontId="14" fillId="2" borderId="9"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14" fillId="2" borderId="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0" fontId="0" fillId="0" borderId="7" xfId="0" applyBorder="1" applyAlignment="1">
      <alignment/>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shrinkToFit="1"/>
      <protection/>
    </xf>
    <xf numFmtId="0" fontId="14" fillId="2" borderId="13"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0" fillId="0" borderId="0" xfId="0" applyFont="1" applyFill="1" applyAlignment="1">
      <alignment horizontal="center" vertical="center"/>
    </xf>
    <xf numFmtId="0" fontId="14" fillId="2" borderId="9" xfId="0" applyFont="1" applyFill="1" applyBorder="1" applyAlignment="1" applyProtection="1">
      <alignment horizontal="distributed" vertical="center" wrapText="1"/>
      <protection/>
    </xf>
    <xf numFmtId="0" fontId="5" fillId="0" borderId="0" xfId="0" applyFont="1" applyFill="1" applyAlignment="1">
      <alignment horizontal="distributed" vertical="distributed"/>
    </xf>
    <xf numFmtId="0" fontId="11" fillId="0" borderId="0" xfId="0" applyFont="1" applyFill="1" applyAlignment="1">
      <alignment vertical="center"/>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0" fillId="0" borderId="0" xfId="0" applyFill="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178" fontId="33" fillId="0" borderId="3" xfId="17" applyNumberFormat="1" applyFont="1" applyFill="1" applyAlignment="1" applyProtection="1">
      <alignment horizontal="right" vertical="center"/>
      <protection/>
    </xf>
    <xf numFmtId="0" fontId="33" fillId="0" borderId="4" xfId="0" applyFont="1" applyFill="1" applyBorder="1" applyAlignment="1">
      <alignment horizontal="center" vertical="center"/>
    </xf>
    <xf numFmtId="0" fontId="33" fillId="0" borderId="2" xfId="0" applyFont="1" applyFill="1" applyBorder="1" applyAlignment="1">
      <alignment vertical="center"/>
    </xf>
    <xf numFmtId="178" fontId="33" fillId="0" borderId="0" xfId="24" applyNumberFormat="1" applyFont="1" applyFill="1" applyAlignment="1" applyProtection="1">
      <alignment horizontal="right" vertical="center"/>
      <protection/>
    </xf>
    <xf numFmtId="178" fontId="53" fillId="0" borderId="0" xfId="24" applyNumberFormat="1" applyFont="1" applyFill="1" applyAlignment="1" applyProtection="1">
      <alignment horizontal="right" vertical="center"/>
      <protection/>
    </xf>
    <xf numFmtId="178" fontId="53" fillId="0" borderId="0" xfId="24"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78" fontId="53" fillId="0" borderId="11" xfId="24" applyNumberFormat="1" applyFont="1" applyFill="1" applyBorder="1" applyAlignment="1" applyProtection="1">
      <alignment horizontal="right" vertical="center"/>
      <protection/>
    </xf>
    <xf numFmtId="37" fontId="33" fillId="0" borderId="10" xfId="0" applyNumberFormat="1" applyFont="1" applyFill="1" applyBorder="1" applyAlignment="1">
      <alignment shrinkToFit="1"/>
    </xf>
    <xf numFmtId="37" fontId="33" fillId="0" borderId="0" xfId="0" applyNumberFormat="1" applyFont="1" applyFill="1" applyBorder="1" applyAlignment="1">
      <alignment shrinkToFit="1"/>
    </xf>
    <xf numFmtId="178" fontId="33" fillId="0" borderId="0" xfId="17" applyNumberFormat="1" applyFont="1" applyFill="1" applyAlignment="1" applyProtection="1">
      <alignment vertical="center" shrinkToFit="1"/>
      <protection/>
    </xf>
    <xf numFmtId="178" fontId="33" fillId="0" borderId="0" xfId="24" applyNumberFormat="1" applyFont="1" applyFill="1" applyBorder="1" applyAlignment="1" applyProtection="1">
      <alignment vertical="center" shrinkToFit="1"/>
      <protection/>
    </xf>
    <xf numFmtId="178" fontId="33" fillId="0" borderId="0" xfId="24" applyNumberFormat="1" applyFont="1" applyFill="1" applyAlignment="1" applyProtection="1">
      <alignment vertical="center" shrinkToFit="1"/>
      <protection/>
    </xf>
    <xf numFmtId="178" fontId="33" fillId="0" borderId="10" xfId="24" applyNumberFormat="1" applyFont="1" applyFill="1" applyBorder="1" applyAlignment="1" applyProtection="1">
      <alignment vertical="center" shrinkToFit="1"/>
      <protection/>
    </xf>
    <xf numFmtId="178" fontId="41" fillId="0" borderId="0" xfId="24" applyNumberFormat="1" applyFont="1" applyFill="1" applyBorder="1" applyAlignment="1" applyProtection="1">
      <alignment horizontal="right" vertical="center" shrinkToFit="1"/>
      <protection/>
    </xf>
    <xf numFmtId="202" fontId="33" fillId="0" borderId="10" xfId="0" applyNumberFormat="1" applyFont="1" applyBorder="1" applyAlignment="1" applyProtection="1">
      <alignment horizontal="right" vertical="center"/>
      <protection/>
    </xf>
    <xf numFmtId="181" fontId="53" fillId="0" borderId="0" xfId="0" applyNumberFormat="1" applyFont="1" applyBorder="1" applyAlignment="1" applyProtection="1">
      <alignment vertical="center"/>
      <protection/>
    </xf>
    <xf numFmtId="202" fontId="33" fillId="0" borderId="0" xfId="0" applyNumberFormat="1" applyFont="1" applyBorder="1" applyAlignment="1" applyProtection="1">
      <alignment horizontal="right" vertical="center"/>
      <protection/>
    </xf>
    <xf numFmtId="181" fontId="53" fillId="0" borderId="1" xfId="0" applyNumberFormat="1" applyFont="1" applyBorder="1" applyAlignment="1" applyProtection="1">
      <alignment vertical="center"/>
      <protection/>
    </xf>
    <xf numFmtId="0" fontId="33" fillId="0" borderId="10" xfId="0" applyFont="1" applyBorder="1" applyAlignment="1" applyProtection="1">
      <alignment horizontal="center" vertical="center"/>
      <protection/>
    </xf>
    <xf numFmtId="191" fontId="33" fillId="0" borderId="0" xfId="0" applyNumberFormat="1" applyFont="1" applyAlignment="1" applyProtection="1">
      <alignment vertical="center"/>
      <protection/>
    </xf>
    <xf numFmtId="0" fontId="33" fillId="0" borderId="0" xfId="0" applyFont="1" applyAlignment="1" applyProtection="1">
      <alignment vertical="center"/>
      <protection/>
    </xf>
    <xf numFmtId="0" fontId="33" fillId="0" borderId="0" xfId="0" applyFont="1" applyBorder="1" applyAlignment="1" applyProtection="1">
      <alignment vertical="center"/>
      <protection/>
    </xf>
    <xf numFmtId="0" fontId="33" fillId="0" borderId="1" xfId="0" applyFont="1" applyBorder="1" applyAlignment="1" applyProtection="1">
      <alignment vertical="center"/>
      <protection/>
    </xf>
    <xf numFmtId="191" fontId="33" fillId="0" borderId="0" xfId="0" applyNumberFormat="1" applyFont="1" applyBorder="1" applyAlignment="1" applyProtection="1">
      <alignment horizontal="right" vertical="center"/>
      <protection/>
    </xf>
    <xf numFmtId="191" fontId="33" fillId="0" borderId="1" xfId="0" applyNumberFormat="1" applyFont="1" applyBorder="1" applyAlignment="1" applyProtection="1">
      <alignment horizontal="right" vertical="center"/>
      <protection/>
    </xf>
    <xf numFmtId="202" fontId="33" fillId="0" borderId="0" xfId="0" applyNumberFormat="1" applyFont="1" applyFill="1" applyBorder="1" applyAlignment="1" applyProtection="1">
      <alignment horizontal="right" vertical="center"/>
      <protection/>
    </xf>
    <xf numFmtId="202" fontId="53" fillId="0" borderId="10" xfId="0" applyNumberFormat="1" applyFont="1" applyBorder="1" applyAlignment="1" applyProtection="1">
      <alignment horizontal="right" vertical="center"/>
      <protection/>
    </xf>
    <xf numFmtId="191" fontId="53" fillId="0" borderId="0" xfId="0" applyNumberFormat="1" applyFont="1" applyBorder="1" applyAlignment="1" applyProtection="1">
      <alignment horizontal="right" vertical="center"/>
      <protection/>
    </xf>
    <xf numFmtId="202" fontId="53" fillId="0" borderId="0" xfId="0" applyNumberFormat="1" applyFont="1" applyBorder="1" applyAlignment="1" applyProtection="1">
      <alignment horizontal="right" vertical="center"/>
      <protection/>
    </xf>
    <xf numFmtId="191" fontId="53" fillId="0" borderId="1" xfId="0" applyNumberFormat="1" applyFont="1" applyBorder="1" applyAlignment="1" applyProtection="1">
      <alignment horizontal="right" vertical="center"/>
      <protection/>
    </xf>
    <xf numFmtId="202" fontId="33" fillId="0" borderId="49" xfId="0" applyNumberFormat="1" applyFont="1" applyBorder="1" applyAlignment="1" applyProtection="1">
      <alignment horizontal="right" vertical="center" shrinkToFit="1"/>
      <protection/>
    </xf>
    <xf numFmtId="202" fontId="33" fillId="0" borderId="50" xfId="0" applyNumberFormat="1" applyFont="1" applyBorder="1" applyAlignment="1" applyProtection="1">
      <alignment horizontal="right" vertical="center" shrinkToFit="1"/>
      <protection/>
    </xf>
    <xf numFmtId="191" fontId="33" fillId="0" borderId="50" xfId="0" applyNumberFormat="1" applyFont="1" applyBorder="1" applyAlignment="1" applyProtection="1">
      <alignment horizontal="right" vertical="center" shrinkToFit="1"/>
      <protection/>
    </xf>
    <xf numFmtId="191" fontId="33" fillId="0" borderId="51" xfId="0" applyNumberFormat="1" applyFont="1" applyBorder="1" applyAlignment="1" applyProtection="1">
      <alignment horizontal="right" vertical="center" shrinkToFit="1"/>
      <protection/>
    </xf>
    <xf numFmtId="202" fontId="33" fillId="0" borderId="10" xfId="0" applyNumberFormat="1" applyFont="1" applyBorder="1" applyAlignment="1" applyProtection="1">
      <alignment horizontal="distributed" vertical="center"/>
      <protection/>
    </xf>
    <xf numFmtId="202" fontId="33" fillId="0" borderId="0" xfId="0" applyNumberFormat="1" applyFont="1" applyBorder="1" applyAlignment="1" applyProtection="1">
      <alignment horizontal="distributed" vertical="center"/>
      <protection/>
    </xf>
    <xf numFmtId="202" fontId="33" fillId="0" borderId="10" xfId="0" applyNumberFormat="1" applyFont="1" applyBorder="1" applyAlignment="1" applyProtection="1">
      <alignment horizontal="center" vertical="center"/>
      <protection/>
    </xf>
    <xf numFmtId="202" fontId="33" fillId="0" borderId="0" xfId="0" applyNumberFormat="1" applyFont="1" applyAlignment="1" applyProtection="1">
      <alignment vertical="center"/>
      <protection/>
    </xf>
    <xf numFmtId="202" fontId="33" fillId="0" borderId="0" xfId="0" applyNumberFormat="1" applyFont="1" applyBorder="1" applyAlignment="1" applyProtection="1">
      <alignment vertical="center"/>
      <protection/>
    </xf>
    <xf numFmtId="202" fontId="33" fillId="0" borderId="10" xfId="0" applyNumberFormat="1" applyFont="1" applyBorder="1" applyAlignment="1" applyProtection="1">
      <alignment vertical="center"/>
      <protection/>
    </xf>
    <xf numFmtId="202" fontId="53" fillId="0" borderId="10" xfId="0" applyNumberFormat="1" applyFont="1" applyBorder="1" applyAlignment="1" applyProtection="1">
      <alignment vertical="center"/>
      <protection/>
    </xf>
    <xf numFmtId="202" fontId="33" fillId="0" borderId="49" xfId="0" applyNumberFormat="1" applyFont="1" applyBorder="1" applyAlignment="1" applyProtection="1">
      <alignment horizontal="center" vertical="center" shrinkToFit="1"/>
      <protection/>
    </xf>
    <xf numFmtId="181" fontId="53" fillId="0" borderId="0" xfId="0" applyNumberFormat="1" applyFont="1" applyBorder="1" applyAlignment="1" applyProtection="1">
      <alignment horizontal="right" vertical="center"/>
      <protection/>
    </xf>
    <xf numFmtId="202" fontId="53" fillId="0" borderId="52" xfId="0" applyNumberFormat="1" applyFont="1" applyBorder="1" applyAlignment="1" applyProtection="1">
      <alignment vertical="center"/>
      <protection/>
    </xf>
    <xf numFmtId="202" fontId="33" fillId="0" borderId="13" xfId="0" applyNumberFormat="1" applyFont="1" applyBorder="1" applyAlignment="1" applyProtection="1">
      <alignment horizontal="center" vertical="center" shrinkToFit="1"/>
      <protection/>
    </xf>
    <xf numFmtId="179" fontId="53" fillId="0" borderId="0" xfId="0" applyNumberFormat="1" applyFont="1" applyAlignment="1" applyProtection="1">
      <alignment horizontal="right" vertical="center"/>
      <protection/>
    </xf>
    <xf numFmtId="179" fontId="53" fillId="0" borderId="0" xfId="0" applyNumberFormat="1" applyFont="1" applyAlignment="1" applyProtection="1">
      <alignment horizontal="right" vertical="center" shrinkToFit="1"/>
      <protection/>
    </xf>
    <xf numFmtId="179" fontId="53" fillId="0" borderId="0" xfId="0" applyNumberFormat="1" applyFont="1" applyFill="1" applyAlignment="1" applyProtection="1">
      <alignment horizontal="right" vertical="center"/>
      <protection/>
    </xf>
    <xf numFmtId="179" fontId="33" fillId="0" borderId="10" xfId="0" applyNumberFormat="1" applyFont="1" applyBorder="1" applyAlignment="1" applyProtection="1">
      <alignment vertical="center"/>
      <protection/>
    </xf>
    <xf numFmtId="180" fontId="33" fillId="0" borderId="0" xfId="0" applyNumberFormat="1" applyFont="1" applyBorder="1" applyAlignment="1" applyProtection="1">
      <alignment vertical="center"/>
      <protection/>
    </xf>
    <xf numFmtId="180" fontId="53" fillId="0" borderId="0" xfId="0" applyNumberFormat="1" applyFont="1" applyBorder="1" applyAlignment="1" applyProtection="1">
      <alignment horizontal="right" vertical="center" shrinkToFit="1"/>
      <protection/>
    </xf>
    <xf numFmtId="0" fontId="53" fillId="0" borderId="0" xfId="0" applyNumberFormat="1" applyFont="1" applyBorder="1" applyAlignment="1" applyProtection="1">
      <alignment vertical="center" shrinkToFit="1"/>
      <protection/>
    </xf>
    <xf numFmtId="179" fontId="33" fillId="0" borderId="10" xfId="0" applyNumberFormat="1" applyFont="1" applyFill="1" applyBorder="1" applyAlignment="1" applyProtection="1">
      <alignment horizontal="right" vertical="center" shrinkToFit="1"/>
      <protection/>
    </xf>
    <xf numFmtId="179" fontId="33" fillId="0" borderId="0" xfId="0" applyNumberFormat="1" applyFont="1" applyFill="1" applyBorder="1" applyAlignment="1" applyProtection="1">
      <alignment horizontal="right" vertical="center" shrinkToFit="1"/>
      <protection/>
    </xf>
    <xf numFmtId="222" fontId="33" fillId="0" borderId="0" xfId="0" applyNumberFormat="1" applyFont="1" applyFill="1" applyBorder="1" applyAlignment="1" applyProtection="1">
      <alignment horizontal="right" vertical="center" shrinkToFit="1"/>
      <protection/>
    </xf>
    <xf numFmtId="179" fontId="53" fillId="0" borderId="13" xfId="0" applyNumberFormat="1" applyFont="1" applyFill="1" applyBorder="1" applyAlignment="1" applyProtection="1">
      <alignment horizontal="right" vertical="center" shrinkToFit="1"/>
      <protection/>
    </xf>
    <xf numFmtId="179" fontId="53" fillId="0" borderId="11" xfId="0" applyNumberFormat="1" applyFont="1" applyFill="1" applyBorder="1" applyAlignment="1" applyProtection="1">
      <alignment horizontal="right" vertical="center" shrinkToFit="1"/>
      <protection/>
    </xf>
    <xf numFmtId="222" fontId="53" fillId="0" borderId="11" xfId="0" applyNumberFormat="1" applyFont="1" applyFill="1" applyBorder="1" applyAlignment="1" applyProtection="1">
      <alignment horizontal="right" vertical="center" shrinkToFit="1"/>
      <protection/>
    </xf>
    <xf numFmtId="222" fontId="33" fillId="0" borderId="9" xfId="0" applyNumberFormat="1" applyFont="1" applyFill="1" applyBorder="1" applyAlignment="1" applyProtection="1">
      <alignment horizontal="right" vertical="center" shrinkToFit="1"/>
      <protection/>
    </xf>
    <xf numFmtId="222" fontId="33" fillId="0" borderId="5" xfId="0" applyNumberFormat="1" applyFont="1" applyFill="1" applyBorder="1" applyAlignment="1" applyProtection="1">
      <alignment horizontal="right" vertical="center" shrinkToFit="1"/>
      <protection/>
    </xf>
    <xf numFmtId="222" fontId="33" fillId="0" borderId="13" xfId="0" applyNumberFormat="1" applyFont="1" applyFill="1" applyBorder="1" applyAlignment="1" applyProtection="1">
      <alignment horizontal="right" vertical="center" shrinkToFit="1"/>
      <protection/>
    </xf>
    <xf numFmtId="222" fontId="33" fillId="0" borderId="11" xfId="0" applyNumberFormat="1" applyFont="1" applyFill="1" applyBorder="1" applyAlignment="1" applyProtection="1">
      <alignment horizontal="right" vertical="center" shrinkToFit="1"/>
      <protection/>
    </xf>
    <xf numFmtId="184" fontId="33" fillId="0" borderId="0" xfId="17" applyNumberFormat="1" applyFont="1" applyFill="1" applyAlignment="1" applyProtection="1">
      <alignment horizontal="right" vertical="center" shrinkToFit="1"/>
      <protection/>
    </xf>
    <xf numFmtId="184" fontId="33" fillId="0" borderId="0" xfId="17" applyNumberFormat="1" applyFont="1" applyFill="1" applyAlignment="1" applyProtection="1">
      <alignment vertical="center"/>
      <protection/>
    </xf>
    <xf numFmtId="41" fontId="33" fillId="0" borderId="0" xfId="17" applyNumberFormat="1" applyFont="1" applyFill="1" applyAlignment="1" applyProtection="1">
      <alignment vertical="center" shrinkToFit="1"/>
      <protection/>
    </xf>
    <xf numFmtId="184" fontId="33" fillId="0" borderId="10" xfId="17" applyNumberFormat="1" applyFont="1" applyFill="1" applyBorder="1" applyAlignment="1" applyProtection="1">
      <alignment horizontal="right" vertical="center" shrinkToFit="1"/>
      <protection/>
    </xf>
    <xf numFmtId="184" fontId="33" fillId="0" borderId="0" xfId="17" applyNumberFormat="1" applyFont="1" applyFill="1" applyBorder="1" applyAlignment="1" applyProtection="1">
      <alignment horizontal="right" vertical="center" shrinkToFit="1"/>
      <protection/>
    </xf>
    <xf numFmtId="184" fontId="33" fillId="0" borderId="13" xfId="17" applyNumberFormat="1" applyFont="1" applyFill="1" applyBorder="1" applyAlignment="1" applyProtection="1">
      <alignment horizontal="right" vertical="center" shrinkToFit="1"/>
      <protection/>
    </xf>
    <xf numFmtId="184" fontId="33" fillId="0" borderId="11" xfId="17" applyNumberFormat="1" applyFont="1" applyFill="1" applyBorder="1" applyAlignment="1" applyProtection="1">
      <alignment horizontal="right" vertical="center" shrinkToFit="1"/>
      <protection/>
    </xf>
    <xf numFmtId="184" fontId="33" fillId="0" borderId="11" xfId="17" applyNumberFormat="1" applyFont="1" applyFill="1" applyBorder="1" applyAlignment="1" applyProtection="1">
      <alignment vertical="center"/>
      <protection/>
    </xf>
    <xf numFmtId="41" fontId="33" fillId="0" borderId="11" xfId="17" applyNumberFormat="1" applyFont="1" applyFill="1" applyBorder="1" applyAlignment="1" applyProtection="1">
      <alignment vertical="center" shrinkToFit="1"/>
      <protection/>
    </xf>
    <xf numFmtId="177" fontId="33" fillId="0" borderId="0" xfId="0" applyNumberFormat="1" applyFont="1" applyFill="1" applyBorder="1" applyAlignment="1" applyProtection="1">
      <alignment horizontal="right" vertical="center"/>
      <protection/>
    </xf>
    <xf numFmtId="177" fontId="33" fillId="0" borderId="11" xfId="0" applyNumberFormat="1" applyFont="1" applyFill="1" applyBorder="1" applyAlignment="1" applyProtection="1">
      <alignment horizontal="right" vertical="center"/>
      <protection/>
    </xf>
    <xf numFmtId="226" fontId="53" fillId="0" borderId="9" xfId="17" applyNumberFormat="1" applyFont="1" applyFill="1" applyBorder="1" applyAlignment="1" applyProtection="1">
      <alignment vertical="center"/>
      <protection/>
    </xf>
    <xf numFmtId="181" fontId="53" fillId="0" borderId="0" xfId="0" applyNumberFormat="1" applyFont="1" applyFill="1" applyBorder="1" applyAlignment="1" applyProtection="1">
      <alignment vertical="center"/>
      <protection/>
    </xf>
    <xf numFmtId="226" fontId="33" fillId="0" borderId="10" xfId="17" applyNumberFormat="1" applyFont="1" applyFill="1" applyBorder="1" applyAlignment="1" applyProtection="1">
      <alignment vertical="center"/>
      <protection/>
    </xf>
    <xf numFmtId="226" fontId="33" fillId="0" borderId="0" xfId="17" applyNumberFormat="1" applyFont="1" applyFill="1" applyBorder="1" applyAlignment="1" applyProtection="1">
      <alignment horizontal="right" vertical="center"/>
      <protection/>
    </xf>
    <xf numFmtId="181" fontId="33" fillId="0" borderId="0" xfId="0" applyNumberFormat="1" applyFont="1" applyFill="1" applyBorder="1" applyAlignment="1" applyProtection="1">
      <alignment vertical="center"/>
      <protection/>
    </xf>
    <xf numFmtId="181" fontId="33" fillId="0" borderId="0" xfId="0" applyNumberFormat="1" applyFont="1" applyFill="1" applyBorder="1" applyAlignment="1" applyProtection="1">
      <alignment horizontal="right" vertical="center"/>
      <protection/>
    </xf>
    <xf numFmtId="226" fontId="33" fillId="0" borderId="13" xfId="17" applyNumberFormat="1" applyFont="1" applyFill="1" applyBorder="1" applyAlignment="1" applyProtection="1">
      <alignment vertical="center"/>
      <protection/>
    </xf>
    <xf numFmtId="181" fontId="33" fillId="0" borderId="11" xfId="0" applyNumberFormat="1" applyFont="1" applyFill="1" applyBorder="1" applyAlignment="1" applyProtection="1">
      <alignment horizontal="right" vertical="center"/>
      <protection/>
    </xf>
    <xf numFmtId="181" fontId="33" fillId="0" borderId="11" xfId="0" applyNumberFormat="1" applyFont="1" applyFill="1" applyBorder="1" applyAlignment="1" applyProtection="1">
      <alignment vertical="center"/>
      <protection/>
    </xf>
    <xf numFmtId="176" fontId="53" fillId="0" borderId="0" xfId="0" applyNumberFormat="1" applyFont="1" applyAlignment="1" applyProtection="1">
      <alignment vertical="center"/>
      <protection/>
    </xf>
    <xf numFmtId="176" fontId="53" fillId="0" borderId="0" xfId="0" applyNumberFormat="1" applyFont="1" applyFill="1" applyAlignment="1" applyProtection="1">
      <alignment vertical="center"/>
      <protection/>
    </xf>
    <xf numFmtId="176" fontId="33" fillId="0" borderId="10" xfId="0" applyNumberFormat="1" applyFont="1" applyBorder="1" applyAlignment="1" applyProtection="1">
      <alignment vertical="center"/>
      <protection/>
    </xf>
    <xf numFmtId="176" fontId="33" fillId="0" borderId="0" xfId="0" applyNumberFormat="1" applyFont="1" applyBorder="1" applyAlignment="1" applyProtection="1">
      <alignment vertical="center"/>
      <protection/>
    </xf>
    <xf numFmtId="176" fontId="33" fillId="0" borderId="10" xfId="0" applyNumberFormat="1" applyFont="1" applyFill="1" applyBorder="1" applyAlignment="1" applyProtection="1">
      <alignment horizontal="right" shrinkToFit="1"/>
      <protection/>
    </xf>
    <xf numFmtId="224" fontId="33" fillId="0" borderId="0" xfId="0" applyNumberFormat="1" applyFont="1" applyFill="1" applyBorder="1" applyAlignment="1" applyProtection="1">
      <alignment/>
      <protection/>
    </xf>
    <xf numFmtId="176" fontId="33" fillId="0" borderId="0" xfId="0" applyNumberFormat="1" applyFont="1" applyFill="1" applyBorder="1" applyAlignment="1" applyProtection="1">
      <alignment/>
      <protection/>
    </xf>
    <xf numFmtId="224" fontId="33" fillId="0" borderId="0" xfId="0" applyNumberFormat="1" applyFont="1" applyFill="1" applyBorder="1" applyAlignment="1">
      <alignment/>
    </xf>
    <xf numFmtId="176" fontId="33" fillId="0" borderId="0" xfId="0" applyNumberFormat="1" applyFont="1" applyFill="1" applyAlignment="1" applyProtection="1">
      <alignment horizontal="right" vertical="center"/>
      <protection/>
    </xf>
    <xf numFmtId="176" fontId="33" fillId="0" borderId="10" xfId="0" applyNumberFormat="1" applyFont="1" applyFill="1" applyBorder="1" applyAlignment="1" applyProtection="1">
      <alignment/>
      <protection/>
    </xf>
    <xf numFmtId="176" fontId="33" fillId="0" borderId="0" xfId="0" applyNumberFormat="1" applyFont="1" applyFill="1" applyBorder="1" applyAlignment="1" applyProtection="1">
      <alignment horizontal="right" vertical="center"/>
      <protection/>
    </xf>
    <xf numFmtId="176" fontId="53" fillId="0" borderId="13" xfId="0" applyNumberFormat="1" applyFont="1" applyFill="1" applyBorder="1" applyAlignment="1" applyProtection="1">
      <alignment/>
      <protection/>
    </xf>
    <xf numFmtId="224" fontId="53" fillId="0" borderId="11" xfId="0" applyNumberFormat="1" applyFont="1" applyFill="1" applyBorder="1" applyAlignment="1" applyProtection="1">
      <alignment/>
      <protection/>
    </xf>
    <xf numFmtId="176" fontId="53" fillId="0" borderId="11" xfId="0" applyNumberFormat="1" applyFont="1" applyFill="1" applyBorder="1" applyAlignment="1" applyProtection="1">
      <alignment/>
      <protection/>
    </xf>
    <xf numFmtId="224" fontId="53" fillId="0" borderId="11" xfId="0" applyNumberFormat="1" applyFont="1" applyFill="1" applyBorder="1" applyAlignment="1">
      <alignment/>
    </xf>
    <xf numFmtId="176" fontId="53" fillId="0" borderId="11" xfId="0" applyNumberFormat="1" applyFont="1" applyFill="1" applyBorder="1" applyAlignment="1" applyProtection="1">
      <alignment horizontal="right"/>
      <protection/>
    </xf>
    <xf numFmtId="184" fontId="33" fillId="0" borderId="0" xfId="17" applyNumberFormat="1" applyFont="1" applyFill="1" applyAlignment="1" applyProtection="1">
      <alignment vertical="center" shrinkToFit="1"/>
      <protection/>
    </xf>
    <xf numFmtId="41" fontId="33" fillId="0" borderId="0" xfId="17" applyNumberFormat="1" applyFont="1" applyFill="1" applyAlignment="1" applyProtection="1">
      <alignment horizontal="right" vertical="center" shrinkToFit="1"/>
      <protection/>
    </xf>
    <xf numFmtId="184" fontId="33" fillId="0" borderId="11" xfId="17" applyNumberFormat="1" applyFont="1" applyFill="1" applyBorder="1" applyAlignment="1" applyProtection="1">
      <alignment vertical="center" shrinkToFit="1"/>
      <protection/>
    </xf>
    <xf numFmtId="0" fontId="5" fillId="0" borderId="0" xfId="0" applyNumberFormat="1" applyFont="1" applyFill="1" applyAlignment="1">
      <alignment vertical="center" shrinkToFit="1"/>
    </xf>
    <xf numFmtId="218" fontId="53" fillId="0" borderId="0" xfId="17" applyNumberFormat="1" applyFont="1" applyFill="1" applyAlignment="1">
      <alignment/>
    </xf>
    <xf numFmtId="218" fontId="53" fillId="0" borderId="5" xfId="23" applyNumberFormat="1" applyFont="1" applyFill="1" applyBorder="1" applyAlignment="1" applyProtection="1">
      <alignment vertical="center"/>
      <protection/>
    </xf>
    <xf numFmtId="218" fontId="53" fillId="0" borderId="0" xfId="23" applyNumberFormat="1" applyFont="1" applyFill="1" applyAlignment="1" applyProtection="1">
      <alignment horizontal="right" vertical="center"/>
      <protection/>
    </xf>
    <xf numFmtId="218" fontId="53" fillId="0" borderId="0" xfId="23" applyNumberFormat="1" applyFont="1" applyFill="1" applyAlignment="1" applyProtection="1">
      <alignment vertical="center"/>
      <protection/>
    </xf>
    <xf numFmtId="218" fontId="56" fillId="0" borderId="0" xfId="0" applyNumberFormat="1" applyFont="1" applyBorder="1" applyAlignment="1">
      <alignment vertical="center"/>
    </xf>
    <xf numFmtId="218" fontId="33" fillId="0" borderId="0" xfId="23" applyNumberFormat="1" applyFont="1" applyFill="1" applyAlignment="1" applyProtection="1">
      <alignment horizontal="right" vertical="center"/>
      <protection/>
    </xf>
    <xf numFmtId="218" fontId="33" fillId="0" borderId="0" xfId="23" applyNumberFormat="1" applyFont="1" applyFill="1" applyAlignment="1" applyProtection="1">
      <alignment vertical="center"/>
      <protection/>
    </xf>
    <xf numFmtId="218" fontId="33" fillId="0" borderId="0" xfId="23" applyNumberFormat="1" applyFont="1" applyFill="1" applyBorder="1" applyAlignment="1" applyProtection="1">
      <alignment horizontal="right" vertical="center"/>
      <protection/>
    </xf>
    <xf numFmtId="218" fontId="33" fillId="0" borderId="0" xfId="23" applyNumberFormat="1" applyFont="1" applyFill="1" applyBorder="1" applyAlignment="1" applyProtection="1">
      <alignment vertical="center"/>
      <protection/>
    </xf>
    <xf numFmtId="186" fontId="33" fillId="0" borderId="0" xfId="23" applyNumberFormat="1" applyFont="1" applyFill="1" applyBorder="1" applyAlignment="1" applyProtection="1">
      <alignment horizontal="right" vertical="center"/>
      <protection/>
    </xf>
    <xf numFmtId="186" fontId="33" fillId="0" borderId="0" xfId="23" applyNumberFormat="1" applyFont="1" applyFill="1" applyBorder="1" applyAlignment="1" applyProtection="1">
      <alignment vertical="center"/>
      <protection/>
    </xf>
    <xf numFmtId="204" fontId="33" fillId="0" borderId="11" xfId="23" applyNumberFormat="1" applyFont="1" applyFill="1" applyBorder="1" applyAlignment="1" applyProtection="1">
      <alignment horizontal="right" vertical="center"/>
      <protection/>
    </xf>
    <xf numFmtId="186" fontId="33" fillId="0" borderId="11" xfId="23" applyNumberFormat="1" applyFont="1" applyFill="1" applyBorder="1" applyAlignment="1" applyProtection="1">
      <alignment horizontal="right" vertical="center"/>
      <protection/>
    </xf>
    <xf numFmtId="186" fontId="33" fillId="0" borderId="11" xfId="23" applyNumberFormat="1" applyFont="1" applyFill="1" applyBorder="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0" fillId="0" borderId="5" xfId="0" applyBorder="1" applyAlignment="1">
      <alignment/>
    </xf>
    <xf numFmtId="176" fontId="5" fillId="0" borderId="0" xfId="0" applyNumberFormat="1" applyFont="1" applyBorder="1" applyAlignment="1">
      <alignment/>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0" xfId="17" applyNumberFormat="1" applyFont="1" applyFill="1" applyBorder="1" applyAlignment="1" applyProtection="1">
      <alignment horizontal="right" vertical="center"/>
      <protection/>
    </xf>
    <xf numFmtId="184" fontId="6" fillId="0" borderId="53" xfId="0" applyNumberFormat="1" applyFont="1" applyFill="1" applyBorder="1" applyAlignment="1" applyProtection="1">
      <alignment horizontal="right" vertical="center"/>
      <protection/>
    </xf>
    <xf numFmtId="184" fontId="6" fillId="0" borderId="54" xfId="0" applyNumberFormat="1" applyFont="1" applyFill="1" applyBorder="1" applyAlignment="1" applyProtection="1">
      <alignment horizontal="right" vertical="center"/>
      <protection/>
    </xf>
    <xf numFmtId="184" fontId="6" fillId="0" borderId="30" xfId="17" applyNumberFormat="1" applyFont="1" applyFill="1" applyBorder="1" applyAlignment="1" applyProtection="1">
      <alignment horizontal="right" vertical="center"/>
      <protection/>
    </xf>
    <xf numFmtId="184" fontId="5" fillId="0" borderId="44" xfId="17" applyNumberFormat="1" applyFont="1" applyFill="1" applyBorder="1" applyAlignment="1" applyProtection="1">
      <alignment horizontal="right" vertical="center"/>
      <protection/>
    </xf>
    <xf numFmtId="184" fontId="6" fillId="0" borderId="44"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vertical="center"/>
      <protection/>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5"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0"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38" fontId="6" fillId="0" borderId="5" xfId="17" applyFont="1" applyFill="1" applyBorder="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8" fontId="6" fillId="0" borderId="0" xfId="17" applyFont="1" applyFill="1" applyBorder="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14" fillId="2" borderId="14"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8" fontId="6" fillId="0" borderId="9" xfId="17"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center"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55" xfId="0" applyFont="1" applyFill="1" applyBorder="1" applyAlignment="1" applyProtection="1">
      <alignment horizontal="center" vertical="center"/>
      <protection/>
    </xf>
    <xf numFmtId="0" fontId="5" fillId="2" borderId="56" xfId="0" applyFont="1" applyFill="1" applyBorder="1" applyAlignment="1" applyProtection="1">
      <alignment horizontal="center" vertical="center"/>
      <protection/>
    </xf>
    <xf numFmtId="0" fontId="5" fillId="2" borderId="56"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57"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58"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59"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57" xfId="0" applyNumberFormat="1" applyFont="1" applyFill="1" applyBorder="1" applyAlignment="1">
      <alignment vertical="center" shrinkToFit="1"/>
    </xf>
    <xf numFmtId="0" fontId="24" fillId="0" borderId="11" xfId="0" applyNumberFormat="1" applyFont="1" applyFill="1" applyBorder="1" applyAlignment="1">
      <alignment vertical="center" shrinkToFit="1"/>
    </xf>
    <xf numFmtId="0" fontId="24" fillId="0" borderId="12" xfId="0" applyNumberFormat="1" applyFont="1" applyFill="1" applyBorder="1" applyAlignment="1">
      <alignment vertical="center" shrinkToFit="1"/>
    </xf>
    <xf numFmtId="0" fontId="24" fillId="0" borderId="59" xfId="0" applyNumberFormat="1" applyFont="1" applyFill="1" applyBorder="1" applyAlignment="1">
      <alignment vertical="center" shrinkToFit="1"/>
    </xf>
    <xf numFmtId="0" fontId="24" fillId="0" borderId="0" xfId="0" applyNumberFormat="1" applyFont="1" applyFill="1" applyBorder="1" applyAlignment="1">
      <alignment vertical="center" shrinkToFit="1"/>
    </xf>
    <xf numFmtId="0" fontId="24" fillId="0" borderId="1" xfId="0" applyNumberFormat="1"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8" xfId="0" applyNumberFormat="1" applyFont="1" applyFill="1" applyBorder="1" applyAlignment="1">
      <alignment vertical="center" shrinkToFit="1"/>
    </xf>
    <xf numFmtId="0" fontId="24" fillId="0" borderId="5" xfId="0" applyNumberFormat="1" applyFont="1" applyFill="1" applyBorder="1" applyAlignment="1">
      <alignment vertical="center" shrinkToFit="1"/>
    </xf>
    <xf numFmtId="0" fontId="24" fillId="0" borderId="8" xfId="0" applyNumberFormat="1"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0"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49"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176" fontId="5" fillId="0" borderId="61" xfId="0" applyNumberFormat="1" applyFont="1" applyFill="1" applyBorder="1" applyAlignment="1">
      <alignment horizontal="center" vertical="center"/>
    </xf>
    <xf numFmtId="0" fontId="5" fillId="0" borderId="62"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0"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8"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63" xfId="0" applyNumberFormat="1" applyFont="1" applyFill="1" applyBorder="1" applyAlignment="1">
      <alignment horizontal="right" vertical="center" shrinkToFit="1"/>
    </xf>
    <xf numFmtId="191" fontId="5" fillId="0" borderId="64" xfId="0" applyNumberFormat="1" applyFont="1" applyFill="1" applyBorder="1" applyAlignment="1" applyProtection="1">
      <alignment vertical="center"/>
      <protection/>
    </xf>
    <xf numFmtId="191" fontId="5" fillId="0" borderId="5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2"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91" fontId="5" fillId="0" borderId="65"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64" xfId="0" applyNumberFormat="1" applyFont="1" applyFill="1" applyBorder="1" applyAlignment="1" applyProtection="1">
      <alignment horizontal="right" vertical="center"/>
      <protection/>
    </xf>
    <xf numFmtId="191" fontId="5" fillId="0" borderId="50" xfId="0" applyNumberFormat="1" applyFont="1" applyFill="1" applyBorder="1" applyAlignment="1" applyProtection="1">
      <alignment horizontal="right" vertical="center"/>
      <protection/>
    </xf>
    <xf numFmtId="191" fontId="5" fillId="0" borderId="65"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63"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8"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0" xfId="0" applyNumberFormat="1" applyFont="1" applyFill="1" applyBorder="1" applyAlignment="1">
      <alignment horizontal="center" vertical="center" shrinkToFit="1"/>
    </xf>
    <xf numFmtId="49" fontId="25" fillId="0" borderId="5" xfId="0" applyNumberFormat="1" applyFont="1" applyFill="1" applyBorder="1" applyAlignment="1">
      <alignment horizontal="distributed" vertical="center" shrinkToFit="1"/>
    </xf>
    <xf numFmtId="0" fontId="5" fillId="0" borderId="0" xfId="0" applyFont="1" applyAlignment="1" applyProtection="1">
      <alignment horizontal="distributed" vertical="center"/>
      <protection/>
    </xf>
    <xf numFmtId="49" fontId="25" fillId="0" borderId="11" xfId="0" applyNumberFormat="1"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180" fontId="53" fillId="0" borderId="5" xfId="0" applyNumberFormat="1" applyFont="1" applyBorder="1" applyAlignment="1" applyProtection="1">
      <alignment horizontal="right" vertical="center"/>
      <protection/>
    </xf>
    <xf numFmtId="180" fontId="53" fillId="0" borderId="9" xfId="0" applyNumberFormat="1" applyFont="1" applyBorder="1" applyAlignment="1" applyProtection="1">
      <alignment horizontal="right" vertical="center"/>
      <protection/>
    </xf>
    <xf numFmtId="0" fontId="53" fillId="0" borderId="5" xfId="0" applyFont="1" applyBorder="1" applyAlignment="1" applyProtection="1">
      <alignment horizontal="right" vertical="center"/>
      <protection/>
    </xf>
    <xf numFmtId="181" fontId="53" fillId="0" borderId="5" xfId="0" applyNumberFormat="1" applyFont="1" applyBorder="1" applyAlignment="1" applyProtection="1">
      <alignment horizontal="right" vertical="center"/>
      <protection/>
    </xf>
    <xf numFmtId="0" fontId="53" fillId="0" borderId="8" xfId="0" applyFont="1" applyBorder="1" applyAlignment="1" applyProtection="1">
      <alignment horizontal="right" vertical="center"/>
      <protection/>
    </xf>
    <xf numFmtId="180" fontId="53"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0" xfId="0" applyNumberFormat="1" applyFont="1" applyAlignment="1" applyProtection="1">
      <alignment horizontal="right" vertical="center"/>
      <protection/>
    </xf>
    <xf numFmtId="183" fontId="6" fillId="0" borderId="0" xfId="17"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3" fontId="6" fillId="0" borderId="44"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0" fontId="5" fillId="0" borderId="0" xfId="17" applyNumberFormat="1" applyFont="1" applyBorder="1" applyAlignment="1" applyProtection="1">
      <alignment horizontal="right" vertical="center"/>
      <protection/>
    </xf>
    <xf numFmtId="0" fontId="5" fillId="0" borderId="44" xfId="17" applyNumberFormat="1" applyFont="1" applyBorder="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184" fontId="6" fillId="0" borderId="11"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0" fontId="5" fillId="2" borderId="66" xfId="0" applyFont="1" applyFill="1" applyBorder="1" applyAlignment="1" applyProtection="1">
      <alignment horizontal="center" vertical="center"/>
      <protection/>
    </xf>
    <xf numFmtId="184" fontId="6" fillId="0" borderId="0" xfId="0" applyNumberFormat="1" applyFont="1" applyFill="1" applyAlignment="1" applyProtection="1">
      <alignment horizontal="righ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44" xfId="17"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184" fontId="6" fillId="0" borderId="44" xfId="0" applyNumberFormat="1" applyFont="1" applyBorder="1" applyAlignment="1" applyProtection="1">
      <alignment horizontal="right" vertical="center"/>
      <protection/>
    </xf>
    <xf numFmtId="184" fontId="5" fillId="0" borderId="44" xfId="17" applyNumberFormat="1" applyFont="1" applyBorder="1" applyAlignment="1" applyProtection="1">
      <alignment horizontal="right" vertical="center"/>
      <protection/>
    </xf>
    <xf numFmtId="184" fontId="6" fillId="0" borderId="44"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0" fontId="5" fillId="2" borderId="14" xfId="0" applyFont="1" applyFill="1" applyBorder="1" applyAlignment="1" applyProtection="1">
      <alignment horizontal="center" vertical="center" wrapText="1"/>
      <protection/>
    </xf>
    <xf numFmtId="200" fontId="6" fillId="0" borderId="54"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49" fontId="6" fillId="0" borderId="67"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0"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0" fontId="16" fillId="0" borderId="0" xfId="0" applyFont="1" applyAlignment="1" applyProtection="1">
      <alignment horizontal="center" vertical="center"/>
      <protection/>
    </xf>
    <xf numFmtId="200" fontId="5" fillId="0" borderId="0" xfId="17" applyNumberFormat="1" applyFont="1" applyBorder="1" applyAlignment="1" applyProtection="1">
      <alignment vertical="center"/>
      <protection/>
    </xf>
    <xf numFmtId="0" fontId="0" fillId="0" borderId="44" xfId="0" applyBorder="1" applyAlignment="1">
      <alignment vertical="center"/>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54"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4" xfId="0" applyFill="1" applyBorder="1" applyAlignment="1">
      <alignment/>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54" xfId="17" applyNumberFormat="1" applyFont="1" applyFill="1" applyBorder="1" applyAlignment="1" applyProtection="1">
      <alignment horizontal="right" vertical="center"/>
      <protection/>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7" xfId="0" applyFont="1" applyFill="1" applyBorder="1" applyAlignment="1">
      <alignment vertical="distributed" textRotation="255" wrapText="1"/>
    </xf>
    <xf numFmtId="0" fontId="14"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33" fillId="0" borderId="0" xfId="0" applyNumberFormat="1" applyFont="1" applyBorder="1" applyAlignment="1" applyProtection="1">
      <alignment horizontal="distributed" vertical="center"/>
      <protection/>
    </xf>
    <xf numFmtId="49" fontId="33" fillId="0" borderId="1" xfId="0" applyNumberFormat="1" applyFont="1" applyBorder="1" applyAlignment="1" applyProtection="1">
      <alignment horizontal="distributed" vertical="center"/>
      <protection/>
    </xf>
    <xf numFmtId="0" fontId="33" fillId="0" borderId="1" xfId="0" applyNumberFormat="1" applyFont="1" applyBorder="1" applyAlignment="1" applyProtection="1">
      <alignment horizontal="distributed" vertical="center"/>
      <protection/>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0" fontId="41" fillId="0" borderId="0" xfId="0" applyNumberFormat="1" applyFont="1" applyBorder="1" applyAlignment="1" applyProtection="1">
      <alignment horizontal="distributed" vertical="distributed" shrinkToFit="1"/>
      <protection/>
    </xf>
    <xf numFmtId="0" fontId="41" fillId="0" borderId="1" xfId="0" applyNumberFormat="1" applyFont="1" applyBorder="1" applyAlignment="1" applyProtection="1">
      <alignment horizontal="distributed" vertical="distributed" shrinkToFit="1"/>
      <protection/>
    </xf>
    <xf numFmtId="0" fontId="5" fillId="2" borderId="0"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4" fillId="0" borderId="11" xfId="0" applyNumberFormat="1" applyFont="1" applyBorder="1" applyAlignment="1" applyProtection="1">
      <alignment horizontal="distributed" vertical="distributed" shrinkToFit="1"/>
      <protection/>
    </xf>
    <xf numFmtId="0" fontId="54" fillId="0" borderId="12" xfId="0" applyNumberFormat="1" applyFont="1" applyBorder="1" applyAlignment="1" applyProtection="1">
      <alignment horizontal="distributed" vertical="distributed" shrinkToFit="1"/>
      <protection/>
    </xf>
    <xf numFmtId="0" fontId="33" fillId="0" borderId="0" xfId="0" applyNumberFormat="1" applyFont="1" applyBorder="1" applyAlignment="1" applyProtection="1">
      <alignment horizontal="distributed" vertical="center"/>
      <protection/>
    </xf>
    <xf numFmtId="0" fontId="35" fillId="0" borderId="11" xfId="0" applyFont="1" applyBorder="1" applyAlignment="1" applyProtection="1">
      <alignment horizontal="distributed" vertical="distributed"/>
      <protection/>
    </xf>
    <xf numFmtId="0" fontId="35" fillId="0" borderId="12" xfId="0" applyFont="1" applyBorder="1" applyAlignment="1" applyProtection="1">
      <alignment horizontal="distributed" vertical="distributed"/>
      <protection/>
    </xf>
    <xf numFmtId="49" fontId="41" fillId="0" borderId="0" xfId="0" applyNumberFormat="1" applyFont="1" applyBorder="1" applyAlignment="1" applyProtection="1">
      <alignment horizontal="distributed" vertical="center"/>
      <protection/>
    </xf>
    <xf numFmtId="49" fontId="41" fillId="0" borderId="1" xfId="0" applyNumberFormat="1" applyFont="1" applyBorder="1" applyAlignment="1" applyProtection="1">
      <alignment horizontal="distributed" vertical="center"/>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49" fontId="54" fillId="0" borderId="11" xfId="0" applyNumberFormat="1" applyFont="1" applyBorder="1" applyAlignment="1" applyProtection="1">
      <alignment horizontal="distributed" vertical="center" wrapText="1"/>
      <protection/>
    </xf>
    <xf numFmtId="49" fontId="54" fillId="0" borderId="12" xfId="0" applyNumberFormat="1" applyFont="1" applyBorder="1" applyAlignment="1" applyProtection="1">
      <alignment horizontal="distributed" vertical="center" wrapText="1"/>
      <protection/>
    </xf>
    <xf numFmtId="226" fontId="33" fillId="0" borderId="0" xfId="17" applyNumberFormat="1" applyFont="1" applyFill="1" applyBorder="1" applyAlignment="1" applyProtection="1">
      <alignment vertical="center"/>
      <protection/>
    </xf>
    <xf numFmtId="226" fontId="33" fillId="0" borderId="11" xfId="17" applyNumberFormat="1" applyFont="1" applyFill="1" applyBorder="1" applyAlignment="1" applyProtection="1">
      <alignment vertical="center"/>
      <protection/>
    </xf>
    <xf numFmtId="226" fontId="53" fillId="0" borderId="5" xfId="17" applyNumberFormat="1"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33" fillId="0" borderId="11" xfId="0" applyNumberFormat="1" applyFont="1" applyBorder="1" applyAlignment="1" applyProtection="1">
      <alignment horizontal="center" vertical="center" shrinkToFit="1"/>
      <protection/>
    </xf>
    <xf numFmtId="0" fontId="55" fillId="0" borderId="11" xfId="0" applyFont="1" applyBorder="1" applyAlignment="1">
      <alignment/>
    </xf>
    <xf numFmtId="0" fontId="55" fillId="0" borderId="12" xfId="0" applyFont="1" applyBorder="1" applyAlignment="1">
      <alignment/>
    </xf>
    <xf numFmtId="0" fontId="41"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3" fillId="0" borderId="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177" fontId="33" fillId="0" borderId="10" xfId="0" applyNumberFormat="1" applyFont="1" applyFill="1" applyBorder="1" applyAlignment="1" applyProtection="1">
      <alignment vertical="center"/>
      <protection/>
    </xf>
    <xf numFmtId="177" fontId="33" fillId="0" borderId="11" xfId="0" applyNumberFormat="1" applyFont="1" applyFill="1" applyBorder="1" applyAlignment="1" applyProtection="1">
      <alignment vertical="center"/>
      <protection/>
    </xf>
    <xf numFmtId="177" fontId="33" fillId="0" borderId="0" xfId="0" applyNumberFormat="1" applyFont="1" applyFill="1" applyBorder="1" applyAlignment="1" applyProtection="1">
      <alignment horizontal="right"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4" fillId="0" borderId="0" xfId="0" applyFont="1" applyAlignment="1">
      <alignment horizontal="distributed" vertical="center"/>
    </xf>
    <xf numFmtId="0" fontId="5" fillId="0" borderId="12" xfId="0" applyFont="1" applyBorder="1" applyAlignment="1" applyProtection="1">
      <alignment horizontal="center" vertical="center" shrinkToFit="1"/>
      <protection/>
    </xf>
    <xf numFmtId="177" fontId="33" fillId="0" borderId="13" xfId="0" applyNumberFormat="1" applyFont="1" applyFill="1" applyBorder="1" applyAlignment="1" applyProtection="1">
      <alignmen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177" fontId="33"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177" fontId="6" fillId="0" borderId="10" xfId="0" applyNumberFormat="1" applyFont="1" applyFill="1" applyBorder="1" applyAlignment="1" applyProtection="1">
      <alignment vertical="center"/>
      <protection/>
    </xf>
    <xf numFmtId="223" fontId="21" fillId="0" borderId="11" xfId="17" applyNumberFormat="1" applyFont="1" applyFill="1" applyBorder="1" applyAlignment="1" applyProtection="1">
      <alignment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3" fontId="21" fillId="0" borderId="5" xfId="17" applyNumberFormat="1" applyFont="1" applyFill="1" applyBorder="1" applyAlignment="1" applyProtection="1">
      <alignment vertical="center" shrinkToFit="1"/>
      <protection/>
    </xf>
    <xf numFmtId="223" fontId="5" fillId="0" borderId="0" xfId="0" applyNumberFormat="1" applyFont="1" applyAlignment="1" applyProtection="1">
      <alignment vertical="center" shrinkToFit="1"/>
      <protection/>
    </xf>
    <xf numFmtId="223"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center"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center"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center" vertical="center"/>
      <protection/>
    </xf>
    <xf numFmtId="40" fontId="21" fillId="0" borderId="11" xfId="17" applyNumberFormat="1" applyFont="1" applyFill="1" applyBorder="1" applyAlignment="1" applyProtection="1">
      <alignment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204" fontId="5" fillId="0" borderId="10" xfId="25" applyNumberFormat="1" applyFont="1" applyFill="1" applyBorder="1" applyAlignment="1" applyProtection="1">
      <alignment horizontal="right" vertical="center"/>
      <protection/>
    </xf>
    <xf numFmtId="204" fontId="5" fillId="0" borderId="0" xfId="25" applyNumberFormat="1" applyFont="1" applyFill="1" applyBorder="1" applyAlignment="1" applyProtection="1">
      <alignment horizontal="right" vertical="center"/>
      <protection/>
    </xf>
    <xf numFmtId="215" fontId="5" fillId="0" borderId="10" xfId="25" applyNumberFormat="1" applyFont="1" applyFill="1" applyBorder="1" applyAlignment="1" applyProtection="1">
      <alignment horizontal="right" vertical="center"/>
      <protection/>
    </xf>
    <xf numFmtId="215" fontId="0" fillId="0" borderId="0" xfId="0" applyNumberFormat="1" applyFill="1" applyAlignment="1">
      <alignment/>
    </xf>
    <xf numFmtId="215" fontId="0" fillId="0" borderId="1" xfId="0" applyNumberFormat="1" applyFill="1" applyBorder="1" applyAlignment="1">
      <alignment/>
    </xf>
    <xf numFmtId="204" fontId="0" fillId="0" borderId="0"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204" fontId="5" fillId="0" borderId="1" xfId="25" applyNumberFormat="1" applyFont="1" applyFill="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0" xfId="25" applyFont="1" applyFill="1" applyBorder="1" applyAlignment="1" applyProtection="1">
      <alignment horizontal="distributed" vertical="center"/>
      <protection/>
    </xf>
    <xf numFmtId="0" fontId="5" fillId="0" borderId="0" xfId="25" applyFont="1" applyBorder="1" applyAlignment="1" applyProtection="1">
      <alignment vertical="center"/>
      <protection/>
    </xf>
    <xf numFmtId="204" fontId="5" fillId="0" borderId="9"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11" xfId="25" applyFont="1" applyFill="1" applyBorder="1" applyAlignment="1" applyProtection="1">
      <alignment horizontal="right" vertical="center"/>
      <protection locked="0"/>
    </xf>
    <xf numFmtId="0" fontId="5" fillId="2" borderId="4" xfId="25" applyFont="1" applyFill="1" applyBorder="1" applyAlignment="1" applyProtection="1">
      <alignment horizontal="center" vertical="center"/>
      <protection/>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204" fontId="0" fillId="0" borderId="1" xfId="0" applyNumberFormat="1" applyFill="1" applyBorder="1" applyAlignment="1">
      <alignment horizontal="right" vertical="center"/>
    </xf>
    <xf numFmtId="49" fontId="5" fillId="0" borderId="11"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204" fontId="5" fillId="0" borderId="13"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204" fontId="0" fillId="0" borderId="12" xfId="0" applyNumberFormat="1" applyFill="1" applyBorder="1" applyAlignment="1">
      <alignment horizontal="right" vertical="center"/>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04" fontId="0" fillId="0" borderId="8" xfId="0" applyNumberFormat="1" applyFill="1" applyBorder="1" applyAlignment="1">
      <alignment horizontal="right" vertical="center"/>
    </xf>
    <xf numFmtId="0" fontId="6" fillId="0" borderId="5" xfId="25" applyFont="1" applyBorder="1" applyAlignment="1" applyProtection="1">
      <alignment vertical="center"/>
      <protection/>
    </xf>
    <xf numFmtId="1" fontId="5" fillId="0" borderId="10" xfId="25" applyNumberFormat="1" applyFont="1" applyFill="1" applyBorder="1" applyAlignment="1" applyProtection="1">
      <alignment horizontal="right" vertical="center"/>
      <protection/>
    </xf>
    <xf numFmtId="1" fontId="0" fillId="0" borderId="0" xfId="0" applyNumberFormat="1" applyFill="1" applyBorder="1" applyAlignment="1">
      <alignment horizontal="right" vertical="center"/>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0" fontId="13" fillId="0" borderId="0" xfId="25" applyFont="1" applyBorder="1" applyAlignment="1" applyProtection="1">
      <alignment horizontal="left" vertical="center"/>
      <protection/>
    </xf>
    <xf numFmtId="0" fontId="13" fillId="0" borderId="1" xfId="25" applyFont="1" applyBorder="1" applyAlignment="1" applyProtection="1">
      <alignment horizontal="left" vertical="center"/>
      <protection/>
    </xf>
    <xf numFmtId="214" fontId="6" fillId="0" borderId="10"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214" fontId="5" fillId="0" borderId="0" xfId="22" applyNumberFormat="1" applyFont="1" applyFill="1" applyBorder="1" applyAlignment="1" applyProtection="1">
      <alignment horizontal="right" vertical="center"/>
      <protection/>
    </xf>
    <xf numFmtId="214"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protection/>
    </xf>
    <xf numFmtId="38" fontId="6" fillId="0" borderId="0" xfId="17"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4" fontId="6" fillId="0" borderId="11" xfId="22" applyNumberFormat="1" applyFont="1" applyFill="1" applyBorder="1" applyAlignment="1" applyProtection="1">
      <alignment horizontal="right" vertical="center"/>
      <protection/>
    </xf>
    <xf numFmtId="38" fontId="6" fillId="0" borderId="5" xfId="17" applyFont="1" applyBorder="1" applyAlignment="1" applyProtection="1">
      <alignment vertical="center"/>
      <protection/>
    </xf>
    <xf numFmtId="38" fontId="6" fillId="0" borderId="0" xfId="17" applyFont="1" applyAlignment="1" applyProtection="1">
      <alignment vertical="center"/>
      <protection/>
    </xf>
    <xf numFmtId="214" fontId="5" fillId="0" borderId="10"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0" fontId="6" fillId="0" borderId="11" xfId="22" applyFont="1" applyFill="1" applyBorder="1" applyAlignment="1" applyProtection="1">
      <alignment horizontal="right" vertical="center"/>
      <protection locked="0"/>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214" fontId="6" fillId="0" borderId="0" xfId="17" applyNumberFormat="1" applyFont="1" applyFill="1" applyBorder="1" applyAlignment="1" applyProtection="1">
      <alignment horizontal="right" vertical="center" shrinkToFit="1"/>
      <protection/>
    </xf>
    <xf numFmtId="214" fontId="6" fillId="0" borderId="1" xfId="17" applyNumberFormat="1" applyFont="1" applyFill="1" applyBorder="1" applyAlignment="1" applyProtection="1">
      <alignment horizontal="right" vertical="center" shrinkToFit="1"/>
      <protection/>
    </xf>
    <xf numFmtId="38" fontId="6" fillId="0" borderId="10" xfId="17" applyFont="1" applyFill="1" applyBorder="1" applyAlignment="1" applyProtection="1">
      <alignment horizontal="right" vertical="center"/>
      <protection/>
    </xf>
    <xf numFmtId="0" fontId="0" fillId="0" borderId="0" xfId="0" applyFill="1" applyBorder="1" applyAlignment="1">
      <alignment horizontal="right" vertical="center"/>
    </xf>
    <xf numFmtId="38" fontId="6" fillId="0" borderId="0" xfId="17" applyFont="1" applyFill="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38" fontId="6" fillId="0" borderId="1" xfId="17" applyFont="1" applyBorder="1" applyAlignment="1" applyProtection="1">
      <alignment vertical="center"/>
      <protection/>
    </xf>
    <xf numFmtId="38" fontId="5" fillId="0" borderId="0" xfId="17" applyFont="1" applyBorder="1" applyAlignment="1" applyProtection="1">
      <alignment horizontal="right" vertical="center"/>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14" fontId="5" fillId="0" borderId="0" xfId="17" applyNumberFormat="1" applyFont="1" applyFill="1" applyBorder="1" applyAlignment="1" applyProtection="1">
      <alignment horizontal="right" vertical="center" shrinkToFit="1"/>
      <protection/>
    </xf>
    <xf numFmtId="214" fontId="0" fillId="0" borderId="0" xfId="17" applyNumberFormat="1" applyFill="1" applyBorder="1" applyAlignment="1">
      <alignment horizontal="right" vertical="center" shrinkToFit="1"/>
    </xf>
    <xf numFmtId="0" fontId="5" fillId="0" borderId="10" xfId="22" applyFont="1" applyBorder="1" applyAlignment="1" applyProtection="1">
      <alignment horizontal="right" vertical="center"/>
      <protection/>
    </xf>
    <xf numFmtId="38" fontId="5" fillId="0" borderId="10" xfId="22" applyNumberFormat="1" applyFont="1" applyBorder="1" applyAlignment="1" applyProtection="1">
      <alignment horizontal="right" vertical="center"/>
      <protection/>
    </xf>
    <xf numFmtId="214" fontId="6" fillId="0" borderId="13" xfId="17" applyNumberFormat="1" applyFont="1" applyFill="1" applyBorder="1" applyAlignment="1" applyProtection="1">
      <alignment horizontal="right" vertical="center" shrinkToFit="1"/>
      <protection/>
    </xf>
    <xf numFmtId="214" fontId="0" fillId="0" borderId="11" xfId="0" applyNumberFormat="1" applyFont="1" applyFill="1" applyBorder="1" applyAlignment="1">
      <alignment horizontal="right" vertical="center" shrinkToFit="1"/>
    </xf>
    <xf numFmtId="214" fontId="6" fillId="0" borderId="11" xfId="17" applyNumberFormat="1" applyFont="1" applyFill="1" applyBorder="1" applyAlignment="1" applyProtection="1">
      <alignment horizontal="right" vertical="center" shrinkToFit="1"/>
      <protection/>
    </xf>
    <xf numFmtId="38" fontId="6" fillId="0" borderId="11"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38" fontId="5" fillId="0" borderId="0" xfId="22" applyNumberFormat="1"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Alignment="1" applyProtection="1">
      <alignment vertical="center"/>
      <protection/>
    </xf>
    <xf numFmtId="0" fontId="6" fillId="0" borderId="13" xfId="22" applyFont="1" applyFill="1" applyBorder="1" applyAlignment="1" applyProtection="1">
      <alignment horizontal="right" vertical="center"/>
      <protection locked="0"/>
    </xf>
    <xf numFmtId="38" fontId="6" fillId="0" borderId="13"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38" fontId="5" fillId="0" borderId="0" xfId="22" applyNumberFormat="1" applyFont="1" applyBorder="1" applyAlignment="1" applyProtection="1">
      <alignment horizontal="right" vertical="center"/>
      <protection/>
    </xf>
    <xf numFmtId="0" fontId="5" fillId="0" borderId="1" xfId="22" applyFont="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Border="1" applyAlignment="1" applyProtection="1">
      <alignmen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38" fontId="5" fillId="0" borderId="0" xfId="17" applyFont="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38" fontId="6" fillId="0" borderId="5"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208" fontId="6" fillId="0" borderId="11"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14" fontId="6" fillId="0" borderId="13"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shrinkToFit="1"/>
      <protection/>
    </xf>
    <xf numFmtId="214" fontId="6" fillId="0" borderId="10" xfId="17" applyNumberFormat="1" applyFont="1" applyFill="1" applyBorder="1" applyAlignment="1" applyProtection="1">
      <alignment horizontal="right" vertical="center" shrinkToFit="1"/>
      <protection/>
    </xf>
    <xf numFmtId="214" fontId="0" fillId="0" borderId="0" xfId="17" applyNumberFormat="1" applyFont="1" applyFill="1" applyAlignment="1">
      <alignment horizontal="right" vertical="center" shrinkToFit="1"/>
    </xf>
    <xf numFmtId="214"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0" fontId="0" fillId="0" borderId="1" xfId="0" applyFill="1" applyBorder="1" applyAlignment="1">
      <alignment horizontal="right" vertical="center"/>
    </xf>
    <xf numFmtId="0" fontId="5" fillId="0" borderId="10" xfId="22" applyFont="1" applyFill="1" applyBorder="1" applyAlignment="1" applyProtection="1">
      <alignment horizontal="right" vertical="center"/>
      <protection/>
    </xf>
    <xf numFmtId="0" fontId="5" fillId="0" borderId="10" xfId="22" applyFont="1" applyBorder="1" applyAlignment="1" applyProtection="1">
      <alignmen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38" fontId="6" fillId="0" borderId="10" xfId="17"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5" fillId="0" borderId="0" xfId="22" applyFont="1" applyBorder="1" applyAlignment="1" applyProtection="1">
      <alignment horizontal="distributed" vertical="center"/>
      <protection/>
    </xf>
    <xf numFmtId="0" fontId="5" fillId="0" borderId="1" xfId="22" applyFont="1" applyBorder="1" applyAlignment="1" applyProtection="1">
      <alignment horizontal="distributed"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6" fontId="6" fillId="0" borderId="11" xfId="17"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212" fontId="6" fillId="0" borderId="13" xfId="0" applyNumberFormat="1" applyFont="1" applyFill="1" applyBorder="1" applyAlignment="1" applyProtection="1">
      <alignment horizontal="right" vertical="center"/>
      <protection locked="0"/>
    </xf>
    <xf numFmtId="212"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53" fillId="0" borderId="13" xfId="22" applyNumberFormat="1" applyFont="1" applyFill="1" applyBorder="1" applyAlignment="1" applyProtection="1">
      <alignment vertical="center"/>
      <protection locked="0"/>
    </xf>
    <xf numFmtId="0" fontId="55" fillId="0" borderId="11" xfId="0" applyFont="1" applyFill="1" applyBorder="1" applyAlignment="1" applyProtection="1">
      <alignment vertical="center"/>
      <protection locked="0"/>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0" xfId="22" applyNumberFormat="1" applyFont="1" applyFill="1" applyBorder="1" applyAlignment="1" applyProtection="1">
      <alignment horizontal="right" vertical="center"/>
      <protection locked="0"/>
    </xf>
    <xf numFmtId="216" fontId="6" fillId="0" borderId="11" xfId="0"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right" vertical="center"/>
      <protection/>
    </xf>
    <xf numFmtId="216" fontId="5" fillId="0" borderId="0" xfId="17" applyNumberFormat="1" applyFont="1" applyFill="1" applyAlignment="1" applyProtection="1">
      <alignment horizontal="right" vertical="center"/>
      <protection locked="0"/>
    </xf>
    <xf numFmtId="216" fontId="5" fillId="0" borderId="0" xfId="1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16" fontId="5" fillId="0" borderId="0" xfId="0" applyNumberFormat="1" applyFont="1" applyFill="1" applyAlignment="1" applyProtection="1">
      <alignment horizontal="right" vertical="center"/>
      <protection locked="0"/>
    </xf>
    <xf numFmtId="216" fontId="5" fillId="0" borderId="0" xfId="0" applyNumberFormat="1" applyFont="1" applyFill="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16" fontId="0" fillId="0" borderId="11" xfId="17" applyNumberFormat="1" applyFont="1" applyFill="1" applyBorder="1" applyAlignment="1" applyProtection="1">
      <alignment horizontal="right" vertical="center"/>
      <protection locked="0"/>
    </xf>
    <xf numFmtId="216" fontId="5" fillId="0" borderId="1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0" fontId="0" fillId="2" borderId="6" xfId="0"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5" xfId="22" applyNumberFormat="1"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21" fillId="0" borderId="0" xfId="0" applyFont="1" applyFill="1" applyAlignment="1">
      <alignment horizontal="right" vertical="center"/>
    </xf>
    <xf numFmtId="201" fontId="6" fillId="0" borderId="5" xfId="0"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horizontal="right"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0" fontId="5" fillId="0" borderId="0" xfId="22" applyFont="1" applyFill="1" applyAlignment="1" applyProtection="1">
      <alignment horizontal="center" vertical="center"/>
      <protection/>
    </xf>
    <xf numFmtId="0" fontId="6" fillId="0" borderId="8" xfId="22" applyFont="1" applyBorder="1" applyAlignment="1" applyProtection="1">
      <alignment horizontal="distributed" vertical="center"/>
      <protection/>
    </xf>
    <xf numFmtId="214" fontId="6" fillId="0" borderId="9" xfId="17" applyNumberFormat="1" applyFont="1" applyFill="1" applyBorder="1" applyAlignment="1" applyProtection="1">
      <alignment horizontal="right" vertical="center"/>
      <protection/>
    </xf>
    <xf numFmtId="214"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07" fontId="5" fillId="0" borderId="0" xfId="0" applyNumberFormat="1" applyFont="1" applyFill="1" applyBorder="1" applyAlignment="1" applyProtection="1">
      <alignment horizontal="right"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186" fontId="5" fillId="0" borderId="0" xfId="0" applyNumberFormat="1" applyFont="1" applyFill="1" applyBorder="1" applyAlignment="1" applyProtection="1">
      <alignment horizontal="right" vertical="center"/>
      <protection/>
    </xf>
    <xf numFmtId="215" fontId="5" fillId="0" borderId="10" xfId="0" applyNumberFormat="1" applyFont="1" applyFill="1" applyBorder="1" applyAlignment="1" applyProtection="1">
      <alignment horizontal="right"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15" fontId="5" fillId="0" borderId="1" xfId="0"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15" fontId="5" fillId="0" borderId="10" xfId="0"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5" fontId="5" fillId="0" borderId="13" xfId="0" applyNumberFormat="1" applyFont="1" applyFill="1" applyBorder="1" applyAlignment="1" applyProtection="1">
      <alignment horizontal="right" vertical="center"/>
      <protection/>
    </xf>
    <xf numFmtId="215" fontId="5" fillId="0" borderId="11" xfId="0"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76"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212" fontId="5" fillId="0" borderId="0" xfId="22" applyNumberFormat="1" applyFont="1" applyFill="1" applyBorder="1" applyAlignment="1" applyProtection="1">
      <alignment horizontal="right" vertical="center"/>
      <protection/>
    </xf>
    <xf numFmtId="212" fontId="5" fillId="0" borderId="10" xfId="22" applyNumberFormat="1" applyFont="1" applyFill="1" applyBorder="1" applyAlignment="1" applyProtection="1">
      <alignment horizontal="right" vertical="center"/>
      <protection/>
    </xf>
    <xf numFmtId="0" fontId="4" fillId="0" borderId="1" xfId="0" applyFont="1" applyBorder="1" applyAlignment="1">
      <alignment horizontal="distributed" vertical="center"/>
    </xf>
    <xf numFmtId="212" fontId="6" fillId="0" borderId="11" xfId="22" applyNumberFormat="1" applyFont="1" applyFill="1" applyBorder="1" applyAlignment="1" applyProtection="1">
      <alignment horizontal="right" vertical="center"/>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176" fontId="5" fillId="0" borderId="0" xfId="22" applyNumberFormat="1" applyFont="1" applyBorder="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215" fontId="5" fillId="0" borderId="12" xfId="0" applyNumberFormat="1" applyFont="1" applyFill="1" applyBorder="1" applyAlignment="1" applyProtection="1">
      <alignment horizontal="right" vertical="center"/>
      <protection/>
    </xf>
    <xf numFmtId="0" fontId="14" fillId="0" borderId="0" xfId="22" applyFont="1" applyAlignment="1" applyProtection="1">
      <alignment vertical="center"/>
      <protection/>
    </xf>
    <xf numFmtId="49" fontId="6" fillId="0" borderId="11" xfId="0" applyNumberFormat="1" applyFont="1" applyBorder="1" applyAlignment="1">
      <alignment horizontal="center" vertical="center"/>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xf numFmtId="0" fontId="21" fillId="0" borderId="0" xfId="23" applyFont="1" applyAlignment="1" applyProtection="1">
      <alignment horizontal="center" vertical="center" shrinkToFit="1"/>
      <protection/>
    </xf>
    <xf numFmtId="0" fontId="5" fillId="2" borderId="13"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218" fontId="33" fillId="0" borderId="0" xfId="23" applyNumberFormat="1" applyFont="1" applyFill="1" applyAlignment="1" applyProtection="1">
      <alignment vertical="center"/>
      <protection/>
    </xf>
    <xf numFmtId="218" fontId="33" fillId="0" borderId="0" xfId="23" applyNumberFormat="1" applyFont="1" applyFill="1" applyAlignment="1" applyProtection="1">
      <alignment horizontal="right" vertical="center"/>
      <protection/>
    </xf>
    <xf numFmtId="218" fontId="53" fillId="0" borderId="0" xfId="23" applyNumberFormat="1" applyFont="1" applyFill="1" applyAlignment="1" applyProtection="1">
      <alignment vertical="center"/>
      <protection/>
    </xf>
    <xf numFmtId="218" fontId="53" fillId="0" borderId="5" xfId="23" applyNumberFormat="1" applyFont="1" applyFill="1" applyBorder="1" applyAlignment="1" applyProtection="1">
      <alignment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186" fontId="33"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6" fontId="33" fillId="0" borderId="11"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0" borderId="0" xfId="23" applyFont="1" applyBorder="1" applyAlignment="1" applyProtection="1">
      <alignment vertical="center"/>
      <protection/>
    </xf>
    <xf numFmtId="218" fontId="53" fillId="0" borderId="0" xfId="23" applyNumberFormat="1" applyFont="1" applyFill="1" applyAlignment="1" applyProtection="1">
      <alignment horizontal="right"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8" fontId="53" fillId="0" borderId="5" xfId="23" applyNumberFormat="1" applyFont="1" applyFill="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218" fontId="33"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1">
                <c:v>20</c:v>
              </c:pt>
              <c:pt idx="24">
                <c:v>21年2月</c:v>
              </c:pt>
            </c:strLit>
          </c:cat>
          <c:val>
            <c:numLit>
              <c:ptCount val="25"/>
              <c:pt idx="0">
                <c:v>103.59938341197625</c:v>
              </c:pt>
              <c:pt idx="1">
                <c:v>102.7068106185403</c:v>
              </c:pt>
              <c:pt idx="2">
                <c:v>101.9129986137814</c:v>
              </c:pt>
              <c:pt idx="3">
                <c:v>105.82144969372578</c:v>
              </c:pt>
              <c:pt idx="4">
                <c:v>103.69317266857558</c:v>
              </c:pt>
              <c:pt idx="5">
                <c:v>99.95525378960237</c:v>
              </c:pt>
              <c:pt idx="6">
                <c:v>105.44167407083111</c:v>
              </c:pt>
              <c:pt idx="7">
                <c:v>97.3342053670768</c:v>
              </c:pt>
              <c:pt idx="8">
                <c:v>99.60500356307702</c:v>
              </c:pt>
              <c:pt idx="9">
                <c:v>98.81166084197689</c:v>
              </c:pt>
              <c:pt idx="10">
                <c:v>99.22965316898065</c:v>
              </c:pt>
              <c:pt idx="11">
                <c:v>101.46374264003836</c:v>
              </c:pt>
              <c:pt idx="12">
                <c:v>109.200172984837</c:v>
              </c:pt>
              <c:pt idx="13">
                <c:v>98.31776120516645</c:v>
              </c:pt>
              <c:pt idx="14">
                <c:v>96.12736100265646</c:v>
              </c:pt>
              <c:pt idx="15">
                <c:v>100.08583106939666</c:v>
              </c:pt>
              <c:pt idx="16">
                <c:v>90.50870075318761</c:v>
              </c:pt>
              <c:pt idx="17">
                <c:v>99.82749537666345</c:v>
              </c:pt>
              <c:pt idx="18">
                <c:v>89.04095674944939</c:v>
              </c:pt>
              <c:pt idx="19">
                <c:v>89.86498734840771</c:v>
              </c:pt>
              <c:pt idx="20">
                <c:v>82.99202666696203</c:v>
              </c:pt>
              <c:pt idx="21">
                <c:v>75.68007448302944</c:v>
              </c:pt>
              <c:pt idx="22">
                <c:v>70.30176726446098</c:v>
              </c:pt>
              <c:pt idx="23">
                <c:v>64.3489932847818</c:v>
              </c:pt>
              <c:pt idx="24">
                <c:v>57.186946061000945</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1">
                <c:v>20</c:v>
              </c:pt>
              <c:pt idx="24">
                <c:v>21年2月</c:v>
              </c:pt>
            </c:strLit>
          </c:cat>
          <c:val>
            <c:numLit>
              <c:ptCount val="25"/>
              <c:pt idx="0">
                <c:v>106.76908782938216</c:v>
              </c:pt>
              <c:pt idx="1">
                <c:v>104.2555501429491</c:v>
              </c:pt>
              <c:pt idx="2">
                <c:v>102.73973088143265</c:v>
              </c:pt>
              <c:pt idx="3">
                <c:v>103.48041964201582</c:v>
              </c:pt>
              <c:pt idx="4">
                <c:v>103.8092069920276</c:v>
              </c:pt>
              <c:pt idx="5">
                <c:v>103.15662538396792</c:v>
              </c:pt>
              <c:pt idx="6">
                <c:v>103.03003350966969</c:v>
              </c:pt>
              <c:pt idx="7">
                <c:v>100.91037774250344</c:v>
              </c:pt>
              <c:pt idx="8">
                <c:v>100.79362766699496</c:v>
              </c:pt>
              <c:pt idx="9">
                <c:v>98.58362325737691</c:v>
              </c:pt>
              <c:pt idx="10">
                <c:v>99.21543919134484</c:v>
              </c:pt>
              <c:pt idx="11">
                <c:v>99.83501888366531</c:v>
              </c:pt>
              <c:pt idx="12">
                <c:v>103.29785626461869</c:v>
              </c:pt>
              <c:pt idx="13">
                <c:v>102.9938922766806</c:v>
              </c:pt>
              <c:pt idx="14">
                <c:v>101.21509839755329</c:v>
              </c:pt>
              <c:pt idx="15">
                <c:v>98.17698442573986</c:v>
              </c:pt>
              <c:pt idx="16">
                <c:v>95.57396427508024</c:v>
              </c:pt>
              <c:pt idx="17">
                <c:v>96.80734239974925</c:v>
              </c:pt>
              <c:pt idx="18">
                <c:v>93.12571762643348</c:v>
              </c:pt>
              <c:pt idx="19">
                <c:v>92.91114649150684</c:v>
              </c:pt>
              <c:pt idx="20">
                <c:v>87.29932358827305</c:v>
              </c:pt>
              <c:pt idx="21">
                <c:v>82.84569616613307</c:v>
              </c:pt>
              <c:pt idx="22">
                <c:v>76.32462280481748</c:v>
              </c:pt>
              <c:pt idx="23">
                <c:v>70.11027834409073</c:v>
              </c:pt>
              <c:pt idx="24">
                <c:v>63.94590220341457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1">
                <c:v>20</c:v>
              </c:pt>
              <c:pt idx="24">
                <c:v>21年2月</c:v>
              </c:pt>
            </c:strLit>
          </c:cat>
          <c:val>
            <c:numLit>
              <c:ptCount val="25"/>
              <c:pt idx="0">
                <c:v>108.40832650619076</c:v>
              </c:pt>
              <c:pt idx="1">
                <c:v>107.30118277212885</c:v>
              </c:pt>
              <c:pt idx="2">
                <c:v>106.58279533189328</c:v>
              </c:pt>
              <c:pt idx="3">
                <c:v>105.9093433192306</c:v>
              </c:pt>
              <c:pt idx="4">
                <c:v>104.92024215468136</c:v>
              </c:pt>
              <c:pt idx="5">
                <c:v>103.44993217064749</c:v>
              </c:pt>
              <c:pt idx="6">
                <c:v>103.30439183814755</c:v>
              </c:pt>
              <c:pt idx="7">
                <c:v>102.40936640316191</c:v>
              </c:pt>
              <c:pt idx="8">
                <c:v>101.9662511095243</c:v>
              </c:pt>
              <c:pt idx="9">
                <c:v>101.52320285640937</c:v>
              </c:pt>
              <c:pt idx="10">
                <c:v>100.58151763858864</c:v>
              </c:pt>
              <c:pt idx="11">
                <c:v>100.2630276345119</c:v>
              </c:pt>
              <c:pt idx="12">
                <c:v>101.58373037668825</c:v>
              </c:pt>
              <c:pt idx="13">
                <c:v>100.56602853873616</c:v>
              </c:pt>
              <c:pt idx="14">
                <c:v>100.39362220096181</c:v>
              </c:pt>
              <c:pt idx="15">
                <c:v>100.46231184472178</c:v>
              </c:pt>
              <c:pt idx="16">
                <c:v>99.27617468918048</c:v>
              </c:pt>
              <c:pt idx="17">
                <c:v>99.36158071884942</c:v>
              </c:pt>
              <c:pt idx="18">
                <c:v>97.58689702019386</c:v>
              </c:pt>
              <c:pt idx="19">
                <c:v>94.8247276435611</c:v>
              </c:pt>
              <c:pt idx="20">
                <c:v>92.63533699524619</c:v>
              </c:pt>
              <c:pt idx="21">
                <c:v>89.71429606387089</c:v>
              </c:pt>
              <c:pt idx="22">
                <c:v>85.45942980602295</c:v>
              </c:pt>
              <c:pt idx="23">
                <c:v>81.72232873910784</c:v>
              </c:pt>
              <c:pt idx="24">
                <c:v>75.63082169401319</c:v>
              </c:pt>
            </c:numLit>
          </c:val>
          <c:smooth val="0"/>
        </c:ser>
        <c:marker val="1"/>
        <c:axId val="59998659"/>
        <c:axId val="3117020"/>
      </c:lineChart>
      <c:catAx>
        <c:axId val="59998659"/>
        <c:scaling>
          <c:orientation val="minMax"/>
        </c:scaling>
        <c:axPos val="b"/>
        <c:delete val="0"/>
        <c:numFmt formatCode="General" sourceLinked="1"/>
        <c:majorTickMark val="none"/>
        <c:minorTickMark val="none"/>
        <c:tickLblPos val="nextTo"/>
        <c:crossAx val="3117020"/>
        <c:crosses val="autoZero"/>
        <c:auto val="1"/>
        <c:lblOffset val="100"/>
        <c:tickLblSkip val="1"/>
        <c:noMultiLvlLbl val="0"/>
      </c:catAx>
      <c:valAx>
        <c:axId val="3117020"/>
        <c:scaling>
          <c:orientation val="minMax"/>
          <c:min val="50"/>
        </c:scaling>
        <c:axPos val="l"/>
        <c:majorGridlines/>
        <c:delete val="0"/>
        <c:numFmt formatCode="0_ " sourceLinked="0"/>
        <c:majorTickMark val="in"/>
        <c:minorTickMark val="none"/>
        <c:tickLblPos val="nextTo"/>
        <c:crossAx val="59998659"/>
        <c:crossesAt val="1"/>
        <c:crossBetween val="between"/>
        <c:dispUnits/>
        <c:majorUnit val="10"/>
      </c:valAx>
      <c:spPr>
        <a:noFill/>
        <a:ln w="12700">
          <a:solidFill/>
        </a:ln>
      </c:spPr>
    </c:plotArea>
    <c:legend>
      <c:legendPos val="r"/>
      <c:layout>
        <c:manualLayout>
          <c:xMode val="edge"/>
          <c:yMode val="edge"/>
          <c:x val="0.187"/>
          <c:y val="0.5057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
（平成17年=100）</a:t>
            </a:r>
          </a:p>
        </c:rich>
      </c:tx>
      <c:layout>
        <c:manualLayout>
          <c:xMode val="factor"/>
          <c:yMode val="factor"/>
          <c:x val="0.03925"/>
          <c:y val="-0.0185"/>
        </c:manualLayout>
      </c:layout>
      <c:spPr>
        <a:noFill/>
        <a:ln>
          <a:noFill/>
        </a:ln>
      </c:spPr>
    </c:title>
    <c:plotArea>
      <c:layout>
        <c:manualLayout>
          <c:xMode val="edge"/>
          <c:yMode val="edge"/>
          <c:x val="0.0625"/>
          <c:y val="0.07775"/>
          <c:w val="0.87525"/>
          <c:h val="0.918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8053181"/>
        <c:axId val="51152038"/>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4
平成19年</c:v>
              </c:pt>
              <c:pt idx="1">
                <c:v>5</c:v>
              </c:pt>
              <c:pt idx="2">
                <c:v>6</c:v>
              </c:pt>
              <c:pt idx="3">
                <c:v>7</c:v>
              </c:pt>
              <c:pt idx="4">
                <c:v>8</c:v>
              </c:pt>
              <c:pt idx="5">
                <c:v>9</c:v>
              </c:pt>
              <c:pt idx="6">
                <c:v>10</c:v>
              </c:pt>
              <c:pt idx="7">
                <c:v>11</c:v>
              </c:pt>
              <c:pt idx="8">
                <c:v>12</c:v>
              </c:pt>
              <c:pt idx="9">
                <c:v>1
20年</c:v>
              </c:pt>
              <c:pt idx="10">
                <c:v>2</c:v>
              </c:pt>
              <c:pt idx="11">
                <c:v>3</c:v>
              </c:pt>
              <c:pt idx="12">
                <c:v>4</c:v>
              </c:pt>
              <c:pt idx="13">
                <c:v>5</c:v>
              </c:pt>
              <c:pt idx="14">
                <c:v>6</c:v>
              </c:pt>
              <c:pt idx="15">
                <c:v>7</c:v>
              </c:pt>
              <c:pt idx="16">
                <c:v>8</c:v>
              </c:pt>
              <c:pt idx="17">
                <c:v>9</c:v>
              </c:pt>
              <c:pt idx="18">
                <c:v>10</c:v>
              </c:pt>
              <c:pt idx="19">
                <c:v>11</c:v>
              </c:pt>
              <c:pt idx="20">
                <c:v>12</c:v>
              </c:pt>
              <c:pt idx="21">
                <c:v>1
21年</c:v>
              </c:pt>
              <c:pt idx="22">
                <c:v>2</c:v>
              </c:pt>
              <c:pt idx="23">
                <c:v>3</c:v>
              </c:pt>
              <c:pt idx="24">
                <c:v>4月
 </c:v>
              </c:pt>
            </c:strLit>
          </c:cat>
          <c:val>
            <c:numLit>
              <c:ptCount val="25"/>
              <c:pt idx="0">
                <c:v>99.8</c:v>
              </c:pt>
              <c:pt idx="1">
                <c:v>100.1</c:v>
              </c:pt>
              <c:pt idx="2">
                <c:v>99.7</c:v>
              </c:pt>
              <c:pt idx="3">
                <c:v>99.8</c:v>
              </c:pt>
              <c:pt idx="4">
                <c:v>100.2</c:v>
              </c:pt>
              <c:pt idx="5">
                <c:v>100.2</c:v>
              </c:pt>
              <c:pt idx="6">
                <c:v>100</c:v>
              </c:pt>
              <c:pt idx="7">
                <c:v>100</c:v>
              </c:pt>
              <c:pt idx="8">
                <c:v>100.1</c:v>
              </c:pt>
              <c:pt idx="9">
                <c:v>100.1</c:v>
              </c:pt>
              <c:pt idx="10">
                <c:v>99.8</c:v>
              </c:pt>
              <c:pt idx="11">
                <c:v>100.3</c:v>
              </c:pt>
              <c:pt idx="12">
                <c:v>99.9</c:v>
              </c:pt>
              <c:pt idx="13">
                <c:v>101</c:v>
              </c:pt>
              <c:pt idx="14">
                <c:v>101.4</c:v>
              </c:pt>
              <c:pt idx="15">
                <c:v>101.6</c:v>
              </c:pt>
              <c:pt idx="16">
                <c:v>101.8</c:v>
              </c:pt>
              <c:pt idx="17">
                <c:v>101.9</c:v>
              </c:pt>
              <c:pt idx="18">
                <c:v>101.8</c:v>
              </c:pt>
              <c:pt idx="19">
                <c:v>100.9</c:v>
              </c:pt>
              <c:pt idx="20">
                <c:v>100.3</c:v>
              </c:pt>
              <c:pt idx="21">
                <c:v>99.7</c:v>
              </c:pt>
              <c:pt idx="22">
                <c:v>99.3</c:v>
              </c:pt>
              <c:pt idx="23">
                <c:v>99.5</c:v>
              </c:pt>
              <c:pt idx="24">
                <c:v>99.6</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4
平成19年</c:v>
              </c:pt>
              <c:pt idx="1">
                <c:v>5</c:v>
              </c:pt>
              <c:pt idx="2">
                <c:v>6</c:v>
              </c:pt>
              <c:pt idx="3">
                <c:v>7</c:v>
              </c:pt>
              <c:pt idx="4">
                <c:v>8</c:v>
              </c:pt>
              <c:pt idx="5">
                <c:v>9</c:v>
              </c:pt>
              <c:pt idx="6">
                <c:v>10</c:v>
              </c:pt>
              <c:pt idx="7">
                <c:v>11</c:v>
              </c:pt>
              <c:pt idx="8">
                <c:v>12</c:v>
              </c:pt>
              <c:pt idx="9">
                <c:v>1
20年</c:v>
              </c:pt>
              <c:pt idx="10">
                <c:v>2</c:v>
              </c:pt>
              <c:pt idx="11">
                <c:v>3</c:v>
              </c:pt>
              <c:pt idx="12">
                <c:v>4</c:v>
              </c:pt>
              <c:pt idx="13">
                <c:v>5</c:v>
              </c:pt>
              <c:pt idx="14">
                <c:v>6</c:v>
              </c:pt>
              <c:pt idx="15">
                <c:v>7</c:v>
              </c:pt>
              <c:pt idx="16">
                <c:v>8</c:v>
              </c:pt>
              <c:pt idx="17">
                <c:v>9</c:v>
              </c:pt>
              <c:pt idx="18">
                <c:v>10</c:v>
              </c:pt>
              <c:pt idx="19">
                <c:v>11</c:v>
              </c:pt>
              <c:pt idx="20">
                <c:v>12</c:v>
              </c:pt>
              <c:pt idx="21">
                <c:v>1
21年</c:v>
              </c:pt>
              <c:pt idx="22">
                <c:v>2</c:v>
              </c:pt>
              <c:pt idx="23">
                <c:v>3</c:v>
              </c:pt>
              <c:pt idx="24">
                <c:v>4月
 </c:v>
              </c:pt>
            </c:strLit>
          </c:cat>
          <c:val>
            <c:numLit>
              <c:ptCount val="25"/>
              <c:pt idx="0">
                <c:v>99.5</c:v>
              </c:pt>
              <c:pt idx="1">
                <c:v>99.7</c:v>
              </c:pt>
              <c:pt idx="2">
                <c:v>99.5</c:v>
              </c:pt>
              <c:pt idx="3">
                <c:v>99.4</c:v>
              </c:pt>
              <c:pt idx="4">
                <c:v>99.7</c:v>
              </c:pt>
              <c:pt idx="5">
                <c:v>99.7</c:v>
              </c:pt>
              <c:pt idx="6">
                <c:v>99.6</c:v>
              </c:pt>
              <c:pt idx="7">
                <c:v>99.9</c:v>
              </c:pt>
              <c:pt idx="8">
                <c:v>100</c:v>
              </c:pt>
              <c:pt idx="9">
                <c:v>99.9</c:v>
              </c:pt>
              <c:pt idx="10">
                <c:v>99.7</c:v>
              </c:pt>
              <c:pt idx="11">
                <c:v>100</c:v>
              </c:pt>
              <c:pt idx="12">
                <c:v>99.7</c:v>
              </c:pt>
              <c:pt idx="13">
                <c:v>100.7</c:v>
              </c:pt>
              <c:pt idx="14">
                <c:v>101.1</c:v>
              </c:pt>
              <c:pt idx="15">
                <c:v>101.3</c:v>
              </c:pt>
              <c:pt idx="16">
                <c:v>101.4</c:v>
              </c:pt>
              <c:pt idx="17">
                <c:v>101.5</c:v>
              </c:pt>
              <c:pt idx="18">
                <c:v>101.4</c:v>
              </c:pt>
              <c:pt idx="19">
                <c:v>100.7</c:v>
              </c:pt>
              <c:pt idx="20">
                <c:v>100</c:v>
              </c:pt>
              <c:pt idx="21">
                <c:v>99.2</c:v>
              </c:pt>
              <c:pt idx="22">
                <c:v>99.1</c:v>
              </c:pt>
              <c:pt idx="23">
                <c:v>99.2</c:v>
              </c:pt>
              <c:pt idx="24">
                <c:v>99.3</c:v>
              </c:pt>
            </c:numLit>
          </c:val>
          <c:smooth val="0"/>
        </c:ser>
        <c:marker val="1"/>
        <c:axId val="57715159"/>
        <c:axId val="49674384"/>
      </c:lineChart>
      <c:catAx>
        <c:axId val="5771515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1000" b="0" i="0" u="none" baseline="0">
                <a:latin typeface="ＭＳ Ｐゴシック"/>
                <a:ea typeface="ＭＳ Ｐゴシック"/>
                <a:cs typeface="ＭＳ Ｐゴシック"/>
              </a:defRPr>
            </a:pPr>
          </a:p>
        </c:txPr>
        <c:crossAx val="49674384"/>
        <c:crossesAt val="94"/>
        <c:auto val="0"/>
        <c:lblOffset val="100"/>
        <c:tickLblSkip val="4"/>
        <c:noMultiLvlLbl val="0"/>
      </c:catAx>
      <c:valAx>
        <c:axId val="49674384"/>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715159"/>
        <c:crossesAt val="1"/>
        <c:crossBetween val="between"/>
        <c:dispUnits/>
        <c:majorUnit val="2"/>
      </c:valAx>
      <c:catAx>
        <c:axId val="28053181"/>
        <c:scaling>
          <c:orientation val="minMax"/>
        </c:scaling>
        <c:axPos val="b"/>
        <c:delete val="1"/>
        <c:majorTickMark val="in"/>
        <c:minorTickMark val="none"/>
        <c:tickLblPos val="nextTo"/>
        <c:crossAx val="51152038"/>
        <c:crosses val="autoZero"/>
        <c:auto val="1"/>
        <c:lblOffset val="100"/>
        <c:noMultiLvlLbl val="0"/>
      </c:catAx>
      <c:valAx>
        <c:axId val="51152038"/>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053181"/>
        <c:crosses val="max"/>
        <c:crossBetween val="between"/>
        <c:dispUnits/>
        <c:majorUnit val="2"/>
      </c:valAx>
      <c:spPr>
        <a:noFill/>
        <a:ln w="12700">
          <a:solidFill/>
        </a:ln>
      </c:spPr>
    </c:plotArea>
    <c:legend>
      <c:legendPos val="r"/>
      <c:legendEntry>
        <c:idx val="0"/>
        <c:delete val="1"/>
      </c:legendEntry>
      <c:layout>
        <c:manualLayout>
          <c:xMode val="edge"/>
          <c:yMode val="edge"/>
          <c:x val="0.184"/>
          <c:y val="0.14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37"/>
          <c:h val="0.737"/>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19/2</c:v>
              </c:pt>
              <c:pt idx="2">
                <c:v>3</c:v>
              </c:pt>
              <c:pt idx="3">
                <c:v>4</c:v>
              </c:pt>
              <c:pt idx="4">
                <c:v>5</c:v>
              </c:pt>
              <c:pt idx="5">
                <c:v>6</c:v>
              </c:pt>
              <c:pt idx="6">
                <c:v>7</c:v>
              </c:pt>
              <c:pt idx="7">
                <c:v>8</c:v>
              </c:pt>
              <c:pt idx="8">
                <c:v>9</c:v>
              </c:pt>
              <c:pt idx="9">
                <c:v>10</c:v>
              </c:pt>
              <c:pt idx="10">
                <c:v>11</c:v>
              </c:pt>
              <c:pt idx="11">
                <c:v>12</c:v>
              </c:pt>
              <c:pt idx="12">
                <c:v>20/1</c:v>
              </c:pt>
              <c:pt idx="13">
                <c:v>2</c:v>
              </c:pt>
              <c:pt idx="14">
                <c:v>3</c:v>
              </c:pt>
              <c:pt idx="15">
                <c:v>4</c:v>
              </c:pt>
              <c:pt idx="16">
                <c:v>5</c:v>
              </c:pt>
              <c:pt idx="17">
                <c:v>6</c:v>
              </c:pt>
              <c:pt idx="18">
                <c:v>7</c:v>
              </c:pt>
              <c:pt idx="19">
                <c:v>8</c:v>
              </c:pt>
              <c:pt idx="20">
                <c:v>9</c:v>
              </c:pt>
              <c:pt idx="21">
                <c:v>10</c:v>
              </c:pt>
              <c:pt idx="22">
                <c:v>11</c:v>
              </c:pt>
              <c:pt idx="23">
                <c:v>12</c:v>
              </c:pt>
              <c:pt idx="24">
                <c:v>21/1</c:v>
              </c:pt>
              <c:pt idx="25">
                <c:v>2</c:v>
              </c:pt>
            </c:strLit>
          </c:cat>
          <c:val>
            <c:numLit>
              <c:ptCount val="27"/>
              <c:pt idx="1">
                <c:v>100.7</c:v>
              </c:pt>
              <c:pt idx="2">
                <c:v>98.4</c:v>
              </c:pt>
              <c:pt idx="3">
                <c:v>97.7</c:v>
              </c:pt>
              <c:pt idx="4">
                <c:v>100.9</c:v>
              </c:pt>
              <c:pt idx="5">
                <c:v>101.1</c:v>
              </c:pt>
              <c:pt idx="6">
                <c:v>97.9</c:v>
              </c:pt>
              <c:pt idx="7">
                <c:v>106.9</c:v>
              </c:pt>
              <c:pt idx="8">
                <c:v>102.4</c:v>
              </c:pt>
              <c:pt idx="9">
                <c:v>102.6</c:v>
              </c:pt>
              <c:pt idx="10">
                <c:v>102.8</c:v>
              </c:pt>
              <c:pt idx="11">
                <c:v>101.8</c:v>
              </c:pt>
              <c:pt idx="12">
                <c:v>99.8</c:v>
              </c:pt>
              <c:pt idx="13">
                <c:v>98.3</c:v>
              </c:pt>
              <c:pt idx="14">
                <c:v>97.9</c:v>
              </c:pt>
              <c:pt idx="15">
                <c:v>95.9</c:v>
              </c:pt>
              <c:pt idx="16">
                <c:v>99.3</c:v>
              </c:pt>
              <c:pt idx="17">
                <c:v>94.7</c:v>
              </c:pt>
              <c:pt idx="18">
                <c:v>99.9</c:v>
              </c:pt>
              <c:pt idx="19">
                <c:v>96.1</c:v>
              </c:pt>
              <c:pt idx="20">
                <c:v>94.4</c:v>
              </c:pt>
              <c:pt idx="21">
                <c:v>91.8</c:v>
              </c:pt>
              <c:pt idx="22">
                <c:v>89.1</c:v>
              </c:pt>
              <c:pt idx="23">
                <c:v>81.9</c:v>
              </c:pt>
              <c:pt idx="24">
                <c:v>77.5</c:v>
              </c:pt>
              <c:pt idx="25">
                <c:v>68.7</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19/2</c:v>
              </c:pt>
              <c:pt idx="2">
                <c:v>3</c:v>
              </c:pt>
              <c:pt idx="3">
                <c:v>4</c:v>
              </c:pt>
              <c:pt idx="4">
                <c:v>5</c:v>
              </c:pt>
              <c:pt idx="5">
                <c:v>6</c:v>
              </c:pt>
              <c:pt idx="6">
                <c:v>7</c:v>
              </c:pt>
              <c:pt idx="7">
                <c:v>8</c:v>
              </c:pt>
              <c:pt idx="8">
                <c:v>9</c:v>
              </c:pt>
              <c:pt idx="9">
                <c:v>10</c:v>
              </c:pt>
              <c:pt idx="10">
                <c:v>11</c:v>
              </c:pt>
              <c:pt idx="11">
                <c:v>12</c:v>
              </c:pt>
              <c:pt idx="12">
                <c:v>20/1</c:v>
              </c:pt>
              <c:pt idx="13">
                <c:v>2</c:v>
              </c:pt>
              <c:pt idx="14">
                <c:v>3</c:v>
              </c:pt>
              <c:pt idx="15">
                <c:v>4</c:v>
              </c:pt>
              <c:pt idx="16">
                <c:v>5</c:v>
              </c:pt>
              <c:pt idx="17">
                <c:v>6</c:v>
              </c:pt>
              <c:pt idx="18">
                <c:v>7</c:v>
              </c:pt>
              <c:pt idx="19">
                <c:v>8</c:v>
              </c:pt>
              <c:pt idx="20">
                <c:v>9</c:v>
              </c:pt>
              <c:pt idx="21">
                <c:v>10</c:v>
              </c:pt>
              <c:pt idx="22">
                <c:v>11</c:v>
              </c:pt>
              <c:pt idx="23">
                <c:v>12</c:v>
              </c:pt>
              <c:pt idx="24">
                <c:v>21/1</c:v>
              </c:pt>
              <c:pt idx="25">
                <c:v>2</c:v>
              </c:pt>
            </c:strLit>
          </c:cat>
          <c:val>
            <c:numLit>
              <c:ptCount val="27"/>
              <c:pt idx="1">
                <c:v>106</c:v>
              </c:pt>
              <c:pt idx="2">
                <c:v>100.3</c:v>
              </c:pt>
              <c:pt idx="3">
                <c:v>99.5</c:v>
              </c:pt>
              <c:pt idx="4">
                <c:v>102.5</c:v>
              </c:pt>
              <c:pt idx="5">
                <c:v>103.5</c:v>
              </c:pt>
              <c:pt idx="6">
                <c:v>99.1</c:v>
              </c:pt>
              <c:pt idx="7">
                <c:v>108.7</c:v>
              </c:pt>
              <c:pt idx="8">
                <c:v>104.3</c:v>
              </c:pt>
              <c:pt idx="9">
                <c:v>104.9</c:v>
              </c:pt>
              <c:pt idx="10">
                <c:v>103</c:v>
              </c:pt>
              <c:pt idx="11">
                <c:v>103.7</c:v>
              </c:pt>
              <c:pt idx="12">
                <c:v>104.4</c:v>
              </c:pt>
              <c:pt idx="13">
                <c:v>103.4</c:v>
              </c:pt>
              <c:pt idx="14">
                <c:v>99.9</c:v>
              </c:pt>
              <c:pt idx="15">
                <c:v>97</c:v>
              </c:pt>
              <c:pt idx="16">
                <c:v>102.7</c:v>
              </c:pt>
              <c:pt idx="17">
                <c:v>98.7</c:v>
              </c:pt>
              <c:pt idx="18">
                <c:v>104.9</c:v>
              </c:pt>
              <c:pt idx="19">
                <c:v>100.6</c:v>
              </c:pt>
              <c:pt idx="20">
                <c:v>97</c:v>
              </c:pt>
              <c:pt idx="21">
                <c:v>94.6</c:v>
              </c:pt>
              <c:pt idx="22">
                <c:v>90.8</c:v>
              </c:pt>
              <c:pt idx="23">
                <c:v>84.1</c:v>
              </c:pt>
              <c:pt idx="24">
                <c:v>75.8</c:v>
              </c:pt>
              <c:pt idx="25">
                <c:v>71.2</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19/2</c:v>
              </c:pt>
              <c:pt idx="2">
                <c:v>3</c:v>
              </c:pt>
              <c:pt idx="3">
                <c:v>4</c:v>
              </c:pt>
              <c:pt idx="4">
                <c:v>5</c:v>
              </c:pt>
              <c:pt idx="5">
                <c:v>6</c:v>
              </c:pt>
              <c:pt idx="6">
                <c:v>7</c:v>
              </c:pt>
              <c:pt idx="7">
                <c:v>8</c:v>
              </c:pt>
              <c:pt idx="8">
                <c:v>9</c:v>
              </c:pt>
              <c:pt idx="9">
                <c:v>10</c:v>
              </c:pt>
              <c:pt idx="10">
                <c:v>11</c:v>
              </c:pt>
              <c:pt idx="11">
                <c:v>12</c:v>
              </c:pt>
              <c:pt idx="12">
                <c:v>20/1</c:v>
              </c:pt>
              <c:pt idx="13">
                <c:v>2</c:v>
              </c:pt>
              <c:pt idx="14">
                <c:v>3</c:v>
              </c:pt>
              <c:pt idx="15">
                <c:v>4</c:v>
              </c:pt>
              <c:pt idx="16">
                <c:v>5</c:v>
              </c:pt>
              <c:pt idx="17">
                <c:v>6</c:v>
              </c:pt>
              <c:pt idx="18">
                <c:v>7</c:v>
              </c:pt>
              <c:pt idx="19">
                <c:v>8</c:v>
              </c:pt>
              <c:pt idx="20">
                <c:v>9</c:v>
              </c:pt>
              <c:pt idx="21">
                <c:v>10</c:v>
              </c:pt>
              <c:pt idx="22">
                <c:v>11</c:v>
              </c:pt>
              <c:pt idx="23">
                <c:v>12</c:v>
              </c:pt>
              <c:pt idx="24">
                <c:v>21/1</c:v>
              </c:pt>
              <c:pt idx="25">
                <c:v>2</c:v>
              </c:pt>
            </c:strLit>
          </c:cat>
          <c:val>
            <c:numLit>
              <c:ptCount val="27"/>
              <c:pt idx="1">
                <c:v>98.5</c:v>
              </c:pt>
              <c:pt idx="2">
                <c:v>98.8</c:v>
              </c:pt>
              <c:pt idx="3">
                <c:v>98.5</c:v>
              </c:pt>
              <c:pt idx="4">
                <c:v>97.6</c:v>
              </c:pt>
              <c:pt idx="5">
                <c:v>97.6</c:v>
              </c:pt>
              <c:pt idx="6">
                <c:v>99.4</c:v>
              </c:pt>
              <c:pt idx="7">
                <c:v>99.6</c:v>
              </c:pt>
              <c:pt idx="8">
                <c:v>98.9</c:v>
              </c:pt>
              <c:pt idx="9">
                <c:v>99.5</c:v>
              </c:pt>
              <c:pt idx="10">
                <c:v>100.4</c:v>
              </c:pt>
              <c:pt idx="11">
                <c:v>103.3</c:v>
              </c:pt>
              <c:pt idx="12">
                <c:v>101.1</c:v>
              </c:pt>
              <c:pt idx="13">
                <c:v>99.7</c:v>
              </c:pt>
              <c:pt idx="14">
                <c:v>97.9</c:v>
              </c:pt>
              <c:pt idx="15">
                <c:v>97.3</c:v>
              </c:pt>
              <c:pt idx="16">
                <c:v>96.5</c:v>
              </c:pt>
              <c:pt idx="17">
                <c:v>96.1</c:v>
              </c:pt>
              <c:pt idx="18">
                <c:v>95.5</c:v>
              </c:pt>
              <c:pt idx="19">
                <c:v>94.3</c:v>
              </c:pt>
              <c:pt idx="20">
                <c:v>95.4</c:v>
              </c:pt>
              <c:pt idx="21">
                <c:v>93.2</c:v>
              </c:pt>
              <c:pt idx="22">
                <c:v>96</c:v>
              </c:pt>
              <c:pt idx="23">
                <c:v>97</c:v>
              </c:pt>
              <c:pt idx="24">
                <c:v>95.3</c:v>
              </c:pt>
              <c:pt idx="25">
                <c:v>93.9</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19/2</c:v>
              </c:pt>
              <c:pt idx="2">
                <c:v>3</c:v>
              </c:pt>
              <c:pt idx="3">
                <c:v>4</c:v>
              </c:pt>
              <c:pt idx="4">
                <c:v>5</c:v>
              </c:pt>
              <c:pt idx="5">
                <c:v>6</c:v>
              </c:pt>
              <c:pt idx="6">
                <c:v>7</c:v>
              </c:pt>
              <c:pt idx="7">
                <c:v>8</c:v>
              </c:pt>
              <c:pt idx="8">
                <c:v>9</c:v>
              </c:pt>
              <c:pt idx="9">
                <c:v>10</c:v>
              </c:pt>
              <c:pt idx="10">
                <c:v>11</c:v>
              </c:pt>
              <c:pt idx="11">
                <c:v>12</c:v>
              </c:pt>
              <c:pt idx="12">
                <c:v>20/1</c:v>
              </c:pt>
              <c:pt idx="13">
                <c:v>2</c:v>
              </c:pt>
              <c:pt idx="14">
                <c:v>3</c:v>
              </c:pt>
              <c:pt idx="15">
                <c:v>4</c:v>
              </c:pt>
              <c:pt idx="16">
                <c:v>5</c:v>
              </c:pt>
              <c:pt idx="17">
                <c:v>6</c:v>
              </c:pt>
              <c:pt idx="18">
                <c:v>7</c:v>
              </c:pt>
              <c:pt idx="19">
                <c:v>8</c:v>
              </c:pt>
              <c:pt idx="20">
                <c:v>9</c:v>
              </c:pt>
              <c:pt idx="21">
                <c:v>10</c:v>
              </c:pt>
              <c:pt idx="22">
                <c:v>11</c:v>
              </c:pt>
              <c:pt idx="23">
                <c:v>12</c:v>
              </c:pt>
              <c:pt idx="24">
                <c:v>21/1</c:v>
              </c:pt>
              <c:pt idx="25">
                <c:v>2</c:v>
              </c:pt>
            </c:strLit>
          </c:cat>
          <c:val>
            <c:numLit>
              <c:ptCount val="27"/>
              <c:pt idx="1">
                <c:v>106</c:v>
              </c:pt>
              <c:pt idx="2">
                <c:v>106</c:v>
              </c:pt>
              <c:pt idx="3">
                <c:v>105.6</c:v>
              </c:pt>
              <c:pt idx="4">
                <c:v>106.8</c:v>
              </c:pt>
              <c:pt idx="5">
                <c:v>106.9</c:v>
              </c:pt>
              <c:pt idx="6">
                <c:v>107</c:v>
              </c:pt>
              <c:pt idx="7">
                <c:v>109.7</c:v>
              </c:pt>
              <c:pt idx="8">
                <c:v>107.9</c:v>
              </c:pt>
              <c:pt idx="9">
                <c:v>110</c:v>
              </c:pt>
              <c:pt idx="10">
                <c:v>108.4</c:v>
              </c:pt>
              <c:pt idx="11">
                <c:v>109.1</c:v>
              </c:pt>
              <c:pt idx="12">
                <c:v>108.5</c:v>
              </c:pt>
              <c:pt idx="13">
                <c:v>110.2</c:v>
              </c:pt>
              <c:pt idx="14">
                <c:v>106.5</c:v>
              </c:pt>
              <c:pt idx="15">
                <c:v>106.3</c:v>
              </c:pt>
              <c:pt idx="16">
                <c:v>109.3</c:v>
              </c:pt>
              <c:pt idx="17">
                <c:v>106.9</c:v>
              </c:pt>
              <c:pt idx="18">
                <c:v>108.3</c:v>
              </c:pt>
              <c:pt idx="19">
                <c:v>104.5</c:v>
              </c:pt>
              <c:pt idx="20">
                <c:v>105.6</c:v>
              </c:pt>
              <c:pt idx="21">
                <c:v>102.3</c:v>
              </c:pt>
              <c:pt idx="22">
                <c:v>93.6</c:v>
              </c:pt>
              <c:pt idx="23">
                <c:v>84.4</c:v>
              </c:pt>
              <c:pt idx="24">
                <c:v>75.8</c:v>
              </c:pt>
              <c:pt idx="25">
                <c:v>68.7</c:v>
              </c:pt>
            </c:numLit>
          </c:val>
          <c:smooth val="0"/>
        </c:ser>
        <c:marker val="1"/>
        <c:axId val="44416273"/>
        <c:axId val="64202138"/>
      </c:lineChart>
      <c:catAx>
        <c:axId val="4441627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4202138"/>
        <c:crossesAt val="60"/>
        <c:auto val="1"/>
        <c:lblOffset val="100"/>
        <c:tickLblSkip val="1"/>
        <c:noMultiLvlLbl val="0"/>
      </c:catAx>
      <c:valAx>
        <c:axId val="64202138"/>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5"/>
              <c:y val="0.01075"/>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44416273"/>
        <c:crossesAt val="1"/>
        <c:crossBetween val="midCat"/>
        <c:dispUnits/>
        <c:majorUnit val="10"/>
        <c:minorUnit val="5"/>
      </c:valAx>
      <c:spPr>
        <a:noFill/>
        <a:ln w="12700">
          <a:solidFill>
            <a:srgbClr val="000000"/>
          </a:solidFill>
        </a:ln>
      </c:spPr>
    </c:plotArea>
    <c:legend>
      <c:legendPos val="r"/>
      <c:layout>
        <c:manualLayout>
          <c:xMode val="edge"/>
          <c:yMode val="edge"/>
          <c:x val="0.1005"/>
          <c:y val="0.06125"/>
          <c:w val="0.179"/>
          <c:h val="0.165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2">
                <c:v>10</c:v>
              </c:pt>
              <c:pt idx="14">
                <c:v>11</c:v>
              </c:pt>
              <c:pt idx="26">
                <c:v>12</c:v>
              </c:pt>
              <c:pt idx="38">
                <c:v>13</c:v>
              </c:pt>
              <c:pt idx="50">
                <c:v>14</c:v>
              </c:pt>
              <c:pt idx="62">
                <c:v>15</c:v>
              </c:pt>
              <c:pt idx="74">
                <c:v>16</c:v>
              </c:pt>
              <c:pt idx="86">
                <c:v>17</c:v>
              </c:pt>
              <c:pt idx="98">
                <c:v>18</c:v>
              </c:pt>
              <c:pt idx="110">
                <c:v>19</c:v>
              </c:pt>
              <c:pt idx="122">
                <c:v>20</c:v>
              </c:pt>
              <c:pt idx="135">
                <c:v>21年2月</c:v>
              </c:pt>
            </c:strLit>
          </c:cat>
          <c:val>
            <c:numLit>
              <c:ptCount val="136"/>
              <c:pt idx="0">
                <c:v>149.9</c:v>
              </c:pt>
              <c:pt idx="1">
                <c:v>149.9</c:v>
              </c:pt>
              <c:pt idx="2">
                <c:v>149.9</c:v>
              </c:pt>
              <c:pt idx="3">
                <c:v>149.9</c:v>
              </c:pt>
              <c:pt idx="4">
                <c:v>149.9</c:v>
              </c:pt>
              <c:pt idx="5">
                <c:v>149.9</c:v>
              </c:pt>
              <c:pt idx="6">
                <c:v>149.9</c:v>
              </c:pt>
              <c:pt idx="7">
                <c:v>149.9</c:v>
              </c:pt>
              <c:pt idx="8">
                <c:v>149.9</c:v>
              </c:pt>
              <c:pt idx="9">
                <c:v>149.9</c:v>
              </c:pt>
              <c:pt idx="10">
                <c:v>149.9</c:v>
              </c:pt>
              <c:pt idx="11">
                <c:v>149.9</c:v>
              </c:pt>
              <c:pt idx="12">
                <c:v>149.9</c:v>
              </c:pt>
              <c:pt idx="13">
                <c:v>149.9</c:v>
              </c:pt>
              <c:pt idx="14">
                <c:v>149.9</c:v>
              </c:pt>
              <c:pt idx="15">
                <c:v>149.9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149.9</c:v>
              </c:pt>
              <c:pt idx="38">
                <c:v>149.9</c:v>
              </c:pt>
              <c:pt idx="39">
                <c:v>149.9</c:v>
              </c:pt>
              <c:pt idx="40">
                <c:v>149.9</c:v>
              </c:pt>
              <c:pt idx="41">
                <c:v>149.9</c:v>
              </c:pt>
              <c:pt idx="42">
                <c:v>149.9</c:v>
              </c:pt>
              <c:pt idx="43">
                <c:v>149.9</c:v>
              </c:pt>
              <c:pt idx="44">
                <c:v>149.9</c:v>
              </c:pt>
              <c:pt idx="45">
                <c:v>149.9</c:v>
              </c:pt>
              <c:pt idx="46">
                <c:v>149.9</c:v>
              </c:pt>
              <c:pt idx="47">
                <c:v>149.9</c:v>
              </c:pt>
              <c:pt idx="48">
                <c:v>149.9</c:v>
              </c:pt>
              <c:pt idx="49">
                <c:v>149.9</c:v>
              </c:pt>
              <c:pt idx="50">
                <c:v>149.9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40948331"/>
        <c:axId val="32990660"/>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2">
                <c:v>10</c:v>
              </c:pt>
              <c:pt idx="14">
                <c:v>11</c:v>
              </c:pt>
              <c:pt idx="26">
                <c:v>12</c:v>
              </c:pt>
              <c:pt idx="38">
                <c:v>13</c:v>
              </c:pt>
              <c:pt idx="50">
                <c:v>14</c:v>
              </c:pt>
              <c:pt idx="62">
                <c:v>15</c:v>
              </c:pt>
              <c:pt idx="74">
                <c:v>16</c:v>
              </c:pt>
              <c:pt idx="86">
                <c:v>17</c:v>
              </c:pt>
              <c:pt idx="98">
                <c:v>18</c:v>
              </c:pt>
              <c:pt idx="110">
                <c:v>19</c:v>
              </c:pt>
              <c:pt idx="122">
                <c:v>20</c:v>
              </c:pt>
              <c:pt idx="135">
                <c:v>21年2月</c:v>
              </c:pt>
            </c:strLit>
          </c:cat>
          <c:val>
            <c:numLit>
              <c:ptCount val="136"/>
              <c:pt idx="0">
                <c:v>103.29268285767294</c:v>
              </c:pt>
              <c:pt idx="1">
                <c:v>102.32066880929176</c:v>
              </c:pt>
              <c:pt idx="2">
                <c:v>99.87696925632395</c:v>
              </c:pt>
              <c:pt idx="3">
                <c:v>97.08216745814657</c:v>
              </c:pt>
              <c:pt idx="4">
                <c:v>94.96571722170408</c:v>
              </c:pt>
              <c:pt idx="5">
                <c:v>93.27616107369852</c:v>
              </c:pt>
              <c:pt idx="6">
                <c:v>91.97808524452098</c:v>
              </c:pt>
              <c:pt idx="7">
                <c:v>91.01270603836754</c:v>
              </c:pt>
              <c:pt idx="8">
                <c:v>90.34201550060457</c:v>
              </c:pt>
              <c:pt idx="9">
                <c:v>90.58875791405156</c:v>
              </c:pt>
              <c:pt idx="10">
                <c:v>89.31165770225856</c:v>
              </c:pt>
              <c:pt idx="11">
                <c:v>87.82048637473305</c:v>
              </c:pt>
              <c:pt idx="12">
                <c:v>87.22618101355788</c:v>
              </c:pt>
              <c:pt idx="13">
                <c:v>85.83665935126116</c:v>
              </c:pt>
              <c:pt idx="14">
                <c:v>84.27257076432801</c:v>
              </c:pt>
              <c:pt idx="15">
                <c:v>83.64938787371459</c:v>
              </c:pt>
              <c:pt idx="16">
                <c:v>83.80285481183388</c:v>
              </c:pt>
              <c:pt idx="17">
                <c:v>84.47346245251931</c:v>
              </c:pt>
              <c:pt idx="18">
                <c:v>83.51113734311305</c:v>
              </c:pt>
              <c:pt idx="19">
                <c:v>82.9780489215866</c:v>
              </c:pt>
              <c:pt idx="20">
                <c:v>81.46586720396755</c:v>
              </c:pt>
              <c:pt idx="21">
                <c:v>82.34791922481507</c:v>
              </c:pt>
              <c:pt idx="22">
                <c:v>83.37818733300594</c:v>
              </c:pt>
              <c:pt idx="23">
                <c:v>84.52313732408874</c:v>
              </c:pt>
              <c:pt idx="24">
                <c:v>85.67422795045867</c:v>
              </c:pt>
              <c:pt idx="25">
                <c:v>86.94284202241052</c:v>
              </c:pt>
              <c:pt idx="26">
                <c:v>87.2272889700654</c:v>
              </c:pt>
              <c:pt idx="27">
                <c:v>88.18194406788233</c:v>
              </c:pt>
              <c:pt idx="28">
                <c:v>87.98457921416305</c:v>
              </c:pt>
              <c:pt idx="29">
                <c:v>89.0190211216999</c:v>
              </c:pt>
              <c:pt idx="30">
                <c:v>90.07936780367828</c:v>
              </c:pt>
              <c:pt idx="31">
                <c:v>92.71003055946176</c:v>
              </c:pt>
              <c:pt idx="32">
                <c:v>94.53443849048824</c:v>
              </c:pt>
              <c:pt idx="33">
                <c:v>97.29017522357908</c:v>
              </c:pt>
              <c:pt idx="34">
                <c:v>97.56698765826758</c:v>
              </c:pt>
              <c:pt idx="35">
                <c:v>99.14095343789461</c:v>
              </c:pt>
              <c:pt idx="36">
                <c:v>97.65624131661282</c:v>
              </c:pt>
              <c:pt idx="37">
                <c:v>98.21717771106465</c:v>
              </c:pt>
              <c:pt idx="38">
                <c:v>99.66145595411888</c:v>
              </c:pt>
              <c:pt idx="39">
                <c:v>100.96127362868049</c:v>
              </c:pt>
              <c:pt idx="40">
                <c:v>102.16222193087835</c:v>
              </c:pt>
              <c:pt idx="41">
                <c:v>101.12227495471124</c:v>
              </c:pt>
              <c:pt idx="42">
                <c:v>100.44800918493559</c:v>
              </c:pt>
              <c:pt idx="43">
                <c:v>97.0041512588702</c:v>
              </c:pt>
              <c:pt idx="44">
                <c:v>95.40587797240158</c:v>
              </c:pt>
              <c:pt idx="45">
                <c:v>92.30690025553622</c:v>
              </c:pt>
              <c:pt idx="46">
                <c:v>90.13380474072238</c:v>
              </c:pt>
              <c:pt idx="47">
                <c:v>86.29023183212378</c:v>
              </c:pt>
              <c:pt idx="48">
                <c:v>84.44306714905655</c:v>
              </c:pt>
              <c:pt idx="49">
                <c:v>81.38979841823058</c:v>
              </c:pt>
              <c:pt idx="50">
                <c:v>79.27094388762384</c:v>
              </c:pt>
              <c:pt idx="51">
                <c:v>76.96243510096758</c:v>
              </c:pt>
              <c:pt idx="52">
                <c:v>76.58154683645796</c:v>
              </c:pt>
              <c:pt idx="53">
                <c:v>77.3206668668186</c:v>
              </c:pt>
              <c:pt idx="54">
                <c:v>79.42306937319258</c:v>
              </c:pt>
              <c:pt idx="55">
                <c:v>81.24872282513098</c:v>
              </c:pt>
              <c:pt idx="56">
                <c:v>84.25998547451024</c:v>
              </c:pt>
              <c:pt idx="57">
                <c:v>84.6978668246123</c:v>
              </c:pt>
              <c:pt idx="58">
                <c:v>86.29916129982132</c:v>
              </c:pt>
              <c:pt idx="59">
                <c:v>84.70863210031821</c:v>
              </c:pt>
              <c:pt idx="60">
                <c:v>85.21779584159962</c:v>
              </c:pt>
              <c:pt idx="61">
                <c:v>84.65331403888374</c:v>
              </c:pt>
              <c:pt idx="62">
                <c:v>86.84849298669421</c:v>
              </c:pt>
              <c:pt idx="63">
                <c:v>86.41944866041138</c:v>
              </c:pt>
              <c:pt idx="64">
                <c:v>85.67979894793848</c:v>
              </c:pt>
              <c:pt idx="65">
                <c:v>84.5277358629527</c:v>
              </c:pt>
              <c:pt idx="66">
                <c:v>85.10230193038608</c:v>
              </c:pt>
              <c:pt idx="67">
                <c:v>85.94320892010462</c:v>
              </c:pt>
              <c:pt idx="68">
                <c:v>85.02406697817034</c:v>
              </c:pt>
              <c:pt idx="69">
                <c:v>83.27108442059956</c:v>
              </c:pt>
              <c:pt idx="70">
                <c:v>83.47275418235495</c:v>
              </c:pt>
              <c:pt idx="71">
                <c:v>86.07554317705997</c:v>
              </c:pt>
              <c:pt idx="72">
                <c:v>87.5113620790567</c:v>
              </c:pt>
              <c:pt idx="73">
                <c:v>88.37431196103175</c:v>
              </c:pt>
              <c:pt idx="74">
                <c:v>87.28863194985355</c:v>
              </c:pt>
              <c:pt idx="75">
                <c:v>88.79576628744375</c:v>
              </c:pt>
              <c:pt idx="76">
                <c:v>90.741270580349</c:v>
              </c:pt>
              <c:pt idx="77">
                <c:v>92.06988884990436</c:v>
              </c:pt>
              <c:pt idx="78">
                <c:v>92.20935027787338</c:v>
              </c:pt>
              <c:pt idx="79">
                <c:v>91.63228793923393</c:v>
              </c:pt>
              <c:pt idx="80">
                <c:v>92.49181611137804</c:v>
              </c:pt>
              <c:pt idx="81">
                <c:v>93.084313739352</c:v>
              </c:pt>
              <c:pt idx="82">
                <c:v>94.97603796119283</c:v>
              </c:pt>
              <c:pt idx="83">
                <c:v>94.43104792353766</c:v>
              </c:pt>
              <c:pt idx="84">
                <c:v>95.29685353662961</c:v>
              </c:pt>
              <c:pt idx="85">
                <c:v>94.04425157834707</c:v>
              </c:pt>
              <c:pt idx="86">
                <c:v>94.77953733710797</c:v>
              </c:pt>
              <c:pt idx="87">
                <c:v>94.89742416072197</c:v>
              </c:pt>
              <c:pt idx="88">
                <c:v>95.6864200920564</c:v>
              </c:pt>
              <c:pt idx="89">
                <c:v>97.39367326231798</c:v>
              </c:pt>
              <c:pt idx="90">
                <c:v>97.56194468840549</c:v>
              </c:pt>
              <c:pt idx="91">
                <c:v>99.54135493991838</c:v>
              </c:pt>
              <c:pt idx="92">
                <c:v>99.83112032728393</c:v>
              </c:pt>
              <c:pt idx="93">
                <c:v>101.64625688553623</c:v>
              </c:pt>
              <c:pt idx="94">
                <c:v>101.51629033081804</c:v>
              </c:pt>
              <c:pt idx="95">
                <c:v>101.10233097429148</c:v>
              </c:pt>
              <c:pt idx="96">
                <c:v>101.49826985187696</c:v>
              </c:pt>
              <c:pt idx="97">
                <c:v>103.25593463720723</c:v>
              </c:pt>
              <c:pt idx="98">
                <c:v>106.13624283369585</c:v>
              </c:pt>
              <c:pt idx="99">
                <c:v>107.03089215091067</c:v>
              </c:pt>
              <c:pt idx="100">
                <c:v>108.20512469372409</c:v>
              </c:pt>
              <c:pt idx="101">
                <c:v>109.0268835984242</c:v>
              </c:pt>
              <c:pt idx="102">
                <c:v>108.24809952869697</c:v>
              </c:pt>
              <c:pt idx="103">
                <c:v>107.00042529219273</c:v>
              </c:pt>
              <c:pt idx="104">
                <c:v>104.85314622740736</c:v>
              </c:pt>
              <c:pt idx="105">
                <c:v>107.3380517924857</c:v>
              </c:pt>
              <c:pt idx="106">
                <c:v>107.2552669134298</c:v>
              </c:pt>
              <c:pt idx="107">
                <c:v>109.31138041158954</c:v>
              </c:pt>
              <c:pt idx="108">
                <c:v>109.36473509940508</c:v>
              </c:pt>
              <c:pt idx="109">
                <c:v>110.46663942687475</c:v>
              </c:pt>
              <c:pt idx="110">
                <c:v>109.10825363219682</c:v>
              </c:pt>
              <c:pt idx="111">
                <c:v>106.76908782938216</c:v>
              </c:pt>
              <c:pt idx="112">
                <c:v>104.2555501429491</c:v>
              </c:pt>
              <c:pt idx="113">
                <c:v>102.73973088143265</c:v>
              </c:pt>
              <c:pt idx="114">
                <c:v>103.48041964201582</c:v>
              </c:pt>
              <c:pt idx="115">
                <c:v>103.8092069920276</c:v>
              </c:pt>
              <c:pt idx="116">
                <c:v>103.15662538396792</c:v>
              </c:pt>
              <c:pt idx="117">
                <c:v>103.03003350966969</c:v>
              </c:pt>
              <c:pt idx="118">
                <c:v>100.91037774250344</c:v>
              </c:pt>
              <c:pt idx="119">
                <c:v>100.79362766699496</c:v>
              </c:pt>
              <c:pt idx="120">
                <c:v>98.58362325737691</c:v>
              </c:pt>
              <c:pt idx="121">
                <c:v>99.21543919134484</c:v>
              </c:pt>
              <c:pt idx="122">
                <c:v>99.83501888366531</c:v>
              </c:pt>
              <c:pt idx="123">
                <c:v>103.29785626461869</c:v>
              </c:pt>
              <c:pt idx="124">
                <c:v>102.9938922766806</c:v>
              </c:pt>
              <c:pt idx="125">
                <c:v>101.21509839755329</c:v>
              </c:pt>
              <c:pt idx="126">
                <c:v>98.17698442573986</c:v>
              </c:pt>
              <c:pt idx="127">
                <c:v>95.57396427508024</c:v>
              </c:pt>
              <c:pt idx="128">
                <c:v>96.80734239974925</c:v>
              </c:pt>
              <c:pt idx="129">
                <c:v>93.12571762643348</c:v>
              </c:pt>
              <c:pt idx="130">
                <c:v>92.91114649150684</c:v>
              </c:pt>
              <c:pt idx="131">
                <c:v>87.29932358827305</c:v>
              </c:pt>
              <c:pt idx="132">
                <c:v>82.84569616613307</c:v>
              </c:pt>
              <c:pt idx="133">
                <c:v>76.32462280481748</c:v>
              </c:pt>
              <c:pt idx="134">
                <c:v>70.11027834409073</c:v>
              </c:pt>
              <c:pt idx="135">
                <c:v>63.94590220341457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2">
                <c:v>10</c:v>
              </c:pt>
              <c:pt idx="14">
                <c:v>11</c:v>
              </c:pt>
              <c:pt idx="26">
                <c:v>12</c:v>
              </c:pt>
              <c:pt idx="38">
                <c:v>13</c:v>
              </c:pt>
              <c:pt idx="50">
                <c:v>14</c:v>
              </c:pt>
              <c:pt idx="62">
                <c:v>15</c:v>
              </c:pt>
              <c:pt idx="74">
                <c:v>16</c:v>
              </c:pt>
              <c:pt idx="86">
                <c:v>17</c:v>
              </c:pt>
              <c:pt idx="98">
                <c:v>18</c:v>
              </c:pt>
              <c:pt idx="110">
                <c:v>19</c:v>
              </c:pt>
              <c:pt idx="122">
                <c:v>20</c:v>
              </c:pt>
              <c:pt idx="135">
                <c:v>21年2月</c:v>
              </c:pt>
            </c:strLit>
          </c:cat>
          <c:val>
            <c:numLit>
              <c:ptCount val="136"/>
              <c:pt idx="0">
                <c:v>0</c:v>
              </c:pt>
              <c:pt idx="1">
                <c:v>0</c:v>
              </c:pt>
              <c:pt idx="2">
                <c:v>10</c:v>
              </c:pt>
              <c:pt idx="3">
                <c:v>0</c:v>
              </c:pt>
              <c:pt idx="4">
                <c:v>0</c:v>
              </c:pt>
              <c:pt idx="5">
                <c:v>0</c:v>
              </c:pt>
              <c:pt idx="6">
                <c:v>0</c:v>
              </c:pt>
              <c:pt idx="7">
                <c:v>0</c:v>
              </c:pt>
              <c:pt idx="8">
                <c:v>0</c:v>
              </c:pt>
              <c:pt idx="9">
                <c:v>0</c:v>
              </c:pt>
              <c:pt idx="10">
                <c:v>0</c:v>
              </c:pt>
              <c:pt idx="11">
                <c:v>0</c:v>
              </c:pt>
              <c:pt idx="12">
                <c:v>0</c:v>
              </c:pt>
              <c:pt idx="13">
                <c:v>0</c:v>
              </c:pt>
              <c:pt idx="14">
                <c:v>11</c:v>
              </c:pt>
              <c:pt idx="15">
                <c:v>0</c:v>
              </c:pt>
              <c:pt idx="16">
                <c:v>0</c:v>
              </c:pt>
              <c:pt idx="17">
                <c:v>0</c:v>
              </c:pt>
              <c:pt idx="18">
                <c:v>0</c:v>
              </c:pt>
              <c:pt idx="19">
                <c:v>0</c:v>
              </c:pt>
              <c:pt idx="20">
                <c:v>0</c:v>
              </c:pt>
              <c:pt idx="21">
                <c:v>0</c:v>
              </c:pt>
              <c:pt idx="22">
                <c:v>0</c:v>
              </c:pt>
              <c:pt idx="23">
                <c:v>0</c:v>
              </c:pt>
              <c:pt idx="24">
                <c:v>0</c:v>
              </c:pt>
              <c:pt idx="25">
                <c:v>0</c:v>
              </c:pt>
              <c:pt idx="26">
                <c:v>12</c:v>
              </c:pt>
              <c:pt idx="27">
                <c:v>0</c:v>
              </c:pt>
              <c:pt idx="28">
                <c:v>0</c:v>
              </c:pt>
              <c:pt idx="29">
                <c:v>0</c:v>
              </c:pt>
              <c:pt idx="30">
                <c:v>0</c:v>
              </c:pt>
              <c:pt idx="31">
                <c:v>0</c:v>
              </c:pt>
              <c:pt idx="32">
                <c:v>0</c:v>
              </c:pt>
              <c:pt idx="33">
                <c:v>0</c:v>
              </c:pt>
              <c:pt idx="34">
                <c:v>0</c:v>
              </c:pt>
              <c:pt idx="35">
                <c:v>0</c:v>
              </c:pt>
              <c:pt idx="36">
                <c:v>0</c:v>
              </c:pt>
              <c:pt idx="37">
                <c:v>0</c:v>
              </c:pt>
              <c:pt idx="38">
                <c:v>13</c:v>
              </c:pt>
              <c:pt idx="39">
                <c:v>0</c:v>
              </c:pt>
              <c:pt idx="40">
                <c:v>0</c:v>
              </c:pt>
              <c:pt idx="41">
                <c:v>0</c:v>
              </c:pt>
              <c:pt idx="42">
                <c:v>0</c:v>
              </c:pt>
              <c:pt idx="43">
                <c:v>0</c:v>
              </c:pt>
              <c:pt idx="44">
                <c:v>0</c:v>
              </c:pt>
              <c:pt idx="45">
                <c:v>0</c:v>
              </c:pt>
              <c:pt idx="46">
                <c:v>0</c:v>
              </c:pt>
              <c:pt idx="47">
                <c:v>0</c:v>
              </c:pt>
              <c:pt idx="48">
                <c:v>0</c:v>
              </c:pt>
              <c:pt idx="49">
                <c:v>0</c:v>
              </c:pt>
              <c:pt idx="50">
                <c:v>14</c:v>
              </c:pt>
              <c:pt idx="51">
                <c:v>0</c:v>
              </c:pt>
              <c:pt idx="52">
                <c:v>0</c:v>
              </c:pt>
              <c:pt idx="53">
                <c:v>0</c:v>
              </c:pt>
              <c:pt idx="54">
                <c:v>0</c:v>
              </c:pt>
              <c:pt idx="55">
                <c:v>0</c:v>
              </c:pt>
              <c:pt idx="56">
                <c:v>0</c:v>
              </c:pt>
              <c:pt idx="57">
                <c:v>0</c:v>
              </c:pt>
              <c:pt idx="58">
                <c:v>0</c:v>
              </c:pt>
              <c:pt idx="59">
                <c:v>0</c:v>
              </c:pt>
              <c:pt idx="60">
                <c:v>0</c:v>
              </c:pt>
              <c:pt idx="61">
                <c:v>0</c:v>
              </c:pt>
              <c:pt idx="62">
                <c:v>15</c:v>
              </c:pt>
              <c:pt idx="63">
                <c:v>0</c:v>
              </c:pt>
              <c:pt idx="64">
                <c:v>0</c:v>
              </c:pt>
              <c:pt idx="65">
                <c:v>0</c:v>
              </c:pt>
              <c:pt idx="66">
                <c:v>0</c:v>
              </c:pt>
              <c:pt idx="67">
                <c:v>0</c:v>
              </c:pt>
              <c:pt idx="68">
                <c:v>0</c:v>
              </c:pt>
              <c:pt idx="69">
                <c:v>0</c:v>
              </c:pt>
              <c:pt idx="70">
                <c:v>0</c:v>
              </c:pt>
              <c:pt idx="71">
                <c:v>0</c:v>
              </c:pt>
              <c:pt idx="72">
                <c:v>0</c:v>
              </c:pt>
              <c:pt idx="73">
                <c:v>0</c:v>
              </c:pt>
              <c:pt idx="74">
                <c:v>16</c:v>
              </c:pt>
              <c:pt idx="75">
                <c:v>0</c:v>
              </c:pt>
              <c:pt idx="76">
                <c:v>0</c:v>
              </c:pt>
              <c:pt idx="77">
                <c:v>0</c:v>
              </c:pt>
              <c:pt idx="78">
                <c:v>0</c:v>
              </c:pt>
              <c:pt idx="79">
                <c:v>0</c:v>
              </c:pt>
              <c:pt idx="80">
                <c:v>0</c:v>
              </c:pt>
              <c:pt idx="81">
                <c:v>0</c:v>
              </c:pt>
              <c:pt idx="82">
                <c:v>0</c:v>
              </c:pt>
              <c:pt idx="83">
                <c:v>0</c:v>
              </c:pt>
              <c:pt idx="84">
                <c:v>0</c:v>
              </c:pt>
              <c:pt idx="85">
                <c:v>0</c:v>
              </c:pt>
              <c:pt idx="86">
                <c:v>17</c:v>
              </c:pt>
              <c:pt idx="87">
                <c:v>0</c:v>
              </c:pt>
              <c:pt idx="88">
                <c:v>0</c:v>
              </c:pt>
              <c:pt idx="89">
                <c:v>0</c:v>
              </c:pt>
              <c:pt idx="90">
                <c:v>0</c:v>
              </c:pt>
              <c:pt idx="91">
                <c:v>0</c:v>
              </c:pt>
              <c:pt idx="92">
                <c:v>0</c:v>
              </c:pt>
              <c:pt idx="93">
                <c:v>0</c:v>
              </c:pt>
              <c:pt idx="94">
                <c:v>0</c:v>
              </c:pt>
              <c:pt idx="95">
                <c:v>0</c:v>
              </c:pt>
              <c:pt idx="96">
                <c:v>0</c:v>
              </c:pt>
              <c:pt idx="97">
                <c:v>0</c:v>
              </c:pt>
              <c:pt idx="98">
                <c:v>18</c:v>
              </c:pt>
              <c:pt idx="99">
                <c:v>0</c:v>
              </c:pt>
              <c:pt idx="100">
                <c:v>0</c:v>
              </c:pt>
              <c:pt idx="101">
                <c:v>0</c:v>
              </c:pt>
              <c:pt idx="102">
                <c:v>0</c:v>
              </c:pt>
              <c:pt idx="103">
                <c:v>0</c:v>
              </c:pt>
              <c:pt idx="104">
                <c:v>0</c:v>
              </c:pt>
              <c:pt idx="105">
                <c:v>0</c:v>
              </c:pt>
              <c:pt idx="106">
                <c:v>0</c:v>
              </c:pt>
              <c:pt idx="107">
                <c:v>0</c:v>
              </c:pt>
              <c:pt idx="108">
                <c:v>0</c:v>
              </c:pt>
              <c:pt idx="109">
                <c:v>0</c:v>
              </c:pt>
              <c:pt idx="110">
                <c:v>19</c:v>
              </c:pt>
              <c:pt idx="111">
                <c:v>0</c:v>
              </c:pt>
              <c:pt idx="112">
                <c:v>0</c:v>
              </c:pt>
              <c:pt idx="113">
                <c:v>0</c:v>
              </c:pt>
              <c:pt idx="114">
                <c:v>0</c:v>
              </c:pt>
              <c:pt idx="115">
                <c:v>0</c:v>
              </c:pt>
              <c:pt idx="116">
                <c:v>0</c:v>
              </c:pt>
              <c:pt idx="117">
                <c:v>0</c:v>
              </c:pt>
              <c:pt idx="118">
                <c:v>0</c:v>
              </c:pt>
              <c:pt idx="119">
                <c:v>0</c:v>
              </c:pt>
              <c:pt idx="120">
                <c:v>0</c:v>
              </c:pt>
              <c:pt idx="121">
                <c:v>0</c:v>
              </c:pt>
              <c:pt idx="122">
                <c:v>20</c:v>
              </c:pt>
              <c:pt idx="123">
                <c:v>0</c:v>
              </c:pt>
              <c:pt idx="124">
                <c:v>0</c:v>
              </c:pt>
              <c:pt idx="125">
                <c:v>0</c:v>
              </c:pt>
              <c:pt idx="126">
                <c:v>0</c:v>
              </c:pt>
              <c:pt idx="127">
                <c:v>0</c:v>
              </c:pt>
              <c:pt idx="128">
                <c:v>0</c:v>
              </c:pt>
              <c:pt idx="129">
                <c:v>0</c:v>
              </c:pt>
              <c:pt idx="130">
                <c:v>0</c:v>
              </c:pt>
              <c:pt idx="135">
                <c:v>0</c:v>
              </c:pt>
            </c:numLit>
          </c:val>
          <c:smooth val="0"/>
        </c:ser>
        <c:axId val="40948331"/>
        <c:axId val="32990660"/>
      </c:lineChart>
      <c:catAx>
        <c:axId val="40948331"/>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32990660"/>
        <c:crosses val="autoZero"/>
        <c:auto val="1"/>
        <c:lblOffset val="100"/>
        <c:tickLblSkip val="1"/>
        <c:noMultiLvlLbl val="0"/>
      </c:catAx>
      <c:valAx>
        <c:axId val="32990660"/>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40948331"/>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xdr:row>
      <xdr:rowOff>95250</xdr:rowOff>
    </xdr:from>
    <xdr:to>
      <xdr:col>15</xdr:col>
      <xdr:colOff>0</xdr:colOff>
      <xdr:row>7</xdr:row>
      <xdr:rowOff>95250</xdr:rowOff>
    </xdr:to>
    <xdr:sp>
      <xdr:nvSpPr>
        <xdr:cNvPr id="7" name="Line 7"/>
        <xdr:cNvSpPr>
          <a:spLocks/>
        </xdr:cNvSpPr>
      </xdr:nvSpPr>
      <xdr:spPr>
        <a:xfrm flipV="1">
          <a:off x="4495800" y="1533525"/>
          <a:ext cx="2305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4"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3"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1" name="Line 111"/>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609975" y="7639050"/>
        <a:ext cx="3448050" cy="2533650"/>
      </xdr:xfrm>
      <a:graphic>
        <a:graphicData uri="http://schemas.openxmlformats.org/drawingml/2006/chart">
          <c:chart xmlns:c="http://schemas.openxmlformats.org/drawingml/2006/chart" r:id="rId2"/>
        </a:graphicData>
      </a:graphic>
    </xdr:graphicFrame>
    <xdr:clientData/>
  </xdr:twoCellAnchor>
  <xdr:oneCellAnchor>
    <xdr:from>
      <xdr:col>7</xdr:col>
      <xdr:colOff>390525</xdr:colOff>
      <xdr:row>49</xdr:row>
      <xdr:rowOff>66675</xdr:rowOff>
    </xdr:from>
    <xdr:ext cx="2390775" cy="304800"/>
    <xdr:sp>
      <xdr:nvSpPr>
        <xdr:cNvPr id="18" name="TextBox 18"/>
        <xdr:cNvSpPr txBox="1">
          <a:spLocks noChangeArrowheads="1"/>
        </xdr:cNvSpPr>
      </xdr:nvSpPr>
      <xdr:spPr>
        <a:xfrm>
          <a:off x="3733800" y="10106025"/>
          <a:ext cx="2390775" cy="30480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※先行指数及び遅行指数は、採用している系列の一
部が公表されていないため、予測値を使用している。</a:t>
          </a:r>
        </a:p>
      </xdr:txBody>
    </xdr:sp>
    <xdr:clientData/>
  </xdr:oneCellAnchor>
  <xdr:twoCellAnchor>
    <xdr:from>
      <xdr:col>7</xdr:col>
      <xdr:colOff>323850</xdr:colOff>
      <xdr:row>48</xdr:row>
      <xdr:rowOff>161925</xdr:rowOff>
    </xdr:from>
    <xdr:to>
      <xdr:col>13</xdr:col>
      <xdr:colOff>57150</xdr:colOff>
      <xdr:row>51</xdr:row>
      <xdr:rowOff>57150</xdr:rowOff>
    </xdr:to>
    <xdr:sp>
      <xdr:nvSpPr>
        <xdr:cNvPr id="19" name="Rectangle 19"/>
        <xdr:cNvSpPr>
          <a:spLocks/>
        </xdr:cNvSpPr>
      </xdr:nvSpPr>
      <xdr:spPr>
        <a:xfrm>
          <a:off x="3667125" y="10020300"/>
          <a:ext cx="2571750"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37</xdr:row>
      <xdr:rowOff>9525</xdr:rowOff>
    </xdr:from>
    <xdr:to>
      <xdr:col>7</xdr:col>
      <xdr:colOff>95250</xdr:colOff>
      <xdr:row>49</xdr:row>
      <xdr:rowOff>95250</xdr:rowOff>
    </xdr:to>
    <xdr:graphicFrame>
      <xdr:nvGraphicFramePr>
        <xdr:cNvPr id="20" name="Chart 20"/>
        <xdr:cNvGraphicFramePr/>
      </xdr:nvGraphicFramePr>
      <xdr:xfrm>
        <a:off x="142875" y="7467600"/>
        <a:ext cx="3295650" cy="2667000"/>
      </xdr:xfrm>
      <a:graphic>
        <a:graphicData uri="http://schemas.openxmlformats.org/drawingml/2006/chart">
          <c:chart xmlns:c="http://schemas.openxmlformats.org/drawingml/2006/chart" r:id="rId3"/>
        </a:graphicData>
      </a:graphic>
    </xdr:graphicFrame>
    <xdr:clientData/>
  </xdr:twoCellAnchor>
  <xdr:twoCellAnchor>
    <xdr:from>
      <xdr:col>3</xdr:col>
      <xdr:colOff>323850</xdr:colOff>
      <xdr:row>48</xdr:row>
      <xdr:rowOff>57150</xdr:rowOff>
    </xdr:from>
    <xdr:to>
      <xdr:col>4</xdr:col>
      <xdr:colOff>152400</xdr:colOff>
      <xdr:row>49</xdr:row>
      <xdr:rowOff>66675</xdr:rowOff>
    </xdr:to>
    <xdr:sp>
      <xdr:nvSpPr>
        <xdr:cNvPr id="21" name="TextBox 21"/>
        <xdr:cNvSpPr txBox="1">
          <a:spLocks noChangeArrowheads="1"/>
        </xdr:cNvSpPr>
      </xdr:nvSpPr>
      <xdr:spPr>
        <a:xfrm>
          <a:off x="1533525" y="9915525"/>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twoCellAnchor>
    <xdr:from>
      <xdr:col>5</xdr:col>
      <xdr:colOff>295275</xdr:colOff>
      <xdr:row>48</xdr:row>
      <xdr:rowOff>57150</xdr:rowOff>
    </xdr:from>
    <xdr:to>
      <xdr:col>6</xdr:col>
      <xdr:colOff>314325</xdr:colOff>
      <xdr:row>49</xdr:row>
      <xdr:rowOff>66675</xdr:rowOff>
    </xdr:to>
    <xdr:sp>
      <xdr:nvSpPr>
        <xdr:cNvPr id="22" name="TextBox 22"/>
        <xdr:cNvSpPr txBox="1">
          <a:spLocks noChangeArrowheads="1"/>
        </xdr:cNvSpPr>
      </xdr:nvSpPr>
      <xdr:spPr>
        <a:xfrm>
          <a:off x="2705100" y="9915525"/>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66675</xdr:colOff>
      <xdr:row>3</xdr:row>
      <xdr:rowOff>66675</xdr:rowOff>
    </xdr:from>
    <xdr:to>
      <xdr:col>42</xdr:col>
      <xdr:colOff>95250</xdr:colOff>
      <xdr:row>21</xdr:row>
      <xdr:rowOff>171450</xdr:rowOff>
    </xdr:to>
    <xdr:graphicFrame>
      <xdr:nvGraphicFramePr>
        <xdr:cNvPr id="3" name="Chart 107"/>
        <xdr:cNvGraphicFramePr/>
      </xdr:nvGraphicFramePr>
      <xdr:xfrm>
        <a:off x="190500" y="809625"/>
        <a:ext cx="6629400" cy="3819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28">
      <selection activeCell="D21" sqref="D2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1182</v>
      </c>
      <c r="C1" s="6"/>
      <c r="D1" s="6"/>
      <c r="E1" s="495" t="s">
        <v>1183</v>
      </c>
      <c r="G1" s="3" t="s">
        <v>142</v>
      </c>
    </row>
    <row r="2" spans="7:15" ht="14.25" customHeight="1">
      <c r="G2" s="4"/>
      <c r="H2" s="488" t="s">
        <v>1141</v>
      </c>
      <c r="I2" s="488"/>
      <c r="J2" s="488"/>
      <c r="K2" s="488"/>
      <c r="L2" s="8"/>
      <c r="M2" s="8"/>
      <c r="N2" s="8"/>
      <c r="O2" s="6"/>
    </row>
    <row r="3" spans="7:15" ht="14.25" customHeight="1">
      <c r="G3" s="6"/>
      <c r="H3" s="3" t="s">
        <v>1142</v>
      </c>
      <c r="I3" s="6"/>
      <c r="J3" s="6"/>
      <c r="K3" s="6"/>
      <c r="L3" s="8"/>
      <c r="M3" s="8"/>
      <c r="N3" s="8"/>
      <c r="O3" s="6"/>
    </row>
    <row r="4" spans="1:15" ht="14.25" customHeight="1">
      <c r="A4" s="5"/>
      <c r="C4" s="7"/>
      <c r="D4" s="5"/>
      <c r="E4" s="5"/>
      <c r="F4" s="5"/>
      <c r="G4" s="8"/>
      <c r="H4" s="8"/>
      <c r="I4" s="8"/>
      <c r="J4" s="397" t="s">
        <v>1469</v>
      </c>
      <c r="K4" s="8"/>
      <c r="L4" s="8"/>
      <c r="M4" s="8"/>
      <c r="N4" s="8"/>
      <c r="O4" s="8"/>
    </row>
    <row r="5" spans="1:15" ht="20.25">
      <c r="A5" s="5"/>
      <c r="C5" s="9" t="s">
        <v>1470</v>
      </c>
      <c r="D5" s="5"/>
      <c r="E5" s="5"/>
      <c r="F5" s="5"/>
      <c r="G5" s="8"/>
      <c r="H5" s="5"/>
      <c r="I5" s="5"/>
      <c r="J5" s="5"/>
      <c r="K5" s="5"/>
      <c r="L5" s="5"/>
      <c r="M5" s="5"/>
      <c r="N5" s="5"/>
      <c r="O5" s="5"/>
    </row>
    <row r="6" spans="7:16" ht="15" customHeight="1">
      <c r="G6" s="10"/>
      <c r="L6" s="5"/>
      <c r="M6" s="5"/>
      <c r="N6" s="5"/>
      <c r="P6" s="11"/>
    </row>
    <row r="7" spans="1:17" ht="15" customHeight="1">
      <c r="A7" s="1060" t="s">
        <v>143</v>
      </c>
      <c r="B7" s="1060"/>
      <c r="C7" s="6"/>
      <c r="D7" s="6"/>
      <c r="E7" s="6"/>
      <c r="F7" s="6"/>
      <c r="G7" s="10"/>
      <c r="H7" s="6"/>
      <c r="I7" s="6"/>
      <c r="J7" s="6"/>
      <c r="K7" s="6"/>
      <c r="L7" s="8"/>
      <c r="M7" s="8"/>
      <c r="N7" s="8"/>
      <c r="O7" s="6"/>
      <c r="P7" s="342" t="s">
        <v>144</v>
      </c>
      <c r="Q7" s="6"/>
    </row>
    <row r="8" spans="1:17" ht="15" customHeight="1">
      <c r="A8" s="1060" t="s">
        <v>145</v>
      </c>
      <c r="B8" s="1060"/>
      <c r="C8" s="348" t="s">
        <v>514</v>
      </c>
      <c r="D8" s="348"/>
      <c r="E8" s="348"/>
      <c r="F8" s="348"/>
      <c r="G8" s="348"/>
      <c r="H8" s="348"/>
      <c r="K8" s="6"/>
      <c r="L8" s="8"/>
      <c r="M8" s="8"/>
      <c r="N8" s="8"/>
      <c r="O8" s="6"/>
      <c r="P8" s="342" t="s">
        <v>146</v>
      </c>
      <c r="Q8" s="6"/>
    </row>
    <row r="9" spans="1:17" ht="13.5" customHeight="1">
      <c r="A9" s="10"/>
      <c r="B9" s="10"/>
      <c r="C9" s="10"/>
      <c r="D9" s="10"/>
      <c r="E9" s="10"/>
      <c r="F9" s="10"/>
      <c r="G9" s="10"/>
      <c r="H9" s="10"/>
      <c r="I9" s="10"/>
      <c r="J9" s="10"/>
      <c r="K9" s="10"/>
      <c r="L9" s="344"/>
      <c r="M9" s="344"/>
      <c r="N9" s="344"/>
      <c r="O9" s="10"/>
      <c r="P9" s="10"/>
      <c r="Q9" s="6"/>
    </row>
    <row r="10" spans="1:17" ht="15" customHeight="1">
      <c r="A10" s="10"/>
      <c r="B10" s="10"/>
      <c r="C10" s="10"/>
      <c r="D10" s="10"/>
      <c r="E10" s="10"/>
      <c r="F10" s="10"/>
      <c r="G10" s="10"/>
      <c r="H10" s="10"/>
      <c r="I10" s="10"/>
      <c r="J10" s="10"/>
      <c r="K10" s="10"/>
      <c r="L10" s="344"/>
      <c r="M10" s="344"/>
      <c r="N10" s="344"/>
      <c r="O10" s="10"/>
      <c r="P10" s="10"/>
      <c r="Q10" s="6"/>
    </row>
    <row r="11" spans="1:17" ht="15" customHeight="1">
      <c r="A11" s="1059" t="s">
        <v>147</v>
      </c>
      <c r="B11" s="1059"/>
      <c r="C11" s="10"/>
      <c r="D11" s="10"/>
      <c r="E11" s="10"/>
      <c r="F11" s="10"/>
      <c r="G11" s="10"/>
      <c r="H11" s="1059" t="s">
        <v>149</v>
      </c>
      <c r="I11" s="1059"/>
      <c r="J11" s="10"/>
      <c r="K11" s="10"/>
      <c r="L11" s="344"/>
      <c r="M11" s="344"/>
      <c r="N11" s="344"/>
      <c r="O11" s="10"/>
      <c r="P11" s="10"/>
      <c r="Q11" s="6"/>
    </row>
    <row r="12" spans="1:17" ht="15" customHeight="1">
      <c r="A12" s="342" t="s">
        <v>144</v>
      </c>
      <c r="B12" s="1061" t="s">
        <v>150</v>
      </c>
      <c r="C12" s="1061"/>
      <c r="D12" s="10"/>
      <c r="E12" s="10"/>
      <c r="F12" s="342" t="s">
        <v>151</v>
      </c>
      <c r="G12" s="10"/>
      <c r="H12" s="399" t="s">
        <v>780</v>
      </c>
      <c r="I12" s="1060" t="s">
        <v>1390</v>
      </c>
      <c r="J12" s="1062"/>
      <c r="K12" s="1062"/>
      <c r="L12" s="345" t="s">
        <v>1184</v>
      </c>
      <c r="M12" s="8"/>
      <c r="N12" s="8"/>
      <c r="O12" s="6"/>
      <c r="P12" s="342" t="s">
        <v>768</v>
      </c>
      <c r="Q12" s="6"/>
    </row>
    <row r="13" spans="1:18" ht="15" customHeight="1">
      <c r="A13" s="342" t="s">
        <v>146</v>
      </c>
      <c r="B13" s="1061" t="s">
        <v>152</v>
      </c>
      <c r="C13" s="1061"/>
      <c r="D13" s="10"/>
      <c r="E13" s="10"/>
      <c r="F13" s="342" t="s">
        <v>151</v>
      </c>
      <c r="G13" s="10"/>
      <c r="H13" s="346"/>
      <c r="I13" s="347"/>
      <c r="J13" s="347"/>
      <c r="K13" s="347"/>
      <c r="L13" s="344"/>
      <c r="M13" s="344"/>
      <c r="N13" s="344"/>
      <c r="O13" s="10"/>
      <c r="P13" s="346"/>
      <c r="Q13" s="6"/>
      <c r="R13" s="12"/>
    </row>
    <row r="14" spans="1:17" ht="15" customHeight="1">
      <c r="A14" s="10"/>
      <c r="B14" s="10"/>
      <c r="C14" s="10"/>
      <c r="D14" s="10"/>
      <c r="E14" s="10"/>
      <c r="F14" s="346"/>
      <c r="G14" s="10"/>
      <c r="H14" s="10"/>
      <c r="I14" s="10"/>
      <c r="J14" s="10"/>
      <c r="K14" s="10"/>
      <c r="L14" s="344"/>
      <c r="M14" s="344"/>
      <c r="N14" s="344"/>
      <c r="O14" s="10"/>
      <c r="P14" s="346"/>
      <c r="Q14" s="6"/>
    </row>
    <row r="15" spans="1:17" ht="15" customHeight="1">
      <c r="A15" s="10"/>
      <c r="B15" s="10"/>
      <c r="C15" s="10"/>
      <c r="D15" s="10"/>
      <c r="E15" s="10"/>
      <c r="F15" s="346"/>
      <c r="G15" s="10"/>
      <c r="H15" s="1059" t="s">
        <v>153</v>
      </c>
      <c r="I15" s="1059"/>
      <c r="J15" s="10"/>
      <c r="K15" s="10"/>
      <c r="L15" s="344"/>
      <c r="M15" s="344"/>
      <c r="N15" s="344"/>
      <c r="O15" s="10"/>
      <c r="P15" s="346"/>
      <c r="Q15" s="6"/>
    </row>
    <row r="16" spans="1:17" ht="15" customHeight="1">
      <c r="A16" s="1059" t="s">
        <v>154</v>
      </c>
      <c r="B16" s="1059"/>
      <c r="C16" s="10"/>
      <c r="D16" s="10"/>
      <c r="E16" s="10"/>
      <c r="F16" s="346"/>
      <c r="G16" s="10"/>
      <c r="H16" s="342" t="s">
        <v>781</v>
      </c>
      <c r="I16" s="1060" t="s">
        <v>1125</v>
      </c>
      <c r="J16" s="1060"/>
      <c r="K16" s="1060"/>
      <c r="L16" s="345" t="s">
        <v>1189</v>
      </c>
      <c r="M16" s="8"/>
      <c r="N16" s="8"/>
      <c r="O16" s="6"/>
      <c r="P16" s="342" t="s">
        <v>156</v>
      </c>
      <c r="Q16" s="6"/>
    </row>
    <row r="17" spans="1:17" ht="15" customHeight="1">
      <c r="A17" s="342" t="s">
        <v>157</v>
      </c>
      <c r="B17" s="348" t="s">
        <v>1188</v>
      </c>
      <c r="C17" s="6"/>
      <c r="D17" s="6"/>
      <c r="E17" s="6"/>
      <c r="F17" s="399" t="s">
        <v>158</v>
      </c>
      <c r="G17" s="10"/>
      <c r="H17" s="342" t="s">
        <v>782</v>
      </c>
      <c r="I17" s="1060" t="s">
        <v>160</v>
      </c>
      <c r="J17" s="1060"/>
      <c r="K17" s="1060"/>
      <c r="L17" s="345" t="s">
        <v>759</v>
      </c>
      <c r="M17" s="6"/>
      <c r="N17" s="6"/>
      <c r="O17" s="6"/>
      <c r="P17" s="342" t="s">
        <v>156</v>
      </c>
      <c r="Q17" s="6"/>
    </row>
    <row r="18" spans="1:17" ht="15" customHeight="1">
      <c r="A18" s="342" t="s">
        <v>161</v>
      </c>
      <c r="B18" s="349" t="s">
        <v>1371</v>
      </c>
      <c r="C18" s="10"/>
      <c r="D18" s="10"/>
      <c r="E18" s="10"/>
      <c r="F18" s="342" t="s">
        <v>766</v>
      </c>
      <c r="G18" s="10"/>
      <c r="H18" s="342" t="s">
        <v>783</v>
      </c>
      <c r="I18" s="1063" t="s">
        <v>162</v>
      </c>
      <c r="J18" s="1064"/>
      <c r="K18" s="350" t="s">
        <v>163</v>
      </c>
      <c r="L18" s="345" t="s">
        <v>759</v>
      </c>
      <c r="M18" s="6"/>
      <c r="N18" s="6"/>
      <c r="O18" s="6"/>
      <c r="P18" s="342" t="s">
        <v>156</v>
      </c>
      <c r="Q18" s="6"/>
    </row>
    <row r="19" spans="1:17" ht="15" customHeight="1">
      <c r="A19" s="10"/>
      <c r="B19" s="10"/>
      <c r="C19" s="10"/>
      <c r="D19" s="10"/>
      <c r="E19" s="10"/>
      <c r="F19" s="346"/>
      <c r="G19" s="10"/>
      <c r="H19" s="10"/>
      <c r="I19" s="10"/>
      <c r="J19" s="10"/>
      <c r="K19" s="350" t="s">
        <v>164</v>
      </c>
      <c r="L19" s="345" t="s">
        <v>759</v>
      </c>
      <c r="M19" s="6"/>
      <c r="N19" s="6"/>
      <c r="O19" s="6"/>
      <c r="P19" s="346"/>
      <c r="Q19" s="6"/>
    </row>
    <row r="20" spans="1:17" ht="15" customHeight="1">
      <c r="A20" s="10"/>
      <c r="B20" s="10"/>
      <c r="C20" s="10"/>
      <c r="D20" s="10"/>
      <c r="E20" s="10"/>
      <c r="F20" s="346"/>
      <c r="G20" s="10"/>
      <c r="H20" s="10"/>
      <c r="I20" s="10"/>
      <c r="J20" s="10"/>
      <c r="K20" s="350" t="s">
        <v>165</v>
      </c>
      <c r="L20" s="345" t="s">
        <v>759</v>
      </c>
      <c r="M20" s="6"/>
      <c r="N20" s="6"/>
      <c r="O20" s="6"/>
      <c r="P20" s="6"/>
      <c r="Q20" s="6"/>
    </row>
    <row r="21" spans="1:17" ht="15" customHeight="1">
      <c r="A21" s="1059" t="s">
        <v>167</v>
      </c>
      <c r="B21" s="1059"/>
      <c r="C21" s="10"/>
      <c r="D21" s="10"/>
      <c r="E21" s="10"/>
      <c r="F21" s="346"/>
      <c r="G21" s="10"/>
      <c r="H21" s="342" t="s">
        <v>784</v>
      </c>
      <c r="I21" s="1067" t="s">
        <v>590</v>
      </c>
      <c r="J21" s="1068"/>
      <c r="K21" s="1068"/>
      <c r="L21" s="351" t="s">
        <v>73</v>
      </c>
      <c r="M21" s="345" t="s">
        <v>759</v>
      </c>
      <c r="N21" s="8"/>
      <c r="O21" s="6"/>
      <c r="P21" s="342" t="s">
        <v>171</v>
      </c>
      <c r="Q21" s="6"/>
    </row>
    <row r="22" spans="1:17" ht="15" customHeight="1">
      <c r="A22" s="342" t="s">
        <v>168</v>
      </c>
      <c r="B22" s="1065" t="s">
        <v>1187</v>
      </c>
      <c r="C22" s="1065"/>
      <c r="D22" s="1065"/>
      <c r="E22" s="10"/>
      <c r="F22" s="342" t="s">
        <v>169</v>
      </c>
      <c r="G22" s="10"/>
      <c r="H22" s="10"/>
      <c r="I22" s="10"/>
      <c r="J22" s="10"/>
      <c r="K22" s="10"/>
      <c r="L22" s="351" t="s">
        <v>504</v>
      </c>
      <c r="M22" s="345" t="s">
        <v>759</v>
      </c>
      <c r="N22" s="6"/>
      <c r="O22" s="6"/>
      <c r="P22" s="346"/>
      <c r="Q22" s="6"/>
    </row>
    <row r="23" spans="1:17" ht="15" customHeight="1">
      <c r="A23" s="342" t="s">
        <v>170</v>
      </c>
      <c r="B23" s="1066" t="s">
        <v>1204</v>
      </c>
      <c r="C23" s="1066"/>
      <c r="D23" s="1066"/>
      <c r="E23" s="1066"/>
      <c r="F23" s="342" t="s">
        <v>169</v>
      </c>
      <c r="G23" s="10"/>
      <c r="H23" s="10"/>
      <c r="I23" s="10"/>
      <c r="J23" s="10"/>
      <c r="K23" s="6"/>
      <c r="L23" s="351" t="s">
        <v>769</v>
      </c>
      <c r="M23" s="345" t="s">
        <v>759</v>
      </c>
      <c r="N23" s="343"/>
      <c r="O23" s="343"/>
      <c r="P23" s="6"/>
      <c r="Q23" s="6"/>
    </row>
    <row r="24" spans="1:17" ht="15" customHeight="1">
      <c r="A24" s="342" t="s">
        <v>172</v>
      </c>
      <c r="B24" s="1065" t="s">
        <v>173</v>
      </c>
      <c r="C24" s="1065"/>
      <c r="D24" s="345" t="s">
        <v>759</v>
      </c>
      <c r="E24" s="344"/>
      <c r="F24" s="342" t="s">
        <v>169</v>
      </c>
      <c r="G24" s="10"/>
      <c r="H24" s="342" t="s">
        <v>785</v>
      </c>
      <c r="I24" s="349" t="s">
        <v>1190</v>
      </c>
      <c r="J24" s="10"/>
      <c r="K24" s="10"/>
      <c r="L24" s="6"/>
      <c r="M24" s="6"/>
      <c r="N24" s="6"/>
      <c r="O24" s="6"/>
      <c r="P24" s="342" t="s">
        <v>171</v>
      </c>
      <c r="Q24" s="6"/>
    </row>
    <row r="25" spans="1:17" ht="15" customHeight="1">
      <c r="A25" s="10"/>
      <c r="B25" s="10"/>
      <c r="C25" s="10"/>
      <c r="D25" s="10"/>
      <c r="E25" s="10"/>
      <c r="F25" s="346"/>
      <c r="G25" s="10"/>
      <c r="H25" s="342" t="s">
        <v>786</v>
      </c>
      <c r="I25" s="1060" t="s">
        <v>175</v>
      </c>
      <c r="J25" s="1060"/>
      <c r="K25" s="1060"/>
      <c r="L25" s="345" t="s">
        <v>759</v>
      </c>
      <c r="M25" s="6"/>
      <c r="N25" s="6"/>
      <c r="O25" s="6"/>
      <c r="P25" s="342" t="s">
        <v>171</v>
      </c>
      <c r="Q25" s="6"/>
    </row>
    <row r="26" spans="1:17" ht="15" customHeight="1">
      <c r="A26" s="10"/>
      <c r="B26" s="10"/>
      <c r="C26" s="10"/>
      <c r="D26" s="10"/>
      <c r="E26" s="10"/>
      <c r="F26" s="346"/>
      <c r="G26" s="10"/>
      <c r="H26" s="10"/>
      <c r="I26" s="10"/>
      <c r="J26" s="10"/>
      <c r="K26" s="10"/>
      <c r="L26" s="10" t="s">
        <v>71</v>
      </c>
      <c r="M26" s="10"/>
      <c r="N26" s="10"/>
      <c r="O26" s="10"/>
      <c r="P26" s="346"/>
      <c r="Q26" s="6"/>
    </row>
    <row r="27" spans="1:17" ht="15" customHeight="1">
      <c r="A27" s="1059" t="s">
        <v>176</v>
      </c>
      <c r="B27" s="1059"/>
      <c r="C27" s="10"/>
      <c r="D27" s="10"/>
      <c r="E27" s="10"/>
      <c r="F27" s="346"/>
      <c r="G27" s="10"/>
      <c r="H27" s="10"/>
      <c r="I27" s="10"/>
      <c r="J27" s="10"/>
      <c r="K27" s="10"/>
      <c r="L27" s="10"/>
      <c r="M27" s="10"/>
      <c r="N27" s="10"/>
      <c r="O27" s="10"/>
      <c r="P27" s="346"/>
      <c r="Q27" s="6"/>
    </row>
    <row r="28" spans="1:17" ht="15" customHeight="1">
      <c r="A28" s="342" t="s">
        <v>151</v>
      </c>
      <c r="B28" s="1060" t="s">
        <v>726</v>
      </c>
      <c r="C28" s="1060"/>
      <c r="D28" s="348" t="s">
        <v>698</v>
      </c>
      <c r="E28" s="10"/>
      <c r="F28" s="342" t="s">
        <v>177</v>
      </c>
      <c r="G28" s="10"/>
      <c r="H28" s="1069" t="s">
        <v>868</v>
      </c>
      <c r="I28" s="1069"/>
      <c r="J28" s="1069"/>
      <c r="K28" s="10"/>
      <c r="L28" s="10"/>
      <c r="M28" s="10"/>
      <c r="N28" s="10"/>
      <c r="O28" s="10"/>
      <c r="P28" s="346"/>
      <c r="Q28" s="6"/>
    </row>
    <row r="29" spans="1:17" ht="15" customHeight="1">
      <c r="A29" s="342" t="s">
        <v>178</v>
      </c>
      <c r="B29" s="348" t="s">
        <v>179</v>
      </c>
      <c r="C29" s="6"/>
      <c r="D29" s="6"/>
      <c r="E29" s="10"/>
      <c r="F29" s="342" t="s">
        <v>180</v>
      </c>
      <c r="G29" s="10"/>
      <c r="H29" s="342" t="s">
        <v>787</v>
      </c>
      <c r="I29" s="1060" t="s">
        <v>439</v>
      </c>
      <c r="J29" s="1060"/>
      <c r="K29" s="1060"/>
      <c r="L29" s="348" t="s">
        <v>698</v>
      </c>
      <c r="M29" s="6"/>
      <c r="N29" s="6"/>
      <c r="O29" s="6"/>
      <c r="P29" s="342" t="s">
        <v>171</v>
      </c>
      <c r="Q29" s="6"/>
    </row>
    <row r="30" spans="1:17" ht="15" customHeight="1">
      <c r="A30" s="342" t="s">
        <v>158</v>
      </c>
      <c r="B30" s="1060" t="s">
        <v>747</v>
      </c>
      <c r="C30" s="1060"/>
      <c r="D30" s="348" t="s">
        <v>166</v>
      </c>
      <c r="E30" s="10"/>
      <c r="F30" s="342" t="s">
        <v>182</v>
      </c>
      <c r="G30" s="10"/>
      <c r="H30" s="342" t="s">
        <v>788</v>
      </c>
      <c r="I30" s="348" t="s">
        <v>1191</v>
      </c>
      <c r="J30" s="343"/>
      <c r="K30" s="343"/>
      <c r="L30" s="343"/>
      <c r="M30" s="343"/>
      <c r="N30" s="6"/>
      <c r="O30" s="6"/>
      <c r="P30" s="342" t="s">
        <v>174</v>
      </c>
      <c r="Q30" s="6"/>
    </row>
    <row r="31" spans="1:17" ht="15" customHeight="1">
      <c r="A31" s="342" t="s">
        <v>336</v>
      </c>
      <c r="B31" s="1060" t="s">
        <v>749</v>
      </c>
      <c r="C31" s="1060"/>
      <c r="D31" s="348" t="s">
        <v>759</v>
      </c>
      <c r="E31" s="10"/>
      <c r="F31" s="342" t="s">
        <v>337</v>
      </c>
      <c r="G31" s="10"/>
      <c r="H31" s="10"/>
      <c r="I31" s="10"/>
      <c r="J31" s="10"/>
      <c r="K31" s="10"/>
      <c r="L31" s="10"/>
      <c r="M31" s="10"/>
      <c r="N31" s="10"/>
      <c r="O31" s="10"/>
      <c r="P31" s="346"/>
      <c r="Q31" s="6"/>
    </row>
    <row r="32" spans="1:17" ht="15" customHeight="1">
      <c r="A32" s="342" t="s">
        <v>169</v>
      </c>
      <c r="B32" s="1060" t="s">
        <v>750</v>
      </c>
      <c r="C32" s="1060"/>
      <c r="D32" s="348" t="s">
        <v>166</v>
      </c>
      <c r="E32" s="10"/>
      <c r="F32" s="342" t="s">
        <v>337</v>
      </c>
      <c r="G32" s="10"/>
      <c r="H32" s="10"/>
      <c r="I32" s="10"/>
      <c r="J32" s="10"/>
      <c r="K32" s="10"/>
      <c r="L32" s="10"/>
      <c r="M32" s="10"/>
      <c r="N32" s="10"/>
      <c r="O32" s="10"/>
      <c r="P32" s="346"/>
      <c r="Q32" s="6"/>
    </row>
    <row r="33" spans="1:17" ht="15" customHeight="1">
      <c r="A33" s="342" t="s">
        <v>177</v>
      </c>
      <c r="B33" s="1060" t="s">
        <v>751</v>
      </c>
      <c r="C33" s="1060"/>
      <c r="D33" s="348" t="s">
        <v>759</v>
      </c>
      <c r="E33" s="10"/>
      <c r="F33" s="342" t="s">
        <v>337</v>
      </c>
      <c r="G33" s="10"/>
      <c r="H33" s="1070" t="s">
        <v>338</v>
      </c>
      <c r="I33" s="1071"/>
      <c r="J33" s="10"/>
      <c r="K33" s="10"/>
      <c r="L33" s="10"/>
      <c r="M33" s="10"/>
      <c r="N33" s="10"/>
      <c r="O33" s="10"/>
      <c r="P33" s="346"/>
      <c r="Q33" s="6"/>
    </row>
    <row r="34" spans="1:17" ht="15" customHeight="1">
      <c r="A34" s="10"/>
      <c r="B34" s="349"/>
      <c r="C34" s="10"/>
      <c r="D34" s="10"/>
      <c r="E34" s="10"/>
      <c r="F34" s="346"/>
      <c r="G34" s="10"/>
      <c r="H34" s="342" t="s">
        <v>789</v>
      </c>
      <c r="I34" s="1060" t="s">
        <v>340</v>
      </c>
      <c r="J34" s="1060"/>
      <c r="K34" s="1060"/>
      <c r="L34" s="345" t="s">
        <v>698</v>
      </c>
      <c r="M34" s="6"/>
      <c r="N34" s="6"/>
      <c r="O34" s="6"/>
      <c r="P34" s="342" t="s">
        <v>174</v>
      </c>
      <c r="Q34" s="6"/>
    </row>
    <row r="35" spans="1:17" ht="15" customHeight="1">
      <c r="A35" s="10"/>
      <c r="B35" s="10"/>
      <c r="C35" s="10"/>
      <c r="D35" s="10"/>
      <c r="E35" s="10"/>
      <c r="F35" s="346"/>
      <c r="G35" s="10"/>
      <c r="H35" s="10"/>
      <c r="I35" s="10"/>
      <c r="J35" s="10"/>
      <c r="K35" s="10"/>
      <c r="L35" s="10"/>
      <c r="M35" s="10"/>
      <c r="N35" s="10"/>
      <c r="O35" s="10"/>
      <c r="P35" s="346"/>
      <c r="Q35" s="6"/>
    </row>
    <row r="36" spans="1:17" ht="15" customHeight="1">
      <c r="A36" s="1059" t="s">
        <v>341</v>
      </c>
      <c r="B36" s="1059"/>
      <c r="C36" s="10"/>
      <c r="D36" s="10"/>
      <c r="E36" s="10"/>
      <c r="F36" s="346"/>
      <c r="G36" s="10"/>
      <c r="H36" s="10"/>
      <c r="I36" s="10"/>
      <c r="J36" s="10"/>
      <c r="K36" s="10"/>
      <c r="L36" s="10"/>
      <c r="M36" s="10"/>
      <c r="N36" s="10"/>
      <c r="O36" s="10"/>
      <c r="P36" s="346"/>
      <c r="Q36" s="6"/>
    </row>
    <row r="37" spans="1:17" ht="15" customHeight="1">
      <c r="A37" s="342" t="s">
        <v>180</v>
      </c>
      <c r="B37" s="1065" t="s">
        <v>342</v>
      </c>
      <c r="C37" s="1065"/>
      <c r="D37" s="348" t="s">
        <v>1186</v>
      </c>
      <c r="E37" s="10"/>
      <c r="F37" s="342" t="s">
        <v>343</v>
      </c>
      <c r="G37" s="10"/>
      <c r="H37" s="1059" t="s">
        <v>344</v>
      </c>
      <c r="I37" s="1059"/>
      <c r="J37" s="10"/>
      <c r="K37" s="10"/>
      <c r="L37" s="10"/>
      <c r="M37" s="10"/>
      <c r="N37" s="10"/>
      <c r="O37" s="10"/>
      <c r="P37" s="346"/>
      <c r="Q37" s="6"/>
    </row>
    <row r="38" spans="1:17" ht="15" customHeight="1">
      <c r="A38" s="10"/>
      <c r="B38" s="10"/>
      <c r="C38" s="10"/>
      <c r="D38" s="10"/>
      <c r="E38" s="10"/>
      <c r="F38" s="346"/>
      <c r="G38" s="10"/>
      <c r="H38" s="342" t="s">
        <v>790</v>
      </c>
      <c r="I38" s="1061" t="s">
        <v>1164</v>
      </c>
      <c r="J38" s="1061"/>
      <c r="K38" s="1061"/>
      <c r="L38" s="345" t="s">
        <v>1184</v>
      </c>
      <c r="M38" s="6"/>
      <c r="N38" s="6"/>
      <c r="O38" s="6"/>
      <c r="P38" s="342" t="s">
        <v>181</v>
      </c>
      <c r="Q38" s="6"/>
    </row>
    <row r="39" spans="1:17" ht="15" customHeight="1">
      <c r="A39" s="10"/>
      <c r="B39" s="10"/>
      <c r="C39" s="10"/>
      <c r="D39" s="10"/>
      <c r="E39" s="10"/>
      <c r="F39" s="346"/>
      <c r="G39" s="10"/>
      <c r="H39" s="10"/>
      <c r="I39" s="10"/>
      <c r="J39" s="10"/>
      <c r="K39" s="10"/>
      <c r="L39" s="10"/>
      <c r="M39" s="10"/>
      <c r="N39" s="10"/>
      <c r="O39" s="10"/>
      <c r="P39" s="346"/>
      <c r="Q39" s="6"/>
    </row>
    <row r="40" spans="1:17" ht="15" customHeight="1">
      <c r="A40" s="1059" t="s">
        <v>345</v>
      </c>
      <c r="B40" s="1059"/>
      <c r="C40" s="10"/>
      <c r="D40" s="10"/>
      <c r="E40" s="10"/>
      <c r="F40" s="346"/>
      <c r="G40" s="10"/>
      <c r="H40" s="6"/>
      <c r="I40" s="1075" t="s">
        <v>552</v>
      </c>
      <c r="J40" s="1075"/>
      <c r="K40" s="1075"/>
      <c r="L40" s="1075"/>
      <c r="M40" s="1075"/>
      <c r="N40" s="1075"/>
      <c r="O40" s="1075"/>
      <c r="P40" s="342" t="s">
        <v>1124</v>
      </c>
      <c r="Q40" s="6"/>
    </row>
    <row r="41" spans="1:17" ht="15" customHeight="1">
      <c r="A41" s="342" t="s">
        <v>360</v>
      </c>
      <c r="B41" s="348" t="s">
        <v>1185</v>
      </c>
      <c r="C41" s="343"/>
      <c r="D41" s="343"/>
      <c r="E41" s="6"/>
      <c r="F41" s="342" t="s">
        <v>346</v>
      </c>
      <c r="G41" s="10"/>
      <c r="H41" s="10"/>
      <c r="I41" s="348" t="s">
        <v>1192</v>
      </c>
      <c r="J41" s="348"/>
      <c r="K41" s="348"/>
      <c r="L41" s="6"/>
      <c r="M41" s="6"/>
      <c r="N41" s="6"/>
      <c r="O41" s="6"/>
      <c r="P41" s="342" t="s">
        <v>339</v>
      </c>
      <c r="Q41" s="6"/>
    </row>
    <row r="42" spans="1:17" ht="15" customHeight="1">
      <c r="A42" s="342" t="s">
        <v>182</v>
      </c>
      <c r="B42" s="348" t="s">
        <v>1402</v>
      </c>
      <c r="C42" s="352"/>
      <c r="D42" s="352"/>
      <c r="E42" s="6"/>
      <c r="F42" s="342" t="s">
        <v>155</v>
      </c>
      <c r="G42" s="10"/>
      <c r="H42" s="10"/>
      <c r="I42" s="10"/>
      <c r="J42" s="10"/>
      <c r="K42" s="10"/>
      <c r="L42" s="10"/>
      <c r="M42" s="10"/>
      <c r="N42" s="10"/>
      <c r="O42" s="10"/>
      <c r="P42" s="10"/>
      <c r="Q42" s="6"/>
    </row>
    <row r="43" spans="1:17" ht="15" customHeight="1">
      <c r="A43" s="342" t="s">
        <v>337</v>
      </c>
      <c r="B43" s="1060" t="s">
        <v>767</v>
      </c>
      <c r="C43" s="1060"/>
      <c r="D43" s="348" t="s">
        <v>1184</v>
      </c>
      <c r="E43" s="6"/>
      <c r="F43" s="342" t="s">
        <v>155</v>
      </c>
      <c r="G43" s="10"/>
      <c r="H43" s="10"/>
      <c r="I43" s="10"/>
      <c r="J43" s="10"/>
      <c r="K43" s="10"/>
      <c r="L43" s="10"/>
      <c r="M43" s="10"/>
      <c r="N43" s="10"/>
      <c r="O43" s="10"/>
      <c r="P43" s="10"/>
      <c r="Q43" s="6"/>
    </row>
    <row r="44" spans="1:17" ht="15" customHeight="1">
      <c r="A44" s="10"/>
      <c r="B44" s="1073"/>
      <c r="C44" s="1073"/>
      <c r="D44" s="10" t="s">
        <v>1167</v>
      </c>
      <c r="E44" s="10"/>
      <c r="F44" s="342"/>
      <c r="G44" s="10"/>
      <c r="H44" s="10"/>
      <c r="I44" s="10"/>
      <c r="J44" s="353" t="s">
        <v>347</v>
      </c>
      <c r="K44" s="354"/>
      <c r="L44" s="354"/>
      <c r="M44" s="354"/>
      <c r="N44" s="10"/>
      <c r="O44" s="10"/>
      <c r="P44" s="10"/>
      <c r="Q44" s="6"/>
    </row>
    <row r="45" spans="1:17" ht="15" customHeight="1">
      <c r="A45" s="10"/>
      <c r="B45" s="1073"/>
      <c r="C45" s="1073"/>
      <c r="D45" s="10"/>
      <c r="E45" s="10"/>
      <c r="F45" s="346"/>
      <c r="G45" s="10"/>
      <c r="H45" s="10"/>
      <c r="I45" s="10"/>
      <c r="J45" s="353" t="s">
        <v>348</v>
      </c>
      <c r="K45" s="354"/>
      <c r="L45" s="1072" t="s">
        <v>350</v>
      </c>
      <c r="M45" s="1072"/>
      <c r="N45" s="10"/>
      <c r="O45" s="10"/>
      <c r="P45" s="10"/>
      <c r="Q45" s="6"/>
    </row>
    <row r="46" spans="1:17" ht="15" customHeight="1">
      <c r="A46" s="1074" t="s">
        <v>869</v>
      </c>
      <c r="B46" s="1074"/>
      <c r="C46" s="1074"/>
      <c r="D46" s="10"/>
      <c r="E46" s="10"/>
      <c r="F46" s="346"/>
      <c r="G46" s="10"/>
      <c r="H46" s="10"/>
      <c r="I46" s="10"/>
      <c r="J46" s="353" t="s">
        <v>351</v>
      </c>
      <c r="K46" s="354"/>
      <c r="L46" s="1072" t="s">
        <v>352</v>
      </c>
      <c r="M46" s="1072"/>
      <c r="N46" s="10"/>
      <c r="O46" s="10"/>
      <c r="P46" s="10"/>
      <c r="Q46" s="6"/>
    </row>
    <row r="47" spans="1:17" ht="15" customHeight="1">
      <c r="A47" s="342" t="s">
        <v>75</v>
      </c>
      <c r="B47" s="348" t="s">
        <v>529</v>
      </c>
      <c r="C47" s="6"/>
      <c r="D47" s="6"/>
      <c r="E47" s="10"/>
      <c r="F47" s="342" t="s">
        <v>159</v>
      </c>
      <c r="G47" s="10"/>
      <c r="H47" s="10"/>
      <c r="I47" s="10"/>
      <c r="J47" s="353" t="s">
        <v>353</v>
      </c>
      <c r="K47" s="354"/>
      <c r="L47" s="1072" t="s">
        <v>354</v>
      </c>
      <c r="M47" s="1072"/>
      <c r="N47" s="10"/>
      <c r="O47" s="10"/>
      <c r="P47" s="10"/>
      <c r="Q47" s="6"/>
    </row>
    <row r="48" spans="1:17" ht="15" customHeight="1">
      <c r="A48" s="342" t="s">
        <v>355</v>
      </c>
      <c r="B48" s="1065" t="s">
        <v>762</v>
      </c>
      <c r="C48" s="1065"/>
      <c r="D48" s="1065"/>
      <c r="E48" s="10"/>
      <c r="F48" s="342" t="s">
        <v>159</v>
      </c>
      <c r="G48" s="10"/>
      <c r="H48" s="10"/>
      <c r="I48" s="10"/>
      <c r="J48" s="353" t="s">
        <v>356</v>
      </c>
      <c r="K48" s="354"/>
      <c r="L48" s="1072" t="s">
        <v>357</v>
      </c>
      <c r="M48" s="1072"/>
      <c r="N48" s="10"/>
      <c r="O48" s="10"/>
      <c r="P48" s="10"/>
      <c r="Q48" s="6"/>
    </row>
    <row r="49" spans="1:17" ht="15" customHeight="1">
      <c r="A49" s="342"/>
      <c r="B49" s="1065"/>
      <c r="C49" s="1065"/>
      <c r="D49" s="1065"/>
      <c r="E49" s="10"/>
      <c r="F49" s="342"/>
      <c r="G49" s="10"/>
      <c r="H49" s="10"/>
      <c r="I49" s="10"/>
      <c r="J49" s="353" t="s">
        <v>358</v>
      </c>
      <c r="K49" s="354"/>
      <c r="L49" s="1072" t="s">
        <v>359</v>
      </c>
      <c r="M49" s="1072"/>
      <c r="N49" s="10"/>
      <c r="O49" s="10"/>
      <c r="P49" s="10"/>
      <c r="Q49" s="6"/>
    </row>
    <row r="50" spans="1:17" ht="15" customHeight="1">
      <c r="A50" s="10"/>
      <c r="B50" s="6"/>
      <c r="C50" s="6"/>
      <c r="D50" s="6"/>
      <c r="E50" s="6"/>
      <c r="F50" s="6"/>
      <c r="G50" s="10"/>
      <c r="H50" s="10"/>
      <c r="I50" s="10"/>
      <c r="J50" s="353" t="s">
        <v>361</v>
      </c>
      <c r="K50" s="354"/>
      <c r="L50" s="353" t="s">
        <v>362</v>
      </c>
      <c r="M50" s="354"/>
      <c r="N50" s="10"/>
      <c r="O50" s="10"/>
      <c r="P50" s="10"/>
      <c r="Q50" s="6"/>
    </row>
    <row r="51" spans="1:17" ht="15" customHeight="1">
      <c r="A51" s="6"/>
      <c r="B51" s="6"/>
      <c r="C51" s="6"/>
      <c r="D51" s="6"/>
      <c r="E51" s="6"/>
      <c r="F51" s="6"/>
      <c r="G51" s="10"/>
      <c r="H51" s="10"/>
      <c r="I51" s="10"/>
      <c r="J51" s="353" t="s">
        <v>363</v>
      </c>
      <c r="K51" s="354"/>
      <c r="L51" s="353" t="s">
        <v>700</v>
      </c>
      <c r="M51" s="354"/>
      <c r="N51" s="10"/>
      <c r="O51" s="10"/>
      <c r="P51" s="10"/>
      <c r="Q51" s="6"/>
    </row>
    <row r="52" spans="1:17" ht="15" customHeight="1">
      <c r="A52" s="6"/>
      <c r="B52" s="6"/>
      <c r="C52" s="6"/>
      <c r="D52" s="6"/>
      <c r="E52" s="6"/>
      <c r="F52" s="6"/>
      <c r="G52" s="10"/>
      <c r="H52" s="10"/>
      <c r="I52" s="10"/>
      <c r="J52" s="354"/>
      <c r="K52" s="354"/>
      <c r="L52" s="353" t="s">
        <v>699</v>
      </c>
      <c r="M52" s="354"/>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5">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B24:C24"/>
    <mergeCell ref="I25:K25"/>
    <mergeCell ref="B23:E23"/>
    <mergeCell ref="A21:B21"/>
    <mergeCell ref="I21:K21"/>
    <mergeCell ref="B22:D22"/>
    <mergeCell ref="B12:C12"/>
    <mergeCell ref="I12:K12"/>
    <mergeCell ref="B13:C13"/>
    <mergeCell ref="I18:J18"/>
    <mergeCell ref="H15:I15"/>
    <mergeCell ref="A16:B16"/>
    <mergeCell ref="I16:K16"/>
    <mergeCell ref="I17:K17"/>
    <mergeCell ref="A11:B11"/>
    <mergeCell ref="A7:B7"/>
    <mergeCell ref="A8:B8"/>
    <mergeCell ref="H11:I11"/>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1">
      <selection activeCell="D21" sqref="D21:F2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351" t="s">
        <v>752</v>
      </c>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1351"/>
    </row>
    <row r="2" spans="1:30" ht="18" customHeight="1">
      <c r="A2" s="13" t="s">
        <v>1482</v>
      </c>
      <c r="AD2" s="42" t="s">
        <v>1117</v>
      </c>
    </row>
    <row r="3" spans="1:30" ht="18" customHeight="1">
      <c r="A3" s="1152" t="s">
        <v>739</v>
      </c>
      <c r="B3" s="1152"/>
      <c r="C3" s="1152"/>
      <c r="D3" s="1152"/>
      <c r="E3" s="1152"/>
      <c r="F3" s="1152"/>
      <c r="G3" s="1152"/>
      <c r="H3" s="1152"/>
      <c r="I3" s="1152"/>
      <c r="J3" s="1152"/>
      <c r="K3" s="1152"/>
      <c r="L3" s="1152"/>
      <c r="M3" s="1152"/>
      <c r="N3" s="1152"/>
      <c r="O3" s="1340"/>
      <c r="P3" s="1328" t="s">
        <v>740</v>
      </c>
      <c r="Q3" s="1341"/>
      <c r="R3" s="1341"/>
      <c r="S3" s="1341"/>
      <c r="T3" s="1341"/>
      <c r="U3" s="1341"/>
      <c r="V3" s="1341"/>
      <c r="W3" s="1341"/>
      <c r="X3" s="1341"/>
      <c r="Y3" s="1341"/>
      <c r="Z3" s="1341"/>
      <c r="AA3" s="1341"/>
      <c r="AB3" s="1341"/>
      <c r="AC3" s="1341"/>
      <c r="AD3" s="1341"/>
    </row>
    <row r="4" spans="1:30" ht="30" customHeight="1">
      <c r="A4" s="1152" t="s">
        <v>741</v>
      </c>
      <c r="B4" s="1341"/>
      <c r="C4" s="1342"/>
      <c r="D4" s="1151" t="s">
        <v>1392</v>
      </c>
      <c r="E4" s="1152"/>
      <c r="F4" s="1152"/>
      <c r="G4" s="1158"/>
      <c r="H4" s="1151" t="s">
        <v>742</v>
      </c>
      <c r="I4" s="1152"/>
      <c r="J4" s="1152"/>
      <c r="K4" s="1158"/>
      <c r="L4" s="1151" t="s">
        <v>1118</v>
      </c>
      <c r="M4" s="1152"/>
      <c r="N4" s="1152"/>
      <c r="O4" s="1340"/>
      <c r="P4" s="1328" t="s">
        <v>743</v>
      </c>
      <c r="Q4" s="1152"/>
      <c r="R4" s="1158"/>
      <c r="S4" s="1151" t="s">
        <v>1392</v>
      </c>
      <c r="T4" s="1152"/>
      <c r="U4" s="1152"/>
      <c r="V4" s="1158"/>
      <c r="W4" s="1151" t="s">
        <v>742</v>
      </c>
      <c r="X4" s="1152"/>
      <c r="Y4" s="1152"/>
      <c r="Z4" s="1158"/>
      <c r="AA4" s="1151" t="s">
        <v>1118</v>
      </c>
      <c r="AB4" s="1152"/>
      <c r="AC4" s="1152"/>
      <c r="AD4" s="1152"/>
    </row>
    <row r="5" spans="1:30" s="80" customFormat="1" ht="21" customHeight="1">
      <c r="A5" s="1324" t="s">
        <v>1365</v>
      </c>
      <c r="B5" s="899"/>
      <c r="C5" s="1325"/>
      <c r="D5" s="1350">
        <v>762616</v>
      </c>
      <c r="E5" s="899"/>
      <c r="F5" s="899"/>
      <c r="G5" s="899"/>
      <c r="H5" s="1331">
        <v>2596242</v>
      </c>
      <c r="I5" s="1331"/>
      <c r="J5" s="1331"/>
      <c r="K5" s="1331"/>
      <c r="L5" s="1331">
        <v>2385959</v>
      </c>
      <c r="M5" s="1331"/>
      <c r="N5" s="1331"/>
      <c r="O5" s="1316"/>
      <c r="P5" s="1346" t="s">
        <v>669</v>
      </c>
      <c r="Q5" s="887"/>
      <c r="R5" s="1347"/>
      <c r="S5" s="1318">
        <v>7721</v>
      </c>
      <c r="T5" s="1311"/>
      <c r="U5" s="1311"/>
      <c r="V5" s="1311"/>
      <c r="W5" s="1311">
        <v>187429</v>
      </c>
      <c r="X5" s="1311"/>
      <c r="Y5" s="1311"/>
      <c r="Z5" s="1311"/>
      <c r="AA5" s="1106">
        <v>125602</v>
      </c>
      <c r="AB5" s="1106"/>
      <c r="AC5" s="1106"/>
      <c r="AD5" s="1106"/>
    </row>
    <row r="6" spans="1:30" s="80" customFormat="1" ht="21" customHeight="1">
      <c r="A6" s="57"/>
      <c r="B6" s="57">
        <v>20</v>
      </c>
      <c r="C6" s="92"/>
      <c r="D6" s="1338">
        <v>738605</v>
      </c>
      <c r="E6" s="1329"/>
      <c r="F6" s="1329"/>
      <c r="G6" s="1329"/>
      <c r="H6" s="1329">
        <v>2284282</v>
      </c>
      <c r="I6" s="1329"/>
      <c r="J6" s="1329"/>
      <c r="K6" s="1329"/>
      <c r="L6" s="1329">
        <v>2292005</v>
      </c>
      <c r="M6" s="1329"/>
      <c r="N6" s="1329"/>
      <c r="O6" s="1337"/>
      <c r="P6" s="1348" t="s">
        <v>1366</v>
      </c>
      <c r="Q6" s="892"/>
      <c r="R6" s="1349"/>
      <c r="S6" s="1323">
        <v>8565</v>
      </c>
      <c r="T6" s="1321"/>
      <c r="U6" s="1321"/>
      <c r="V6" s="1321"/>
      <c r="W6" s="1321">
        <v>195287</v>
      </c>
      <c r="X6" s="1321"/>
      <c r="Y6" s="1321"/>
      <c r="Z6" s="1321"/>
      <c r="AA6" s="1321">
        <v>106241</v>
      </c>
      <c r="AB6" s="1321"/>
      <c r="AC6" s="1321"/>
      <c r="AD6" s="1321"/>
    </row>
    <row r="7" spans="1:30" ht="21" customHeight="1">
      <c r="A7" s="45"/>
      <c r="B7" s="45"/>
      <c r="C7" s="93"/>
      <c r="D7" s="1345"/>
      <c r="E7" s="1331"/>
      <c r="F7" s="1331"/>
      <c r="G7" s="1331"/>
      <c r="H7" s="1330"/>
      <c r="I7" s="1330"/>
      <c r="J7" s="1330"/>
      <c r="K7" s="1330"/>
      <c r="L7" s="1330"/>
      <c r="M7" s="1331"/>
      <c r="N7" s="1331"/>
      <c r="O7" s="1316"/>
      <c r="P7" s="504"/>
      <c r="Q7" s="68"/>
      <c r="R7" s="93"/>
      <c r="S7" s="1345"/>
      <c r="T7" s="1331"/>
      <c r="U7" s="1331"/>
      <c r="V7" s="1331"/>
      <c r="W7" s="1330"/>
      <c r="X7" s="1330"/>
      <c r="Y7" s="1330"/>
      <c r="Z7" s="1330"/>
      <c r="AA7" s="1330"/>
      <c r="AB7" s="1330"/>
      <c r="AC7" s="1330"/>
      <c r="AD7" s="1330"/>
    </row>
    <row r="8" spans="1:30" ht="21" customHeight="1">
      <c r="A8" s="454" t="s">
        <v>1146</v>
      </c>
      <c r="B8" s="45">
        <v>11</v>
      </c>
      <c r="C8" s="93" t="s">
        <v>1147</v>
      </c>
      <c r="D8" s="1322">
        <v>49469</v>
      </c>
      <c r="E8" s="1317"/>
      <c r="F8" s="1317"/>
      <c r="G8" s="1317"/>
      <c r="H8" s="1317">
        <v>174291</v>
      </c>
      <c r="I8" s="1317"/>
      <c r="J8" s="1317"/>
      <c r="K8" s="1317"/>
      <c r="L8" s="1317">
        <v>186980</v>
      </c>
      <c r="M8" s="1317"/>
      <c r="N8" s="1317"/>
      <c r="O8" s="1333"/>
      <c r="P8" s="454" t="s">
        <v>1146</v>
      </c>
      <c r="Q8" s="45">
        <v>11</v>
      </c>
      <c r="R8" s="93" t="s">
        <v>1147</v>
      </c>
      <c r="S8" s="1322">
        <v>7159</v>
      </c>
      <c r="T8" s="1317"/>
      <c r="U8" s="1317"/>
      <c r="V8" s="1317"/>
      <c r="W8" s="1317">
        <v>202950</v>
      </c>
      <c r="X8" s="1317"/>
      <c r="Y8" s="1317"/>
      <c r="Z8" s="1317"/>
      <c r="AA8" s="1317">
        <v>105572</v>
      </c>
      <c r="AB8" s="1317"/>
      <c r="AC8" s="1317"/>
      <c r="AD8" s="1317"/>
    </row>
    <row r="9" spans="1:30" ht="21" customHeight="1">
      <c r="A9" s="45"/>
      <c r="B9" s="454">
        <v>12</v>
      </c>
      <c r="C9" s="84"/>
      <c r="D9" s="1322">
        <v>49200</v>
      </c>
      <c r="E9" s="1317"/>
      <c r="F9" s="1317"/>
      <c r="G9" s="1317"/>
      <c r="H9" s="1317">
        <v>163996</v>
      </c>
      <c r="I9" s="1317"/>
      <c r="J9" s="1317"/>
      <c r="K9" s="1317"/>
      <c r="L9" s="1317">
        <v>173377</v>
      </c>
      <c r="M9" s="1317"/>
      <c r="N9" s="1317"/>
      <c r="O9" s="1333"/>
      <c r="P9" s="45"/>
      <c r="Q9" s="454">
        <v>12</v>
      </c>
      <c r="R9" s="84"/>
      <c r="S9" s="1314">
        <v>8565</v>
      </c>
      <c r="T9" s="1315"/>
      <c r="U9" s="1315"/>
      <c r="V9" s="1315"/>
      <c r="W9" s="1315">
        <v>195287</v>
      </c>
      <c r="X9" s="1315"/>
      <c r="Y9" s="1315"/>
      <c r="Z9" s="1315"/>
      <c r="AA9" s="1315">
        <v>106241</v>
      </c>
      <c r="AB9" s="1315"/>
      <c r="AC9" s="1315"/>
      <c r="AD9" s="1315"/>
    </row>
    <row r="10" spans="1:30" ht="21" customHeight="1">
      <c r="A10" s="454" t="s">
        <v>501</v>
      </c>
      <c r="B10" s="454">
        <v>1</v>
      </c>
      <c r="C10" s="93" t="s">
        <v>1147</v>
      </c>
      <c r="D10" s="1317">
        <v>48082</v>
      </c>
      <c r="E10" s="1317"/>
      <c r="F10" s="1317"/>
      <c r="G10" s="1317"/>
      <c r="H10" s="1317">
        <v>154234</v>
      </c>
      <c r="I10" s="1317"/>
      <c r="J10" s="1317"/>
      <c r="K10" s="1317"/>
      <c r="L10" s="1317">
        <v>150714</v>
      </c>
      <c r="M10" s="1317"/>
      <c r="N10" s="1317"/>
      <c r="O10" s="1333"/>
      <c r="P10" s="454" t="s">
        <v>501</v>
      </c>
      <c r="Q10" s="454">
        <v>1</v>
      </c>
      <c r="R10" s="93" t="s">
        <v>1147</v>
      </c>
      <c r="S10" s="1314">
        <v>7029</v>
      </c>
      <c r="T10" s="1315"/>
      <c r="U10" s="1315"/>
      <c r="V10" s="1315"/>
      <c r="W10" s="1315">
        <v>200426</v>
      </c>
      <c r="X10" s="1315"/>
      <c r="Y10" s="1315"/>
      <c r="Z10" s="1315"/>
      <c r="AA10" s="1315">
        <v>112499</v>
      </c>
      <c r="AB10" s="1315"/>
      <c r="AC10" s="1315"/>
      <c r="AD10" s="1315"/>
    </row>
    <row r="11" spans="1:30" s="80" customFormat="1" ht="21" customHeight="1">
      <c r="A11" s="624"/>
      <c r="B11" s="623">
        <v>2</v>
      </c>
      <c r="C11" s="625"/>
      <c r="D11" s="1334">
        <v>47799</v>
      </c>
      <c r="E11" s="1332"/>
      <c r="F11" s="1332"/>
      <c r="G11" s="1332"/>
      <c r="H11" s="1332">
        <v>148537</v>
      </c>
      <c r="I11" s="1332"/>
      <c r="J11" s="1332"/>
      <c r="K11" s="1332"/>
      <c r="L11" s="1332">
        <v>144488</v>
      </c>
      <c r="M11" s="1332"/>
      <c r="N11" s="1332"/>
      <c r="O11" s="1344"/>
      <c r="P11" s="624"/>
      <c r="Q11" s="623">
        <v>2</v>
      </c>
      <c r="R11" s="625"/>
      <c r="S11" s="1327">
        <v>9692</v>
      </c>
      <c r="T11" s="1326"/>
      <c r="U11" s="1326"/>
      <c r="V11" s="1326"/>
      <c r="W11" s="1326">
        <v>190824</v>
      </c>
      <c r="X11" s="1326"/>
      <c r="Y11" s="1326"/>
      <c r="Z11" s="1326"/>
      <c r="AA11" s="1326">
        <v>111526</v>
      </c>
      <c r="AB11" s="1326"/>
      <c r="AC11" s="1326"/>
      <c r="AD11" s="1326"/>
    </row>
    <row r="12" ht="18" customHeight="1"/>
    <row r="13" ht="18" customHeight="1"/>
    <row r="14" spans="3:30" ht="24" customHeight="1">
      <c r="C14" s="1351" t="s">
        <v>753</v>
      </c>
      <c r="D14" s="1351"/>
      <c r="E14" s="1351"/>
      <c r="F14" s="1351"/>
      <c r="G14" s="1351"/>
      <c r="H14" s="1351"/>
      <c r="I14" s="1351"/>
      <c r="J14" s="1351"/>
      <c r="K14" s="1351"/>
      <c r="L14" s="1351"/>
      <c r="M14" s="1351"/>
      <c r="N14" s="1351"/>
      <c r="O14" s="1351"/>
      <c r="P14" s="1351"/>
      <c r="Q14" s="1351"/>
      <c r="R14" s="1351"/>
      <c r="S14" s="1351"/>
      <c r="T14" s="1351"/>
      <c r="U14" s="1351"/>
      <c r="V14" s="1351"/>
      <c r="W14" s="1351"/>
      <c r="X14" s="1351"/>
      <c r="Y14" s="1351"/>
      <c r="Z14" s="1351"/>
      <c r="AA14" s="1351"/>
      <c r="AB14" s="1351"/>
      <c r="AC14" s="1351"/>
      <c r="AD14" s="1351"/>
    </row>
    <row r="15" spans="1:30" ht="18" customHeight="1">
      <c r="A15" s="13" t="s">
        <v>1483</v>
      </c>
      <c r="AD15" s="42" t="s">
        <v>744</v>
      </c>
    </row>
    <row r="16" spans="1:30" ht="18" customHeight="1">
      <c r="A16" s="1152" t="s">
        <v>739</v>
      </c>
      <c r="B16" s="1152"/>
      <c r="C16" s="1152"/>
      <c r="D16" s="1152"/>
      <c r="E16" s="1152"/>
      <c r="F16" s="1152"/>
      <c r="G16" s="1152"/>
      <c r="H16" s="1152"/>
      <c r="I16" s="1152"/>
      <c r="J16" s="1152"/>
      <c r="K16" s="1152"/>
      <c r="L16" s="1152"/>
      <c r="M16" s="1152"/>
      <c r="N16" s="1152"/>
      <c r="O16" s="1340"/>
      <c r="P16" s="1328" t="s">
        <v>740</v>
      </c>
      <c r="Q16" s="1341"/>
      <c r="R16" s="1341"/>
      <c r="S16" s="1341"/>
      <c r="T16" s="1341"/>
      <c r="U16" s="1341"/>
      <c r="V16" s="1341"/>
      <c r="W16" s="1341"/>
      <c r="X16" s="1341"/>
      <c r="Y16" s="1341"/>
      <c r="Z16" s="1341"/>
      <c r="AA16" s="1341"/>
      <c r="AB16" s="1341"/>
      <c r="AC16" s="1341"/>
      <c r="AD16" s="1341"/>
    </row>
    <row r="17" spans="1:30" ht="30" customHeight="1">
      <c r="A17" s="1152" t="s">
        <v>741</v>
      </c>
      <c r="B17" s="1341"/>
      <c r="C17" s="1342"/>
      <c r="D17" s="1151" t="s">
        <v>1119</v>
      </c>
      <c r="E17" s="1152"/>
      <c r="F17" s="1158"/>
      <c r="G17" s="1151" t="s">
        <v>745</v>
      </c>
      <c r="H17" s="1152"/>
      <c r="I17" s="1158"/>
      <c r="J17" s="1151" t="s">
        <v>746</v>
      </c>
      <c r="K17" s="1152"/>
      <c r="L17" s="1158"/>
      <c r="M17" s="1258" t="s">
        <v>758</v>
      </c>
      <c r="N17" s="1261"/>
      <c r="O17" s="1343"/>
      <c r="P17" s="1328" t="s">
        <v>743</v>
      </c>
      <c r="Q17" s="1152"/>
      <c r="R17" s="1158"/>
      <c r="S17" s="1151" t="s">
        <v>1119</v>
      </c>
      <c r="T17" s="1152"/>
      <c r="U17" s="1158"/>
      <c r="V17" s="1151" t="s">
        <v>745</v>
      </c>
      <c r="W17" s="1152"/>
      <c r="X17" s="1158"/>
      <c r="Y17" s="1151" t="s">
        <v>746</v>
      </c>
      <c r="Z17" s="1152"/>
      <c r="AA17" s="1158"/>
      <c r="AB17" s="1258" t="s">
        <v>758</v>
      </c>
      <c r="AC17" s="1261"/>
      <c r="AD17" s="1261"/>
    </row>
    <row r="18" spans="1:30" s="80" customFormat="1" ht="21" customHeight="1">
      <c r="A18" s="1324" t="s">
        <v>1365</v>
      </c>
      <c r="B18" s="899"/>
      <c r="C18" s="1325"/>
      <c r="D18" s="1312">
        <v>54110</v>
      </c>
      <c r="E18" s="1313"/>
      <c r="F18" s="1313"/>
      <c r="G18" s="1310">
        <v>28789</v>
      </c>
      <c r="H18" s="1310"/>
      <c r="I18" s="1310"/>
      <c r="J18" s="68"/>
      <c r="K18" s="68"/>
      <c r="L18" s="474" t="s">
        <v>198</v>
      </c>
      <c r="M18" s="1310">
        <v>23343</v>
      </c>
      <c r="N18" s="1310"/>
      <c r="O18" s="1335"/>
      <c r="P18" s="1324" t="s">
        <v>1365</v>
      </c>
      <c r="Q18" s="899"/>
      <c r="R18" s="1325"/>
      <c r="S18" s="1318">
        <v>1627</v>
      </c>
      <c r="T18" s="1311"/>
      <c r="U18" s="1311"/>
      <c r="V18" s="1311">
        <v>380</v>
      </c>
      <c r="W18" s="1311"/>
      <c r="X18" s="1311"/>
      <c r="Y18" s="68"/>
      <c r="Z18" s="68"/>
      <c r="AA18" s="474" t="s">
        <v>1158</v>
      </c>
      <c r="AB18" s="1311">
        <v>1230</v>
      </c>
      <c r="AC18" s="1311"/>
      <c r="AD18" s="1311"/>
    </row>
    <row r="19" spans="1:30" s="80" customFormat="1" ht="21" customHeight="1">
      <c r="A19" s="57"/>
      <c r="B19" s="57">
        <v>20</v>
      </c>
      <c r="C19" s="92"/>
      <c r="D19" s="1338">
        <v>42753</v>
      </c>
      <c r="E19" s="1339"/>
      <c r="F19" s="1339"/>
      <c r="G19" s="1329">
        <v>21984</v>
      </c>
      <c r="H19" s="1329"/>
      <c r="I19" s="1329"/>
      <c r="J19" s="424"/>
      <c r="K19" s="424"/>
      <c r="L19" s="475">
        <v>12</v>
      </c>
      <c r="M19" s="1329">
        <v>18577</v>
      </c>
      <c r="N19" s="1329"/>
      <c r="O19" s="1337"/>
      <c r="P19" s="57"/>
      <c r="Q19" s="57">
        <v>20</v>
      </c>
      <c r="R19" s="92"/>
      <c r="S19" s="1323">
        <v>1775</v>
      </c>
      <c r="T19" s="1321"/>
      <c r="U19" s="1321"/>
      <c r="V19" s="1321">
        <v>424</v>
      </c>
      <c r="W19" s="1321"/>
      <c r="X19" s="1321"/>
      <c r="Y19" s="68"/>
      <c r="Z19" s="68"/>
      <c r="AA19" s="474">
        <v>4</v>
      </c>
      <c r="AB19" s="1321">
        <v>1337</v>
      </c>
      <c r="AC19" s="1321"/>
      <c r="AD19" s="1321"/>
    </row>
    <row r="20" spans="1:30" ht="21" customHeight="1">
      <c r="A20" s="45"/>
      <c r="B20" s="45"/>
      <c r="C20" s="93"/>
      <c r="D20" s="1318"/>
      <c r="E20" s="1311"/>
      <c r="F20" s="1311"/>
      <c r="G20" s="1311"/>
      <c r="H20" s="1311"/>
      <c r="I20" s="1311"/>
      <c r="J20" s="1311"/>
      <c r="K20" s="1311"/>
      <c r="L20" s="1311"/>
      <c r="M20" s="1311"/>
      <c r="N20" s="1311"/>
      <c r="O20" s="1316"/>
      <c r="P20" s="45"/>
      <c r="Q20" s="45"/>
      <c r="R20" s="93"/>
      <c r="S20" s="1318"/>
      <c r="T20" s="1311"/>
      <c r="U20" s="1311"/>
      <c r="V20" s="1311"/>
      <c r="W20" s="1311"/>
      <c r="X20" s="1311"/>
      <c r="Y20" s="1311"/>
      <c r="Z20" s="1311"/>
      <c r="AA20" s="1311"/>
      <c r="AB20" s="1311"/>
      <c r="AC20" s="1311"/>
      <c r="AD20" s="1311"/>
    </row>
    <row r="21" spans="1:30" ht="21" customHeight="1">
      <c r="A21" s="454" t="s">
        <v>1146</v>
      </c>
      <c r="B21" s="45">
        <v>11</v>
      </c>
      <c r="C21" s="93" t="s">
        <v>1147</v>
      </c>
      <c r="D21" s="1322">
        <v>3302</v>
      </c>
      <c r="E21" s="1317"/>
      <c r="F21" s="1317"/>
      <c r="G21" s="1317">
        <v>1593</v>
      </c>
      <c r="H21" s="1317"/>
      <c r="I21" s="1317"/>
      <c r="J21" s="94"/>
      <c r="K21" s="472"/>
      <c r="L21" s="95">
        <v>1</v>
      </c>
      <c r="M21" s="1315">
        <v>1629</v>
      </c>
      <c r="N21" s="1315"/>
      <c r="O21" s="1336"/>
      <c r="P21" s="454" t="s">
        <v>1146</v>
      </c>
      <c r="Q21" s="45">
        <v>11</v>
      </c>
      <c r="R21" s="93" t="s">
        <v>1147</v>
      </c>
      <c r="S21" s="1322">
        <v>1765</v>
      </c>
      <c r="T21" s="1317"/>
      <c r="U21" s="1317"/>
      <c r="V21" s="1317">
        <v>410</v>
      </c>
      <c r="W21" s="1317"/>
      <c r="X21" s="1317"/>
      <c r="Y21" s="94"/>
      <c r="Z21" s="472"/>
      <c r="AA21" s="95">
        <v>4</v>
      </c>
      <c r="AB21" s="1317">
        <v>1340</v>
      </c>
      <c r="AC21" s="1317"/>
      <c r="AD21" s="1317"/>
    </row>
    <row r="22" spans="1:30" ht="21" customHeight="1">
      <c r="A22" s="45"/>
      <c r="B22" s="454">
        <v>12</v>
      </c>
      <c r="C22" s="84"/>
      <c r="D22" s="1314">
        <v>3489</v>
      </c>
      <c r="E22" s="1315"/>
      <c r="F22" s="1315"/>
      <c r="G22" s="1315">
        <v>1555</v>
      </c>
      <c r="H22" s="1315"/>
      <c r="I22" s="1315"/>
      <c r="J22" s="555"/>
      <c r="K22" s="550"/>
      <c r="L22" s="95">
        <v>1</v>
      </c>
      <c r="M22" s="1315">
        <v>1678</v>
      </c>
      <c r="N22" s="1315"/>
      <c r="O22" s="1336"/>
      <c r="P22" s="45"/>
      <c r="Q22" s="454">
        <v>12</v>
      </c>
      <c r="R22" s="84"/>
      <c r="S22" s="1314">
        <v>1775</v>
      </c>
      <c r="T22" s="1315"/>
      <c r="U22" s="1315"/>
      <c r="V22" s="1315">
        <v>424</v>
      </c>
      <c r="W22" s="1315"/>
      <c r="X22" s="1315"/>
      <c r="Y22" s="555"/>
      <c r="Z22" s="550"/>
      <c r="AA22" s="95">
        <v>4</v>
      </c>
      <c r="AB22" s="1315">
        <v>1337</v>
      </c>
      <c r="AC22" s="1315"/>
      <c r="AD22" s="1315"/>
    </row>
    <row r="23" spans="1:30" ht="21" customHeight="1">
      <c r="A23" s="454" t="s">
        <v>501</v>
      </c>
      <c r="B23" s="454">
        <v>1</v>
      </c>
      <c r="C23" s="93" t="s">
        <v>1147</v>
      </c>
      <c r="D23" s="1314">
        <v>3129</v>
      </c>
      <c r="E23" s="1315"/>
      <c r="F23" s="1315"/>
      <c r="G23" s="1315">
        <v>1560</v>
      </c>
      <c r="H23" s="1315"/>
      <c r="I23" s="1315"/>
      <c r="J23" s="555"/>
      <c r="K23" s="550"/>
      <c r="L23" s="95">
        <v>1</v>
      </c>
      <c r="M23" s="1315">
        <v>1418</v>
      </c>
      <c r="N23" s="1315"/>
      <c r="O23" s="1336"/>
      <c r="P23" s="454" t="s">
        <v>501</v>
      </c>
      <c r="Q23" s="454">
        <v>1</v>
      </c>
      <c r="R23" s="93" t="s">
        <v>1147</v>
      </c>
      <c r="S23" s="1314">
        <v>1782</v>
      </c>
      <c r="T23" s="1315"/>
      <c r="U23" s="1315"/>
      <c r="V23" s="1315">
        <v>452</v>
      </c>
      <c r="W23" s="1315"/>
      <c r="X23" s="1315"/>
      <c r="Y23" s="555"/>
      <c r="Z23" s="550"/>
      <c r="AA23" s="95">
        <v>4</v>
      </c>
      <c r="AB23" s="1315">
        <v>1315</v>
      </c>
      <c r="AC23" s="1315"/>
      <c r="AD23" s="1315"/>
    </row>
    <row r="24" spans="1:30" s="80" customFormat="1" ht="21" customHeight="1">
      <c r="A24" s="624"/>
      <c r="B24" s="623">
        <v>2</v>
      </c>
      <c r="C24" s="625"/>
      <c r="D24" s="1327">
        <v>2641</v>
      </c>
      <c r="E24" s="1326"/>
      <c r="F24" s="1326"/>
      <c r="G24" s="1326">
        <v>1157</v>
      </c>
      <c r="H24" s="1326"/>
      <c r="I24" s="1326"/>
      <c r="J24" s="540"/>
      <c r="K24" s="539"/>
      <c r="L24" s="538">
        <v>1</v>
      </c>
      <c r="M24" s="1326">
        <v>1111</v>
      </c>
      <c r="N24" s="1326"/>
      <c r="O24" s="1362"/>
      <c r="P24" s="624"/>
      <c r="Q24" s="623">
        <v>2</v>
      </c>
      <c r="R24" s="625"/>
      <c r="S24" s="1327">
        <v>1722</v>
      </c>
      <c r="T24" s="1326"/>
      <c r="U24" s="1326"/>
      <c r="V24" s="1326">
        <v>429</v>
      </c>
      <c r="W24" s="1326"/>
      <c r="X24" s="1326"/>
      <c r="Y24" s="540"/>
      <c r="Z24" s="539"/>
      <c r="AA24" s="538">
        <v>4</v>
      </c>
      <c r="AB24" s="1326">
        <v>1279</v>
      </c>
      <c r="AC24" s="1326"/>
      <c r="AD24" s="1326"/>
    </row>
    <row r="25" ht="18" customHeight="1"/>
    <row r="26" ht="18" customHeight="1"/>
    <row r="27" spans="3:30" ht="24.75" customHeight="1">
      <c r="C27" s="1351" t="s">
        <v>754</v>
      </c>
      <c r="D27" s="1351"/>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351"/>
      <c r="AA27" s="1351"/>
      <c r="AB27" s="1351"/>
      <c r="AC27" s="1351"/>
      <c r="AD27" s="1351"/>
    </row>
    <row r="28" spans="1:30" ht="18" customHeight="1">
      <c r="A28" s="13" t="s">
        <v>1484</v>
      </c>
      <c r="AD28" s="42" t="s">
        <v>744</v>
      </c>
    </row>
    <row r="29" spans="1:30" ht="18" customHeight="1">
      <c r="A29" s="1152" t="s">
        <v>739</v>
      </c>
      <c r="B29" s="1360"/>
      <c r="C29" s="1360"/>
      <c r="D29" s="1360"/>
      <c r="E29" s="1360"/>
      <c r="F29" s="1360"/>
      <c r="G29" s="1360"/>
      <c r="H29" s="1360"/>
      <c r="I29" s="1360"/>
      <c r="J29" s="1360"/>
      <c r="K29" s="1360"/>
      <c r="L29" s="1360"/>
      <c r="M29" s="1360"/>
      <c r="N29" s="1360"/>
      <c r="O29" s="1361"/>
      <c r="P29" s="1328" t="s">
        <v>740</v>
      </c>
      <c r="Q29" s="1341"/>
      <c r="R29" s="1341"/>
      <c r="S29" s="1341"/>
      <c r="T29" s="1341"/>
      <c r="U29" s="1341"/>
      <c r="V29" s="1341"/>
      <c r="W29" s="1341"/>
      <c r="X29" s="1341"/>
      <c r="Y29" s="1341"/>
      <c r="Z29" s="1341"/>
      <c r="AA29" s="1341"/>
      <c r="AB29" s="1341"/>
      <c r="AC29" s="1341"/>
      <c r="AD29" s="1341"/>
    </row>
    <row r="30" spans="1:30" ht="39" customHeight="1">
      <c r="A30" s="1152" t="s">
        <v>741</v>
      </c>
      <c r="B30" s="1341"/>
      <c r="C30" s="1342"/>
      <c r="D30" s="1151" t="s">
        <v>1393</v>
      </c>
      <c r="E30" s="1152"/>
      <c r="F30" s="1158"/>
      <c r="G30" s="1258" t="s">
        <v>135</v>
      </c>
      <c r="H30" s="1261"/>
      <c r="I30" s="1260"/>
      <c r="J30" s="1258" t="s">
        <v>1395</v>
      </c>
      <c r="K30" s="1261"/>
      <c r="L30" s="1260"/>
      <c r="M30" s="1258" t="s">
        <v>1394</v>
      </c>
      <c r="N30" s="1261"/>
      <c r="O30" s="1343"/>
      <c r="P30" s="1328" t="s">
        <v>743</v>
      </c>
      <c r="Q30" s="1152"/>
      <c r="R30" s="1158"/>
      <c r="S30" s="1151" t="s">
        <v>1393</v>
      </c>
      <c r="T30" s="1152"/>
      <c r="U30" s="1158"/>
      <c r="V30" s="1258" t="s">
        <v>135</v>
      </c>
      <c r="W30" s="1261"/>
      <c r="X30" s="1260"/>
      <c r="Y30" s="1258" t="s">
        <v>1395</v>
      </c>
      <c r="Z30" s="1261"/>
      <c r="AA30" s="1260"/>
      <c r="AB30" s="1258" t="s">
        <v>1394</v>
      </c>
      <c r="AC30" s="1261"/>
      <c r="AD30" s="1261"/>
    </row>
    <row r="31" spans="1:30" s="80" customFormat="1" ht="21" customHeight="1">
      <c r="A31" s="1324" t="s">
        <v>1365</v>
      </c>
      <c r="B31" s="899"/>
      <c r="C31" s="1325"/>
      <c r="D31" s="1312">
        <v>127393</v>
      </c>
      <c r="E31" s="1313"/>
      <c r="F31" s="1313"/>
      <c r="G31" s="1310">
        <v>91280</v>
      </c>
      <c r="H31" s="1310"/>
      <c r="I31" s="1310"/>
      <c r="J31" s="1310">
        <v>15952</v>
      </c>
      <c r="K31" s="1310"/>
      <c r="L31" s="1310"/>
      <c r="M31" s="1310">
        <v>65266</v>
      </c>
      <c r="N31" s="1310"/>
      <c r="O31" s="1335"/>
      <c r="P31" s="1324" t="s">
        <v>1365</v>
      </c>
      <c r="Q31" s="899"/>
      <c r="R31" s="1325"/>
      <c r="S31" s="1318">
        <v>9289</v>
      </c>
      <c r="T31" s="1311"/>
      <c r="U31" s="1311"/>
      <c r="V31" s="1311">
        <v>33028</v>
      </c>
      <c r="W31" s="1311"/>
      <c r="X31" s="1311"/>
      <c r="Y31" s="1311">
        <v>1895</v>
      </c>
      <c r="Z31" s="1311"/>
      <c r="AA31" s="1311"/>
      <c r="AB31" s="1311">
        <v>38546</v>
      </c>
      <c r="AC31" s="1311"/>
      <c r="AD31" s="1311"/>
    </row>
    <row r="32" spans="1:30" s="80" customFormat="1" ht="21" customHeight="1">
      <c r="A32" s="57"/>
      <c r="B32" s="57">
        <v>20</v>
      </c>
      <c r="C32" s="92"/>
      <c r="D32" s="1312">
        <v>134725</v>
      </c>
      <c r="E32" s="1313"/>
      <c r="F32" s="1313"/>
      <c r="G32" s="1310">
        <v>91208</v>
      </c>
      <c r="H32" s="1310"/>
      <c r="I32" s="1310"/>
      <c r="J32" s="1310">
        <v>16347</v>
      </c>
      <c r="K32" s="1310"/>
      <c r="L32" s="1310"/>
      <c r="M32" s="1310">
        <v>62908</v>
      </c>
      <c r="N32" s="1310"/>
      <c r="O32" s="1335"/>
      <c r="P32" s="57"/>
      <c r="Q32" s="57">
        <v>20</v>
      </c>
      <c r="R32" s="92"/>
      <c r="S32" s="1323">
        <v>12228</v>
      </c>
      <c r="T32" s="1321"/>
      <c r="U32" s="1321"/>
      <c r="V32" s="1321">
        <v>29165</v>
      </c>
      <c r="W32" s="1321"/>
      <c r="X32" s="1321"/>
      <c r="Y32" s="1321">
        <v>1374</v>
      </c>
      <c r="Z32" s="1321"/>
      <c r="AA32" s="1321"/>
      <c r="AB32" s="1321">
        <v>33086</v>
      </c>
      <c r="AC32" s="1321"/>
      <c r="AD32" s="1321"/>
    </row>
    <row r="33" spans="1:30" ht="21" customHeight="1">
      <c r="A33" s="45"/>
      <c r="B33" s="45"/>
      <c r="C33" s="93"/>
      <c r="D33" s="1318"/>
      <c r="E33" s="1311"/>
      <c r="F33" s="1311"/>
      <c r="G33" s="1311"/>
      <c r="H33" s="1311"/>
      <c r="I33" s="1311"/>
      <c r="J33" s="1311"/>
      <c r="K33" s="1311"/>
      <c r="L33" s="1311"/>
      <c r="M33" s="1311"/>
      <c r="N33" s="1311"/>
      <c r="O33" s="1316"/>
      <c r="P33" s="45"/>
      <c r="Q33" s="45"/>
      <c r="R33" s="93"/>
      <c r="S33" s="1318"/>
      <c r="T33" s="1311"/>
      <c r="U33" s="1311"/>
      <c r="V33" s="1311"/>
      <c r="W33" s="1311"/>
      <c r="X33" s="1311"/>
      <c r="Y33" s="1311"/>
      <c r="Z33" s="1311"/>
      <c r="AA33" s="1311"/>
      <c r="AB33" s="1311"/>
      <c r="AC33" s="1311"/>
      <c r="AD33" s="1311"/>
    </row>
    <row r="34" spans="1:30" ht="21" customHeight="1">
      <c r="A34" s="454" t="s">
        <v>1146</v>
      </c>
      <c r="B34" s="45">
        <v>11</v>
      </c>
      <c r="C34" s="93" t="s">
        <v>1147</v>
      </c>
      <c r="D34" s="1322">
        <v>8438</v>
      </c>
      <c r="E34" s="1317"/>
      <c r="F34" s="1317"/>
      <c r="G34" s="1317">
        <v>6324</v>
      </c>
      <c r="H34" s="1317"/>
      <c r="I34" s="1317"/>
      <c r="J34" s="1317">
        <v>1253</v>
      </c>
      <c r="K34" s="1317"/>
      <c r="L34" s="1317"/>
      <c r="M34" s="1317">
        <v>3463</v>
      </c>
      <c r="N34" s="1319"/>
      <c r="O34" s="1320"/>
      <c r="P34" s="454" t="s">
        <v>1146</v>
      </c>
      <c r="Q34" s="45">
        <v>11</v>
      </c>
      <c r="R34" s="93" t="s">
        <v>1147</v>
      </c>
      <c r="S34" s="1322">
        <v>11115</v>
      </c>
      <c r="T34" s="1317"/>
      <c r="U34" s="1317"/>
      <c r="V34" s="1317">
        <v>26790</v>
      </c>
      <c r="W34" s="1317"/>
      <c r="X34" s="1317"/>
      <c r="Y34" s="1317">
        <v>1537</v>
      </c>
      <c r="Z34" s="1317"/>
      <c r="AA34" s="1317"/>
      <c r="AB34" s="1317">
        <v>40958</v>
      </c>
      <c r="AC34" s="1317"/>
      <c r="AD34" s="1317"/>
    </row>
    <row r="35" spans="1:30" ht="21" customHeight="1">
      <c r="A35" s="45"/>
      <c r="B35" s="454">
        <v>12</v>
      </c>
      <c r="C35" s="84"/>
      <c r="D35" s="1314">
        <v>9352</v>
      </c>
      <c r="E35" s="1315"/>
      <c r="F35" s="1315"/>
      <c r="G35" s="1315">
        <v>7728</v>
      </c>
      <c r="H35" s="1315"/>
      <c r="I35" s="1315"/>
      <c r="J35" s="1315">
        <v>1283</v>
      </c>
      <c r="K35" s="1315"/>
      <c r="L35" s="1315"/>
      <c r="M35" s="1352">
        <v>1709</v>
      </c>
      <c r="N35" s="892"/>
      <c r="O35" s="1353"/>
      <c r="P35" s="45"/>
      <c r="Q35" s="454">
        <v>12</v>
      </c>
      <c r="R35" s="84"/>
      <c r="S35" s="1314">
        <v>12228</v>
      </c>
      <c r="T35" s="1315"/>
      <c r="U35" s="1315"/>
      <c r="V35" s="1315">
        <v>29165</v>
      </c>
      <c r="W35" s="1315"/>
      <c r="X35" s="1315"/>
      <c r="Y35" s="1315">
        <v>1374</v>
      </c>
      <c r="Z35" s="1315"/>
      <c r="AA35" s="1315"/>
      <c r="AB35" s="1315">
        <v>33086</v>
      </c>
      <c r="AC35" s="1315"/>
      <c r="AD35" s="1315"/>
    </row>
    <row r="36" spans="1:30" ht="21" customHeight="1">
      <c r="A36" s="454" t="s">
        <v>501</v>
      </c>
      <c r="B36" s="454">
        <v>1</v>
      </c>
      <c r="C36" s="93" t="s">
        <v>1147</v>
      </c>
      <c r="D36" s="1088">
        <v>7759</v>
      </c>
      <c r="E36" s="1078"/>
      <c r="F36" s="1078"/>
      <c r="G36" s="1078">
        <v>5806</v>
      </c>
      <c r="H36" s="1078"/>
      <c r="I36" s="1078"/>
      <c r="J36" s="1078">
        <v>865</v>
      </c>
      <c r="K36" s="1078"/>
      <c r="L36" s="1078"/>
      <c r="M36" s="1357">
        <v>2164</v>
      </c>
      <c r="N36" s="1358"/>
      <c r="O36" s="1359"/>
      <c r="P36" s="454" t="s">
        <v>501</v>
      </c>
      <c r="Q36" s="454">
        <v>1</v>
      </c>
      <c r="R36" s="93" t="s">
        <v>1147</v>
      </c>
      <c r="S36" s="1088">
        <v>12615</v>
      </c>
      <c r="T36" s="1078"/>
      <c r="U36" s="1078"/>
      <c r="V36" s="1078">
        <v>29746</v>
      </c>
      <c r="W36" s="1078"/>
      <c r="X36" s="1078"/>
      <c r="Y36" s="1078">
        <v>1221</v>
      </c>
      <c r="Z36" s="1078"/>
      <c r="AA36" s="1078"/>
      <c r="AB36" s="1078">
        <v>30923</v>
      </c>
      <c r="AC36" s="1078"/>
      <c r="AD36" s="1078"/>
    </row>
    <row r="37" spans="1:30" s="80" customFormat="1" ht="21" customHeight="1">
      <c r="A37" s="624"/>
      <c r="B37" s="623">
        <v>2</v>
      </c>
      <c r="C37" s="625"/>
      <c r="D37" s="1326">
        <v>6875</v>
      </c>
      <c r="E37" s="1326"/>
      <c r="F37" s="1326"/>
      <c r="G37" s="1326">
        <v>5504</v>
      </c>
      <c r="H37" s="1326"/>
      <c r="I37" s="1326"/>
      <c r="J37" s="1326">
        <v>1212</v>
      </c>
      <c r="K37" s="1326"/>
      <c r="L37" s="1326"/>
      <c r="M37" s="1354">
        <v>1777</v>
      </c>
      <c r="N37" s="1355"/>
      <c r="O37" s="1356"/>
      <c r="P37" s="624"/>
      <c r="Q37" s="623">
        <v>2</v>
      </c>
      <c r="R37" s="625"/>
      <c r="S37" s="1326">
        <v>10681</v>
      </c>
      <c r="T37" s="1326"/>
      <c r="U37" s="1326"/>
      <c r="V37" s="1326">
        <v>31072</v>
      </c>
      <c r="W37" s="1326"/>
      <c r="X37" s="1326"/>
      <c r="Y37" s="1326">
        <v>1472</v>
      </c>
      <c r="Z37" s="1326"/>
      <c r="AA37" s="1326"/>
      <c r="AB37" s="1326">
        <v>29138</v>
      </c>
      <c r="AC37" s="1326"/>
      <c r="AD37" s="1326"/>
    </row>
  </sheetData>
  <mergeCells count="186">
    <mergeCell ref="AB24:AD24"/>
    <mergeCell ref="G24:I24"/>
    <mergeCell ref="D37:F37"/>
    <mergeCell ref="D33:F33"/>
    <mergeCell ref="A29:O29"/>
    <mergeCell ref="M24:O24"/>
    <mergeCell ref="G33:I33"/>
    <mergeCell ref="D34:F34"/>
    <mergeCell ref="G34:I34"/>
    <mergeCell ref="G37:I37"/>
    <mergeCell ref="A30:C30"/>
    <mergeCell ref="D31:F31"/>
    <mergeCell ref="M20:O20"/>
    <mergeCell ref="D23:F23"/>
    <mergeCell ref="G22:I22"/>
    <mergeCell ref="D22:F22"/>
    <mergeCell ref="M22:O22"/>
    <mergeCell ref="A31:C31"/>
    <mergeCell ref="M30:O30"/>
    <mergeCell ref="M31:O31"/>
    <mergeCell ref="M32:O32"/>
    <mergeCell ref="G32:I32"/>
    <mergeCell ref="G23:I23"/>
    <mergeCell ref="J32:L32"/>
    <mergeCell ref="C27:AD27"/>
    <mergeCell ref="D24:F24"/>
    <mergeCell ref="AB30:AD30"/>
    <mergeCell ref="P29:AD29"/>
    <mergeCell ref="V30:X30"/>
    <mergeCell ref="M23:O23"/>
    <mergeCell ref="J37:L37"/>
    <mergeCell ref="J36:L36"/>
    <mergeCell ref="M37:O37"/>
    <mergeCell ref="S37:U37"/>
    <mergeCell ref="M36:O36"/>
    <mergeCell ref="AB37:AD37"/>
    <mergeCell ref="AB35:AD35"/>
    <mergeCell ref="M35:O35"/>
    <mergeCell ref="S35:U35"/>
    <mergeCell ref="Y35:AA35"/>
    <mergeCell ref="AB36:AD36"/>
    <mergeCell ref="V35:X35"/>
    <mergeCell ref="Y37:AA37"/>
    <mergeCell ref="V37:X37"/>
    <mergeCell ref="S36:U36"/>
    <mergeCell ref="V36:X36"/>
    <mergeCell ref="Y36:AA36"/>
    <mergeCell ref="AB23:AD23"/>
    <mergeCell ref="V19:X19"/>
    <mergeCell ref="Y20:AA20"/>
    <mergeCell ref="V21:X21"/>
    <mergeCell ref="V20:X20"/>
    <mergeCell ref="V23:X23"/>
    <mergeCell ref="AB21:AD21"/>
    <mergeCell ref="AB22:AD22"/>
    <mergeCell ref="AB19:AD19"/>
    <mergeCell ref="AB20:AD20"/>
    <mergeCell ref="AA10:AD10"/>
    <mergeCell ref="L10:O10"/>
    <mergeCell ref="W10:Z10"/>
    <mergeCell ref="S19:U19"/>
    <mergeCell ref="Y17:AA17"/>
    <mergeCell ref="AA11:AD11"/>
    <mergeCell ref="AB17:AD17"/>
    <mergeCell ref="P17:R17"/>
    <mergeCell ref="W11:Z11"/>
    <mergeCell ref="V17:X17"/>
    <mergeCell ref="S17:U17"/>
    <mergeCell ref="C14:AD14"/>
    <mergeCell ref="D17:F17"/>
    <mergeCell ref="P16:AD16"/>
    <mergeCell ref="S11:V11"/>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P4:R4"/>
    <mergeCell ref="D7:G7"/>
    <mergeCell ref="H7:K7"/>
    <mergeCell ref="P5:R5"/>
    <mergeCell ref="P6:R6"/>
    <mergeCell ref="D5:G5"/>
    <mergeCell ref="H5:K5"/>
    <mergeCell ref="L5:O5"/>
    <mergeCell ref="L6:O6"/>
    <mergeCell ref="D6:G6"/>
    <mergeCell ref="A5:C5"/>
    <mergeCell ref="A16:O16"/>
    <mergeCell ref="A17:C17"/>
    <mergeCell ref="L9:O9"/>
    <mergeCell ref="D10:G10"/>
    <mergeCell ref="H10:K10"/>
    <mergeCell ref="M17:O17"/>
    <mergeCell ref="D9:G9"/>
    <mergeCell ref="J17:L17"/>
    <mergeCell ref="L11:O11"/>
    <mergeCell ref="AA8:AD8"/>
    <mergeCell ref="S9:V9"/>
    <mergeCell ref="W9:Z9"/>
    <mergeCell ref="AA9:AD9"/>
    <mergeCell ref="S8:V8"/>
    <mergeCell ref="W8:Z8"/>
    <mergeCell ref="M21:O21"/>
    <mergeCell ref="D18:F18"/>
    <mergeCell ref="D20:F20"/>
    <mergeCell ref="G20:I20"/>
    <mergeCell ref="D21:F21"/>
    <mergeCell ref="G21:I21"/>
    <mergeCell ref="M19:O19"/>
    <mergeCell ref="D19:F19"/>
    <mergeCell ref="AB18:AD18"/>
    <mergeCell ref="P18:R18"/>
    <mergeCell ref="M18:O18"/>
    <mergeCell ref="G18:I18"/>
    <mergeCell ref="V18:X18"/>
    <mergeCell ref="H9:K9"/>
    <mergeCell ref="D11:G11"/>
    <mergeCell ref="A18:C18"/>
    <mergeCell ref="S18:U18"/>
    <mergeCell ref="G17:I17"/>
    <mergeCell ref="H6:K6"/>
    <mergeCell ref="L7:O7"/>
    <mergeCell ref="S20:U20"/>
    <mergeCell ref="J20:L20"/>
    <mergeCell ref="H11:K11"/>
    <mergeCell ref="G19:I19"/>
    <mergeCell ref="S10:V10"/>
    <mergeCell ref="D8:G8"/>
    <mergeCell ref="H8:K8"/>
    <mergeCell ref="L8:O8"/>
    <mergeCell ref="P31:R31"/>
    <mergeCell ref="S21:U21"/>
    <mergeCell ref="S23:U23"/>
    <mergeCell ref="V24:X24"/>
    <mergeCell ref="S24:U24"/>
    <mergeCell ref="S30:U30"/>
    <mergeCell ref="P30:R30"/>
    <mergeCell ref="S32:U32"/>
    <mergeCell ref="V32:X32"/>
    <mergeCell ref="V22:X22"/>
    <mergeCell ref="S22:U22"/>
    <mergeCell ref="AB31:AD31"/>
    <mergeCell ref="J34:L34"/>
    <mergeCell ref="Y30:AA30"/>
    <mergeCell ref="AB32:AD32"/>
    <mergeCell ref="Y32:AA32"/>
    <mergeCell ref="Y31:AA31"/>
    <mergeCell ref="S34:U34"/>
    <mergeCell ref="V34:X34"/>
    <mergeCell ref="V31:X31"/>
    <mergeCell ref="S31:U31"/>
    <mergeCell ref="M33:O33"/>
    <mergeCell ref="AB34:AD34"/>
    <mergeCell ref="Y34:AA34"/>
    <mergeCell ref="S33:U33"/>
    <mergeCell ref="V33:X33"/>
    <mergeCell ref="Y33:AA33"/>
    <mergeCell ref="AB33:AD33"/>
    <mergeCell ref="M34:O34"/>
    <mergeCell ref="D35:F35"/>
    <mergeCell ref="G35:I35"/>
    <mergeCell ref="J35:L35"/>
    <mergeCell ref="G36:I36"/>
    <mergeCell ref="D36:F36"/>
    <mergeCell ref="J30:L30"/>
    <mergeCell ref="G31:I31"/>
    <mergeCell ref="D30:F30"/>
    <mergeCell ref="J33:L33"/>
    <mergeCell ref="J31:L31"/>
    <mergeCell ref="D32:F32"/>
    <mergeCell ref="G30:I3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3">
      <selection activeCell="D21" sqref="D21"/>
    </sheetView>
  </sheetViews>
  <sheetFormatPr defaultColWidth="9.00390625" defaultRowHeight="13.5"/>
  <cols>
    <col min="1" max="1" width="5.50390625" style="96" customWidth="1"/>
    <col min="2" max="2" width="3.125" style="96" customWidth="1"/>
    <col min="3" max="3" width="3.00390625" style="96" customWidth="1"/>
    <col min="4" max="21" width="4.625" style="96" customWidth="1"/>
    <col min="22" max="40" width="5.00390625" style="96" customWidth="1"/>
    <col min="41" max="42" width="9.00390625" style="317" customWidth="1"/>
    <col min="43" max="16384" width="9.00390625" style="96" customWidth="1"/>
  </cols>
  <sheetData>
    <row r="1" spans="14:29" ht="22.5" customHeight="1">
      <c r="N1" s="1425" t="s">
        <v>1120</v>
      </c>
      <c r="O1" s="1425"/>
      <c r="P1" s="1425"/>
      <c r="Q1" s="1425"/>
      <c r="R1" s="1425"/>
      <c r="S1" s="1425"/>
      <c r="T1" s="1425"/>
      <c r="U1" s="1425"/>
      <c r="V1" s="1425" t="s">
        <v>1446</v>
      </c>
      <c r="W1" s="1425"/>
      <c r="X1" s="1425"/>
      <c r="Y1" s="1425"/>
      <c r="Z1" s="1425"/>
      <c r="AA1" s="1425"/>
      <c r="AB1" s="1425"/>
      <c r="AC1" s="321"/>
    </row>
    <row r="2" spans="15:29" ht="22.5" customHeight="1">
      <c r="O2" s="145"/>
      <c r="P2" s="19"/>
      <c r="Q2" s="19"/>
      <c r="R2" s="19"/>
      <c r="S2" s="19"/>
      <c r="T2" s="19"/>
      <c r="U2" s="19"/>
      <c r="V2" s="19"/>
      <c r="W2" s="145"/>
      <c r="X2" s="145"/>
      <c r="Y2" s="145"/>
      <c r="Z2" s="145"/>
      <c r="AA2" s="145"/>
      <c r="AB2" s="145"/>
      <c r="AC2" s="145"/>
    </row>
    <row r="3" spans="1:40" ht="18" customHeight="1">
      <c r="A3" s="96" t="s">
        <v>1498</v>
      </c>
      <c r="AL3" s="1411" t="s">
        <v>1447</v>
      </c>
      <c r="AM3" s="1411"/>
      <c r="AN3" s="1411"/>
    </row>
    <row r="4" spans="1:41" ht="12.75" customHeight="1">
      <c r="A4" s="322"/>
      <c r="B4" s="322"/>
      <c r="C4" s="323" t="s">
        <v>321</v>
      </c>
      <c r="D4" s="1390" t="s">
        <v>183</v>
      </c>
      <c r="E4" s="1390" t="s">
        <v>184</v>
      </c>
      <c r="F4" s="329"/>
      <c r="G4" s="329"/>
      <c r="H4" s="329"/>
      <c r="I4" s="329"/>
      <c r="J4" s="329"/>
      <c r="K4" s="329"/>
      <c r="L4" s="329"/>
      <c r="M4" s="329"/>
      <c r="N4" s="329"/>
      <c r="O4" s="329"/>
      <c r="P4" s="329"/>
      <c r="Q4" s="452"/>
      <c r="R4" s="1405" t="s">
        <v>323</v>
      </c>
      <c r="S4" s="329"/>
      <c r="T4" s="329"/>
      <c r="U4" s="1390" t="s">
        <v>185</v>
      </c>
      <c r="V4" s="329"/>
      <c r="W4" s="329"/>
      <c r="X4" s="330"/>
      <c r="Y4" s="330"/>
      <c r="Z4" s="1384" t="s">
        <v>335</v>
      </c>
      <c r="AA4" s="331"/>
      <c r="AB4" s="331"/>
      <c r="AC4" s="331"/>
      <c r="AD4" s="331"/>
      <c r="AE4" s="331"/>
      <c r="AF4" s="331"/>
      <c r="AG4" s="1384" t="s">
        <v>280</v>
      </c>
      <c r="AH4" s="331"/>
      <c r="AI4" s="330"/>
      <c r="AJ4" s="331"/>
      <c r="AK4" s="331"/>
      <c r="AL4" s="331"/>
      <c r="AM4" s="331"/>
      <c r="AN4" s="331"/>
      <c r="AO4" s="318"/>
    </row>
    <row r="5" spans="1:41" ht="12.75" customHeight="1">
      <c r="A5" s="324"/>
      <c r="B5" s="324"/>
      <c r="C5" s="325"/>
      <c r="D5" s="1426"/>
      <c r="E5" s="1391"/>
      <c r="F5" s="1396" t="s">
        <v>186</v>
      </c>
      <c r="G5" s="1400" t="s">
        <v>187</v>
      </c>
      <c r="H5" s="1396" t="s">
        <v>188</v>
      </c>
      <c r="I5" s="1396" t="s">
        <v>189</v>
      </c>
      <c r="J5" s="1398" t="s">
        <v>190</v>
      </c>
      <c r="K5" s="1400" t="s">
        <v>191</v>
      </c>
      <c r="L5" s="1380" t="s">
        <v>322</v>
      </c>
      <c r="M5" s="1396" t="s">
        <v>192</v>
      </c>
      <c r="N5" s="1408" t="s">
        <v>193</v>
      </c>
      <c r="O5" s="1396" t="s">
        <v>194</v>
      </c>
      <c r="P5" s="1396" t="s">
        <v>195</v>
      </c>
      <c r="Q5" s="1396" t="s">
        <v>196</v>
      </c>
      <c r="R5" s="1406"/>
      <c r="S5" s="1400" t="s">
        <v>197</v>
      </c>
      <c r="T5" s="1380" t="s">
        <v>276</v>
      </c>
      <c r="U5" s="1391"/>
      <c r="V5" s="1382" t="s">
        <v>202</v>
      </c>
      <c r="W5" s="1380" t="s">
        <v>203</v>
      </c>
      <c r="X5" s="1380" t="s">
        <v>204</v>
      </c>
      <c r="Y5" s="1380" t="s">
        <v>205</v>
      </c>
      <c r="Z5" s="1385"/>
      <c r="AA5" s="1387" t="s">
        <v>334</v>
      </c>
      <c r="AB5" s="1387" t="s">
        <v>206</v>
      </c>
      <c r="AC5" s="1387" t="s">
        <v>207</v>
      </c>
      <c r="AD5" s="1410" t="s">
        <v>208</v>
      </c>
      <c r="AE5" s="1387" t="s">
        <v>278</v>
      </c>
      <c r="AF5" s="1410" t="s">
        <v>279</v>
      </c>
      <c r="AG5" s="1388"/>
      <c r="AH5" s="1398" t="s">
        <v>324</v>
      </c>
      <c r="AI5" s="330"/>
      <c r="AJ5" s="333"/>
      <c r="AK5" s="1398" t="s">
        <v>281</v>
      </c>
      <c r="AL5" s="331"/>
      <c r="AM5" s="331"/>
      <c r="AN5" s="1380" t="s">
        <v>258</v>
      </c>
      <c r="AO5" s="318"/>
    </row>
    <row r="6" spans="1:41" ht="101.25" customHeight="1">
      <c r="A6" s="326" t="s">
        <v>1448</v>
      </c>
      <c r="B6" s="327"/>
      <c r="C6" s="328"/>
      <c r="D6" s="1427"/>
      <c r="E6" s="1392"/>
      <c r="F6" s="1397"/>
      <c r="G6" s="1401"/>
      <c r="H6" s="1402"/>
      <c r="I6" s="1397"/>
      <c r="J6" s="1399"/>
      <c r="K6" s="1401"/>
      <c r="L6" s="1403"/>
      <c r="M6" s="1397"/>
      <c r="N6" s="1404"/>
      <c r="O6" s="1397"/>
      <c r="P6" s="1397"/>
      <c r="Q6" s="1397"/>
      <c r="R6" s="1407"/>
      <c r="S6" s="1401"/>
      <c r="T6" s="1397"/>
      <c r="U6" s="1392"/>
      <c r="V6" s="1404"/>
      <c r="W6" s="1397"/>
      <c r="X6" s="1381"/>
      <c r="Y6" s="1403"/>
      <c r="Z6" s="1386"/>
      <c r="AA6" s="1387"/>
      <c r="AB6" s="1387"/>
      <c r="AC6" s="1387"/>
      <c r="AD6" s="1410"/>
      <c r="AE6" s="1387"/>
      <c r="AF6" s="1410"/>
      <c r="AG6" s="1389"/>
      <c r="AH6" s="1403"/>
      <c r="AI6" s="332" t="s">
        <v>328</v>
      </c>
      <c r="AJ6" s="332" t="s">
        <v>329</v>
      </c>
      <c r="AK6" s="1409"/>
      <c r="AL6" s="332" t="s">
        <v>282</v>
      </c>
      <c r="AM6" s="332" t="s">
        <v>265</v>
      </c>
      <c r="AN6" s="1381"/>
      <c r="AO6" s="318"/>
    </row>
    <row r="7" spans="1:40" ht="18.75" customHeight="1">
      <c r="A7" s="1412" t="s">
        <v>1548</v>
      </c>
      <c r="B7" s="1412"/>
      <c r="C7" s="1413"/>
      <c r="D7" s="595">
        <v>100.9</v>
      </c>
      <c r="E7" s="595">
        <v>103.8</v>
      </c>
      <c r="F7" s="595">
        <v>103.7</v>
      </c>
      <c r="G7" s="595">
        <v>109.5</v>
      </c>
      <c r="H7" s="595">
        <v>106.3</v>
      </c>
      <c r="I7" s="595">
        <v>98.9</v>
      </c>
      <c r="J7" s="595">
        <v>107.3</v>
      </c>
      <c r="K7" s="595">
        <v>102.9</v>
      </c>
      <c r="L7" s="595">
        <v>101.2</v>
      </c>
      <c r="M7" s="596">
        <v>104.7</v>
      </c>
      <c r="N7" s="596">
        <v>105.9</v>
      </c>
      <c r="O7" s="595">
        <v>97.5</v>
      </c>
      <c r="P7" s="595">
        <v>97.8</v>
      </c>
      <c r="Q7" s="595">
        <v>102</v>
      </c>
      <c r="R7" s="596">
        <v>99.4</v>
      </c>
      <c r="S7" s="596">
        <v>99</v>
      </c>
      <c r="T7" s="596">
        <v>101.6</v>
      </c>
      <c r="U7" s="595">
        <v>110.3</v>
      </c>
      <c r="V7" s="595">
        <v>106.9</v>
      </c>
      <c r="W7" s="595">
        <v>113</v>
      </c>
      <c r="X7" s="596">
        <v>162.5</v>
      </c>
      <c r="Y7" s="595">
        <v>101.9</v>
      </c>
      <c r="Z7" s="596">
        <v>88.8</v>
      </c>
      <c r="AA7" s="596">
        <v>74</v>
      </c>
      <c r="AB7" s="596">
        <v>88.7</v>
      </c>
      <c r="AC7" s="595">
        <v>102.9</v>
      </c>
      <c r="AD7" s="596">
        <v>93.3</v>
      </c>
      <c r="AE7" s="596">
        <v>98.9</v>
      </c>
      <c r="AF7" s="595">
        <v>96.2</v>
      </c>
      <c r="AG7" s="596">
        <v>98.7</v>
      </c>
      <c r="AH7" s="595">
        <v>104.8</v>
      </c>
      <c r="AI7" s="595">
        <v>100</v>
      </c>
      <c r="AJ7" s="596">
        <v>105.4</v>
      </c>
      <c r="AK7" s="595">
        <v>94.1</v>
      </c>
      <c r="AL7" s="595">
        <v>93.3</v>
      </c>
      <c r="AM7" s="596">
        <v>95.9</v>
      </c>
      <c r="AN7" s="595">
        <v>93.6</v>
      </c>
    </row>
    <row r="8" spans="1:40" ht="18.75" customHeight="1">
      <c r="A8" s="180"/>
      <c r="B8" s="181"/>
      <c r="C8" s="182"/>
      <c r="D8" s="686"/>
      <c r="E8" s="686"/>
      <c r="F8" s="686"/>
      <c r="G8" s="686"/>
      <c r="H8" s="686"/>
      <c r="I8" s="581"/>
      <c r="J8" s="581"/>
      <c r="K8" s="581"/>
      <c r="L8" s="581"/>
      <c r="M8" s="582"/>
      <c r="N8" s="582"/>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row>
    <row r="9" spans="1:40" ht="18.75" customHeight="1">
      <c r="A9" s="311" t="s">
        <v>1122</v>
      </c>
      <c r="B9" s="225">
        <v>11</v>
      </c>
      <c r="C9" s="692" t="s">
        <v>65</v>
      </c>
      <c r="D9" s="584">
        <v>100.9</v>
      </c>
      <c r="E9" s="584">
        <v>105.1</v>
      </c>
      <c r="F9" s="584">
        <v>106.6</v>
      </c>
      <c r="G9" s="584">
        <v>111.2</v>
      </c>
      <c r="H9" s="584">
        <v>106.8</v>
      </c>
      <c r="I9" s="584">
        <v>100.4</v>
      </c>
      <c r="J9" s="584">
        <v>107.6</v>
      </c>
      <c r="K9" s="584">
        <v>101.7</v>
      </c>
      <c r="L9" s="584">
        <v>101.8</v>
      </c>
      <c r="M9" s="585">
        <v>106.3</v>
      </c>
      <c r="N9" s="585">
        <v>107.5</v>
      </c>
      <c r="O9" s="584">
        <v>98.8</v>
      </c>
      <c r="P9" s="584">
        <v>98.4</v>
      </c>
      <c r="Q9" s="584">
        <v>103.6</v>
      </c>
      <c r="R9" s="584">
        <v>99.2</v>
      </c>
      <c r="S9" s="584">
        <v>98.7</v>
      </c>
      <c r="T9" s="584">
        <v>102.2</v>
      </c>
      <c r="U9" s="584">
        <v>112.3</v>
      </c>
      <c r="V9" s="586">
        <v>110.2</v>
      </c>
      <c r="W9" s="586">
        <v>116.7</v>
      </c>
      <c r="X9" s="586">
        <v>149.8</v>
      </c>
      <c r="Y9" s="586">
        <v>102.1</v>
      </c>
      <c r="Z9" s="586">
        <v>88</v>
      </c>
      <c r="AA9" s="586">
        <v>71.5</v>
      </c>
      <c r="AB9" s="586">
        <v>86.7</v>
      </c>
      <c r="AC9" s="586">
        <v>100.2</v>
      </c>
      <c r="AD9" s="586">
        <v>93.3</v>
      </c>
      <c r="AE9" s="586">
        <v>102</v>
      </c>
      <c r="AF9" s="586">
        <v>94.4</v>
      </c>
      <c r="AG9" s="586">
        <v>102.1</v>
      </c>
      <c r="AH9" s="586">
        <v>109.5</v>
      </c>
      <c r="AI9" s="586">
        <v>100</v>
      </c>
      <c r="AJ9" s="586">
        <v>110.9</v>
      </c>
      <c r="AK9" s="586">
        <v>97.3</v>
      </c>
      <c r="AL9" s="586">
        <v>98.3</v>
      </c>
      <c r="AM9" s="586">
        <v>95</v>
      </c>
      <c r="AN9" s="586">
        <v>93.3</v>
      </c>
    </row>
    <row r="10" spans="1:40" ht="18.75" customHeight="1">
      <c r="A10" s="96" t="s">
        <v>564</v>
      </c>
      <c r="B10" s="225">
        <v>12</v>
      </c>
      <c r="C10" s="505" t="s">
        <v>564</v>
      </c>
      <c r="D10" s="584">
        <v>100.3</v>
      </c>
      <c r="E10" s="584">
        <v>105</v>
      </c>
      <c r="F10" s="584">
        <v>105.7</v>
      </c>
      <c r="G10" s="584">
        <v>111.5</v>
      </c>
      <c r="H10" s="584">
        <v>106.5</v>
      </c>
      <c r="I10" s="584">
        <v>99.5</v>
      </c>
      <c r="J10" s="584">
        <v>108.3</v>
      </c>
      <c r="K10" s="584">
        <v>106.7</v>
      </c>
      <c r="L10" s="584">
        <v>96.8</v>
      </c>
      <c r="M10" s="585">
        <v>105.2</v>
      </c>
      <c r="N10" s="585">
        <v>108.2</v>
      </c>
      <c r="O10" s="584">
        <v>98.4</v>
      </c>
      <c r="P10" s="584">
        <v>97.3</v>
      </c>
      <c r="Q10" s="584">
        <v>103.6</v>
      </c>
      <c r="R10" s="584">
        <v>99.1</v>
      </c>
      <c r="S10" s="584">
        <v>98.7</v>
      </c>
      <c r="T10" s="584">
        <v>102</v>
      </c>
      <c r="U10" s="584">
        <v>111.2</v>
      </c>
      <c r="V10" s="586">
        <v>110.2</v>
      </c>
      <c r="W10" s="586">
        <v>116.6</v>
      </c>
      <c r="X10" s="586">
        <v>126.8</v>
      </c>
      <c r="Y10" s="586">
        <v>102.1</v>
      </c>
      <c r="Z10" s="586">
        <v>87.5</v>
      </c>
      <c r="AA10" s="586">
        <v>70.7</v>
      </c>
      <c r="AB10" s="586">
        <v>86.8</v>
      </c>
      <c r="AC10" s="586">
        <v>100</v>
      </c>
      <c r="AD10" s="586">
        <v>93</v>
      </c>
      <c r="AE10" s="586">
        <v>101.4</v>
      </c>
      <c r="AF10" s="586">
        <v>94.4</v>
      </c>
      <c r="AG10" s="586">
        <v>101.1</v>
      </c>
      <c r="AH10" s="586">
        <v>109</v>
      </c>
      <c r="AI10" s="586">
        <v>100</v>
      </c>
      <c r="AJ10" s="586">
        <v>110.3</v>
      </c>
      <c r="AK10" s="586">
        <v>95.1</v>
      </c>
      <c r="AL10" s="586">
        <v>95.2</v>
      </c>
      <c r="AM10" s="586">
        <v>94.9</v>
      </c>
      <c r="AN10" s="586">
        <v>93.2</v>
      </c>
    </row>
    <row r="11" spans="1:40" ht="18.75" customHeight="1">
      <c r="A11" s="97" t="s">
        <v>1542</v>
      </c>
      <c r="B11" s="225">
        <v>1</v>
      </c>
      <c r="C11" s="693" t="s">
        <v>65</v>
      </c>
      <c r="D11" s="584">
        <v>99.7</v>
      </c>
      <c r="E11" s="584">
        <v>105</v>
      </c>
      <c r="F11" s="584">
        <v>105.8</v>
      </c>
      <c r="G11" s="584">
        <v>112.2</v>
      </c>
      <c r="H11" s="584">
        <v>105.8</v>
      </c>
      <c r="I11" s="584">
        <v>97.2</v>
      </c>
      <c r="J11" s="584">
        <v>108.9</v>
      </c>
      <c r="K11" s="584">
        <v>111.6</v>
      </c>
      <c r="L11" s="584">
        <v>97.1</v>
      </c>
      <c r="M11" s="585">
        <v>104.9</v>
      </c>
      <c r="N11" s="585">
        <v>107.5</v>
      </c>
      <c r="O11" s="584">
        <v>97.3</v>
      </c>
      <c r="P11" s="584">
        <v>96.4</v>
      </c>
      <c r="Q11" s="584">
        <v>103.8</v>
      </c>
      <c r="R11" s="584">
        <v>99.2</v>
      </c>
      <c r="S11" s="584">
        <v>98.8</v>
      </c>
      <c r="T11" s="584">
        <v>102.1</v>
      </c>
      <c r="U11" s="584">
        <v>113</v>
      </c>
      <c r="V11" s="586">
        <v>115</v>
      </c>
      <c r="W11" s="586">
        <v>118</v>
      </c>
      <c r="X11" s="586">
        <v>112.1</v>
      </c>
      <c r="Y11" s="586">
        <v>102.1</v>
      </c>
      <c r="Z11" s="586">
        <v>87</v>
      </c>
      <c r="AA11" s="586">
        <v>70.7</v>
      </c>
      <c r="AB11" s="586">
        <v>86.8</v>
      </c>
      <c r="AC11" s="586">
        <v>98.3</v>
      </c>
      <c r="AD11" s="586">
        <v>92.4</v>
      </c>
      <c r="AE11" s="586">
        <v>100.2</v>
      </c>
      <c r="AF11" s="586">
        <v>94.4</v>
      </c>
      <c r="AG11" s="586">
        <v>90.7</v>
      </c>
      <c r="AH11" s="586">
        <v>92.3</v>
      </c>
      <c r="AI11" s="586">
        <v>100</v>
      </c>
      <c r="AJ11" s="586">
        <v>91.3</v>
      </c>
      <c r="AK11" s="586">
        <v>88</v>
      </c>
      <c r="AL11" s="586">
        <v>85.1</v>
      </c>
      <c r="AM11" s="586">
        <v>94.9</v>
      </c>
      <c r="AN11" s="586">
        <v>90.1</v>
      </c>
    </row>
    <row r="12" spans="1:40" ht="18.75" customHeight="1">
      <c r="A12" s="97"/>
      <c r="B12" s="621">
        <v>2</v>
      </c>
      <c r="C12" s="505"/>
      <c r="D12" s="584">
        <v>99.3</v>
      </c>
      <c r="E12" s="584">
        <v>104.2</v>
      </c>
      <c r="F12" s="584">
        <v>106</v>
      </c>
      <c r="G12" s="584">
        <v>110.9</v>
      </c>
      <c r="H12" s="584">
        <v>104.6</v>
      </c>
      <c r="I12" s="584">
        <v>97</v>
      </c>
      <c r="J12" s="584">
        <v>104.4</v>
      </c>
      <c r="K12" s="584">
        <v>103.6</v>
      </c>
      <c r="L12" s="584">
        <v>98.3</v>
      </c>
      <c r="M12" s="585">
        <v>103.8</v>
      </c>
      <c r="N12" s="585">
        <v>109.4</v>
      </c>
      <c r="O12" s="584">
        <v>96.6</v>
      </c>
      <c r="P12" s="584">
        <v>96.9</v>
      </c>
      <c r="Q12" s="584">
        <v>103.8</v>
      </c>
      <c r="R12" s="584">
        <v>99.2</v>
      </c>
      <c r="S12" s="584">
        <v>98.7</v>
      </c>
      <c r="T12" s="584">
        <v>102.1</v>
      </c>
      <c r="U12" s="584">
        <v>112.8</v>
      </c>
      <c r="V12" s="587">
        <v>115</v>
      </c>
      <c r="W12" s="587">
        <v>117.5</v>
      </c>
      <c r="X12" s="587">
        <v>110.9</v>
      </c>
      <c r="Y12" s="587">
        <v>102.1</v>
      </c>
      <c r="Z12" s="587">
        <v>86.5</v>
      </c>
      <c r="AA12" s="587">
        <v>69.9</v>
      </c>
      <c r="AB12" s="587">
        <v>86.5</v>
      </c>
      <c r="AC12" s="587">
        <v>96.4</v>
      </c>
      <c r="AD12" s="587">
        <v>92.6</v>
      </c>
      <c r="AE12" s="587">
        <v>99.6</v>
      </c>
      <c r="AF12" s="587">
        <v>94.2</v>
      </c>
      <c r="AG12" s="587">
        <v>88.2</v>
      </c>
      <c r="AH12" s="587">
        <v>87.9</v>
      </c>
      <c r="AI12" s="587">
        <v>100</v>
      </c>
      <c r="AJ12" s="587">
        <v>86.2</v>
      </c>
      <c r="AK12" s="587">
        <v>85.7</v>
      </c>
      <c r="AL12" s="587">
        <v>81.6</v>
      </c>
      <c r="AM12" s="587">
        <v>94.9</v>
      </c>
      <c r="AN12" s="587">
        <v>91.9</v>
      </c>
    </row>
    <row r="13" spans="1:40" ht="18.75" customHeight="1">
      <c r="A13" s="97" t="s">
        <v>564</v>
      </c>
      <c r="B13" s="225">
        <v>3</v>
      </c>
      <c r="C13" s="505" t="s">
        <v>564</v>
      </c>
      <c r="D13" s="584" t="s">
        <v>292</v>
      </c>
      <c r="E13" s="584" t="s">
        <v>293</v>
      </c>
      <c r="F13" s="584">
        <v>106.6</v>
      </c>
      <c r="G13" s="584" t="s">
        <v>294</v>
      </c>
      <c r="H13" s="584">
        <v>104.8</v>
      </c>
      <c r="I13" s="584" t="s">
        <v>305</v>
      </c>
      <c r="J13" s="584" t="s">
        <v>306</v>
      </c>
      <c r="K13" s="584" t="s">
        <v>307</v>
      </c>
      <c r="L13" s="584">
        <v>99</v>
      </c>
      <c r="M13" s="585">
        <v>104.9</v>
      </c>
      <c r="N13" s="585">
        <v>109.1</v>
      </c>
      <c r="O13" s="584">
        <v>94.9</v>
      </c>
      <c r="P13" s="584">
        <v>97</v>
      </c>
      <c r="Q13" s="584">
        <v>103.5</v>
      </c>
      <c r="R13" s="584">
        <v>99.1</v>
      </c>
      <c r="S13" s="584">
        <v>98.7</v>
      </c>
      <c r="T13" s="584">
        <v>101.5</v>
      </c>
      <c r="U13" s="584">
        <v>112.6</v>
      </c>
      <c r="V13" s="587">
        <v>115</v>
      </c>
      <c r="W13" s="587">
        <v>117.5</v>
      </c>
      <c r="X13" s="587">
        <v>107.2</v>
      </c>
      <c r="Y13" s="587">
        <v>102.1</v>
      </c>
      <c r="Z13" s="587">
        <v>85.7</v>
      </c>
      <c r="AA13" s="587">
        <v>68.8</v>
      </c>
      <c r="AB13" s="587">
        <v>86.2</v>
      </c>
      <c r="AC13" s="587">
        <v>96.7</v>
      </c>
      <c r="AD13" s="587">
        <v>92.3</v>
      </c>
      <c r="AE13" s="587">
        <v>97.8</v>
      </c>
      <c r="AF13" s="587">
        <v>94.2</v>
      </c>
      <c r="AG13" s="587">
        <v>90.7</v>
      </c>
      <c r="AH13" s="587">
        <v>95.3</v>
      </c>
      <c r="AI13" s="587">
        <v>100</v>
      </c>
      <c r="AJ13" s="587">
        <v>94.6</v>
      </c>
      <c r="AK13" s="587">
        <v>82.8</v>
      </c>
      <c r="AL13" s="587">
        <v>77.6</v>
      </c>
      <c r="AM13" s="587">
        <v>94.7</v>
      </c>
      <c r="AN13" s="587">
        <v>91.9</v>
      </c>
    </row>
    <row r="14" spans="1:41" s="100" customFormat="1" ht="18.75" customHeight="1">
      <c r="A14" s="622" t="s">
        <v>564</v>
      </c>
      <c r="B14" s="305">
        <v>4</v>
      </c>
      <c r="C14" s="494" t="s">
        <v>564</v>
      </c>
      <c r="D14" s="588">
        <v>99.6</v>
      </c>
      <c r="E14" s="588">
        <v>104.6</v>
      </c>
      <c r="F14" s="588">
        <v>105.7</v>
      </c>
      <c r="G14" s="588">
        <v>111.1</v>
      </c>
      <c r="H14" s="588">
        <v>104</v>
      </c>
      <c r="I14" s="588">
        <v>100</v>
      </c>
      <c r="J14" s="588">
        <v>111.5</v>
      </c>
      <c r="K14" s="588">
        <v>90.1</v>
      </c>
      <c r="L14" s="588">
        <v>99.6</v>
      </c>
      <c r="M14" s="589">
        <v>106.1</v>
      </c>
      <c r="N14" s="589">
        <v>108.4</v>
      </c>
      <c r="O14" s="588">
        <v>96.6</v>
      </c>
      <c r="P14" s="588">
        <v>96.9</v>
      </c>
      <c r="Q14" s="588">
        <v>103.6</v>
      </c>
      <c r="R14" s="588">
        <v>99</v>
      </c>
      <c r="S14" s="588">
        <v>98.6</v>
      </c>
      <c r="T14" s="588">
        <v>101.2</v>
      </c>
      <c r="U14" s="588">
        <v>112.5</v>
      </c>
      <c r="V14" s="590">
        <v>115.2</v>
      </c>
      <c r="W14" s="590">
        <v>117</v>
      </c>
      <c r="X14" s="590">
        <v>105.6</v>
      </c>
      <c r="Y14" s="590">
        <v>102.3</v>
      </c>
      <c r="Z14" s="590">
        <v>85.8</v>
      </c>
      <c r="AA14" s="590">
        <v>67.6</v>
      </c>
      <c r="AB14" s="590">
        <v>86</v>
      </c>
      <c r="AC14" s="590">
        <v>98.1</v>
      </c>
      <c r="AD14" s="590">
        <v>92.4</v>
      </c>
      <c r="AE14" s="590">
        <v>97.7</v>
      </c>
      <c r="AF14" s="590">
        <v>99</v>
      </c>
      <c r="AG14" s="590">
        <v>95.3</v>
      </c>
      <c r="AH14" s="590">
        <v>100.7</v>
      </c>
      <c r="AI14" s="590">
        <v>100</v>
      </c>
      <c r="AJ14" s="590">
        <v>100.7</v>
      </c>
      <c r="AK14" s="590">
        <v>90.1</v>
      </c>
      <c r="AL14" s="590">
        <v>88.2</v>
      </c>
      <c r="AM14" s="590">
        <v>94.6</v>
      </c>
      <c r="AN14" s="590">
        <v>91.9</v>
      </c>
      <c r="AO14" s="319"/>
    </row>
    <row r="15" spans="1:40" ht="38.25" customHeight="1">
      <c r="A15" s="1419" t="s">
        <v>266</v>
      </c>
      <c r="B15" s="1420"/>
      <c r="C15" s="312" t="s">
        <v>1449</v>
      </c>
      <c r="D15" s="591">
        <v>0.1</v>
      </c>
      <c r="E15" s="592">
        <v>0</v>
      </c>
      <c r="F15" s="592">
        <v>-0.8</v>
      </c>
      <c r="G15" s="592">
        <v>-0.3</v>
      </c>
      <c r="H15" s="592">
        <v>-0.8</v>
      </c>
      <c r="I15" s="592">
        <v>-1.7</v>
      </c>
      <c r="J15" s="592">
        <v>4.2</v>
      </c>
      <c r="K15" s="592">
        <v>-9.9</v>
      </c>
      <c r="L15" s="592">
        <v>0.6</v>
      </c>
      <c r="M15" s="592">
        <v>1.1</v>
      </c>
      <c r="N15" s="592">
        <v>-0.6</v>
      </c>
      <c r="O15" s="592">
        <v>1.8</v>
      </c>
      <c r="P15" s="592">
        <v>-0.1</v>
      </c>
      <c r="Q15" s="592">
        <v>0.1</v>
      </c>
      <c r="R15" s="592">
        <v>-0.1</v>
      </c>
      <c r="S15" s="592">
        <v>-0.1</v>
      </c>
      <c r="T15" s="592">
        <v>-0.3</v>
      </c>
      <c r="U15" s="592">
        <v>-0.1</v>
      </c>
      <c r="V15" s="592">
        <v>0.2</v>
      </c>
      <c r="W15" s="592">
        <v>-0.4</v>
      </c>
      <c r="X15" s="592">
        <v>-1.5</v>
      </c>
      <c r="Y15" s="592">
        <v>0.2</v>
      </c>
      <c r="Z15" s="592">
        <v>0.1</v>
      </c>
      <c r="AA15" s="592">
        <v>-1.7</v>
      </c>
      <c r="AB15" s="592">
        <v>-0.2</v>
      </c>
      <c r="AC15" s="592">
        <v>1.4</v>
      </c>
      <c r="AD15" s="592">
        <v>0.1</v>
      </c>
      <c r="AE15" s="593">
        <v>-0.1</v>
      </c>
      <c r="AF15" s="593">
        <v>5.1</v>
      </c>
      <c r="AG15" s="593">
        <v>5.1</v>
      </c>
      <c r="AH15" s="593">
        <v>5.7</v>
      </c>
      <c r="AI15" s="593">
        <v>0</v>
      </c>
      <c r="AJ15" s="593">
        <v>6.4</v>
      </c>
      <c r="AK15" s="593">
        <v>8.8</v>
      </c>
      <c r="AL15" s="593">
        <v>13.7</v>
      </c>
      <c r="AM15" s="593">
        <v>-0.1</v>
      </c>
      <c r="AN15" s="593">
        <v>0</v>
      </c>
    </row>
    <row r="16" spans="1:40" ht="38.25" customHeight="1">
      <c r="A16" s="1421" t="s">
        <v>269</v>
      </c>
      <c r="B16" s="1422"/>
      <c r="C16" s="320" t="s">
        <v>1449</v>
      </c>
      <c r="D16" s="594">
        <v>-0.3</v>
      </c>
      <c r="E16" s="593">
        <v>2</v>
      </c>
      <c r="F16" s="593">
        <v>3.7</v>
      </c>
      <c r="G16" s="593">
        <v>1.2</v>
      </c>
      <c r="H16" s="593">
        <v>-0.9</v>
      </c>
      <c r="I16" s="593">
        <v>1.2</v>
      </c>
      <c r="J16" s="593">
        <v>5.5</v>
      </c>
      <c r="K16" s="593">
        <v>-3.2</v>
      </c>
      <c r="L16" s="593">
        <v>-0.9</v>
      </c>
      <c r="M16" s="593">
        <v>3.3</v>
      </c>
      <c r="N16" s="593">
        <v>3.3</v>
      </c>
      <c r="O16" s="593">
        <v>-0.5</v>
      </c>
      <c r="P16" s="593">
        <v>-1</v>
      </c>
      <c r="Q16" s="593">
        <v>2.4</v>
      </c>
      <c r="R16" s="593">
        <v>-0.3</v>
      </c>
      <c r="S16" s="593">
        <v>-0.3</v>
      </c>
      <c r="T16" s="593">
        <v>-0.1</v>
      </c>
      <c r="U16" s="593">
        <v>3.4</v>
      </c>
      <c r="V16" s="593">
        <v>9.1</v>
      </c>
      <c r="W16" s="593">
        <v>5</v>
      </c>
      <c r="X16" s="593">
        <v>-29</v>
      </c>
      <c r="Y16" s="593">
        <v>-0.4</v>
      </c>
      <c r="Z16" s="593">
        <v>-4</v>
      </c>
      <c r="AA16" s="593">
        <v>-10.8</v>
      </c>
      <c r="AB16" s="593">
        <v>-4.7</v>
      </c>
      <c r="AC16" s="593">
        <v>-7.7</v>
      </c>
      <c r="AD16" s="593">
        <v>-1.1</v>
      </c>
      <c r="AE16" s="593">
        <v>0.6</v>
      </c>
      <c r="AF16" s="593">
        <v>4.2</v>
      </c>
      <c r="AG16" s="593">
        <v>-4.8</v>
      </c>
      <c r="AH16" s="593">
        <v>-5</v>
      </c>
      <c r="AI16" s="593">
        <v>0</v>
      </c>
      <c r="AJ16" s="593">
        <v>-5.8</v>
      </c>
      <c r="AK16" s="593">
        <v>-6.4</v>
      </c>
      <c r="AL16" s="593">
        <v>-8.4</v>
      </c>
      <c r="AM16" s="593">
        <v>-2</v>
      </c>
      <c r="AN16" s="593">
        <v>-2.4</v>
      </c>
    </row>
    <row r="17" spans="1:40" ht="15.75" customHeight="1">
      <c r="A17" s="96" t="s">
        <v>756</v>
      </c>
      <c r="C17" s="402"/>
      <c r="G17" s="100"/>
      <c r="O17" s="98"/>
      <c r="P17" s="98"/>
      <c r="Q17" s="98"/>
      <c r="R17" s="98"/>
      <c r="S17" s="98"/>
      <c r="T17" s="98"/>
      <c r="U17" s="98"/>
      <c r="V17" s="98"/>
      <c r="W17" s="175"/>
      <c r="X17" s="98"/>
      <c r="Y17" s="98"/>
      <c r="Z17" s="98"/>
      <c r="AA17" s="98"/>
      <c r="AB17" s="98"/>
      <c r="AC17" s="98"/>
      <c r="AD17" s="98"/>
      <c r="AE17" s="98"/>
      <c r="AF17" s="98"/>
      <c r="AG17" s="98"/>
      <c r="AH17" s="98"/>
      <c r="AI17" s="98"/>
      <c r="AJ17" s="98"/>
      <c r="AK17" s="98"/>
      <c r="AL17" s="98"/>
      <c r="AM17" s="98"/>
      <c r="AN17" s="98"/>
    </row>
    <row r="18" spans="1:40" ht="13.5" customHeight="1">
      <c r="A18" s="96" t="s">
        <v>757</v>
      </c>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row>
    <row r="19" spans="4:40" ht="13.5" customHeight="1">
      <c r="D19" s="98"/>
      <c r="E19" s="98"/>
      <c r="F19" s="99"/>
      <c r="G19" s="98"/>
      <c r="H19" s="98"/>
      <c r="I19" s="99"/>
      <c r="J19" s="98"/>
      <c r="K19" s="98"/>
      <c r="L19" s="99"/>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row>
    <row r="20" spans="4:40" ht="13.5" customHeight="1">
      <c r="D20" s="98"/>
      <c r="E20" s="98"/>
      <c r="F20" s="99"/>
      <c r="G20" s="98"/>
      <c r="H20" s="98"/>
      <c r="I20" s="99"/>
      <c r="J20" s="98"/>
      <c r="K20" s="98"/>
      <c r="L20" s="99"/>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row>
    <row r="21" spans="1:40" ht="12"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97"/>
      <c r="X21" s="97"/>
      <c r="Y21" s="97"/>
      <c r="Z21" s="97"/>
      <c r="AA21" s="97"/>
      <c r="AB21" s="97"/>
      <c r="AC21" s="97"/>
      <c r="AD21" s="97"/>
      <c r="AE21" s="97"/>
      <c r="AF21" s="97"/>
      <c r="AG21" s="97"/>
      <c r="AH21" s="97"/>
      <c r="AI21" s="97"/>
      <c r="AJ21" s="97"/>
      <c r="AK21" s="97"/>
      <c r="AL21" s="97"/>
      <c r="AM21" s="97"/>
      <c r="AN21" s="97"/>
    </row>
    <row r="22" spans="1:22" ht="12">
      <c r="A22" s="97"/>
      <c r="B22" s="97"/>
      <c r="C22" s="97"/>
      <c r="D22" s="97"/>
      <c r="E22" s="97"/>
      <c r="F22" s="97"/>
      <c r="U22" s="317"/>
      <c r="V22" s="317"/>
    </row>
    <row r="23" spans="1:40" ht="12.75" customHeight="1">
      <c r="A23" s="322"/>
      <c r="B23" s="322"/>
      <c r="C23" s="323" t="s">
        <v>321</v>
      </c>
      <c r="D23" s="331"/>
      <c r="E23" s="331"/>
      <c r="F23" s="1384" t="s">
        <v>210</v>
      </c>
      <c r="G23" s="330"/>
      <c r="H23" s="330"/>
      <c r="I23" s="333"/>
      <c r="J23" s="1384" t="s">
        <v>331</v>
      </c>
      <c r="K23" s="330"/>
      <c r="L23" s="330"/>
      <c r="M23" s="330"/>
      <c r="N23" s="1384" t="s">
        <v>330</v>
      </c>
      <c r="O23" s="330"/>
      <c r="P23" s="330"/>
      <c r="Q23" s="330"/>
      <c r="R23" s="1384" t="s">
        <v>211</v>
      </c>
      <c r="S23" s="334"/>
      <c r="T23" s="334"/>
      <c r="U23" s="334"/>
      <c r="V23" s="335"/>
      <c r="W23" s="1393" t="s">
        <v>212</v>
      </c>
      <c r="X23" s="334"/>
      <c r="Y23" s="334"/>
      <c r="Z23" s="334"/>
      <c r="AA23" s="334"/>
      <c r="AB23" s="335"/>
      <c r="AC23" s="1377" t="s">
        <v>209</v>
      </c>
      <c r="AD23" s="1369" t="s">
        <v>662</v>
      </c>
      <c r="AE23" s="1369" t="s">
        <v>663</v>
      </c>
      <c r="AF23" s="1369" t="s">
        <v>664</v>
      </c>
      <c r="AG23" s="1414" t="s">
        <v>270</v>
      </c>
      <c r="AH23" s="1372" t="s">
        <v>319</v>
      </c>
      <c r="AI23" s="1363" t="s">
        <v>271</v>
      </c>
      <c r="AJ23" s="1363" t="s">
        <v>275</v>
      </c>
      <c r="AK23" s="1363" t="s">
        <v>274</v>
      </c>
      <c r="AL23" s="1366" t="s">
        <v>272</v>
      </c>
      <c r="AM23" s="1414" t="s">
        <v>273</v>
      </c>
      <c r="AN23" s="1428" t="s">
        <v>320</v>
      </c>
    </row>
    <row r="24" spans="1:40" ht="12.75" customHeight="1">
      <c r="A24" s="324"/>
      <c r="B24" s="324"/>
      <c r="C24" s="325"/>
      <c r="D24" s="1380" t="s">
        <v>325</v>
      </c>
      <c r="E24" s="1380" t="s">
        <v>283</v>
      </c>
      <c r="F24" s="1385"/>
      <c r="G24" s="1380" t="s">
        <v>284</v>
      </c>
      <c r="H24" s="1380" t="s">
        <v>285</v>
      </c>
      <c r="I24" s="1431" t="s">
        <v>286</v>
      </c>
      <c r="J24" s="1385"/>
      <c r="K24" s="1380" t="s">
        <v>326</v>
      </c>
      <c r="L24" s="1382" t="s">
        <v>287</v>
      </c>
      <c r="M24" s="1380" t="s">
        <v>327</v>
      </c>
      <c r="N24" s="1385"/>
      <c r="O24" s="1380" t="s">
        <v>260</v>
      </c>
      <c r="P24" s="1380" t="s">
        <v>288</v>
      </c>
      <c r="Q24" s="1380" t="s">
        <v>261</v>
      </c>
      <c r="R24" s="1385"/>
      <c r="S24" s="1375" t="s">
        <v>262</v>
      </c>
      <c r="T24" s="1375" t="s">
        <v>289</v>
      </c>
      <c r="U24" s="1423" t="s">
        <v>263</v>
      </c>
      <c r="V24" s="1417" t="s">
        <v>290</v>
      </c>
      <c r="W24" s="1394"/>
      <c r="X24" s="1375" t="s">
        <v>291</v>
      </c>
      <c r="Y24" s="1375" t="s">
        <v>317</v>
      </c>
      <c r="Z24" s="1375" t="s">
        <v>318</v>
      </c>
      <c r="AA24" s="1375" t="s">
        <v>1127</v>
      </c>
      <c r="AB24" s="1375" t="s">
        <v>264</v>
      </c>
      <c r="AC24" s="1378"/>
      <c r="AD24" s="1370"/>
      <c r="AE24" s="1370"/>
      <c r="AF24" s="1370"/>
      <c r="AG24" s="1415"/>
      <c r="AH24" s="1373"/>
      <c r="AI24" s="1364"/>
      <c r="AJ24" s="1364"/>
      <c r="AK24" s="1364"/>
      <c r="AL24" s="1367"/>
      <c r="AM24" s="1415"/>
      <c r="AN24" s="1429"/>
    </row>
    <row r="25" spans="1:40" ht="101.25" customHeight="1">
      <c r="A25" s="326" t="s">
        <v>1448</v>
      </c>
      <c r="B25" s="327"/>
      <c r="C25" s="328"/>
      <c r="D25" s="1381"/>
      <c r="E25" s="1381"/>
      <c r="F25" s="1386"/>
      <c r="G25" s="1381"/>
      <c r="H25" s="1381"/>
      <c r="I25" s="1403"/>
      <c r="J25" s="1386"/>
      <c r="K25" s="1381"/>
      <c r="L25" s="1383"/>
      <c r="M25" s="1381"/>
      <c r="N25" s="1386"/>
      <c r="O25" s="1381"/>
      <c r="P25" s="1381"/>
      <c r="Q25" s="1381"/>
      <c r="R25" s="1386"/>
      <c r="S25" s="1376"/>
      <c r="T25" s="1376"/>
      <c r="U25" s="1424"/>
      <c r="V25" s="1418"/>
      <c r="W25" s="1395"/>
      <c r="X25" s="1376"/>
      <c r="Y25" s="1376"/>
      <c r="Z25" s="1376"/>
      <c r="AA25" s="1376"/>
      <c r="AB25" s="1376"/>
      <c r="AC25" s="1379"/>
      <c r="AD25" s="1371"/>
      <c r="AE25" s="1371"/>
      <c r="AF25" s="1371"/>
      <c r="AG25" s="1416"/>
      <c r="AH25" s="1374"/>
      <c r="AI25" s="1365"/>
      <c r="AJ25" s="1365"/>
      <c r="AK25" s="1365"/>
      <c r="AL25" s="1368"/>
      <c r="AM25" s="1416"/>
      <c r="AN25" s="1430"/>
    </row>
    <row r="26" spans="1:40" ht="18.75" customHeight="1">
      <c r="A26" s="1412" t="s">
        <v>1548</v>
      </c>
      <c r="B26" s="1412"/>
      <c r="C26" s="1413"/>
      <c r="D26" s="595">
        <v>87.1</v>
      </c>
      <c r="E26" s="595">
        <v>105.7</v>
      </c>
      <c r="F26" s="595">
        <v>99.6</v>
      </c>
      <c r="G26" s="595">
        <v>99.4</v>
      </c>
      <c r="H26" s="596">
        <v>94.2</v>
      </c>
      <c r="I26" s="595">
        <v>101.6</v>
      </c>
      <c r="J26" s="595">
        <v>102.2</v>
      </c>
      <c r="K26" s="596">
        <v>100.7</v>
      </c>
      <c r="L26" s="596">
        <v>105.2</v>
      </c>
      <c r="M26" s="595">
        <v>94.3</v>
      </c>
      <c r="N26" s="595">
        <v>99.7</v>
      </c>
      <c r="O26" s="595">
        <v>100.1</v>
      </c>
      <c r="P26" s="596">
        <v>101.7</v>
      </c>
      <c r="Q26" s="596">
        <v>97.9</v>
      </c>
      <c r="R26" s="595">
        <v>94.9</v>
      </c>
      <c r="S26" s="596">
        <v>51.9</v>
      </c>
      <c r="T26" s="596">
        <v>91.5</v>
      </c>
      <c r="U26" s="596">
        <v>101.3</v>
      </c>
      <c r="V26" s="595">
        <v>103.1</v>
      </c>
      <c r="W26" s="595">
        <v>101.5</v>
      </c>
      <c r="X26" s="595">
        <v>99.9</v>
      </c>
      <c r="Y26" s="596">
        <v>96.6</v>
      </c>
      <c r="Z26" s="596">
        <v>108.2</v>
      </c>
      <c r="AA26" s="596">
        <v>109.2</v>
      </c>
      <c r="AB26" s="596">
        <v>101.2</v>
      </c>
      <c r="AC26" s="596">
        <v>107.7</v>
      </c>
      <c r="AD26" s="596">
        <v>107.7</v>
      </c>
      <c r="AE26" s="595">
        <v>110.1</v>
      </c>
      <c r="AF26" s="596">
        <v>103.5</v>
      </c>
      <c r="AG26" s="595">
        <v>100.6</v>
      </c>
      <c r="AH26" s="597">
        <v>100.2</v>
      </c>
      <c r="AI26" s="598">
        <v>101.2</v>
      </c>
      <c r="AJ26" s="596">
        <v>100.6</v>
      </c>
      <c r="AK26" s="596">
        <v>99.8</v>
      </c>
      <c r="AL26" s="596">
        <v>100.9</v>
      </c>
      <c r="AM26" s="595">
        <v>103.1</v>
      </c>
      <c r="AN26" s="597">
        <v>95.3</v>
      </c>
    </row>
    <row r="27" spans="1:40" ht="18.75" customHeight="1">
      <c r="A27" s="180"/>
      <c r="B27" s="181"/>
      <c r="C27" s="182"/>
      <c r="D27" s="599"/>
      <c r="E27" s="599"/>
      <c r="F27" s="599"/>
      <c r="G27" s="599"/>
      <c r="H27" s="599"/>
      <c r="I27" s="599"/>
      <c r="J27" s="599"/>
      <c r="K27" s="600"/>
      <c r="L27" s="600"/>
      <c r="M27" s="599"/>
      <c r="N27" s="599"/>
      <c r="O27" s="599"/>
      <c r="P27" s="599"/>
      <c r="Q27" s="599"/>
      <c r="R27" s="599"/>
      <c r="S27" s="599"/>
      <c r="T27" s="599"/>
      <c r="U27" s="599"/>
      <c r="V27" s="599"/>
      <c r="W27" s="599"/>
      <c r="X27" s="599"/>
      <c r="Y27" s="599"/>
      <c r="Z27" s="599"/>
      <c r="AA27" s="599"/>
      <c r="AB27" s="599"/>
      <c r="AC27" s="599"/>
      <c r="AD27" s="599"/>
      <c r="AE27" s="599"/>
      <c r="AF27" s="599"/>
      <c r="AG27" s="599"/>
      <c r="AH27" s="601"/>
      <c r="AI27" s="599"/>
      <c r="AJ27" s="599"/>
      <c r="AK27" s="599"/>
      <c r="AL27" s="599"/>
      <c r="AM27" s="599"/>
      <c r="AN27" s="601"/>
    </row>
    <row r="28" spans="1:40" ht="18.75" customHeight="1">
      <c r="A28" s="558" t="str">
        <f>+A9</f>
        <v>20年</v>
      </c>
      <c r="B28" s="557">
        <v>11</v>
      </c>
      <c r="C28" s="692" t="str">
        <f>+C9</f>
        <v>月</v>
      </c>
      <c r="D28" s="586">
        <v>89.1</v>
      </c>
      <c r="E28" s="586">
        <v>108</v>
      </c>
      <c r="F28" s="586">
        <v>99.7</v>
      </c>
      <c r="G28" s="586">
        <v>99.6</v>
      </c>
      <c r="H28" s="586">
        <v>93.9</v>
      </c>
      <c r="I28" s="586">
        <v>101.9</v>
      </c>
      <c r="J28" s="586">
        <v>99</v>
      </c>
      <c r="K28" s="602">
        <v>100.3</v>
      </c>
      <c r="L28" s="602">
        <v>100.3</v>
      </c>
      <c r="M28" s="586">
        <v>94.3</v>
      </c>
      <c r="N28" s="586">
        <v>99.6</v>
      </c>
      <c r="O28" s="586">
        <v>100.2</v>
      </c>
      <c r="P28" s="586">
        <v>101.7</v>
      </c>
      <c r="Q28" s="586">
        <v>97.3</v>
      </c>
      <c r="R28" s="586">
        <v>94.4</v>
      </c>
      <c r="S28" s="586">
        <v>46.9</v>
      </c>
      <c r="T28" s="586">
        <v>91.8</v>
      </c>
      <c r="U28" s="586">
        <v>101.4</v>
      </c>
      <c r="V28" s="586">
        <v>103.1</v>
      </c>
      <c r="W28" s="586">
        <v>101.8</v>
      </c>
      <c r="X28" s="586">
        <v>99.9</v>
      </c>
      <c r="Y28" s="586">
        <v>95.9</v>
      </c>
      <c r="Z28" s="586">
        <v>111.5</v>
      </c>
      <c r="AA28" s="586">
        <v>109.2</v>
      </c>
      <c r="AB28" s="586">
        <v>101.2</v>
      </c>
      <c r="AC28" s="586">
        <v>107.4</v>
      </c>
      <c r="AD28" s="586">
        <v>107.5</v>
      </c>
      <c r="AE28" s="586">
        <v>110.3</v>
      </c>
      <c r="AF28" s="586">
        <v>102.3</v>
      </c>
      <c r="AG28" s="586">
        <v>100.7</v>
      </c>
      <c r="AH28" s="603">
        <v>100.2</v>
      </c>
      <c r="AI28" s="586">
        <v>101.3</v>
      </c>
      <c r="AJ28" s="586">
        <v>100.8</v>
      </c>
      <c r="AK28" s="586">
        <v>99.7</v>
      </c>
      <c r="AL28" s="586">
        <v>101</v>
      </c>
      <c r="AM28" s="586">
        <v>104.7</v>
      </c>
      <c r="AN28" s="604">
        <v>94.8</v>
      </c>
    </row>
    <row r="29" spans="1:40" ht="18.75" customHeight="1">
      <c r="A29" s="556">
        <f>IF(A10="","",A10)</f>
      </c>
      <c r="B29" s="557">
        <v>12</v>
      </c>
      <c r="C29" s="556">
        <f>IF(C10="","",C10)</f>
      </c>
      <c r="D29" s="605">
        <v>88.4</v>
      </c>
      <c r="E29" s="586">
        <v>108</v>
      </c>
      <c r="F29" s="586">
        <v>98.8</v>
      </c>
      <c r="G29" s="586">
        <v>97.5</v>
      </c>
      <c r="H29" s="586">
        <v>92.6</v>
      </c>
      <c r="I29" s="586">
        <v>101.9</v>
      </c>
      <c r="J29" s="586">
        <v>97</v>
      </c>
      <c r="K29" s="602">
        <v>100.7</v>
      </c>
      <c r="L29" s="602">
        <v>97.1</v>
      </c>
      <c r="M29" s="586">
        <v>94.3</v>
      </c>
      <c r="N29" s="586">
        <v>99.6</v>
      </c>
      <c r="O29" s="586">
        <v>100.2</v>
      </c>
      <c r="P29" s="586">
        <v>101.7</v>
      </c>
      <c r="Q29" s="586">
        <v>97.3</v>
      </c>
      <c r="R29" s="586">
        <v>94.2</v>
      </c>
      <c r="S29" s="586">
        <v>46</v>
      </c>
      <c r="T29" s="586">
        <v>91.4</v>
      </c>
      <c r="U29" s="586">
        <v>101.5</v>
      </c>
      <c r="V29" s="586">
        <v>103</v>
      </c>
      <c r="W29" s="586">
        <v>101.1</v>
      </c>
      <c r="X29" s="586">
        <v>100</v>
      </c>
      <c r="Y29" s="586">
        <v>95.1</v>
      </c>
      <c r="Z29" s="586">
        <v>107.8</v>
      </c>
      <c r="AA29" s="586">
        <v>109.2</v>
      </c>
      <c r="AB29" s="586">
        <v>101.2</v>
      </c>
      <c r="AC29" s="586">
        <v>109.7</v>
      </c>
      <c r="AD29" s="586">
        <v>108.2</v>
      </c>
      <c r="AE29" s="586">
        <v>112.2</v>
      </c>
      <c r="AF29" s="586">
        <v>107.5</v>
      </c>
      <c r="AG29" s="586">
        <v>100</v>
      </c>
      <c r="AH29" s="603">
        <v>100.2</v>
      </c>
      <c r="AI29" s="586">
        <v>100.6</v>
      </c>
      <c r="AJ29" s="586">
        <v>100.7</v>
      </c>
      <c r="AK29" s="586">
        <v>99.6</v>
      </c>
      <c r="AL29" s="586">
        <v>100.2</v>
      </c>
      <c r="AM29" s="586">
        <v>104.2</v>
      </c>
      <c r="AN29" s="604">
        <v>94.7</v>
      </c>
    </row>
    <row r="30" spans="1:40" ht="18.75" customHeight="1">
      <c r="A30" s="556" t="s">
        <v>1542</v>
      </c>
      <c r="B30" s="557">
        <v>1</v>
      </c>
      <c r="C30" s="556" t="s">
        <v>65</v>
      </c>
      <c r="D30" s="605">
        <v>81.1</v>
      </c>
      <c r="E30" s="586">
        <v>107.3</v>
      </c>
      <c r="F30" s="586">
        <v>100.2</v>
      </c>
      <c r="G30" s="586">
        <v>98.4</v>
      </c>
      <c r="H30" s="586">
        <v>92.7</v>
      </c>
      <c r="I30" s="586">
        <v>104</v>
      </c>
      <c r="J30" s="586">
        <v>95.5</v>
      </c>
      <c r="K30" s="602">
        <v>100.8</v>
      </c>
      <c r="L30" s="602">
        <v>94.8</v>
      </c>
      <c r="M30" s="586">
        <v>94.3</v>
      </c>
      <c r="N30" s="586">
        <v>99.6</v>
      </c>
      <c r="O30" s="586">
        <v>100.2</v>
      </c>
      <c r="P30" s="586">
        <v>101.7</v>
      </c>
      <c r="Q30" s="586">
        <v>97.3</v>
      </c>
      <c r="R30" s="586">
        <v>93</v>
      </c>
      <c r="S30" s="586">
        <v>44.9</v>
      </c>
      <c r="T30" s="586">
        <v>91.6</v>
      </c>
      <c r="U30" s="586">
        <v>101.5</v>
      </c>
      <c r="V30" s="586">
        <v>100.8</v>
      </c>
      <c r="W30" s="586">
        <v>101</v>
      </c>
      <c r="X30" s="586">
        <v>99.7</v>
      </c>
      <c r="Y30" s="586">
        <v>95.5</v>
      </c>
      <c r="Z30" s="586">
        <v>106.2</v>
      </c>
      <c r="AA30" s="586">
        <v>109.2</v>
      </c>
      <c r="AB30" s="586">
        <v>101.2</v>
      </c>
      <c r="AC30" s="586">
        <v>111.5</v>
      </c>
      <c r="AD30" s="586">
        <v>108.8</v>
      </c>
      <c r="AE30" s="586">
        <v>113.2</v>
      </c>
      <c r="AF30" s="586">
        <v>112.8</v>
      </c>
      <c r="AG30" s="586">
        <v>99.2</v>
      </c>
      <c r="AH30" s="603">
        <v>100</v>
      </c>
      <c r="AI30" s="586">
        <v>99.8</v>
      </c>
      <c r="AJ30" s="586">
        <v>100.8</v>
      </c>
      <c r="AK30" s="586">
        <v>99.7</v>
      </c>
      <c r="AL30" s="586">
        <v>99.3</v>
      </c>
      <c r="AM30" s="586">
        <v>103.9</v>
      </c>
      <c r="AN30" s="604">
        <v>93.5</v>
      </c>
    </row>
    <row r="31" spans="1:40" ht="18.75" customHeight="1">
      <c r="A31" s="556"/>
      <c r="B31" s="557">
        <v>2</v>
      </c>
      <c r="C31" s="556"/>
      <c r="D31" s="606">
        <v>80.2</v>
      </c>
      <c r="E31" s="587">
        <v>107.6</v>
      </c>
      <c r="F31" s="587">
        <v>100.2</v>
      </c>
      <c r="G31" s="587">
        <v>98.3</v>
      </c>
      <c r="H31" s="587">
        <v>92.7</v>
      </c>
      <c r="I31" s="587">
        <v>104</v>
      </c>
      <c r="J31" s="587">
        <v>95.8</v>
      </c>
      <c r="K31" s="607">
        <v>100.2</v>
      </c>
      <c r="L31" s="607">
        <v>95.3</v>
      </c>
      <c r="M31" s="587">
        <v>94.3</v>
      </c>
      <c r="N31" s="587">
        <v>99.6</v>
      </c>
      <c r="O31" s="587">
        <v>100.2</v>
      </c>
      <c r="P31" s="587">
        <v>101.7</v>
      </c>
      <c r="Q31" s="587">
        <v>97.3</v>
      </c>
      <c r="R31" s="587">
        <v>92.4</v>
      </c>
      <c r="S31" s="587">
        <v>43.2</v>
      </c>
      <c r="T31" s="587">
        <v>90.4</v>
      </c>
      <c r="U31" s="587">
        <v>101.4</v>
      </c>
      <c r="V31" s="587">
        <v>100.6</v>
      </c>
      <c r="W31" s="587">
        <v>101.1</v>
      </c>
      <c r="X31" s="587">
        <v>99.8</v>
      </c>
      <c r="Y31" s="587">
        <v>96.2</v>
      </c>
      <c r="Z31" s="586">
        <v>105.8</v>
      </c>
      <c r="AA31" s="586">
        <v>109.2</v>
      </c>
      <c r="AB31" s="586">
        <v>101.2</v>
      </c>
      <c r="AC31" s="587">
        <v>105.4</v>
      </c>
      <c r="AD31" s="587">
        <v>105.7</v>
      </c>
      <c r="AE31" s="587">
        <v>105.7</v>
      </c>
      <c r="AF31" s="587">
        <v>104.3</v>
      </c>
      <c r="AG31" s="587">
        <v>99.1</v>
      </c>
      <c r="AH31" s="603">
        <v>100.1</v>
      </c>
      <c r="AI31" s="587">
        <v>99.4</v>
      </c>
      <c r="AJ31" s="587">
        <v>100.7</v>
      </c>
      <c r="AK31" s="587">
        <v>99.6</v>
      </c>
      <c r="AL31" s="587">
        <v>99.1</v>
      </c>
      <c r="AM31" s="587">
        <v>104</v>
      </c>
      <c r="AN31" s="604">
        <v>92.9</v>
      </c>
    </row>
    <row r="32" spans="1:40" ht="18.75" customHeight="1">
      <c r="A32" s="556">
        <f>IF(A13="","",A13)</f>
      </c>
      <c r="B32" s="557">
        <v>3</v>
      </c>
      <c r="C32" s="556">
        <f>IF(C13="","",C13)</f>
      </c>
      <c r="D32" s="606">
        <v>83.6</v>
      </c>
      <c r="E32" s="587">
        <v>107.6</v>
      </c>
      <c r="F32" s="587">
        <v>100.5</v>
      </c>
      <c r="G32" s="587">
        <v>98.3</v>
      </c>
      <c r="H32" s="587">
        <v>94.4</v>
      </c>
      <c r="I32" s="587">
        <v>104</v>
      </c>
      <c r="J32" s="587">
        <v>96</v>
      </c>
      <c r="K32" s="607">
        <v>101.1</v>
      </c>
      <c r="L32" s="607">
        <v>95.5</v>
      </c>
      <c r="M32" s="587">
        <v>94.3</v>
      </c>
      <c r="N32" s="587">
        <v>98</v>
      </c>
      <c r="O32" s="587">
        <v>100.2</v>
      </c>
      <c r="P32" s="587">
        <v>101.7</v>
      </c>
      <c r="Q32" s="587">
        <v>90.2</v>
      </c>
      <c r="R32" s="587" t="s">
        <v>308</v>
      </c>
      <c r="S32" s="587">
        <v>42.2</v>
      </c>
      <c r="T32" s="587" t="s">
        <v>309</v>
      </c>
      <c r="U32" s="587">
        <v>101.5</v>
      </c>
      <c r="V32" s="587">
        <v>101.5</v>
      </c>
      <c r="W32" s="587">
        <v>100.7</v>
      </c>
      <c r="X32" s="587">
        <v>99.8</v>
      </c>
      <c r="Y32" s="587">
        <v>94.9</v>
      </c>
      <c r="Z32" s="586">
        <v>105.3</v>
      </c>
      <c r="AA32" s="586">
        <v>109.2</v>
      </c>
      <c r="AB32" s="586">
        <v>101.2</v>
      </c>
      <c r="AC32" s="587" t="s">
        <v>310</v>
      </c>
      <c r="AD32" s="587" t="s">
        <v>311</v>
      </c>
      <c r="AE32" s="587" t="s">
        <v>312</v>
      </c>
      <c r="AF32" s="587" t="s">
        <v>313</v>
      </c>
      <c r="AG32" s="587">
        <v>99.2</v>
      </c>
      <c r="AH32" s="603">
        <v>98.8</v>
      </c>
      <c r="AI32" s="587">
        <v>99.6</v>
      </c>
      <c r="AJ32" s="587">
        <v>100.4</v>
      </c>
      <c r="AK32" s="587">
        <v>99.6</v>
      </c>
      <c r="AL32" s="587">
        <v>99.3</v>
      </c>
      <c r="AM32" s="587">
        <v>104.2</v>
      </c>
      <c r="AN32" s="604" t="s">
        <v>314</v>
      </c>
    </row>
    <row r="33" spans="1:41" s="100" customFormat="1" ht="18.75" customHeight="1">
      <c r="A33" s="556">
        <f>IF(A14="","",A14)</f>
      </c>
      <c r="B33" s="568">
        <v>4</v>
      </c>
      <c r="C33" s="556">
        <f>IF(C14="","",C14)</f>
      </c>
      <c r="D33" s="608">
        <v>83.4</v>
      </c>
      <c r="E33" s="590">
        <v>107.6</v>
      </c>
      <c r="F33" s="590">
        <v>100.5</v>
      </c>
      <c r="G33" s="590">
        <v>95.9</v>
      </c>
      <c r="H33" s="590">
        <v>94.6</v>
      </c>
      <c r="I33" s="590">
        <v>105.2</v>
      </c>
      <c r="J33" s="590">
        <v>95.9</v>
      </c>
      <c r="K33" s="609">
        <v>98.9</v>
      </c>
      <c r="L33" s="609">
        <v>95.8</v>
      </c>
      <c r="M33" s="590">
        <v>94.3</v>
      </c>
      <c r="N33" s="590">
        <v>99.9</v>
      </c>
      <c r="O33" s="590">
        <v>102.1</v>
      </c>
      <c r="P33" s="590">
        <v>101.7</v>
      </c>
      <c r="Q33" s="590">
        <v>91.9</v>
      </c>
      <c r="R33" s="590">
        <v>92.2</v>
      </c>
      <c r="S33" s="590">
        <v>40.2</v>
      </c>
      <c r="T33" s="590">
        <v>90.1</v>
      </c>
      <c r="U33" s="590">
        <v>101.8</v>
      </c>
      <c r="V33" s="590">
        <v>100.9</v>
      </c>
      <c r="W33" s="590">
        <v>100.8</v>
      </c>
      <c r="X33" s="590">
        <v>99.8</v>
      </c>
      <c r="Y33" s="590">
        <v>95</v>
      </c>
      <c r="Z33" s="610">
        <v>105.4</v>
      </c>
      <c r="AA33" s="610">
        <v>109.2</v>
      </c>
      <c r="AB33" s="610">
        <v>101.4</v>
      </c>
      <c r="AC33" s="590">
        <v>107.4</v>
      </c>
      <c r="AD33" s="590">
        <v>106.8</v>
      </c>
      <c r="AE33" s="590">
        <v>117.9</v>
      </c>
      <c r="AF33" s="590">
        <v>90</v>
      </c>
      <c r="AG33" s="590">
        <v>99.3</v>
      </c>
      <c r="AH33" s="611">
        <v>100.6</v>
      </c>
      <c r="AI33" s="590">
        <v>99.8</v>
      </c>
      <c r="AJ33" s="590">
        <v>100.3</v>
      </c>
      <c r="AK33" s="590">
        <v>99.5</v>
      </c>
      <c r="AL33" s="590">
        <v>99.5</v>
      </c>
      <c r="AM33" s="590">
        <v>104.1</v>
      </c>
      <c r="AN33" s="612">
        <v>92.9</v>
      </c>
      <c r="AO33" s="319"/>
    </row>
    <row r="34" spans="1:40" ht="38.25" customHeight="1">
      <c r="A34" s="1419" t="s">
        <v>332</v>
      </c>
      <c r="B34" s="1420"/>
      <c r="C34" s="320" t="s">
        <v>1449</v>
      </c>
      <c r="D34" s="593">
        <v>-0.2</v>
      </c>
      <c r="E34" s="593">
        <v>0</v>
      </c>
      <c r="F34" s="593">
        <v>0</v>
      </c>
      <c r="G34" s="593">
        <v>-2.4</v>
      </c>
      <c r="H34" s="593">
        <v>0.2</v>
      </c>
      <c r="I34" s="593">
        <v>1.2</v>
      </c>
      <c r="J34" s="593">
        <v>-0.1</v>
      </c>
      <c r="K34" s="593">
        <v>-2.2</v>
      </c>
      <c r="L34" s="593">
        <v>0.3</v>
      </c>
      <c r="M34" s="593">
        <v>0</v>
      </c>
      <c r="N34" s="593">
        <v>1.9</v>
      </c>
      <c r="O34" s="593">
        <v>1.9</v>
      </c>
      <c r="P34" s="593">
        <v>0</v>
      </c>
      <c r="Q34" s="593">
        <v>1.9</v>
      </c>
      <c r="R34" s="593">
        <v>-0.8</v>
      </c>
      <c r="S34" s="593">
        <v>-4.7</v>
      </c>
      <c r="T34" s="593">
        <v>-0.8</v>
      </c>
      <c r="U34" s="593">
        <v>0.3</v>
      </c>
      <c r="V34" s="593">
        <v>-0.6</v>
      </c>
      <c r="W34" s="593">
        <v>0.1</v>
      </c>
      <c r="X34" s="593">
        <v>0</v>
      </c>
      <c r="Y34" s="593">
        <v>0.1</v>
      </c>
      <c r="Z34" s="593">
        <v>0.1</v>
      </c>
      <c r="AA34" s="593">
        <v>0</v>
      </c>
      <c r="AB34" s="593">
        <v>0.2</v>
      </c>
      <c r="AC34" s="592">
        <v>0.6</v>
      </c>
      <c r="AD34" s="592">
        <v>0</v>
      </c>
      <c r="AE34" s="592">
        <v>6.7</v>
      </c>
      <c r="AF34" s="592">
        <v>-10.6</v>
      </c>
      <c r="AG34" s="592">
        <v>0.1</v>
      </c>
      <c r="AH34" s="613">
        <v>1.8</v>
      </c>
      <c r="AI34" s="592">
        <v>0.2</v>
      </c>
      <c r="AJ34" s="592">
        <v>-0.1</v>
      </c>
      <c r="AK34" s="592">
        <v>-0.1</v>
      </c>
      <c r="AL34" s="592">
        <v>0.2</v>
      </c>
      <c r="AM34" s="592">
        <v>-0.1</v>
      </c>
      <c r="AN34" s="613">
        <v>-0.6</v>
      </c>
    </row>
    <row r="35" spans="1:40" ht="38.25" customHeight="1">
      <c r="A35" s="1421" t="s">
        <v>333</v>
      </c>
      <c r="B35" s="1422"/>
      <c r="C35" s="320" t="s">
        <v>1449</v>
      </c>
      <c r="D35" s="593">
        <v>-5.7</v>
      </c>
      <c r="E35" s="593">
        <v>2.3</v>
      </c>
      <c r="F35" s="593">
        <v>0.7</v>
      </c>
      <c r="G35" s="593">
        <v>-3.7</v>
      </c>
      <c r="H35" s="593">
        <v>0.3</v>
      </c>
      <c r="I35" s="593">
        <v>3.2</v>
      </c>
      <c r="J35" s="593">
        <v>-2.5</v>
      </c>
      <c r="K35" s="593">
        <v>-1.9</v>
      </c>
      <c r="L35" s="593">
        <v>-3.6</v>
      </c>
      <c r="M35" s="593">
        <v>0.2</v>
      </c>
      <c r="N35" s="593">
        <v>0.3</v>
      </c>
      <c r="O35" s="593">
        <v>2</v>
      </c>
      <c r="P35" s="593">
        <v>0</v>
      </c>
      <c r="Q35" s="593">
        <v>-5.5</v>
      </c>
      <c r="R35" s="593">
        <v>-2.9</v>
      </c>
      <c r="S35" s="583">
        <v>-26.2</v>
      </c>
      <c r="T35" s="593">
        <v>-2.3</v>
      </c>
      <c r="U35" s="593">
        <v>0.3</v>
      </c>
      <c r="V35" s="593">
        <v>-1.6</v>
      </c>
      <c r="W35" s="593">
        <v>-0.3</v>
      </c>
      <c r="X35" s="593">
        <v>-0.1</v>
      </c>
      <c r="Y35" s="593">
        <v>-1.9</v>
      </c>
      <c r="Z35" s="593">
        <v>1.1</v>
      </c>
      <c r="AA35" s="593">
        <v>0</v>
      </c>
      <c r="AB35" s="593">
        <v>0.2</v>
      </c>
      <c r="AC35" s="593">
        <v>2</v>
      </c>
      <c r="AD35" s="593">
        <v>-3</v>
      </c>
      <c r="AE35" s="593">
        <v>9</v>
      </c>
      <c r="AF35" s="593">
        <v>-3.4</v>
      </c>
      <c r="AG35" s="593">
        <v>-0.4</v>
      </c>
      <c r="AH35" s="593">
        <v>0.6</v>
      </c>
      <c r="AI35" s="593">
        <v>-0.3</v>
      </c>
      <c r="AJ35" s="593">
        <v>-0.1</v>
      </c>
      <c r="AK35" s="593">
        <v>-0.2</v>
      </c>
      <c r="AL35" s="593">
        <v>-0.4</v>
      </c>
      <c r="AM35" s="593">
        <v>2.1</v>
      </c>
      <c r="AN35" s="593">
        <v>-2.7</v>
      </c>
    </row>
    <row r="36" spans="7:28" ht="16.5" customHeight="1">
      <c r="G36" s="100"/>
      <c r="O36" s="101"/>
      <c r="W36" s="102"/>
      <c r="AB36" s="101"/>
    </row>
    <row r="37" ht="16.5" customHeight="1"/>
  </sheetData>
  <mergeCells count="79">
    <mergeCell ref="A35:B35"/>
    <mergeCell ref="AM23:AM25"/>
    <mergeCell ref="AN23:AN25"/>
    <mergeCell ref="Z24:Z25"/>
    <mergeCell ref="E24:E25"/>
    <mergeCell ref="F23:F25"/>
    <mergeCell ref="M24:M25"/>
    <mergeCell ref="J23:J25"/>
    <mergeCell ref="H24:H25"/>
    <mergeCell ref="I24:I25"/>
    <mergeCell ref="N1:U1"/>
    <mergeCell ref="V1:AB1"/>
    <mergeCell ref="AA24:AA25"/>
    <mergeCell ref="A34:B34"/>
    <mergeCell ref="O24:O25"/>
    <mergeCell ref="D4:D6"/>
    <mergeCell ref="W5:W6"/>
    <mergeCell ref="Q24:Q25"/>
    <mergeCell ref="A26:C26"/>
    <mergeCell ref="D24:D25"/>
    <mergeCell ref="AL3:AN3"/>
    <mergeCell ref="A7:C7"/>
    <mergeCell ref="AG23:AG25"/>
    <mergeCell ref="S24:S25"/>
    <mergeCell ref="V24:V25"/>
    <mergeCell ref="A15:B15"/>
    <mergeCell ref="A16:B16"/>
    <mergeCell ref="U24:U25"/>
    <mergeCell ref="G24:G25"/>
    <mergeCell ref="AH5:AH6"/>
    <mergeCell ref="AK5:AK6"/>
    <mergeCell ref="AD5:AD6"/>
    <mergeCell ref="AF5:AF6"/>
    <mergeCell ref="AN5:AN6"/>
    <mergeCell ref="R4:R6"/>
    <mergeCell ref="S5:S6"/>
    <mergeCell ref="K5:K6"/>
    <mergeCell ref="L5:L6"/>
    <mergeCell ref="N5:N6"/>
    <mergeCell ref="O5:O6"/>
    <mergeCell ref="T5:T6"/>
    <mergeCell ref="X5:X6"/>
    <mergeCell ref="Y5:Y6"/>
    <mergeCell ref="V5:V6"/>
    <mergeCell ref="E4:E6"/>
    <mergeCell ref="F5:F6"/>
    <mergeCell ref="G5:G6"/>
    <mergeCell ref="H5:H6"/>
    <mergeCell ref="I5:I6"/>
    <mergeCell ref="J5:J6"/>
    <mergeCell ref="M5:M6"/>
    <mergeCell ref="Q5:Q6"/>
    <mergeCell ref="P5:P6"/>
    <mergeCell ref="AC5:AC6"/>
    <mergeCell ref="AE5:AE6"/>
    <mergeCell ref="AG4:AG6"/>
    <mergeCell ref="T24:T25"/>
    <mergeCell ref="Z4:Z6"/>
    <mergeCell ref="AB5:AB6"/>
    <mergeCell ref="Y24:Y25"/>
    <mergeCell ref="U4:U6"/>
    <mergeCell ref="AA5:AA6"/>
    <mergeCell ref="W23:W25"/>
    <mergeCell ref="K24:K25"/>
    <mergeCell ref="L24:L25"/>
    <mergeCell ref="N23:N25"/>
    <mergeCell ref="R23:R25"/>
    <mergeCell ref="P24:P25"/>
    <mergeCell ref="X24:X25"/>
    <mergeCell ref="AB24:AB25"/>
    <mergeCell ref="AC23:AC25"/>
    <mergeCell ref="AD23:AD25"/>
    <mergeCell ref="AJ23:AJ25"/>
    <mergeCell ref="AK23:AK25"/>
    <mergeCell ref="AL23:AL25"/>
    <mergeCell ref="AE23:AE25"/>
    <mergeCell ref="AF23:AF25"/>
    <mergeCell ref="AH23:AH25"/>
    <mergeCell ref="AI23:A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30">
      <selection activeCell="G46" sqref="G46"/>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772" t="s">
        <v>1032</v>
      </c>
      <c r="F1" s="773"/>
      <c r="G1" s="773"/>
      <c r="H1" s="773"/>
      <c r="I1" s="773"/>
      <c r="J1" s="773"/>
      <c r="K1" s="774"/>
      <c r="L1" s="774"/>
    </row>
    <row r="2" spans="5:12" ht="15" customHeight="1">
      <c r="E2" s="19"/>
      <c r="F2" s="774"/>
      <c r="G2" s="774"/>
      <c r="H2" s="774"/>
      <c r="I2" s="773"/>
      <c r="J2" s="773"/>
      <c r="K2" s="774"/>
      <c r="L2" s="774"/>
    </row>
    <row r="3" spans="1:9" ht="15.75" customHeight="1">
      <c r="A3" s="1438" t="s">
        <v>916</v>
      </c>
      <c r="B3" s="1438"/>
      <c r="C3" s="1438"/>
      <c r="E3" s="775" t="s">
        <v>1033</v>
      </c>
      <c r="I3" s="775" t="s">
        <v>1034</v>
      </c>
    </row>
    <row r="4" spans="1:11" ht="15.75" customHeight="1">
      <c r="A4" s="1439" t="s">
        <v>1035</v>
      </c>
      <c r="B4" s="1439"/>
      <c r="C4" s="1439"/>
      <c r="K4" s="42" t="s">
        <v>917</v>
      </c>
    </row>
    <row r="5" spans="1:11" ht="39" customHeight="1">
      <c r="A5" s="1152" t="s">
        <v>918</v>
      </c>
      <c r="B5" s="1146"/>
      <c r="C5" s="1158"/>
      <c r="D5" s="700" t="s">
        <v>919</v>
      </c>
      <c r="E5" s="207" t="s">
        <v>920</v>
      </c>
      <c r="F5" s="207" t="s">
        <v>921</v>
      </c>
      <c r="G5" s="208" t="s">
        <v>922</v>
      </c>
      <c r="H5" s="700" t="s">
        <v>919</v>
      </c>
      <c r="I5" s="207" t="s">
        <v>920</v>
      </c>
      <c r="J5" s="207" t="s">
        <v>921</v>
      </c>
      <c r="K5" s="699" t="s">
        <v>922</v>
      </c>
    </row>
    <row r="6" spans="1:11" ht="15" customHeight="1">
      <c r="A6" s="776" t="s">
        <v>1036</v>
      </c>
      <c r="B6" s="777">
        <v>18</v>
      </c>
      <c r="C6" s="778" t="s">
        <v>366</v>
      </c>
      <c r="D6" s="988">
        <v>99.1</v>
      </c>
      <c r="E6" s="988">
        <v>96.1</v>
      </c>
      <c r="F6" s="988">
        <v>100</v>
      </c>
      <c r="G6" s="988">
        <v>97.3</v>
      </c>
      <c r="H6" s="989">
        <v>98.6</v>
      </c>
      <c r="I6" s="989">
        <v>95.6</v>
      </c>
      <c r="J6" s="989">
        <v>99.5</v>
      </c>
      <c r="K6" s="989">
        <v>96.8</v>
      </c>
    </row>
    <row r="7" spans="2:11" ht="15" customHeight="1">
      <c r="B7" s="779" t="s">
        <v>1037</v>
      </c>
      <c r="C7" s="780"/>
      <c r="D7" s="989">
        <v>99.6</v>
      </c>
      <c r="E7" s="989">
        <v>95</v>
      </c>
      <c r="F7" s="989">
        <v>101</v>
      </c>
      <c r="G7" s="989">
        <v>98.8</v>
      </c>
      <c r="H7" s="989">
        <v>99.6</v>
      </c>
      <c r="I7" s="989">
        <v>95</v>
      </c>
      <c r="J7" s="989">
        <v>101</v>
      </c>
      <c r="K7" s="989">
        <v>98.8</v>
      </c>
    </row>
    <row r="8" spans="2:11" ht="14.25" customHeight="1">
      <c r="B8" s="779" t="s">
        <v>1038</v>
      </c>
      <c r="C8" s="780"/>
      <c r="D8" s="990">
        <v>100.7</v>
      </c>
      <c r="E8" s="990">
        <v>93.2</v>
      </c>
      <c r="F8" s="990">
        <v>101.7</v>
      </c>
      <c r="G8" s="990">
        <v>95.3</v>
      </c>
      <c r="H8" s="989">
        <v>99.5</v>
      </c>
      <c r="I8" s="989">
        <v>92.1</v>
      </c>
      <c r="J8" s="989">
        <v>100.5</v>
      </c>
      <c r="K8" s="989">
        <v>94.2</v>
      </c>
    </row>
    <row r="9" spans="1:11" ht="15" customHeight="1">
      <c r="A9" s="176"/>
      <c r="B9" s="781"/>
      <c r="C9" s="176"/>
      <c r="D9" s="991"/>
      <c r="E9" s="992"/>
      <c r="F9" s="992"/>
      <c r="G9" s="992"/>
      <c r="H9" s="993"/>
      <c r="I9" s="994"/>
      <c r="J9" s="993"/>
      <c r="K9" s="993"/>
    </row>
    <row r="10" spans="1:11" ht="15" customHeight="1">
      <c r="A10" s="782" t="s">
        <v>923</v>
      </c>
      <c r="B10" s="781" t="s">
        <v>1039</v>
      </c>
      <c r="C10" s="781" t="s">
        <v>1147</v>
      </c>
      <c r="D10" s="995">
        <v>83</v>
      </c>
      <c r="E10" s="996">
        <v>80.1</v>
      </c>
      <c r="F10" s="996">
        <v>82.8</v>
      </c>
      <c r="G10" s="996">
        <v>78</v>
      </c>
      <c r="H10" s="997">
        <v>83.2</v>
      </c>
      <c r="I10" s="997">
        <v>80.3</v>
      </c>
      <c r="J10" s="997">
        <v>83</v>
      </c>
      <c r="K10" s="997">
        <v>78.2</v>
      </c>
    </row>
    <row r="11" spans="2:11" ht="15" customHeight="1">
      <c r="B11" s="781" t="s">
        <v>1040</v>
      </c>
      <c r="C11" s="781"/>
      <c r="D11" s="995">
        <v>83.8</v>
      </c>
      <c r="E11" s="996">
        <v>79.6</v>
      </c>
      <c r="F11" s="996">
        <v>83</v>
      </c>
      <c r="G11" s="996">
        <v>74.6</v>
      </c>
      <c r="H11" s="997">
        <v>83.5</v>
      </c>
      <c r="I11" s="997">
        <v>79.4</v>
      </c>
      <c r="J11" s="997">
        <v>82.8</v>
      </c>
      <c r="K11" s="997">
        <v>74.4</v>
      </c>
    </row>
    <row r="12" spans="2:11" ht="15" customHeight="1">
      <c r="B12" s="781" t="s">
        <v>1041</v>
      </c>
      <c r="C12" s="781"/>
      <c r="D12" s="995">
        <v>84.4</v>
      </c>
      <c r="E12" s="996">
        <v>80</v>
      </c>
      <c r="F12" s="996">
        <v>83</v>
      </c>
      <c r="G12" s="996">
        <v>75.6</v>
      </c>
      <c r="H12" s="997">
        <v>84.3</v>
      </c>
      <c r="I12" s="997">
        <v>79.9</v>
      </c>
      <c r="J12" s="997">
        <v>82.9</v>
      </c>
      <c r="K12" s="997">
        <v>75.5</v>
      </c>
    </row>
    <row r="13" spans="2:11" ht="15" customHeight="1">
      <c r="B13" s="781" t="s">
        <v>1042</v>
      </c>
      <c r="C13" s="781"/>
      <c r="D13" s="995">
        <v>85.8</v>
      </c>
      <c r="E13" s="996">
        <v>78</v>
      </c>
      <c r="F13" s="996">
        <v>82.6</v>
      </c>
      <c r="G13" s="996">
        <v>74.1</v>
      </c>
      <c r="H13" s="997">
        <v>84.7</v>
      </c>
      <c r="I13" s="997">
        <v>77</v>
      </c>
      <c r="J13" s="997">
        <v>81.5</v>
      </c>
      <c r="K13" s="997">
        <v>73.1</v>
      </c>
    </row>
    <row r="14" spans="2:11" ht="15" customHeight="1">
      <c r="B14" s="781" t="s">
        <v>1043</v>
      </c>
      <c r="C14" s="781"/>
      <c r="D14" s="995">
        <v>133.4</v>
      </c>
      <c r="E14" s="996">
        <v>101</v>
      </c>
      <c r="F14" s="996">
        <v>140.1</v>
      </c>
      <c r="G14" s="996">
        <v>188.3</v>
      </c>
      <c r="H14" s="997">
        <v>131</v>
      </c>
      <c r="I14" s="997">
        <v>99.2</v>
      </c>
      <c r="J14" s="997">
        <v>137.6</v>
      </c>
      <c r="K14" s="997">
        <v>185</v>
      </c>
    </row>
    <row r="15" spans="2:11" ht="15" customHeight="1">
      <c r="B15" s="781" t="s">
        <v>1044</v>
      </c>
      <c r="C15" s="781"/>
      <c r="D15" s="995">
        <v>130.1</v>
      </c>
      <c r="E15" s="996">
        <v>131.9</v>
      </c>
      <c r="F15" s="996">
        <v>143.2</v>
      </c>
      <c r="G15" s="996">
        <v>81.2</v>
      </c>
      <c r="H15" s="997">
        <v>127.5</v>
      </c>
      <c r="I15" s="997">
        <v>129.3</v>
      </c>
      <c r="J15" s="997">
        <v>140.4</v>
      </c>
      <c r="K15" s="997">
        <v>79.6</v>
      </c>
    </row>
    <row r="16" spans="2:11" ht="15" customHeight="1">
      <c r="B16" s="781" t="s">
        <v>1045</v>
      </c>
      <c r="C16" s="781"/>
      <c r="D16" s="995">
        <v>86.8</v>
      </c>
      <c r="E16" s="996">
        <v>97.4</v>
      </c>
      <c r="F16" s="996">
        <v>84.3</v>
      </c>
      <c r="G16" s="996">
        <v>77.6</v>
      </c>
      <c r="H16" s="997">
        <v>84.9</v>
      </c>
      <c r="I16" s="997">
        <v>95.3</v>
      </c>
      <c r="J16" s="997">
        <v>82.5</v>
      </c>
      <c r="K16" s="997">
        <v>75.9</v>
      </c>
    </row>
    <row r="17" spans="2:11" ht="15" customHeight="1">
      <c r="B17" s="781" t="s">
        <v>1046</v>
      </c>
      <c r="C17" s="781"/>
      <c r="D17" s="995">
        <v>82.8</v>
      </c>
      <c r="E17" s="996">
        <v>78.2</v>
      </c>
      <c r="F17" s="996">
        <v>82.5</v>
      </c>
      <c r="G17" s="996">
        <v>74.9</v>
      </c>
      <c r="H17" s="997">
        <v>80.9</v>
      </c>
      <c r="I17" s="997">
        <v>76.4</v>
      </c>
      <c r="J17" s="997">
        <v>80.6</v>
      </c>
      <c r="K17" s="997">
        <v>73.1</v>
      </c>
    </row>
    <row r="18" spans="2:11" ht="15" customHeight="1">
      <c r="B18" s="781" t="s">
        <v>1047</v>
      </c>
      <c r="C18" s="781"/>
      <c r="D18" s="995">
        <v>83.6</v>
      </c>
      <c r="E18" s="996">
        <v>78.7</v>
      </c>
      <c r="F18" s="996">
        <v>82</v>
      </c>
      <c r="G18" s="996">
        <v>74</v>
      </c>
      <c r="H18" s="997">
        <v>81.7</v>
      </c>
      <c r="I18" s="997">
        <v>76.9</v>
      </c>
      <c r="J18" s="997">
        <v>80.2</v>
      </c>
      <c r="K18" s="997">
        <v>72.3</v>
      </c>
    </row>
    <row r="19" spans="2:11" ht="15" customHeight="1">
      <c r="B19" s="781" t="s">
        <v>1048</v>
      </c>
      <c r="C19" s="781"/>
      <c r="D19" s="995">
        <v>90.8</v>
      </c>
      <c r="E19" s="996">
        <v>80.2</v>
      </c>
      <c r="F19" s="996">
        <v>91.4</v>
      </c>
      <c r="G19" s="996">
        <v>74.8</v>
      </c>
      <c r="H19" s="997">
        <v>89.6</v>
      </c>
      <c r="I19" s="997">
        <v>79.2</v>
      </c>
      <c r="J19" s="997">
        <v>90.2</v>
      </c>
      <c r="K19" s="997">
        <v>73.8</v>
      </c>
    </row>
    <row r="20" spans="2:11" ht="15" customHeight="1">
      <c r="B20" s="781" t="s">
        <v>1049</v>
      </c>
      <c r="C20" s="781"/>
      <c r="D20" s="995">
        <v>178.6</v>
      </c>
      <c r="E20" s="996">
        <v>149.5</v>
      </c>
      <c r="F20" s="996">
        <v>184.8</v>
      </c>
      <c r="G20" s="996">
        <v>194.3</v>
      </c>
      <c r="H20" s="997">
        <v>177.5</v>
      </c>
      <c r="I20" s="997">
        <v>148.6</v>
      </c>
      <c r="J20" s="997">
        <v>183.7</v>
      </c>
      <c r="K20" s="997">
        <v>193.1</v>
      </c>
    </row>
    <row r="21" spans="1:11" ht="15" customHeight="1">
      <c r="A21" s="701" t="s">
        <v>924</v>
      </c>
      <c r="B21" s="781" t="s">
        <v>1050</v>
      </c>
      <c r="C21" s="783" t="s">
        <v>1147</v>
      </c>
      <c r="D21" s="996">
        <v>82.4</v>
      </c>
      <c r="E21" s="996">
        <v>81.9</v>
      </c>
      <c r="F21" s="996">
        <v>78.9</v>
      </c>
      <c r="G21" s="996">
        <v>70.6</v>
      </c>
      <c r="H21" s="997">
        <v>82.6</v>
      </c>
      <c r="I21" s="997">
        <v>82.1</v>
      </c>
      <c r="J21" s="997">
        <v>79.1</v>
      </c>
      <c r="K21" s="997">
        <v>70.7</v>
      </c>
    </row>
    <row r="22" spans="1:11" ht="15" customHeight="1">
      <c r="A22" s="784"/>
      <c r="B22" s="785" t="s">
        <v>1039</v>
      </c>
      <c r="C22" s="785"/>
      <c r="D22" s="998">
        <v>78.2</v>
      </c>
      <c r="E22" s="999">
        <v>79.8</v>
      </c>
      <c r="F22" s="999">
        <v>75.8</v>
      </c>
      <c r="G22" s="999">
        <v>72.4</v>
      </c>
      <c r="H22" s="1000">
        <v>78.7</v>
      </c>
      <c r="I22" s="1000">
        <v>80.3</v>
      </c>
      <c r="J22" s="1000">
        <v>76.3</v>
      </c>
      <c r="K22" s="1000">
        <v>72.8</v>
      </c>
    </row>
    <row r="23" spans="1:11" ht="15" customHeight="1">
      <c r="A23" s="1432" t="s">
        <v>925</v>
      </c>
      <c r="B23" s="1433"/>
      <c r="C23" s="1434"/>
      <c r="D23" s="1001">
        <v>-5.1</v>
      </c>
      <c r="E23" s="1002">
        <v>-2.6</v>
      </c>
      <c r="F23" s="1002">
        <v>-3.9</v>
      </c>
      <c r="G23" s="1002">
        <v>2.5</v>
      </c>
      <c r="H23" s="1002">
        <v>-4.7</v>
      </c>
      <c r="I23" s="1002">
        <v>-2.2</v>
      </c>
      <c r="J23" s="1002">
        <v>-3.5</v>
      </c>
      <c r="K23" s="1002">
        <v>3</v>
      </c>
    </row>
    <row r="24" spans="1:11" ht="15" customHeight="1">
      <c r="A24" s="1187" t="s">
        <v>926</v>
      </c>
      <c r="B24" s="1187"/>
      <c r="C24" s="1188"/>
      <c r="D24" s="1003">
        <v>-5.8</v>
      </c>
      <c r="E24" s="1004">
        <v>-0.4</v>
      </c>
      <c r="F24" s="1004">
        <v>-8.5</v>
      </c>
      <c r="G24" s="1004">
        <v>-7.2</v>
      </c>
      <c r="H24" s="1004">
        <v>-5.4</v>
      </c>
      <c r="I24" s="1004">
        <v>0</v>
      </c>
      <c r="J24" s="1004">
        <v>-8.1</v>
      </c>
      <c r="K24" s="1004">
        <v>-6.9</v>
      </c>
    </row>
    <row r="25" ht="15" customHeight="1"/>
    <row r="26" ht="15" customHeight="1"/>
    <row r="27" ht="15" customHeight="1"/>
    <row r="28" ht="15" customHeight="1">
      <c r="F28" s="786" t="s">
        <v>1051</v>
      </c>
    </row>
    <row r="29" spans="1:3" ht="15" customHeight="1">
      <c r="A29" s="787" t="s">
        <v>916</v>
      </c>
      <c r="B29" s="787"/>
      <c r="C29" s="787"/>
    </row>
    <row r="30" spans="1:12" ht="15" customHeight="1">
      <c r="A30" s="13" t="s">
        <v>927</v>
      </c>
      <c r="L30" s="42"/>
    </row>
    <row r="31" spans="1:12" ht="15" customHeight="1">
      <c r="A31" s="1146" t="s">
        <v>1052</v>
      </c>
      <c r="B31" s="1146"/>
      <c r="C31" s="1147"/>
      <c r="D31" s="1443" t="s">
        <v>928</v>
      </c>
      <c r="E31" s="1443"/>
      <c r="F31" s="1443"/>
      <c r="G31" s="1443" t="s">
        <v>929</v>
      </c>
      <c r="H31" s="1443"/>
      <c r="I31" s="1443"/>
      <c r="J31" s="1443" t="s">
        <v>930</v>
      </c>
      <c r="K31" s="1443"/>
      <c r="L31" s="1151"/>
    </row>
    <row r="32" spans="1:12" ht="15" customHeight="1">
      <c r="A32" s="1149"/>
      <c r="B32" s="1442"/>
      <c r="C32" s="1150"/>
      <c r="D32" s="207" t="s">
        <v>931</v>
      </c>
      <c r="E32" s="207" t="s">
        <v>932</v>
      </c>
      <c r="F32" s="207" t="s">
        <v>933</v>
      </c>
      <c r="G32" s="207" t="s">
        <v>931</v>
      </c>
      <c r="H32" s="207" t="s">
        <v>932</v>
      </c>
      <c r="I32" s="207" t="s">
        <v>933</v>
      </c>
      <c r="J32" s="207" t="s">
        <v>931</v>
      </c>
      <c r="K32" s="207" t="s">
        <v>932</v>
      </c>
      <c r="L32" s="698" t="s">
        <v>933</v>
      </c>
    </row>
    <row r="33" spans="1:12" ht="15" customHeight="1">
      <c r="A33" s="788" t="s">
        <v>1548</v>
      </c>
      <c r="B33" s="789">
        <v>12</v>
      </c>
      <c r="C33" s="790" t="s">
        <v>1053</v>
      </c>
      <c r="D33" s="791">
        <v>592620</v>
      </c>
      <c r="E33" s="791">
        <v>762743</v>
      </c>
      <c r="F33" s="792">
        <v>344265</v>
      </c>
      <c r="G33" s="792">
        <v>272116</v>
      </c>
      <c r="H33" s="792">
        <v>338062</v>
      </c>
      <c r="I33" s="792">
        <v>175845</v>
      </c>
      <c r="J33" s="792">
        <v>320504</v>
      </c>
      <c r="K33" s="792">
        <v>424681</v>
      </c>
      <c r="L33" s="792">
        <v>168420</v>
      </c>
    </row>
    <row r="34" spans="1:12" ht="15" customHeight="1">
      <c r="A34" s="788" t="s">
        <v>934</v>
      </c>
      <c r="B34" s="793">
        <v>1</v>
      </c>
      <c r="C34" s="794" t="s">
        <v>1053</v>
      </c>
      <c r="D34" s="791">
        <v>269372</v>
      </c>
      <c r="E34" s="791">
        <v>339209</v>
      </c>
      <c r="F34" s="792">
        <v>169960</v>
      </c>
      <c r="G34" s="792">
        <v>261670</v>
      </c>
      <c r="H34" s="792">
        <v>327955</v>
      </c>
      <c r="I34" s="792">
        <v>167315</v>
      </c>
      <c r="J34" s="792">
        <v>7702</v>
      </c>
      <c r="K34" s="792">
        <v>11254</v>
      </c>
      <c r="L34" s="792">
        <v>2645</v>
      </c>
    </row>
    <row r="35" spans="1:98" ht="15" customHeight="1">
      <c r="A35" s="788"/>
      <c r="B35" s="795">
        <v>2</v>
      </c>
      <c r="C35" s="794"/>
      <c r="D35" s="791">
        <v>259590</v>
      </c>
      <c r="E35" s="791">
        <v>328017</v>
      </c>
      <c r="F35" s="792">
        <v>168656</v>
      </c>
      <c r="G35" s="792">
        <v>257500</v>
      </c>
      <c r="H35" s="792">
        <v>324715</v>
      </c>
      <c r="I35" s="792">
        <v>168176</v>
      </c>
      <c r="J35" s="792">
        <v>2090</v>
      </c>
      <c r="K35" s="792">
        <v>3302</v>
      </c>
      <c r="L35" s="792">
        <v>480</v>
      </c>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row>
    <row r="36" spans="1:12" ht="15" customHeight="1">
      <c r="A36" s="575" t="s">
        <v>1054</v>
      </c>
      <c r="B36" s="575"/>
      <c r="C36" s="575"/>
      <c r="D36" s="796"/>
      <c r="E36" s="797"/>
      <c r="F36" s="355"/>
      <c r="G36" s="355"/>
      <c r="H36" s="355"/>
      <c r="I36" s="355"/>
      <c r="J36" s="355"/>
      <c r="K36" s="355"/>
      <c r="L36" s="355"/>
    </row>
    <row r="37" spans="1:12" ht="15" customHeight="1">
      <c r="A37" s="1435" t="s">
        <v>969</v>
      </c>
      <c r="B37" s="1435"/>
      <c r="C37" s="1436"/>
      <c r="D37" s="1005">
        <v>308858</v>
      </c>
      <c r="E37" s="1005">
        <v>343896</v>
      </c>
      <c r="F37" s="1006">
        <v>182715</v>
      </c>
      <c r="G37" s="1006">
        <v>308750</v>
      </c>
      <c r="H37" s="1006">
        <v>343759</v>
      </c>
      <c r="I37" s="1006">
        <v>182715</v>
      </c>
      <c r="J37" s="1007">
        <v>108</v>
      </c>
      <c r="K37" s="1007">
        <v>137</v>
      </c>
      <c r="L37" s="1007">
        <v>0</v>
      </c>
    </row>
    <row r="38" spans="1:12" ht="15" customHeight="1">
      <c r="A38" s="1437" t="s">
        <v>970</v>
      </c>
      <c r="B38" s="1437"/>
      <c r="C38" s="1437"/>
      <c r="D38" s="1005">
        <v>280249</v>
      </c>
      <c r="E38" s="1005">
        <v>327271</v>
      </c>
      <c r="F38" s="1006">
        <v>160935</v>
      </c>
      <c r="G38" s="1006">
        <v>279616</v>
      </c>
      <c r="H38" s="1006">
        <v>326461</v>
      </c>
      <c r="I38" s="1006">
        <v>160754</v>
      </c>
      <c r="J38" s="1007">
        <v>633</v>
      </c>
      <c r="K38" s="1007">
        <v>810</v>
      </c>
      <c r="L38" s="1007">
        <v>181</v>
      </c>
    </row>
    <row r="39" spans="1:12" ht="15" customHeight="1">
      <c r="A39" s="1440" t="s">
        <v>1100</v>
      </c>
      <c r="B39" s="1440"/>
      <c r="C39" s="1441"/>
      <c r="D39" s="1005">
        <v>401155</v>
      </c>
      <c r="E39" s="1005">
        <v>431386</v>
      </c>
      <c r="F39" s="1006">
        <v>193123</v>
      </c>
      <c r="G39" s="1006">
        <v>400545</v>
      </c>
      <c r="H39" s="1006">
        <v>430906</v>
      </c>
      <c r="I39" s="1006">
        <v>191619</v>
      </c>
      <c r="J39" s="1007">
        <v>610</v>
      </c>
      <c r="K39" s="1007">
        <v>480</v>
      </c>
      <c r="L39" s="1007">
        <v>1504</v>
      </c>
    </row>
    <row r="40" spans="1:12" ht="15" customHeight="1">
      <c r="A40" s="1437" t="s">
        <v>1101</v>
      </c>
      <c r="B40" s="1437"/>
      <c r="C40" s="1437"/>
      <c r="D40" s="1005">
        <v>317645</v>
      </c>
      <c r="E40" s="1005">
        <v>348400</v>
      </c>
      <c r="F40" s="1006">
        <v>204017</v>
      </c>
      <c r="G40" s="1006">
        <v>310935</v>
      </c>
      <c r="H40" s="1006">
        <v>340611</v>
      </c>
      <c r="I40" s="1006">
        <v>201292</v>
      </c>
      <c r="J40" s="1007">
        <v>6710</v>
      </c>
      <c r="K40" s="1007">
        <v>7789</v>
      </c>
      <c r="L40" s="1007">
        <v>2725</v>
      </c>
    </row>
    <row r="41" spans="1:70" ht="15" customHeight="1">
      <c r="A41" s="1437" t="s">
        <v>1102</v>
      </c>
      <c r="B41" s="1437"/>
      <c r="C41" s="1437"/>
      <c r="D41" s="1005">
        <v>287062</v>
      </c>
      <c r="E41" s="1005">
        <v>318603</v>
      </c>
      <c r="F41" s="1006">
        <v>162660</v>
      </c>
      <c r="G41" s="1006">
        <v>286990</v>
      </c>
      <c r="H41" s="1006">
        <v>318575</v>
      </c>
      <c r="I41" s="1006">
        <v>162414</v>
      </c>
      <c r="J41" s="1007">
        <v>72</v>
      </c>
      <c r="K41" s="1007">
        <v>28</v>
      </c>
      <c r="L41" s="1007">
        <v>246</v>
      </c>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row>
    <row r="42" spans="1:12" ht="15" customHeight="1">
      <c r="A42" s="1437" t="s">
        <v>1103</v>
      </c>
      <c r="B42" s="1437"/>
      <c r="C42" s="1437"/>
      <c r="D42" s="1005">
        <v>205914</v>
      </c>
      <c r="E42" s="1005">
        <v>307121</v>
      </c>
      <c r="F42" s="1006">
        <v>124701</v>
      </c>
      <c r="G42" s="1006">
        <v>205283</v>
      </c>
      <c r="H42" s="1006">
        <v>305804</v>
      </c>
      <c r="I42" s="1006">
        <v>124621</v>
      </c>
      <c r="J42" s="1007">
        <v>631</v>
      </c>
      <c r="K42" s="1007">
        <v>1317</v>
      </c>
      <c r="L42" s="1007">
        <v>80</v>
      </c>
    </row>
    <row r="43" spans="1:12" ht="15" customHeight="1">
      <c r="A43" s="1437" t="s">
        <v>1104</v>
      </c>
      <c r="B43" s="1437"/>
      <c r="C43" s="1437"/>
      <c r="D43" s="1005">
        <v>354027</v>
      </c>
      <c r="E43" s="1005">
        <v>483488</v>
      </c>
      <c r="F43" s="1006">
        <v>229773</v>
      </c>
      <c r="G43" s="1006">
        <v>353046</v>
      </c>
      <c r="H43" s="1006">
        <v>481570</v>
      </c>
      <c r="I43" s="1006">
        <v>229691</v>
      </c>
      <c r="J43" s="1007">
        <v>981</v>
      </c>
      <c r="K43" s="1007">
        <v>1918</v>
      </c>
      <c r="L43" s="1007">
        <v>82</v>
      </c>
    </row>
    <row r="44" spans="1:12" ht="15" customHeight="1">
      <c r="A44" s="1437" t="s">
        <v>1105</v>
      </c>
      <c r="B44" s="1437"/>
      <c r="C44" s="1437"/>
      <c r="D44" s="1005">
        <v>315374</v>
      </c>
      <c r="E44" s="1005">
        <v>373936</v>
      </c>
      <c r="F44" s="1006">
        <v>249894</v>
      </c>
      <c r="G44" s="1006">
        <v>260237</v>
      </c>
      <c r="H44" s="1006">
        <v>293246</v>
      </c>
      <c r="I44" s="1006">
        <v>223329</v>
      </c>
      <c r="J44" s="1007">
        <v>55137</v>
      </c>
      <c r="K44" s="1007">
        <v>80690</v>
      </c>
      <c r="L44" s="1007">
        <v>26565</v>
      </c>
    </row>
    <row r="45" spans="1:12" ht="15" customHeight="1">
      <c r="A45" s="1437" t="s">
        <v>1106</v>
      </c>
      <c r="B45" s="1437"/>
      <c r="C45" s="1437"/>
      <c r="D45" s="1005">
        <v>132181</v>
      </c>
      <c r="E45" s="1005">
        <v>188652</v>
      </c>
      <c r="F45" s="1006">
        <v>101576</v>
      </c>
      <c r="G45" s="1006">
        <v>132049</v>
      </c>
      <c r="H45" s="1006">
        <v>188324</v>
      </c>
      <c r="I45" s="1006">
        <v>101550</v>
      </c>
      <c r="J45" s="1007">
        <v>132</v>
      </c>
      <c r="K45" s="1007">
        <v>328</v>
      </c>
      <c r="L45" s="1007">
        <v>26</v>
      </c>
    </row>
    <row r="46" spans="1:12" ht="15" customHeight="1">
      <c r="A46" s="1437" t="s">
        <v>1107</v>
      </c>
      <c r="B46" s="1437"/>
      <c r="C46" s="1437"/>
      <c r="D46" s="1005">
        <v>272151</v>
      </c>
      <c r="E46" s="1005">
        <v>403642</v>
      </c>
      <c r="F46" s="1006">
        <v>238062</v>
      </c>
      <c r="G46" s="1006">
        <v>271527</v>
      </c>
      <c r="H46" s="1006">
        <v>402609</v>
      </c>
      <c r="I46" s="1006">
        <v>237544</v>
      </c>
      <c r="J46" s="1007">
        <v>624</v>
      </c>
      <c r="K46" s="1007">
        <v>1033</v>
      </c>
      <c r="L46" s="1007">
        <v>518</v>
      </c>
    </row>
    <row r="47" spans="1:12" ht="15" customHeight="1">
      <c r="A47" s="1446" t="s">
        <v>1108</v>
      </c>
      <c r="B47" s="1446"/>
      <c r="C47" s="1437"/>
      <c r="D47" s="1008">
        <v>373835</v>
      </c>
      <c r="E47" s="1009">
        <v>471528</v>
      </c>
      <c r="F47" s="1006">
        <v>281538</v>
      </c>
      <c r="G47" s="1006">
        <v>347837</v>
      </c>
      <c r="H47" s="1006">
        <v>420546</v>
      </c>
      <c r="I47" s="1006">
        <v>279144</v>
      </c>
      <c r="J47" s="1007">
        <v>25998</v>
      </c>
      <c r="K47" s="1007">
        <v>50982</v>
      </c>
      <c r="L47" s="1007">
        <v>2394</v>
      </c>
    </row>
    <row r="48" spans="1:12" ht="15" customHeight="1">
      <c r="A48" s="1446" t="s">
        <v>1109</v>
      </c>
      <c r="B48" s="1446"/>
      <c r="C48" s="1437"/>
      <c r="D48" s="1008">
        <v>284033</v>
      </c>
      <c r="E48" s="1009">
        <v>336298</v>
      </c>
      <c r="F48" s="1006">
        <v>202117</v>
      </c>
      <c r="G48" s="1006">
        <v>280343</v>
      </c>
      <c r="H48" s="1006">
        <v>331797</v>
      </c>
      <c r="I48" s="1006">
        <v>199697</v>
      </c>
      <c r="J48" s="1007">
        <v>3690</v>
      </c>
      <c r="K48" s="1007">
        <v>4501</v>
      </c>
      <c r="L48" s="1007">
        <v>2420</v>
      </c>
    </row>
    <row r="49" spans="1:12" ht="15" customHeight="1">
      <c r="A49" s="1444" t="s">
        <v>1110</v>
      </c>
      <c r="B49" s="1444"/>
      <c r="C49" s="1445"/>
      <c r="D49" s="1010">
        <v>228973</v>
      </c>
      <c r="E49" s="1011">
        <v>290922</v>
      </c>
      <c r="F49" s="1012">
        <v>141999</v>
      </c>
      <c r="G49" s="1012">
        <v>228625</v>
      </c>
      <c r="H49" s="1012">
        <v>290441</v>
      </c>
      <c r="I49" s="1012">
        <v>141839</v>
      </c>
      <c r="J49" s="1013">
        <v>348</v>
      </c>
      <c r="K49" s="1013">
        <v>481</v>
      </c>
      <c r="L49" s="1013">
        <v>160</v>
      </c>
    </row>
    <row r="51" spans="15:98" ht="12">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row>
  </sheetData>
  <mergeCells count="22">
    <mergeCell ref="D31:F31"/>
    <mergeCell ref="G31:I31"/>
    <mergeCell ref="J31:L31"/>
    <mergeCell ref="A49:C49"/>
    <mergeCell ref="A45:C45"/>
    <mergeCell ref="A46:C46"/>
    <mergeCell ref="A47:C47"/>
    <mergeCell ref="A48:C48"/>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T51"/>
  <sheetViews>
    <sheetView zoomScaleSheetLayoutView="100" workbookViewId="0" topLeftCell="A1">
      <selection activeCell="I39" sqref="I39"/>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786"/>
      <c r="B1" s="786"/>
      <c r="C1" s="786"/>
      <c r="D1" s="786"/>
      <c r="E1" s="1464" t="s">
        <v>1055</v>
      </c>
      <c r="F1" s="1464"/>
      <c r="G1" s="1464"/>
      <c r="H1" s="1464"/>
      <c r="I1" s="1464"/>
      <c r="J1" s="1464"/>
      <c r="K1" s="1464"/>
      <c r="L1" s="786"/>
      <c r="M1" s="786"/>
      <c r="N1" s="786"/>
      <c r="O1" s="786"/>
    </row>
    <row r="2" spans="1:15" ht="14.25" customHeight="1">
      <c r="A2" s="1455" t="s">
        <v>916</v>
      </c>
      <c r="B2" s="1455"/>
      <c r="C2" s="1455"/>
      <c r="D2" s="798"/>
      <c r="E2" s="799"/>
      <c r="F2" s="799"/>
      <c r="G2" s="798"/>
      <c r="H2" s="798"/>
      <c r="I2" s="798"/>
      <c r="J2" s="798"/>
      <c r="K2" s="798"/>
      <c r="L2" s="798"/>
      <c r="M2" s="536"/>
      <c r="N2" s="798"/>
      <c r="O2" s="798"/>
    </row>
    <row r="3" spans="1:15" ht="14.25" customHeight="1">
      <c r="A3" s="1187" t="s">
        <v>935</v>
      </c>
      <c r="B3" s="1187"/>
      <c r="C3" s="1187"/>
      <c r="D3" s="798"/>
      <c r="E3" s="800"/>
      <c r="F3" s="800"/>
      <c r="G3" s="798"/>
      <c r="H3" s="798"/>
      <c r="I3" s="798"/>
      <c r="J3" s="798"/>
      <c r="K3" s="798"/>
      <c r="L3" s="798"/>
      <c r="M3" s="798"/>
      <c r="N3" s="798"/>
      <c r="O3" s="798"/>
    </row>
    <row r="4" spans="1:15" ht="14.25" customHeight="1">
      <c r="A4" s="1146" t="s">
        <v>936</v>
      </c>
      <c r="B4" s="1146"/>
      <c r="C4" s="1147"/>
      <c r="D4" s="1151" t="s">
        <v>937</v>
      </c>
      <c r="E4" s="1152"/>
      <c r="F4" s="1158"/>
      <c r="G4" s="1151" t="s">
        <v>938</v>
      </c>
      <c r="H4" s="1152"/>
      <c r="I4" s="1158"/>
      <c r="J4" s="1151" t="s">
        <v>939</v>
      </c>
      <c r="K4" s="1152"/>
      <c r="L4" s="1158"/>
      <c r="M4" s="1151" t="s">
        <v>940</v>
      </c>
      <c r="N4" s="1152"/>
      <c r="O4" s="1152"/>
    </row>
    <row r="5" spans="1:15" ht="14.25" customHeight="1">
      <c r="A5" s="1149"/>
      <c r="B5" s="1149"/>
      <c r="C5" s="1150"/>
      <c r="D5" s="698" t="s">
        <v>941</v>
      </c>
      <c r="E5" s="698" t="s">
        <v>374</v>
      </c>
      <c r="F5" s="698" t="s">
        <v>375</v>
      </c>
      <c r="G5" s="698" t="s">
        <v>941</v>
      </c>
      <c r="H5" s="698" t="s">
        <v>374</v>
      </c>
      <c r="I5" s="698" t="s">
        <v>375</v>
      </c>
      <c r="J5" s="698" t="s">
        <v>941</v>
      </c>
      <c r="K5" s="698" t="s">
        <v>374</v>
      </c>
      <c r="L5" s="698" t="s">
        <v>375</v>
      </c>
      <c r="M5" s="698" t="s">
        <v>941</v>
      </c>
      <c r="N5" s="698" t="s">
        <v>374</v>
      </c>
      <c r="O5" s="698" t="s">
        <v>375</v>
      </c>
    </row>
    <row r="6" spans="1:15" ht="14.25" customHeight="1">
      <c r="A6" s="788" t="s">
        <v>1548</v>
      </c>
      <c r="B6" s="789">
        <v>12</v>
      </c>
      <c r="C6" s="790" t="s">
        <v>1053</v>
      </c>
      <c r="D6" s="536">
        <v>19.4</v>
      </c>
      <c r="E6" s="536">
        <v>19.9</v>
      </c>
      <c r="F6" s="536">
        <v>18.6</v>
      </c>
      <c r="G6" s="536">
        <v>151.2</v>
      </c>
      <c r="H6" s="536">
        <v>164.9</v>
      </c>
      <c r="I6" s="536">
        <v>131.1</v>
      </c>
      <c r="J6" s="536">
        <v>140.9</v>
      </c>
      <c r="K6" s="536">
        <v>151.2</v>
      </c>
      <c r="L6" s="536">
        <v>125.9</v>
      </c>
      <c r="M6" s="536">
        <v>10.3</v>
      </c>
      <c r="N6" s="536">
        <v>13.7</v>
      </c>
      <c r="O6" s="536">
        <v>5.2</v>
      </c>
    </row>
    <row r="7" spans="1:15" ht="14.25" customHeight="1">
      <c r="A7" s="788" t="s">
        <v>934</v>
      </c>
      <c r="B7" s="793">
        <v>1</v>
      </c>
      <c r="C7" s="801" t="s">
        <v>1147</v>
      </c>
      <c r="D7" s="536">
        <v>17.6</v>
      </c>
      <c r="E7" s="536">
        <v>18.1</v>
      </c>
      <c r="F7" s="536">
        <v>16.9</v>
      </c>
      <c r="G7" s="536">
        <v>136.9</v>
      </c>
      <c r="H7" s="536">
        <v>148.9</v>
      </c>
      <c r="I7" s="536">
        <v>119.7</v>
      </c>
      <c r="J7" s="536">
        <v>128.2</v>
      </c>
      <c r="K7" s="536">
        <v>137.4</v>
      </c>
      <c r="L7" s="536">
        <v>115</v>
      </c>
      <c r="M7" s="536">
        <v>8.7</v>
      </c>
      <c r="N7" s="536">
        <v>11.5</v>
      </c>
      <c r="O7" s="536">
        <v>4.7</v>
      </c>
    </row>
    <row r="8" spans="1:15" ht="14.25" customHeight="1">
      <c r="A8" s="788"/>
      <c r="B8" s="795">
        <v>2</v>
      </c>
      <c r="C8" s="794"/>
      <c r="D8" s="802">
        <v>18.9</v>
      </c>
      <c r="E8" s="802">
        <v>19.5</v>
      </c>
      <c r="F8" s="802">
        <v>18.1</v>
      </c>
      <c r="G8" s="802">
        <v>143.8</v>
      </c>
      <c r="H8" s="802">
        <v>158.3</v>
      </c>
      <c r="I8" s="802">
        <v>124.5</v>
      </c>
      <c r="J8" s="802">
        <v>135.5</v>
      </c>
      <c r="K8" s="802">
        <v>147.6</v>
      </c>
      <c r="L8" s="802">
        <v>119.5</v>
      </c>
      <c r="M8" s="802">
        <v>8.3</v>
      </c>
      <c r="N8" s="802">
        <v>10.7</v>
      </c>
      <c r="O8" s="802">
        <v>5</v>
      </c>
    </row>
    <row r="9" spans="1:15" ht="14.25" customHeight="1">
      <c r="A9" s="803" t="s">
        <v>1056</v>
      </c>
      <c r="B9" s="803"/>
      <c r="C9" s="92"/>
      <c r="D9" s="536"/>
      <c r="E9" s="536"/>
      <c r="F9" s="536"/>
      <c r="G9" s="536"/>
      <c r="H9" s="536"/>
      <c r="I9" s="536"/>
      <c r="J9" s="536"/>
      <c r="K9" s="536"/>
      <c r="L9" s="536"/>
      <c r="M9" s="536"/>
      <c r="N9" s="536"/>
      <c r="O9" s="536"/>
    </row>
    <row r="10" spans="1:15" ht="14.25" customHeight="1">
      <c r="A10" s="1435" t="s">
        <v>969</v>
      </c>
      <c r="B10" s="1435"/>
      <c r="C10" s="1436"/>
      <c r="D10" s="1014">
        <v>21.2</v>
      </c>
      <c r="E10" s="1014">
        <v>21.8</v>
      </c>
      <c r="F10" s="1014">
        <v>19.2</v>
      </c>
      <c r="G10" s="1014">
        <v>172</v>
      </c>
      <c r="H10" s="1014">
        <v>180.1</v>
      </c>
      <c r="I10" s="1014">
        <v>143</v>
      </c>
      <c r="J10" s="1014">
        <v>160.3</v>
      </c>
      <c r="K10" s="1014">
        <v>166.1</v>
      </c>
      <c r="L10" s="1014">
        <v>139.7</v>
      </c>
      <c r="M10" s="1014">
        <v>11.7</v>
      </c>
      <c r="N10" s="1014">
        <v>14</v>
      </c>
      <c r="O10" s="1014">
        <v>3.3</v>
      </c>
    </row>
    <row r="11" spans="1:15" ht="14.25" customHeight="1">
      <c r="A11" s="1435" t="s">
        <v>970</v>
      </c>
      <c r="B11" s="1435"/>
      <c r="C11" s="1436"/>
      <c r="D11" s="1014">
        <v>18.9</v>
      </c>
      <c r="E11" s="1014">
        <v>19.2</v>
      </c>
      <c r="F11" s="1014">
        <v>18</v>
      </c>
      <c r="G11" s="1014">
        <v>149.2</v>
      </c>
      <c r="H11" s="1014">
        <v>157.1</v>
      </c>
      <c r="I11" s="1014">
        <v>129.2</v>
      </c>
      <c r="J11" s="1014">
        <v>142.3</v>
      </c>
      <c r="K11" s="1014">
        <v>148.9</v>
      </c>
      <c r="L11" s="1014">
        <v>125.5</v>
      </c>
      <c r="M11" s="1014">
        <v>6.9</v>
      </c>
      <c r="N11" s="1014">
        <v>8.2</v>
      </c>
      <c r="O11" s="1014">
        <v>3.7</v>
      </c>
    </row>
    <row r="12" spans="1:15" ht="14.25" customHeight="1">
      <c r="A12" s="1449" t="s">
        <v>1100</v>
      </c>
      <c r="B12" s="1449"/>
      <c r="C12" s="1450"/>
      <c r="D12" s="1014">
        <v>18.5</v>
      </c>
      <c r="E12" s="1014">
        <v>18.5</v>
      </c>
      <c r="F12" s="1014">
        <v>18.5</v>
      </c>
      <c r="G12" s="1014">
        <v>148.5</v>
      </c>
      <c r="H12" s="1014">
        <v>149.8</v>
      </c>
      <c r="I12" s="1014">
        <v>139.6</v>
      </c>
      <c r="J12" s="1014">
        <v>137.5</v>
      </c>
      <c r="K12" s="1014">
        <v>138.5</v>
      </c>
      <c r="L12" s="1014">
        <v>130.5</v>
      </c>
      <c r="M12" s="1014">
        <v>11</v>
      </c>
      <c r="N12" s="1014">
        <v>11.3</v>
      </c>
      <c r="O12" s="1014">
        <v>9.1</v>
      </c>
    </row>
    <row r="13" spans="1:15" ht="14.25" customHeight="1">
      <c r="A13" s="1435" t="s">
        <v>1101</v>
      </c>
      <c r="B13" s="1435"/>
      <c r="C13" s="1436"/>
      <c r="D13" s="1014">
        <v>17.9</v>
      </c>
      <c r="E13" s="1014">
        <v>0</v>
      </c>
      <c r="F13" s="1014">
        <v>17.2</v>
      </c>
      <c r="G13" s="1014">
        <v>138.4</v>
      </c>
      <c r="H13" s="1014">
        <v>142</v>
      </c>
      <c r="I13" s="1014">
        <v>124.8</v>
      </c>
      <c r="J13" s="1014">
        <v>128.4</v>
      </c>
      <c r="K13" s="1014">
        <v>131.9</v>
      </c>
      <c r="L13" s="1014">
        <v>115.3</v>
      </c>
      <c r="M13" s="1014">
        <v>10</v>
      </c>
      <c r="N13" s="1014">
        <v>10.1</v>
      </c>
      <c r="O13" s="1014">
        <v>9.5</v>
      </c>
    </row>
    <row r="14" spans="1:15" ht="14.25" customHeight="1">
      <c r="A14" s="1435" t="s">
        <v>1102</v>
      </c>
      <c r="B14" s="1435"/>
      <c r="C14" s="1436"/>
      <c r="D14" s="1014">
        <v>19.9</v>
      </c>
      <c r="E14" s="1014">
        <v>20.4</v>
      </c>
      <c r="F14" s="1014">
        <v>18.1</v>
      </c>
      <c r="G14" s="1014">
        <v>165.3</v>
      </c>
      <c r="H14" s="1014">
        <v>172.6</v>
      </c>
      <c r="I14" s="1014">
        <v>136.7</v>
      </c>
      <c r="J14" s="1014">
        <v>147.4</v>
      </c>
      <c r="K14" s="1014">
        <v>152.2</v>
      </c>
      <c r="L14" s="1014">
        <v>128.6</v>
      </c>
      <c r="M14" s="1014">
        <v>17.9</v>
      </c>
      <c r="N14" s="1014">
        <v>20.4</v>
      </c>
      <c r="O14" s="1014">
        <v>8.1</v>
      </c>
    </row>
    <row r="15" spans="1:15" ht="14.25" customHeight="1">
      <c r="A15" s="1435" t="s">
        <v>1103</v>
      </c>
      <c r="B15" s="1435"/>
      <c r="C15" s="1436"/>
      <c r="D15" s="1014">
        <v>19.7</v>
      </c>
      <c r="E15" s="1014">
        <v>20.9</v>
      </c>
      <c r="F15" s="1014">
        <v>18.7</v>
      </c>
      <c r="G15" s="1014">
        <v>138.1</v>
      </c>
      <c r="H15" s="1014">
        <v>166.5</v>
      </c>
      <c r="I15" s="1014">
        <v>115.3</v>
      </c>
      <c r="J15" s="1014">
        <v>130.9</v>
      </c>
      <c r="K15" s="1014">
        <v>155.6</v>
      </c>
      <c r="L15" s="1014">
        <v>111.1</v>
      </c>
      <c r="M15" s="1014">
        <v>7.2</v>
      </c>
      <c r="N15" s="1014">
        <v>10.9</v>
      </c>
      <c r="O15" s="1014">
        <v>4.2</v>
      </c>
    </row>
    <row r="16" spans="1:15" ht="14.25" customHeight="1">
      <c r="A16" s="1435" t="s">
        <v>1104</v>
      </c>
      <c r="B16" s="1435"/>
      <c r="C16" s="1436"/>
      <c r="D16" s="1014">
        <v>18.7</v>
      </c>
      <c r="E16" s="1014">
        <v>18.3</v>
      </c>
      <c r="F16" s="1014">
        <v>19</v>
      </c>
      <c r="G16" s="1014">
        <v>148.5</v>
      </c>
      <c r="H16" s="1014">
        <v>148.9</v>
      </c>
      <c r="I16" s="1014">
        <v>148.2</v>
      </c>
      <c r="J16" s="1014">
        <v>139.7</v>
      </c>
      <c r="K16" s="1014">
        <v>137.6</v>
      </c>
      <c r="L16" s="1014">
        <v>141.8</v>
      </c>
      <c r="M16" s="1014">
        <v>8.8</v>
      </c>
      <c r="N16" s="1014">
        <v>11.3</v>
      </c>
      <c r="O16" s="1014">
        <v>6.4</v>
      </c>
    </row>
    <row r="17" spans="1:15" ht="14.25" customHeight="1">
      <c r="A17" s="1435" t="s">
        <v>1105</v>
      </c>
      <c r="B17" s="1435"/>
      <c r="C17" s="1436"/>
      <c r="D17" s="1014">
        <v>20.9</v>
      </c>
      <c r="E17" s="1014">
        <v>21.3</v>
      </c>
      <c r="F17" s="1014">
        <v>20.5</v>
      </c>
      <c r="G17" s="1014">
        <v>172.6</v>
      </c>
      <c r="H17" s="1014">
        <v>177.7</v>
      </c>
      <c r="I17" s="1014">
        <v>167</v>
      </c>
      <c r="J17" s="1014">
        <v>161.2</v>
      </c>
      <c r="K17" s="1014">
        <v>165.1</v>
      </c>
      <c r="L17" s="1014">
        <v>156.9</v>
      </c>
      <c r="M17" s="1014">
        <v>11.4</v>
      </c>
      <c r="N17" s="1014">
        <v>12.6</v>
      </c>
      <c r="O17" s="1014">
        <v>10.1</v>
      </c>
    </row>
    <row r="18" spans="1:15" ht="14.25" customHeight="1">
      <c r="A18" s="1435" t="s">
        <v>1106</v>
      </c>
      <c r="B18" s="1435"/>
      <c r="C18" s="1436"/>
      <c r="D18" s="1014">
        <v>16.2</v>
      </c>
      <c r="E18" s="1014">
        <v>16.3</v>
      </c>
      <c r="F18" s="1014">
        <v>16.2</v>
      </c>
      <c r="G18" s="1014">
        <v>106.3</v>
      </c>
      <c r="H18" s="1014">
        <v>126.3</v>
      </c>
      <c r="I18" s="1014">
        <v>95.6</v>
      </c>
      <c r="J18" s="1014">
        <v>103</v>
      </c>
      <c r="K18" s="1014">
        <v>120.8</v>
      </c>
      <c r="L18" s="1014">
        <v>93.4</v>
      </c>
      <c r="M18" s="1014">
        <v>3.3</v>
      </c>
      <c r="N18" s="1014">
        <v>5.5</v>
      </c>
      <c r="O18" s="1014">
        <v>2.2</v>
      </c>
    </row>
    <row r="19" spans="1:15" ht="14.25" customHeight="1">
      <c r="A19" s="1435" t="s">
        <v>1107</v>
      </c>
      <c r="B19" s="1435"/>
      <c r="C19" s="1436"/>
      <c r="D19" s="1014">
        <v>18.5</v>
      </c>
      <c r="E19" s="1014">
        <v>18.9</v>
      </c>
      <c r="F19" s="1014">
        <v>18.4</v>
      </c>
      <c r="G19" s="1014">
        <v>140</v>
      </c>
      <c r="H19" s="1014">
        <v>153.6</v>
      </c>
      <c r="I19" s="1014">
        <v>136.6</v>
      </c>
      <c r="J19" s="1014">
        <v>133.1</v>
      </c>
      <c r="K19" s="1014">
        <v>144.4</v>
      </c>
      <c r="L19" s="1014">
        <v>130.2</v>
      </c>
      <c r="M19" s="1014">
        <v>6.9</v>
      </c>
      <c r="N19" s="1014">
        <v>9.2</v>
      </c>
      <c r="O19" s="1014">
        <v>6.4</v>
      </c>
    </row>
    <row r="20" spans="1:15" ht="14.25" customHeight="1">
      <c r="A20" s="1435" t="s">
        <v>1108</v>
      </c>
      <c r="B20" s="1435"/>
      <c r="C20" s="1436"/>
      <c r="D20" s="1014">
        <v>18</v>
      </c>
      <c r="E20" s="1014">
        <v>17.9</v>
      </c>
      <c r="F20" s="1014">
        <v>18.1</v>
      </c>
      <c r="G20" s="1014">
        <v>145.2</v>
      </c>
      <c r="H20" s="1014">
        <v>152.7</v>
      </c>
      <c r="I20" s="1014">
        <v>138.1</v>
      </c>
      <c r="J20" s="1014">
        <v>130.1</v>
      </c>
      <c r="K20" s="1014">
        <v>134.1</v>
      </c>
      <c r="L20" s="1014">
        <v>126.4</v>
      </c>
      <c r="M20" s="1014">
        <v>15.1</v>
      </c>
      <c r="N20" s="1014">
        <v>18.6</v>
      </c>
      <c r="O20" s="1014">
        <v>11.7</v>
      </c>
    </row>
    <row r="21" spans="1:15" ht="14.25" customHeight="1">
      <c r="A21" s="1435" t="s">
        <v>1109</v>
      </c>
      <c r="B21" s="1435"/>
      <c r="C21" s="1436"/>
      <c r="D21" s="1014">
        <v>17.9</v>
      </c>
      <c r="E21" s="1014">
        <v>18.3</v>
      </c>
      <c r="F21" s="1014">
        <v>17.1</v>
      </c>
      <c r="G21" s="1014">
        <v>137.4</v>
      </c>
      <c r="H21" s="1014">
        <v>141.1</v>
      </c>
      <c r="I21" s="1014">
        <v>131.6</v>
      </c>
      <c r="J21" s="1014">
        <v>134.3</v>
      </c>
      <c r="K21" s="1014">
        <v>137.8</v>
      </c>
      <c r="L21" s="1014">
        <v>128.7</v>
      </c>
      <c r="M21" s="1014">
        <v>3.1</v>
      </c>
      <c r="N21" s="1014">
        <v>3.3</v>
      </c>
      <c r="O21" s="1014">
        <v>2.9</v>
      </c>
    </row>
    <row r="22" spans="1:15" ht="14.25" customHeight="1">
      <c r="A22" s="1458" t="s">
        <v>1110</v>
      </c>
      <c r="B22" s="1458"/>
      <c r="C22" s="1459"/>
      <c r="D22" s="1015">
        <v>18.9</v>
      </c>
      <c r="E22" s="1015">
        <v>19.5</v>
      </c>
      <c r="F22" s="1015">
        <v>18</v>
      </c>
      <c r="G22" s="1015">
        <v>139.8</v>
      </c>
      <c r="H22" s="1015">
        <v>154.7</v>
      </c>
      <c r="I22" s="1015">
        <v>119</v>
      </c>
      <c r="J22" s="1015">
        <v>131.2</v>
      </c>
      <c r="K22" s="1015">
        <v>143.3</v>
      </c>
      <c r="L22" s="1015">
        <v>114.4</v>
      </c>
      <c r="M22" s="1015">
        <v>8.6</v>
      </c>
      <c r="N22" s="1015">
        <v>11.4</v>
      </c>
      <c r="O22" s="1015">
        <v>4.6</v>
      </c>
    </row>
    <row r="23" spans="4:15" ht="14.25" customHeight="1">
      <c r="D23" s="804"/>
      <c r="E23" s="805"/>
      <c r="F23" s="805"/>
      <c r="G23" s="804"/>
      <c r="H23" s="804"/>
      <c r="I23" s="804"/>
      <c r="J23" s="804"/>
      <c r="K23" s="804"/>
      <c r="L23" s="804"/>
      <c r="M23" s="804"/>
      <c r="N23" s="804"/>
      <c r="O23" s="804"/>
    </row>
    <row r="24" spans="4:15" ht="14.25" customHeight="1">
      <c r="D24" s="806"/>
      <c r="E24" s="807"/>
      <c r="F24" s="807"/>
      <c r="G24" s="806"/>
      <c r="H24" s="806"/>
      <c r="I24" s="806"/>
      <c r="J24" s="806"/>
      <c r="K24" s="806"/>
      <c r="L24" s="806"/>
      <c r="M24" s="806"/>
      <c r="N24" s="806"/>
      <c r="O24" s="806"/>
    </row>
    <row r="25" spans="4:15" ht="14.25" customHeight="1">
      <c r="D25" s="806"/>
      <c r="E25" s="807"/>
      <c r="F25" s="807"/>
      <c r="G25" s="807"/>
      <c r="H25" s="807"/>
      <c r="I25" s="807"/>
      <c r="J25" s="807"/>
      <c r="K25" s="807"/>
      <c r="L25" s="806"/>
      <c r="M25" s="806"/>
      <c r="N25" s="806"/>
      <c r="O25" s="806"/>
    </row>
    <row r="26" spans="1:15" ht="14.25" customHeight="1">
      <c r="A26" s="786"/>
      <c r="B26" s="786"/>
      <c r="C26" s="786"/>
      <c r="D26" s="786"/>
      <c r="E26" s="1465" t="s">
        <v>1057</v>
      </c>
      <c r="F26" s="1465"/>
      <c r="G26" s="1465"/>
      <c r="H26" s="1465"/>
      <c r="I26" s="1465"/>
      <c r="J26" s="1465"/>
      <c r="K26" s="1465"/>
      <c r="L26" s="786"/>
      <c r="M26" s="786"/>
      <c r="N26" s="786"/>
      <c r="O26" s="786"/>
    </row>
    <row r="27" spans="1:15" ht="14.25" customHeight="1">
      <c r="A27" s="80" t="s">
        <v>916</v>
      </c>
      <c r="B27" s="80"/>
      <c r="C27" s="80"/>
      <c r="D27" s="806"/>
      <c r="E27" s="807"/>
      <c r="F27" s="807"/>
      <c r="G27" s="806"/>
      <c r="H27" s="806"/>
      <c r="I27" s="806"/>
      <c r="J27" s="806"/>
      <c r="K27" s="806"/>
      <c r="L27" s="806"/>
      <c r="M27" s="806"/>
      <c r="N27" s="806"/>
      <c r="O27" s="806"/>
    </row>
    <row r="28" spans="1:15" ht="14.25" customHeight="1">
      <c r="A28" s="13" t="s">
        <v>942</v>
      </c>
      <c r="D28" s="806"/>
      <c r="E28" s="808"/>
      <c r="F28" s="808"/>
      <c r="G28" s="806"/>
      <c r="H28" s="806"/>
      <c r="I28" s="806"/>
      <c r="J28" s="806"/>
      <c r="K28" s="806"/>
      <c r="L28" s="806"/>
      <c r="M28" s="806"/>
      <c r="N28" s="806"/>
      <c r="O28" s="806"/>
    </row>
    <row r="29" spans="1:15" ht="14.25" customHeight="1">
      <c r="A29" s="1146" t="s">
        <v>943</v>
      </c>
      <c r="B29" s="1146"/>
      <c r="C29" s="1147"/>
      <c r="D29" s="1145" t="s">
        <v>944</v>
      </c>
      <c r="E29" s="1146"/>
      <c r="F29" s="1146"/>
      <c r="G29" s="200"/>
      <c r="H29" s="702"/>
      <c r="I29" s="703"/>
      <c r="J29" s="1145" t="s">
        <v>945</v>
      </c>
      <c r="K29" s="1146"/>
      <c r="L29" s="1147"/>
      <c r="M29" s="1145" t="s">
        <v>946</v>
      </c>
      <c r="N29" s="1146"/>
      <c r="O29" s="1146"/>
    </row>
    <row r="30" spans="1:15" ht="14.25" customHeight="1">
      <c r="A30" s="1442"/>
      <c r="B30" s="1442"/>
      <c r="C30" s="1303"/>
      <c r="D30" s="1309"/>
      <c r="E30" s="1442"/>
      <c r="F30" s="1442"/>
      <c r="G30" s="1466" t="s">
        <v>947</v>
      </c>
      <c r="H30" s="1466"/>
      <c r="I30" s="1265" t="s">
        <v>1058</v>
      </c>
      <c r="J30" s="1309"/>
      <c r="K30" s="1442"/>
      <c r="L30" s="1303"/>
      <c r="M30" s="1309"/>
      <c r="N30" s="1442"/>
      <c r="O30" s="1442"/>
    </row>
    <row r="31" spans="1:15" ht="14.25" customHeight="1">
      <c r="A31" s="1442"/>
      <c r="B31" s="1442"/>
      <c r="C31" s="1303"/>
      <c r="D31" s="1148"/>
      <c r="E31" s="1149"/>
      <c r="F31" s="1149"/>
      <c r="G31" s="809" t="s">
        <v>948</v>
      </c>
      <c r="H31" s="809" t="s">
        <v>949</v>
      </c>
      <c r="I31" s="1463"/>
      <c r="J31" s="810"/>
      <c r="K31" s="809" t="s">
        <v>950</v>
      </c>
      <c r="L31" s="809" t="s">
        <v>951</v>
      </c>
      <c r="M31" s="810"/>
      <c r="N31" s="809" t="s">
        <v>950</v>
      </c>
      <c r="O31" s="809" t="s">
        <v>951</v>
      </c>
    </row>
    <row r="32" spans="1:15" ht="14.25" customHeight="1">
      <c r="A32" s="1456" t="s">
        <v>952</v>
      </c>
      <c r="B32" s="1456"/>
      <c r="C32" s="1457"/>
      <c r="D32" s="1016"/>
      <c r="E32" s="1462">
        <v>1306179</v>
      </c>
      <c r="F32" s="1462"/>
      <c r="G32" s="1017">
        <v>-1.6</v>
      </c>
      <c r="H32" s="1017">
        <v>-3.9</v>
      </c>
      <c r="I32" s="1017">
        <v>25.4</v>
      </c>
      <c r="J32" s="1017">
        <v>1.5</v>
      </c>
      <c r="K32" s="1017">
        <v>0.4</v>
      </c>
      <c r="L32" s="1017">
        <v>-0.1</v>
      </c>
      <c r="M32" s="1017">
        <v>2.2</v>
      </c>
      <c r="N32" s="1017">
        <v>0.7</v>
      </c>
      <c r="O32" s="1017">
        <v>0.5</v>
      </c>
    </row>
    <row r="33" spans="1:15" ht="14.25" customHeight="1">
      <c r="A33" s="454"/>
      <c r="B33" s="454"/>
      <c r="C33" s="454"/>
      <c r="D33" s="1018"/>
      <c r="E33" s="1019"/>
      <c r="F33" s="1019"/>
      <c r="G33" s="1020"/>
      <c r="H33" s="1020"/>
      <c r="I33" s="1020"/>
      <c r="J33" s="1020"/>
      <c r="K33" s="1020"/>
      <c r="L33" s="1020"/>
      <c r="M33" s="1020"/>
      <c r="N33" s="1020"/>
      <c r="O33" s="1020"/>
    </row>
    <row r="34" spans="1:15" ht="14.25" customHeight="1">
      <c r="A34" s="1451" t="s">
        <v>953</v>
      </c>
      <c r="B34" s="1451"/>
      <c r="C34" s="1452"/>
      <c r="D34" s="1018"/>
      <c r="E34" s="1460">
        <v>51826</v>
      </c>
      <c r="F34" s="1460"/>
      <c r="G34" s="1021">
        <v>-18.1</v>
      </c>
      <c r="H34" s="1021">
        <v>-21.3</v>
      </c>
      <c r="I34" s="1020">
        <v>10.8</v>
      </c>
      <c r="J34" s="1020">
        <v>2.4</v>
      </c>
      <c r="K34" s="1020">
        <v>0.2</v>
      </c>
      <c r="L34" s="1020">
        <v>0.2</v>
      </c>
      <c r="M34" s="1020">
        <v>0.6</v>
      </c>
      <c r="N34" s="1020">
        <v>0</v>
      </c>
      <c r="O34" s="1020">
        <v>-1.1</v>
      </c>
    </row>
    <row r="35" spans="1:98" ht="14.25" customHeight="1">
      <c r="A35" s="1451" t="s">
        <v>954</v>
      </c>
      <c r="B35" s="1451"/>
      <c r="C35" s="1452"/>
      <c r="D35" s="1018"/>
      <c r="E35" s="1460">
        <v>425660</v>
      </c>
      <c r="F35" s="1460"/>
      <c r="G35" s="1021">
        <v>-1.7</v>
      </c>
      <c r="H35" s="1021">
        <v>-7</v>
      </c>
      <c r="I35" s="1020">
        <v>12.6</v>
      </c>
      <c r="J35" s="1020">
        <v>0.9</v>
      </c>
      <c r="K35" s="1020">
        <v>0.4</v>
      </c>
      <c r="L35" s="1020">
        <v>-0.1</v>
      </c>
      <c r="M35" s="1020">
        <v>2.6</v>
      </c>
      <c r="N35" s="1020">
        <v>1.2</v>
      </c>
      <c r="O35" s="1020">
        <v>1.3</v>
      </c>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row>
    <row r="36" spans="1:15" ht="14.25" customHeight="1">
      <c r="A36" s="1453" t="s">
        <v>1059</v>
      </c>
      <c r="B36" s="1453"/>
      <c r="C36" s="1454"/>
      <c r="D36" s="1018"/>
      <c r="E36" s="1460">
        <v>8393</v>
      </c>
      <c r="F36" s="1460"/>
      <c r="G36" s="1021">
        <v>10.6</v>
      </c>
      <c r="H36" s="1021">
        <v>-0.8</v>
      </c>
      <c r="I36" s="1020">
        <v>10.5</v>
      </c>
      <c r="J36" s="1020">
        <v>1.3</v>
      </c>
      <c r="K36" s="1020">
        <v>1.1</v>
      </c>
      <c r="L36" s="1020">
        <v>0.6</v>
      </c>
      <c r="M36" s="1020">
        <v>0.2</v>
      </c>
      <c r="N36" s="1020">
        <v>-0.2</v>
      </c>
      <c r="O36" s="1020">
        <v>-0.2</v>
      </c>
    </row>
    <row r="37" spans="1:15" ht="14.25" customHeight="1">
      <c r="A37" s="1451" t="s">
        <v>955</v>
      </c>
      <c r="B37" s="1451"/>
      <c r="C37" s="1452"/>
      <c r="D37" s="1018"/>
      <c r="E37" s="1460">
        <v>16396</v>
      </c>
      <c r="F37" s="1460"/>
      <c r="G37" s="1021">
        <v>-1.5</v>
      </c>
      <c r="H37" s="1021">
        <v>-6</v>
      </c>
      <c r="I37" s="1020">
        <v>23.8</v>
      </c>
      <c r="J37" s="1020">
        <v>0.3</v>
      </c>
      <c r="K37" s="1020">
        <v>-0.1</v>
      </c>
      <c r="L37" s="1020">
        <v>-0.5</v>
      </c>
      <c r="M37" s="1020">
        <v>1.8</v>
      </c>
      <c r="N37" s="1020">
        <v>1.7</v>
      </c>
      <c r="O37" s="1020">
        <v>0.1</v>
      </c>
    </row>
    <row r="38" spans="1:15" ht="14.25" customHeight="1">
      <c r="A38" s="1451" t="s">
        <v>956</v>
      </c>
      <c r="B38" s="1451"/>
      <c r="C38" s="1452"/>
      <c r="D38" s="1018"/>
      <c r="E38" s="1460">
        <v>80754</v>
      </c>
      <c r="F38" s="1460"/>
      <c r="G38" s="1021">
        <v>0.2</v>
      </c>
      <c r="H38" s="1021">
        <v>-2.9</v>
      </c>
      <c r="I38" s="1020">
        <v>11</v>
      </c>
      <c r="J38" s="1020">
        <v>1.5</v>
      </c>
      <c r="K38" s="1020">
        <v>0.5</v>
      </c>
      <c r="L38" s="1020">
        <v>-0.3</v>
      </c>
      <c r="M38" s="1020">
        <v>1.3</v>
      </c>
      <c r="N38" s="1020">
        <v>-1.1</v>
      </c>
      <c r="O38" s="1020">
        <v>0.3</v>
      </c>
    </row>
    <row r="39" spans="1:15" ht="14.25" customHeight="1">
      <c r="A39" s="1451" t="s">
        <v>957</v>
      </c>
      <c r="B39" s="1451"/>
      <c r="C39" s="1452"/>
      <c r="D39" s="1018"/>
      <c r="E39" s="1460">
        <v>230862</v>
      </c>
      <c r="F39" s="1460"/>
      <c r="G39" s="1021">
        <v>-0.4</v>
      </c>
      <c r="H39" s="1021">
        <v>-1.4</v>
      </c>
      <c r="I39" s="1020">
        <v>47.2</v>
      </c>
      <c r="J39" s="1020">
        <v>1.9</v>
      </c>
      <c r="K39" s="1020">
        <v>0.2</v>
      </c>
      <c r="L39" s="1020">
        <v>0</v>
      </c>
      <c r="M39" s="1020">
        <v>2.3</v>
      </c>
      <c r="N39" s="1020">
        <v>1</v>
      </c>
      <c r="O39" s="1020">
        <v>0.5</v>
      </c>
    </row>
    <row r="40" spans="1:15" ht="14.25" customHeight="1">
      <c r="A40" s="1451" t="s">
        <v>958</v>
      </c>
      <c r="B40" s="1451"/>
      <c r="C40" s="1452"/>
      <c r="D40" s="1018"/>
      <c r="E40" s="1460">
        <v>32772</v>
      </c>
      <c r="F40" s="1460"/>
      <c r="G40" s="1021">
        <v>0.7</v>
      </c>
      <c r="H40" s="1021">
        <v>0.5</v>
      </c>
      <c r="I40" s="1020">
        <v>6.1</v>
      </c>
      <c r="J40" s="1020">
        <v>1.1</v>
      </c>
      <c r="K40" s="1020">
        <v>0.2</v>
      </c>
      <c r="L40" s="1020">
        <v>0.4</v>
      </c>
      <c r="M40" s="1020">
        <v>0.4</v>
      </c>
      <c r="N40" s="1020">
        <v>-0.8</v>
      </c>
      <c r="O40" s="1020">
        <v>-0.4</v>
      </c>
    </row>
    <row r="41" spans="1:70" ht="14.25" customHeight="1">
      <c r="A41" s="1453" t="s">
        <v>959</v>
      </c>
      <c r="B41" s="1453"/>
      <c r="C41" s="1454"/>
      <c r="D41" s="1018"/>
      <c r="E41" s="1460">
        <v>4869</v>
      </c>
      <c r="F41" s="1460"/>
      <c r="G41" s="1021">
        <v>0.1</v>
      </c>
      <c r="H41" s="1021">
        <v>-23.3</v>
      </c>
      <c r="I41" s="1020">
        <v>14.8</v>
      </c>
      <c r="J41" s="1020">
        <v>0.4</v>
      </c>
      <c r="K41" s="1020">
        <v>0</v>
      </c>
      <c r="L41" s="1020">
        <v>-3.1</v>
      </c>
      <c r="M41" s="1020">
        <v>0.3</v>
      </c>
      <c r="N41" s="1020">
        <v>0</v>
      </c>
      <c r="O41" s="1020">
        <v>-3.5</v>
      </c>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row>
    <row r="42" spans="1:15" ht="14.25" customHeight="1">
      <c r="A42" s="1451" t="s">
        <v>960</v>
      </c>
      <c r="B42" s="1451"/>
      <c r="C42" s="1452"/>
      <c r="D42" s="1018"/>
      <c r="E42" s="1460">
        <v>86954</v>
      </c>
      <c r="F42" s="1460"/>
      <c r="G42" s="1021">
        <v>-0.9</v>
      </c>
      <c r="H42" s="1021">
        <v>-2.6</v>
      </c>
      <c r="I42" s="1020">
        <v>62</v>
      </c>
      <c r="J42" s="1020">
        <v>2.2</v>
      </c>
      <c r="K42" s="1020">
        <v>0.2</v>
      </c>
      <c r="L42" s="1020">
        <v>-0.5</v>
      </c>
      <c r="M42" s="1020">
        <v>3.1</v>
      </c>
      <c r="N42" s="1020">
        <v>-0.2</v>
      </c>
      <c r="O42" s="1020">
        <v>-2</v>
      </c>
    </row>
    <row r="43" spans="1:15" ht="14.25" customHeight="1">
      <c r="A43" s="1453" t="s">
        <v>961</v>
      </c>
      <c r="B43" s="1453"/>
      <c r="C43" s="1454"/>
      <c r="D43" s="1018"/>
      <c r="E43" s="1460">
        <v>122659</v>
      </c>
      <c r="F43" s="1460"/>
      <c r="G43" s="1021">
        <v>-0.1</v>
      </c>
      <c r="H43" s="1021">
        <v>4.4</v>
      </c>
      <c r="I43" s="1020">
        <v>22.9</v>
      </c>
      <c r="J43" s="1020">
        <v>1.7</v>
      </c>
      <c r="K43" s="1020">
        <v>1</v>
      </c>
      <c r="L43" s="1020">
        <v>0.4</v>
      </c>
      <c r="M43" s="1020">
        <v>1.7</v>
      </c>
      <c r="N43" s="1020">
        <v>0.8</v>
      </c>
      <c r="O43" s="1020">
        <v>0.6</v>
      </c>
    </row>
    <row r="44" spans="1:15" ht="14.25" customHeight="1">
      <c r="A44" s="1451" t="s">
        <v>962</v>
      </c>
      <c r="B44" s="1451"/>
      <c r="C44" s="1452"/>
      <c r="D44" s="1018"/>
      <c r="E44" s="1460">
        <v>64712</v>
      </c>
      <c r="F44" s="1460"/>
      <c r="G44" s="1021">
        <v>0.4</v>
      </c>
      <c r="H44" s="1021">
        <v>-0.5</v>
      </c>
      <c r="I44" s="1020">
        <v>19.8</v>
      </c>
      <c r="J44" s="1020">
        <v>1</v>
      </c>
      <c r="K44" s="1020">
        <v>0.9</v>
      </c>
      <c r="L44" s="1020">
        <v>0.6</v>
      </c>
      <c r="M44" s="1020">
        <v>0.7</v>
      </c>
      <c r="N44" s="1020">
        <v>0.6</v>
      </c>
      <c r="O44" s="1020">
        <v>0.2</v>
      </c>
    </row>
    <row r="45" spans="1:15" ht="14.25" customHeight="1">
      <c r="A45" s="1451" t="s">
        <v>963</v>
      </c>
      <c r="B45" s="1451"/>
      <c r="C45" s="1452"/>
      <c r="D45" s="1018"/>
      <c r="E45" s="1460">
        <v>18946</v>
      </c>
      <c r="F45" s="1460"/>
      <c r="G45" s="1021">
        <v>-0.7</v>
      </c>
      <c r="H45" s="1021">
        <v>-4.3</v>
      </c>
      <c r="I45" s="1020">
        <v>11.6</v>
      </c>
      <c r="J45" s="1020">
        <v>1.3</v>
      </c>
      <c r="K45" s="1020">
        <v>0.6</v>
      </c>
      <c r="L45" s="1020">
        <v>-2</v>
      </c>
      <c r="M45" s="1020">
        <v>1.9</v>
      </c>
      <c r="N45" s="1020">
        <v>1.7</v>
      </c>
      <c r="O45" s="1020">
        <v>0.9</v>
      </c>
    </row>
    <row r="46" spans="1:15" ht="14.25" customHeight="1">
      <c r="A46" s="1447" t="s">
        <v>964</v>
      </c>
      <c r="B46" s="1447"/>
      <c r="C46" s="1448"/>
      <c r="D46" s="1022"/>
      <c r="E46" s="1461">
        <v>161344</v>
      </c>
      <c r="F46" s="1461"/>
      <c r="G46" s="1023">
        <v>-0.6</v>
      </c>
      <c r="H46" s="1023">
        <v>0.3</v>
      </c>
      <c r="I46" s="1024">
        <v>31</v>
      </c>
      <c r="J46" s="1024">
        <v>2.3</v>
      </c>
      <c r="K46" s="1024">
        <v>0.9</v>
      </c>
      <c r="L46" s="1024">
        <v>-0.1</v>
      </c>
      <c r="M46" s="1024">
        <v>2.9</v>
      </c>
      <c r="N46" s="1024">
        <v>0.8</v>
      </c>
      <c r="O46" s="1024">
        <v>0.3</v>
      </c>
    </row>
    <row r="47" spans="4:15" ht="12">
      <c r="D47" s="806"/>
      <c r="E47" s="805"/>
      <c r="F47" s="805"/>
      <c r="G47" s="806"/>
      <c r="H47" s="806"/>
      <c r="I47" s="806"/>
      <c r="J47" s="806"/>
      <c r="K47" s="806"/>
      <c r="L47" s="806"/>
      <c r="M47" s="806"/>
      <c r="N47" s="806"/>
      <c r="O47" s="806"/>
    </row>
    <row r="48" spans="4:15" ht="12">
      <c r="D48" s="806"/>
      <c r="E48" s="807"/>
      <c r="F48" s="807"/>
      <c r="G48" s="806"/>
      <c r="H48" s="806"/>
      <c r="I48" s="806"/>
      <c r="J48" s="806"/>
      <c r="K48" s="806"/>
      <c r="L48" s="806"/>
      <c r="M48" s="806"/>
      <c r="N48" s="806"/>
      <c r="O48" s="806"/>
    </row>
    <row r="49" spans="4:15" ht="12">
      <c r="D49" s="806"/>
      <c r="E49" s="807"/>
      <c r="F49" s="807"/>
      <c r="G49" s="806"/>
      <c r="H49" s="806"/>
      <c r="I49" s="806"/>
      <c r="J49" s="806"/>
      <c r="K49" s="806"/>
      <c r="L49" s="806"/>
      <c r="M49" s="806"/>
      <c r="N49" s="806"/>
      <c r="O49" s="806"/>
    </row>
    <row r="51" spans="15:98" ht="12">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row>
  </sheetData>
  <mergeCells count="56">
    <mergeCell ref="E41:F41"/>
    <mergeCell ref="E42:F42"/>
    <mergeCell ref="E43:F43"/>
    <mergeCell ref="E1:K1"/>
    <mergeCell ref="D4:F4"/>
    <mergeCell ref="G4:I4"/>
    <mergeCell ref="E37:F37"/>
    <mergeCell ref="D29:F31"/>
    <mergeCell ref="E26:K26"/>
    <mergeCell ref="G30:H30"/>
    <mergeCell ref="J4:L4"/>
    <mergeCell ref="M4:O4"/>
    <mergeCell ref="I30:I31"/>
    <mergeCell ref="J29:L30"/>
    <mergeCell ref="M29:O30"/>
    <mergeCell ref="E45:F45"/>
    <mergeCell ref="E46:F46"/>
    <mergeCell ref="E32:F32"/>
    <mergeCell ref="E34:F34"/>
    <mergeCell ref="E35:F35"/>
    <mergeCell ref="E36:F36"/>
    <mergeCell ref="E44:F44"/>
    <mergeCell ref="E38:F38"/>
    <mergeCell ref="E39:F39"/>
    <mergeCell ref="E40:F40"/>
    <mergeCell ref="A2:C2"/>
    <mergeCell ref="A3:C3"/>
    <mergeCell ref="A29:C31"/>
    <mergeCell ref="A32:C32"/>
    <mergeCell ref="A19:C19"/>
    <mergeCell ref="A20:C20"/>
    <mergeCell ref="A21:C21"/>
    <mergeCell ref="A22:C22"/>
    <mergeCell ref="A4:C5"/>
    <mergeCell ref="A34:C34"/>
    <mergeCell ref="A35:C35"/>
    <mergeCell ref="A36:C36"/>
    <mergeCell ref="A37:C37"/>
    <mergeCell ref="A38:C38"/>
    <mergeCell ref="A39:C39"/>
    <mergeCell ref="A40:C40"/>
    <mergeCell ref="A41:C41"/>
    <mergeCell ref="A42:C42"/>
    <mergeCell ref="A43:C43"/>
    <mergeCell ref="A44:C44"/>
    <mergeCell ref="A45:C45"/>
    <mergeCell ref="A46:C46"/>
    <mergeCell ref="A10:C10"/>
    <mergeCell ref="A11:C11"/>
    <mergeCell ref="A12:C12"/>
    <mergeCell ref="A13:C13"/>
    <mergeCell ref="A14:C14"/>
    <mergeCell ref="A15:C15"/>
    <mergeCell ref="A16:C16"/>
    <mergeCell ref="A17:C17"/>
    <mergeCell ref="A18:C18"/>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4">
      <selection activeCell="G39" sqref="G39"/>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38" t="s">
        <v>1060</v>
      </c>
      <c r="B1" s="1438"/>
      <c r="C1" s="1438"/>
      <c r="D1" s="811" t="s">
        <v>1061</v>
      </c>
      <c r="E1" s="811"/>
      <c r="F1" s="812"/>
      <c r="G1" s="811"/>
      <c r="H1" s="811" t="s">
        <v>1062</v>
      </c>
      <c r="I1" s="786"/>
      <c r="J1" s="811"/>
      <c r="K1" s="811"/>
      <c r="L1" s="13"/>
    </row>
    <row r="2" spans="1:11" ht="16.5" customHeight="1">
      <c r="A2" s="1439" t="s">
        <v>1063</v>
      </c>
      <c r="B2" s="1439"/>
      <c r="C2" s="1439"/>
      <c r="D2" s="13"/>
      <c r="E2" s="13"/>
      <c r="F2" s="13"/>
      <c r="G2" s="13"/>
      <c r="H2" s="13"/>
      <c r="I2" s="13"/>
      <c r="J2" s="13"/>
      <c r="K2" s="42"/>
    </row>
    <row r="3" spans="1:11" ht="23.25" customHeight="1">
      <c r="A3" s="1152" t="s">
        <v>918</v>
      </c>
      <c r="B3" s="1152"/>
      <c r="C3" s="1158"/>
      <c r="D3" s="700" t="s">
        <v>919</v>
      </c>
      <c r="E3" s="207" t="s">
        <v>920</v>
      </c>
      <c r="F3" s="207" t="s">
        <v>921</v>
      </c>
      <c r="G3" s="208" t="s">
        <v>922</v>
      </c>
      <c r="H3" s="700" t="s">
        <v>919</v>
      </c>
      <c r="I3" s="207" t="s">
        <v>920</v>
      </c>
      <c r="J3" s="207" t="s">
        <v>921</v>
      </c>
      <c r="K3" s="699" t="s">
        <v>922</v>
      </c>
    </row>
    <row r="4" spans="1:11" ht="16.5" customHeight="1">
      <c r="A4" s="776" t="s">
        <v>1064</v>
      </c>
      <c r="B4" s="777">
        <v>18</v>
      </c>
      <c r="C4" s="778" t="s">
        <v>366</v>
      </c>
      <c r="D4" s="1025">
        <v>99.9</v>
      </c>
      <c r="E4" s="1025">
        <v>105.4</v>
      </c>
      <c r="F4" s="1025">
        <v>99.8</v>
      </c>
      <c r="G4" s="1025">
        <v>98.3</v>
      </c>
      <c r="H4" s="1025">
        <v>99.4</v>
      </c>
      <c r="I4" s="1025">
        <v>104.9</v>
      </c>
      <c r="J4" s="1025">
        <v>99.3</v>
      </c>
      <c r="K4" s="1025">
        <v>97.8</v>
      </c>
    </row>
    <row r="5" spans="1:11" ht="16.5" customHeight="1">
      <c r="A5" s="13"/>
      <c r="B5" s="779" t="s">
        <v>1065</v>
      </c>
      <c r="C5" s="780"/>
      <c r="D5" s="1025">
        <v>99.9</v>
      </c>
      <c r="E5" s="1025">
        <v>92.9</v>
      </c>
      <c r="F5" s="1025">
        <v>100.5</v>
      </c>
      <c r="G5" s="1025">
        <v>98.2</v>
      </c>
      <c r="H5" s="1025">
        <v>99.9</v>
      </c>
      <c r="I5" s="1025">
        <v>92.9</v>
      </c>
      <c r="J5" s="1025">
        <v>100.5</v>
      </c>
      <c r="K5" s="1025">
        <v>98.2</v>
      </c>
    </row>
    <row r="6" spans="1:11" ht="16.5" customHeight="1">
      <c r="A6" s="13"/>
      <c r="B6" s="779" t="s">
        <v>1066</v>
      </c>
      <c r="C6" s="780"/>
      <c r="D6" s="1025">
        <v>99.9</v>
      </c>
      <c r="E6" s="1025">
        <v>88</v>
      </c>
      <c r="F6" s="1025">
        <v>100.7</v>
      </c>
      <c r="G6" s="1025">
        <v>93.1</v>
      </c>
      <c r="H6" s="1026">
        <v>98.7</v>
      </c>
      <c r="I6" s="1026">
        <v>87</v>
      </c>
      <c r="J6" s="1026">
        <v>99.5</v>
      </c>
      <c r="K6" s="1026">
        <v>92</v>
      </c>
    </row>
    <row r="7" spans="1:11" ht="16.5" customHeight="1">
      <c r="A7" s="176"/>
      <c r="B7" s="781"/>
      <c r="C7" s="176"/>
      <c r="D7" s="1027"/>
      <c r="E7" s="1028"/>
      <c r="F7" s="1028"/>
      <c r="G7" s="1028"/>
      <c r="H7" s="1028"/>
      <c r="I7" s="1028"/>
      <c r="J7" s="1028"/>
      <c r="K7" s="1028"/>
    </row>
    <row r="8" spans="1:11" ht="16.5" customHeight="1">
      <c r="A8" s="782" t="s">
        <v>923</v>
      </c>
      <c r="B8" s="781" t="s">
        <v>1039</v>
      </c>
      <c r="C8" s="781" t="s">
        <v>1147</v>
      </c>
      <c r="D8" s="1029">
        <v>81.1</v>
      </c>
      <c r="E8" s="1030">
        <v>72</v>
      </c>
      <c r="F8" s="1031">
        <v>80.2</v>
      </c>
      <c r="G8" s="1032">
        <v>76.7</v>
      </c>
      <c r="H8" s="1033">
        <v>81.3</v>
      </c>
      <c r="I8" s="1033">
        <v>72.1</v>
      </c>
      <c r="J8" s="1033">
        <v>80.4</v>
      </c>
      <c r="K8" s="1033">
        <v>76.9</v>
      </c>
    </row>
    <row r="9" spans="1:11" ht="16.5" customHeight="1">
      <c r="A9" s="13"/>
      <c r="B9" s="781" t="s">
        <v>1040</v>
      </c>
      <c r="C9" s="781"/>
      <c r="D9" s="1029">
        <v>82.1</v>
      </c>
      <c r="E9" s="1030">
        <v>71.9</v>
      </c>
      <c r="F9" s="1031">
        <v>80.6</v>
      </c>
      <c r="G9" s="1032">
        <v>73.1</v>
      </c>
      <c r="H9" s="1033">
        <v>81.9</v>
      </c>
      <c r="I9" s="1033">
        <v>71.7</v>
      </c>
      <c r="J9" s="1033">
        <v>80.4</v>
      </c>
      <c r="K9" s="1033">
        <v>72.9</v>
      </c>
    </row>
    <row r="10" spans="1:11" ht="16.5" customHeight="1">
      <c r="A10" s="13"/>
      <c r="B10" s="781" t="s">
        <v>1041</v>
      </c>
      <c r="C10" s="781"/>
      <c r="D10" s="1029">
        <v>82.2</v>
      </c>
      <c r="E10" s="1030">
        <v>71.6</v>
      </c>
      <c r="F10" s="1031">
        <v>80.1</v>
      </c>
      <c r="G10" s="1032">
        <v>73.8</v>
      </c>
      <c r="H10" s="1033">
        <v>82.1</v>
      </c>
      <c r="I10" s="1033">
        <v>71.5</v>
      </c>
      <c r="J10" s="1033">
        <v>80</v>
      </c>
      <c r="K10" s="1033">
        <v>73.7</v>
      </c>
    </row>
    <row r="11" spans="1:11" ht="16.5" customHeight="1">
      <c r="A11" s="13"/>
      <c r="B11" s="781" t="s">
        <v>1042</v>
      </c>
      <c r="C11" s="781"/>
      <c r="D11" s="1034">
        <v>85.1</v>
      </c>
      <c r="E11" s="1030">
        <v>71.1</v>
      </c>
      <c r="F11" s="1031">
        <v>80.6</v>
      </c>
      <c r="G11" s="1032">
        <v>72.1</v>
      </c>
      <c r="H11" s="1033">
        <v>84</v>
      </c>
      <c r="I11" s="1033">
        <v>70.2</v>
      </c>
      <c r="J11" s="1033">
        <v>79.6</v>
      </c>
      <c r="K11" s="1033">
        <v>71.2</v>
      </c>
    </row>
    <row r="12" spans="1:11" ht="16.5" customHeight="1">
      <c r="A12" s="13"/>
      <c r="B12" s="781" t="s">
        <v>1043</v>
      </c>
      <c r="C12" s="781"/>
      <c r="D12" s="1034">
        <v>142.1</v>
      </c>
      <c r="E12" s="1030">
        <v>83.8</v>
      </c>
      <c r="F12" s="1031">
        <v>146.6</v>
      </c>
      <c r="G12" s="1032">
        <v>192.2</v>
      </c>
      <c r="H12" s="1033">
        <v>139.6</v>
      </c>
      <c r="I12" s="1033">
        <v>82.3</v>
      </c>
      <c r="J12" s="1033">
        <v>144</v>
      </c>
      <c r="K12" s="1033">
        <v>188.8</v>
      </c>
    </row>
    <row r="13" spans="1:11" ht="16.5" customHeight="1">
      <c r="A13" s="13"/>
      <c r="B13" s="781" t="s">
        <v>1044</v>
      </c>
      <c r="C13" s="781"/>
      <c r="D13" s="1034">
        <v>126.3</v>
      </c>
      <c r="E13" s="1030">
        <v>138.4</v>
      </c>
      <c r="F13" s="1031">
        <v>140.4</v>
      </c>
      <c r="G13" s="1032">
        <v>71.8</v>
      </c>
      <c r="H13" s="1033">
        <v>123.8</v>
      </c>
      <c r="I13" s="1033">
        <v>135.7</v>
      </c>
      <c r="J13" s="1033">
        <v>137.6</v>
      </c>
      <c r="K13" s="1033">
        <v>70.4</v>
      </c>
    </row>
    <row r="14" spans="1:11" ht="16.5" customHeight="1">
      <c r="A14" s="13"/>
      <c r="B14" s="781" t="s">
        <v>1045</v>
      </c>
      <c r="C14" s="781"/>
      <c r="D14" s="1034">
        <v>82.8</v>
      </c>
      <c r="E14" s="1030">
        <v>104.6</v>
      </c>
      <c r="F14" s="1031">
        <v>79.9</v>
      </c>
      <c r="G14" s="1032">
        <v>75.3</v>
      </c>
      <c r="H14" s="1033">
        <v>81</v>
      </c>
      <c r="I14" s="1033">
        <v>102.3</v>
      </c>
      <c r="J14" s="1033">
        <v>78.2</v>
      </c>
      <c r="K14" s="1033">
        <v>73.7</v>
      </c>
    </row>
    <row r="15" spans="1:11" ht="17.25" customHeight="1">
      <c r="A15" s="13"/>
      <c r="B15" s="781" t="s">
        <v>1046</v>
      </c>
      <c r="C15" s="781"/>
      <c r="D15" s="1034">
        <v>80.2</v>
      </c>
      <c r="E15" s="1030">
        <v>69.6</v>
      </c>
      <c r="F15" s="1031">
        <v>79.7</v>
      </c>
      <c r="G15" s="1032">
        <v>72.6</v>
      </c>
      <c r="H15" s="1033">
        <v>78.3</v>
      </c>
      <c r="I15" s="1033">
        <v>68</v>
      </c>
      <c r="J15" s="1033">
        <v>77.8</v>
      </c>
      <c r="K15" s="1033">
        <v>70.9</v>
      </c>
    </row>
    <row r="16" spans="1:11" ht="16.5" customHeight="1">
      <c r="A16" s="13"/>
      <c r="B16" s="781" t="s">
        <v>1047</v>
      </c>
      <c r="C16" s="781"/>
      <c r="D16" s="1034">
        <v>81.4</v>
      </c>
      <c r="E16" s="1030">
        <v>69</v>
      </c>
      <c r="F16" s="1031">
        <v>79.3</v>
      </c>
      <c r="G16" s="1032">
        <v>71.6</v>
      </c>
      <c r="H16" s="1035">
        <v>79.6</v>
      </c>
      <c r="I16" s="1035">
        <v>67.4</v>
      </c>
      <c r="J16" s="1035">
        <v>77.5</v>
      </c>
      <c r="K16" s="1035">
        <v>70</v>
      </c>
    </row>
    <row r="17" spans="1:11" ht="16.5" customHeight="1">
      <c r="A17" s="13"/>
      <c r="B17" s="781" t="s">
        <v>1048</v>
      </c>
      <c r="C17" s="781"/>
      <c r="D17" s="1034">
        <v>90.9</v>
      </c>
      <c r="E17" s="1030">
        <v>68.8</v>
      </c>
      <c r="F17" s="1031">
        <v>89.9</v>
      </c>
      <c r="G17" s="1032">
        <v>72.3</v>
      </c>
      <c r="H17" s="1033">
        <v>89.7</v>
      </c>
      <c r="I17" s="1033">
        <v>67.9</v>
      </c>
      <c r="J17" s="1033">
        <v>88.7</v>
      </c>
      <c r="K17" s="1033">
        <v>71.4</v>
      </c>
    </row>
    <row r="18" spans="1:11" ht="16.5" customHeight="1">
      <c r="A18" s="13"/>
      <c r="B18" s="781" t="s">
        <v>1049</v>
      </c>
      <c r="C18" s="781"/>
      <c r="D18" s="1034">
        <v>184.9</v>
      </c>
      <c r="E18" s="1030">
        <v>163</v>
      </c>
      <c r="F18" s="1031">
        <v>194.1</v>
      </c>
      <c r="G18" s="1032">
        <v>191.7</v>
      </c>
      <c r="H18" s="1033">
        <v>183.8</v>
      </c>
      <c r="I18" s="1033">
        <v>162</v>
      </c>
      <c r="J18" s="1033">
        <v>192.9</v>
      </c>
      <c r="K18" s="1033">
        <v>190.6</v>
      </c>
    </row>
    <row r="19" spans="1:11" ht="16.5" customHeight="1">
      <c r="A19" s="701" t="s">
        <v>924</v>
      </c>
      <c r="B19" s="781" t="s">
        <v>1050</v>
      </c>
      <c r="C19" s="783" t="s">
        <v>1147</v>
      </c>
      <c r="D19" s="1031">
        <v>80.7</v>
      </c>
      <c r="E19" s="1030">
        <v>69.3</v>
      </c>
      <c r="F19" s="1031">
        <v>75.9</v>
      </c>
      <c r="G19" s="1032">
        <v>67.7</v>
      </c>
      <c r="H19" s="1035">
        <v>80.9</v>
      </c>
      <c r="I19" s="1035">
        <v>69.4</v>
      </c>
      <c r="J19" s="1035">
        <v>76.1</v>
      </c>
      <c r="K19" s="1035">
        <v>67.8</v>
      </c>
    </row>
    <row r="20" spans="1:11" s="105" customFormat="1" ht="16.5" customHeight="1">
      <c r="A20" s="784"/>
      <c r="B20" s="785" t="s">
        <v>1039</v>
      </c>
      <c r="C20" s="785"/>
      <c r="D20" s="1036">
        <v>75.5</v>
      </c>
      <c r="E20" s="1037">
        <v>71.6</v>
      </c>
      <c r="F20" s="1038">
        <v>72.2</v>
      </c>
      <c r="G20" s="1039">
        <v>69.5</v>
      </c>
      <c r="H20" s="1040">
        <v>76</v>
      </c>
      <c r="I20" s="1040">
        <v>72</v>
      </c>
      <c r="J20" s="1040">
        <v>72.6</v>
      </c>
      <c r="K20" s="1040">
        <v>69.9</v>
      </c>
    </row>
    <row r="21" spans="1:11" ht="16.5" customHeight="1">
      <c r="A21" s="1432" t="s">
        <v>925</v>
      </c>
      <c r="B21" s="1432"/>
      <c r="C21" s="1434"/>
      <c r="D21" s="1001">
        <v>-6.4</v>
      </c>
      <c r="E21" s="1002">
        <v>3.3</v>
      </c>
      <c r="F21" s="1002">
        <v>-4.9</v>
      </c>
      <c r="G21" s="1002">
        <v>2.7</v>
      </c>
      <c r="H21" s="1002">
        <v>-6.1</v>
      </c>
      <c r="I21" s="1002">
        <v>3.7</v>
      </c>
      <c r="J21" s="1002">
        <v>-4.6</v>
      </c>
      <c r="K21" s="1002">
        <v>3.1</v>
      </c>
    </row>
    <row r="22" spans="1:11" ht="16.5" customHeight="1">
      <c r="A22" s="1187" t="s">
        <v>926</v>
      </c>
      <c r="B22" s="1187"/>
      <c r="C22" s="1188"/>
      <c r="D22" s="1003">
        <v>-6.9</v>
      </c>
      <c r="E22" s="1004">
        <v>-0.6</v>
      </c>
      <c r="F22" s="1004">
        <v>-10</v>
      </c>
      <c r="G22" s="1004">
        <v>-9.4</v>
      </c>
      <c r="H22" s="1004">
        <v>-6.5</v>
      </c>
      <c r="I22" s="1004">
        <v>-0.1</v>
      </c>
      <c r="J22" s="1004">
        <v>-9.7</v>
      </c>
      <c r="K22" s="1004">
        <v>-9.1</v>
      </c>
    </row>
    <row r="23" spans="1:11" ht="16.5" customHeight="1">
      <c r="A23" s="13"/>
      <c r="B23" s="13"/>
      <c r="C23" s="13"/>
      <c r="D23" s="813"/>
      <c r="E23" s="813"/>
      <c r="F23" s="813"/>
      <c r="G23" s="813"/>
      <c r="H23" s="813"/>
      <c r="I23" s="813"/>
      <c r="J23" s="813"/>
      <c r="K23" s="813"/>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14" t="s">
        <v>965</v>
      </c>
      <c r="G26" s="13"/>
      <c r="H26" s="13"/>
      <c r="I26" s="13"/>
      <c r="J26" s="13"/>
      <c r="K26" s="13"/>
      <c r="L26" s="13"/>
    </row>
    <row r="27" spans="1:12" ht="16.5" customHeight="1">
      <c r="A27" s="1438" t="s">
        <v>966</v>
      </c>
      <c r="B27" s="1438"/>
      <c r="C27" s="1438"/>
      <c r="D27" s="13"/>
      <c r="E27" s="13"/>
      <c r="F27" s="13"/>
      <c r="G27" s="13"/>
      <c r="H27" s="13"/>
      <c r="I27" s="13"/>
      <c r="J27" s="13"/>
      <c r="K27" s="13"/>
      <c r="L27" s="13"/>
    </row>
    <row r="28" spans="1:12" ht="15" customHeight="1">
      <c r="A28" s="1187" t="s">
        <v>927</v>
      </c>
      <c r="B28" s="1187"/>
      <c r="C28" s="1187"/>
      <c r="D28" s="13"/>
      <c r="E28" s="13"/>
      <c r="F28" s="13"/>
      <c r="G28" s="13"/>
      <c r="H28" s="13"/>
      <c r="I28" s="13"/>
      <c r="J28" s="13"/>
      <c r="K28" s="13"/>
      <c r="L28" s="42"/>
    </row>
    <row r="29" spans="1:12" ht="15" customHeight="1">
      <c r="A29" s="1145" t="s">
        <v>1067</v>
      </c>
      <c r="B29" s="1146"/>
      <c r="C29" s="1147"/>
      <c r="D29" s="1443" t="s">
        <v>928</v>
      </c>
      <c r="E29" s="1443"/>
      <c r="F29" s="1443"/>
      <c r="G29" s="1443" t="s">
        <v>929</v>
      </c>
      <c r="H29" s="1443"/>
      <c r="I29" s="1443"/>
      <c r="J29" s="1443" t="s">
        <v>930</v>
      </c>
      <c r="K29" s="1443"/>
      <c r="L29" s="1151"/>
    </row>
    <row r="30" spans="1:12" ht="15" customHeight="1">
      <c r="A30" s="1148"/>
      <c r="B30" s="1149"/>
      <c r="C30" s="1150"/>
      <c r="D30" s="207" t="s">
        <v>931</v>
      </c>
      <c r="E30" s="207" t="s">
        <v>932</v>
      </c>
      <c r="F30" s="207" t="s">
        <v>933</v>
      </c>
      <c r="G30" s="207" t="s">
        <v>931</v>
      </c>
      <c r="H30" s="207" t="s">
        <v>932</v>
      </c>
      <c r="I30" s="207" t="s">
        <v>933</v>
      </c>
      <c r="J30" s="207" t="s">
        <v>931</v>
      </c>
      <c r="K30" s="207" t="s">
        <v>932</v>
      </c>
      <c r="L30" s="698" t="s">
        <v>933</v>
      </c>
    </row>
    <row r="31" spans="1:12" ht="15" customHeight="1">
      <c r="A31" s="788" t="s">
        <v>1068</v>
      </c>
      <c r="B31" s="788">
        <v>12</v>
      </c>
      <c r="C31" s="790" t="s">
        <v>1069</v>
      </c>
      <c r="D31" s="816">
        <v>690607</v>
      </c>
      <c r="E31" s="816">
        <v>862066</v>
      </c>
      <c r="F31" s="792">
        <v>392701</v>
      </c>
      <c r="G31" s="792">
        <v>294448</v>
      </c>
      <c r="H31" s="792">
        <v>355005</v>
      </c>
      <c r="I31" s="792">
        <v>189232</v>
      </c>
      <c r="J31" s="792">
        <v>396159</v>
      </c>
      <c r="K31" s="792">
        <v>507061</v>
      </c>
      <c r="L31" s="792">
        <v>203469</v>
      </c>
    </row>
    <row r="32" spans="1:12" ht="15" customHeight="1">
      <c r="A32" s="788" t="s">
        <v>1070</v>
      </c>
      <c r="B32" s="817">
        <v>1</v>
      </c>
      <c r="C32" s="794" t="s">
        <v>1069</v>
      </c>
      <c r="D32" s="816">
        <v>294976</v>
      </c>
      <c r="E32" s="816">
        <v>354504</v>
      </c>
      <c r="F32" s="792">
        <v>189356</v>
      </c>
      <c r="G32" s="792">
        <v>286056</v>
      </c>
      <c r="H32" s="792">
        <v>342800</v>
      </c>
      <c r="I32" s="792">
        <v>185376</v>
      </c>
      <c r="J32" s="792">
        <v>8920</v>
      </c>
      <c r="K32" s="792">
        <v>11704</v>
      </c>
      <c r="L32" s="792">
        <v>3980</v>
      </c>
    </row>
    <row r="33" spans="1:12" ht="15" customHeight="1">
      <c r="A33" s="788"/>
      <c r="B33" s="788">
        <v>2</v>
      </c>
      <c r="C33" s="794"/>
      <c r="D33" s="816">
        <v>281096</v>
      </c>
      <c r="E33" s="816">
        <v>342156</v>
      </c>
      <c r="F33" s="792">
        <v>184002</v>
      </c>
      <c r="G33" s="792">
        <v>278216</v>
      </c>
      <c r="H33" s="792">
        <v>337834</v>
      </c>
      <c r="I33" s="792">
        <v>183414</v>
      </c>
      <c r="J33" s="792">
        <v>2880</v>
      </c>
      <c r="K33" s="792">
        <v>4322</v>
      </c>
      <c r="L33" s="792">
        <v>588</v>
      </c>
    </row>
    <row r="34" spans="1:12" ht="15" customHeight="1">
      <c r="A34" s="818"/>
      <c r="B34" s="818"/>
      <c r="C34" s="818"/>
      <c r="D34" s="796"/>
      <c r="E34" s="797"/>
      <c r="F34" s="355"/>
      <c r="G34" s="355"/>
      <c r="H34" s="355"/>
      <c r="I34" s="355"/>
      <c r="J34" s="355"/>
      <c r="K34" s="355"/>
      <c r="L34" s="355"/>
    </row>
    <row r="35" spans="1:98" ht="15" customHeight="1">
      <c r="A35" s="1437" t="str">
        <f>'民生・労働(１)(２)'!A37</f>
        <v>建設業</v>
      </c>
      <c r="B35" s="1437"/>
      <c r="C35" s="1437"/>
      <c r="D35" s="1005">
        <v>315822</v>
      </c>
      <c r="E35" s="1041">
        <v>380516</v>
      </c>
      <c r="F35" s="1041">
        <v>172116</v>
      </c>
      <c r="G35" s="1041">
        <v>315822</v>
      </c>
      <c r="H35" s="1041">
        <v>380516</v>
      </c>
      <c r="I35" s="1041">
        <v>172116</v>
      </c>
      <c r="J35" s="1007">
        <v>0</v>
      </c>
      <c r="K35" s="1007">
        <v>0</v>
      </c>
      <c r="L35" s="1007">
        <v>0</v>
      </c>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6"/>
      <c r="BU35" s="696"/>
      <c r="BV35" s="696"/>
      <c r="BW35" s="696"/>
      <c r="BX35" s="696"/>
      <c r="BY35" s="696"/>
      <c r="BZ35" s="696"/>
      <c r="CA35" s="696"/>
      <c r="CB35" s="696"/>
      <c r="CC35" s="696"/>
      <c r="CD35" s="696"/>
      <c r="CE35" s="696"/>
      <c r="CF35" s="696"/>
      <c r="CG35" s="696"/>
      <c r="CH35" s="696"/>
      <c r="CI35" s="696"/>
      <c r="CJ35" s="696"/>
      <c r="CK35" s="696"/>
      <c r="CL35" s="696"/>
      <c r="CM35" s="696"/>
      <c r="CN35" s="696"/>
      <c r="CO35" s="696"/>
      <c r="CP35" s="696"/>
      <c r="CQ35" s="696"/>
      <c r="CR35" s="696"/>
      <c r="CS35" s="696"/>
      <c r="CT35" s="696"/>
    </row>
    <row r="36" spans="1:12" ht="15" customHeight="1">
      <c r="A36" s="1437" t="str">
        <f>'民生・労働(１)(２)'!A38</f>
        <v>製造業</v>
      </c>
      <c r="B36" s="1437"/>
      <c r="C36" s="1437"/>
      <c r="D36" s="1005">
        <v>293301</v>
      </c>
      <c r="E36" s="1041">
        <v>336529</v>
      </c>
      <c r="F36" s="1041">
        <v>169517</v>
      </c>
      <c r="G36" s="1041">
        <v>292681</v>
      </c>
      <c r="H36" s="1041">
        <v>335757</v>
      </c>
      <c r="I36" s="1041">
        <v>169331</v>
      </c>
      <c r="J36" s="1007">
        <v>620</v>
      </c>
      <c r="K36" s="1007">
        <v>772</v>
      </c>
      <c r="L36" s="1007">
        <v>186</v>
      </c>
    </row>
    <row r="37" spans="1:12" ht="15" customHeight="1">
      <c r="A37" s="1470" t="str">
        <f>'民生・労働(１)(２)'!A39</f>
        <v>電気・ガス・熱供給・水道業</v>
      </c>
      <c r="B37" s="1470"/>
      <c r="C37" s="1470"/>
      <c r="D37" s="1005">
        <v>419758</v>
      </c>
      <c r="E37" s="1041">
        <v>447908</v>
      </c>
      <c r="F37" s="1041">
        <v>209761</v>
      </c>
      <c r="G37" s="1041">
        <v>419015</v>
      </c>
      <c r="H37" s="1041">
        <v>447329</v>
      </c>
      <c r="I37" s="1041">
        <v>207794</v>
      </c>
      <c r="J37" s="1007">
        <v>743</v>
      </c>
      <c r="K37" s="1007">
        <v>579</v>
      </c>
      <c r="L37" s="1007">
        <v>1967</v>
      </c>
    </row>
    <row r="38" spans="1:12" ht="15" customHeight="1">
      <c r="A38" s="1437" t="str">
        <f>'民生・労働(１)(２)'!A40</f>
        <v>情報通信業</v>
      </c>
      <c r="B38" s="1437"/>
      <c r="C38" s="1437"/>
      <c r="D38" s="1005">
        <v>323393</v>
      </c>
      <c r="E38" s="1041">
        <v>351048</v>
      </c>
      <c r="F38" s="1041">
        <v>211789</v>
      </c>
      <c r="G38" s="1041">
        <v>314890</v>
      </c>
      <c r="H38" s="1041">
        <v>341356</v>
      </c>
      <c r="I38" s="1041">
        <v>208086</v>
      </c>
      <c r="J38" s="1007">
        <v>8503</v>
      </c>
      <c r="K38" s="1007">
        <v>9692</v>
      </c>
      <c r="L38" s="1007">
        <v>3703</v>
      </c>
    </row>
    <row r="39" spans="1:12" ht="15" customHeight="1">
      <c r="A39" s="1437" t="str">
        <f>'民生・労働(１)(２)'!A41</f>
        <v>運輸業</v>
      </c>
      <c r="B39" s="1437"/>
      <c r="C39" s="1437"/>
      <c r="D39" s="1005">
        <v>296167</v>
      </c>
      <c r="E39" s="1041">
        <v>326904</v>
      </c>
      <c r="F39" s="1041">
        <v>156627</v>
      </c>
      <c r="G39" s="1041">
        <v>296061</v>
      </c>
      <c r="H39" s="1041">
        <v>326864</v>
      </c>
      <c r="I39" s="1041">
        <v>156223</v>
      </c>
      <c r="J39" s="1007">
        <v>106</v>
      </c>
      <c r="K39" s="1007">
        <v>40</v>
      </c>
      <c r="L39" s="1007">
        <v>404</v>
      </c>
    </row>
    <row r="40" spans="1:12" ht="15" customHeight="1">
      <c r="A40" s="1437" t="str">
        <f>'民生・労働(１)(２)'!A42</f>
        <v>卸売・小売業</v>
      </c>
      <c r="B40" s="1437"/>
      <c r="C40" s="1437"/>
      <c r="D40" s="1005">
        <v>191167</v>
      </c>
      <c r="E40" s="1041">
        <v>313533</v>
      </c>
      <c r="F40" s="1041">
        <v>115369</v>
      </c>
      <c r="G40" s="1041">
        <v>189592</v>
      </c>
      <c r="H40" s="1041">
        <v>309702</v>
      </c>
      <c r="I40" s="1041">
        <v>115192</v>
      </c>
      <c r="J40" s="1007">
        <v>1575</v>
      </c>
      <c r="K40" s="1007">
        <v>3831</v>
      </c>
      <c r="L40" s="1007">
        <v>177</v>
      </c>
    </row>
    <row r="41" spans="1:70" ht="15" customHeight="1">
      <c r="A41" s="1437" t="str">
        <f>'民生・労働(１)(２)'!A43</f>
        <v>金融・保険業</v>
      </c>
      <c r="B41" s="1437"/>
      <c r="C41" s="1437"/>
      <c r="D41" s="1005">
        <v>425293</v>
      </c>
      <c r="E41" s="1041">
        <v>561564</v>
      </c>
      <c r="F41" s="1041">
        <v>254242</v>
      </c>
      <c r="G41" s="1041">
        <v>424169</v>
      </c>
      <c r="H41" s="1041">
        <v>559718</v>
      </c>
      <c r="I41" s="1041">
        <v>254024</v>
      </c>
      <c r="J41" s="1007">
        <v>1124</v>
      </c>
      <c r="K41" s="1007">
        <v>1846</v>
      </c>
      <c r="L41" s="1007">
        <v>218</v>
      </c>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row>
    <row r="42" spans="1:12" ht="15" customHeight="1">
      <c r="A42" s="1437" t="str">
        <f>'民生・労働(１)(２)'!A44</f>
        <v>不動産業</v>
      </c>
      <c r="B42" s="1437"/>
      <c r="C42" s="1437"/>
      <c r="D42" s="1005">
        <v>223143</v>
      </c>
      <c r="E42" s="1005">
        <v>272991</v>
      </c>
      <c r="F42" s="1005">
        <v>161661</v>
      </c>
      <c r="G42" s="1005">
        <v>222892</v>
      </c>
      <c r="H42" s="1005">
        <v>272536</v>
      </c>
      <c r="I42" s="1005">
        <v>161661</v>
      </c>
      <c r="J42" s="1042">
        <v>251</v>
      </c>
      <c r="K42" s="1042">
        <v>455</v>
      </c>
      <c r="L42" s="1042">
        <v>0</v>
      </c>
    </row>
    <row r="43" spans="1:12" ht="15" customHeight="1">
      <c r="A43" s="1437" t="str">
        <f>'民生・労働(１)(２)'!A45</f>
        <v>飲食店,宿泊業</v>
      </c>
      <c r="B43" s="1437"/>
      <c r="C43" s="1437"/>
      <c r="D43" s="1005">
        <v>179343</v>
      </c>
      <c r="E43" s="1041">
        <v>236886</v>
      </c>
      <c r="F43" s="1041">
        <v>125252</v>
      </c>
      <c r="G43" s="1041">
        <v>179000</v>
      </c>
      <c r="H43" s="1041">
        <v>236269</v>
      </c>
      <c r="I43" s="1041">
        <v>125167</v>
      </c>
      <c r="J43" s="1007">
        <v>343</v>
      </c>
      <c r="K43" s="1007">
        <v>617</v>
      </c>
      <c r="L43" s="1007">
        <v>85</v>
      </c>
    </row>
    <row r="44" spans="1:12" ht="15" customHeight="1">
      <c r="A44" s="1437" t="str">
        <f>'民生・労働(１)(２)'!A46</f>
        <v>医療,福祉</v>
      </c>
      <c r="B44" s="1437"/>
      <c r="C44" s="1437"/>
      <c r="D44" s="1005">
        <v>312341</v>
      </c>
      <c r="E44" s="1041">
        <v>453785</v>
      </c>
      <c r="F44" s="1041">
        <v>269290</v>
      </c>
      <c r="G44" s="1041">
        <v>311386</v>
      </c>
      <c r="H44" s="1041">
        <v>452381</v>
      </c>
      <c r="I44" s="1041">
        <v>268472</v>
      </c>
      <c r="J44" s="1007">
        <v>955</v>
      </c>
      <c r="K44" s="1007">
        <v>1404</v>
      </c>
      <c r="L44" s="1007">
        <v>818</v>
      </c>
    </row>
    <row r="45" spans="1:12" ht="15" customHeight="1">
      <c r="A45" s="1446" t="str">
        <f>'民生・労働(１)(２)'!A47</f>
        <v>教育,学習支援業</v>
      </c>
      <c r="B45" s="1446"/>
      <c r="C45" s="1437"/>
      <c r="D45" s="1008">
        <v>423275</v>
      </c>
      <c r="E45" s="1041">
        <v>494284</v>
      </c>
      <c r="F45" s="1041">
        <v>329072</v>
      </c>
      <c r="G45" s="1041">
        <v>382594</v>
      </c>
      <c r="H45" s="1041">
        <v>426312</v>
      </c>
      <c r="I45" s="1041">
        <v>324596</v>
      </c>
      <c r="J45" s="1007">
        <v>40681</v>
      </c>
      <c r="K45" s="1007">
        <v>67972</v>
      </c>
      <c r="L45" s="1007">
        <v>4476</v>
      </c>
    </row>
    <row r="46" spans="1:12" s="105" customFormat="1" ht="15" customHeight="1">
      <c r="A46" s="1446" t="str">
        <f>'民生・労働(１)(２)'!A48</f>
        <v>複合サービス事業</v>
      </c>
      <c r="B46" s="1446"/>
      <c r="C46" s="1437"/>
      <c r="D46" s="1008">
        <v>294527</v>
      </c>
      <c r="E46" s="1005">
        <v>338026</v>
      </c>
      <c r="F46" s="1005">
        <v>189836</v>
      </c>
      <c r="G46" s="1005">
        <v>294527</v>
      </c>
      <c r="H46" s="1005">
        <v>338026</v>
      </c>
      <c r="I46" s="1005">
        <v>189836</v>
      </c>
      <c r="J46" s="1042">
        <v>0</v>
      </c>
      <c r="K46" s="1042">
        <v>0</v>
      </c>
      <c r="L46" s="1042">
        <v>0</v>
      </c>
    </row>
    <row r="47" spans="1:12" ht="15" customHeight="1">
      <c r="A47" s="1467" t="str">
        <f>'民生・労働(１)(２)'!A49</f>
        <v>サービス業（他に分類されないもの）</v>
      </c>
      <c r="B47" s="1468"/>
      <c r="C47" s="1469"/>
      <c r="D47" s="1010">
        <v>228374</v>
      </c>
      <c r="E47" s="1043">
        <v>288268</v>
      </c>
      <c r="F47" s="1043">
        <v>137800</v>
      </c>
      <c r="G47" s="1043">
        <v>228136</v>
      </c>
      <c r="H47" s="1043">
        <v>287974</v>
      </c>
      <c r="I47" s="1043">
        <v>137647</v>
      </c>
      <c r="J47" s="1013">
        <v>238</v>
      </c>
      <c r="K47" s="1013">
        <v>294</v>
      </c>
      <c r="L47" s="1013">
        <v>153</v>
      </c>
    </row>
    <row r="48" spans="1:12" ht="15" customHeight="1">
      <c r="A48" s="697"/>
      <c r="B48" s="697"/>
      <c r="C48" s="697"/>
      <c r="D48" s="819"/>
      <c r="E48" s="819"/>
      <c r="F48" s="819"/>
      <c r="G48" s="819"/>
      <c r="H48" s="819"/>
      <c r="I48" s="819"/>
      <c r="J48" s="819"/>
      <c r="K48" s="819"/>
      <c r="L48" s="819"/>
    </row>
    <row r="49" spans="1:12" ht="15" customHeight="1">
      <c r="A49" s="13"/>
      <c r="B49" s="13"/>
      <c r="C49" s="13"/>
      <c r="D49" s="13"/>
      <c r="E49" s="13"/>
      <c r="F49" s="13"/>
      <c r="G49" s="13"/>
      <c r="H49" s="13"/>
      <c r="I49" s="13"/>
      <c r="J49" s="13"/>
      <c r="K49" s="13"/>
      <c r="L49" s="13"/>
    </row>
    <row r="50" ht="15" customHeight="1"/>
    <row r="51" spans="15:98" ht="15" customHeight="1">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6"/>
      <c r="BU51" s="696"/>
      <c r="BV51" s="696"/>
      <c r="BW51" s="696"/>
      <c r="BX51" s="696"/>
      <c r="BY51" s="696"/>
      <c r="BZ51" s="696"/>
      <c r="CA51" s="696"/>
      <c r="CB51" s="696"/>
      <c r="CC51" s="696"/>
      <c r="CD51" s="696"/>
      <c r="CE51" s="696"/>
      <c r="CF51" s="696"/>
      <c r="CG51" s="696"/>
      <c r="CH51" s="696"/>
      <c r="CI51" s="696"/>
      <c r="CJ51" s="696"/>
      <c r="CK51" s="696"/>
      <c r="CL51" s="696"/>
      <c r="CM51" s="696"/>
      <c r="CN51" s="696"/>
      <c r="CO51" s="696"/>
      <c r="CP51" s="696"/>
      <c r="CQ51" s="696"/>
      <c r="CR51" s="696"/>
      <c r="CS51" s="696"/>
      <c r="CT51" s="696"/>
    </row>
    <row r="52" ht="15" customHeight="1"/>
    <row r="53" ht="15" customHeight="1"/>
  </sheetData>
  <mergeCells count="24">
    <mergeCell ref="J29:L29"/>
    <mergeCell ref="D29:F29"/>
    <mergeCell ref="G29:I29"/>
    <mergeCell ref="A29:C30"/>
    <mergeCell ref="A21:C21"/>
    <mergeCell ref="A22:C22"/>
    <mergeCell ref="A1:C1"/>
    <mergeCell ref="A2:C2"/>
    <mergeCell ref="A3:C3"/>
    <mergeCell ref="A42:C42"/>
    <mergeCell ref="A35:C35"/>
    <mergeCell ref="A36:C36"/>
    <mergeCell ref="A37:C37"/>
    <mergeCell ref="A38:C38"/>
    <mergeCell ref="A47:C47"/>
    <mergeCell ref="A27:C27"/>
    <mergeCell ref="A28:C28"/>
    <mergeCell ref="A43:C43"/>
    <mergeCell ref="A44:C44"/>
    <mergeCell ref="A45:C45"/>
    <mergeCell ref="A46:C46"/>
    <mergeCell ref="A39:C39"/>
    <mergeCell ref="A40:C40"/>
    <mergeCell ref="A41:C41"/>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AW20" sqref="AW20:BB20"/>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814" t="s">
        <v>967</v>
      </c>
      <c r="EW1" s="45"/>
      <c r="EX1" s="45"/>
      <c r="EY1" s="45"/>
      <c r="EZ1" s="45"/>
      <c r="FA1" s="45"/>
    </row>
    <row r="2" spans="1:157" ht="13.5" customHeight="1">
      <c r="A2" s="80" t="s">
        <v>966</v>
      </c>
      <c r="CK2" s="45"/>
      <c r="CL2" s="45"/>
      <c r="CM2" s="45"/>
      <c r="CN2" s="45"/>
      <c r="CO2" s="45"/>
      <c r="EW2" s="45"/>
      <c r="EX2" s="45"/>
      <c r="EY2" s="45"/>
      <c r="EZ2" s="45"/>
      <c r="FA2" s="45"/>
    </row>
    <row r="3" spans="1:157" ht="13.5" customHeight="1">
      <c r="A3" s="13" t="s">
        <v>935</v>
      </c>
      <c r="CJ3" s="45"/>
      <c r="CK3" s="45"/>
      <c r="CL3" s="45"/>
      <c r="CM3" s="45"/>
      <c r="CN3" s="45"/>
      <c r="CO3" s="45"/>
      <c r="CT3" s="45"/>
      <c r="CU3" s="45"/>
      <c r="CV3" s="45"/>
      <c r="CW3" s="45"/>
      <c r="CX3" s="45"/>
      <c r="EW3" s="45"/>
      <c r="EX3" s="45"/>
      <c r="EY3" s="45"/>
      <c r="EZ3" s="45"/>
      <c r="FA3" s="45"/>
    </row>
    <row r="4" spans="1:102" ht="15.75" customHeight="1">
      <c r="A4" s="1146" t="s">
        <v>968</v>
      </c>
      <c r="B4" s="1146"/>
      <c r="C4" s="1146"/>
      <c r="D4" s="1146"/>
      <c r="E4" s="1146"/>
      <c r="F4" s="1146"/>
      <c r="G4" s="1146"/>
      <c r="H4" s="1146"/>
      <c r="I4" s="1146"/>
      <c r="J4" s="1146"/>
      <c r="K4" s="1146"/>
      <c r="L4" s="1146"/>
      <c r="M4" s="1146"/>
      <c r="N4" s="1146"/>
      <c r="O4" s="1146"/>
      <c r="P4" s="1146"/>
      <c r="Q4" s="1146"/>
      <c r="R4" s="1146"/>
      <c r="S4" s="1146"/>
      <c r="T4" s="1146"/>
      <c r="U4" s="1146"/>
      <c r="V4" s="1146"/>
      <c r="W4" s="1146"/>
      <c r="X4" s="1147"/>
      <c r="Y4" s="1151" t="s">
        <v>937</v>
      </c>
      <c r="Z4" s="1152"/>
      <c r="AA4" s="1152"/>
      <c r="AB4" s="1152"/>
      <c r="AC4" s="1152"/>
      <c r="AD4" s="1152"/>
      <c r="AE4" s="1152"/>
      <c r="AF4" s="1152"/>
      <c r="AG4" s="1152"/>
      <c r="AH4" s="1152"/>
      <c r="AI4" s="1152"/>
      <c r="AJ4" s="1152"/>
      <c r="AK4" s="1152"/>
      <c r="AL4" s="1152"/>
      <c r="AM4" s="1152"/>
      <c r="AN4" s="1152"/>
      <c r="AO4" s="1152"/>
      <c r="AP4" s="1158"/>
      <c r="AQ4" s="1151" t="s">
        <v>938</v>
      </c>
      <c r="AR4" s="1152"/>
      <c r="AS4" s="1152"/>
      <c r="AT4" s="1152"/>
      <c r="AU4" s="1152"/>
      <c r="AV4" s="1152"/>
      <c r="AW4" s="1152"/>
      <c r="AX4" s="1152"/>
      <c r="AY4" s="1152"/>
      <c r="AZ4" s="1152"/>
      <c r="BA4" s="1152"/>
      <c r="BB4" s="1152"/>
      <c r="BC4" s="1152"/>
      <c r="BD4" s="1152"/>
      <c r="BE4" s="1152"/>
      <c r="BF4" s="1152"/>
      <c r="BG4" s="1152"/>
      <c r="BH4" s="1158"/>
      <c r="BI4" s="1151" t="s">
        <v>939</v>
      </c>
      <c r="BJ4" s="1152"/>
      <c r="BK4" s="1152"/>
      <c r="BL4" s="1152"/>
      <c r="BM4" s="1152"/>
      <c r="BN4" s="1152"/>
      <c r="BO4" s="1152"/>
      <c r="BP4" s="1152"/>
      <c r="BQ4" s="1152"/>
      <c r="BR4" s="1152"/>
      <c r="BS4" s="1152"/>
      <c r="BT4" s="1152"/>
      <c r="BU4" s="1152"/>
      <c r="BV4" s="1152"/>
      <c r="BW4" s="1152"/>
      <c r="BX4" s="1152"/>
      <c r="BY4" s="1152"/>
      <c r="BZ4" s="1158"/>
      <c r="CA4" s="1151" t="s">
        <v>940</v>
      </c>
      <c r="CB4" s="1152"/>
      <c r="CC4" s="1152"/>
      <c r="CD4" s="1152"/>
      <c r="CE4" s="1152"/>
      <c r="CF4" s="1152"/>
      <c r="CG4" s="1152"/>
      <c r="CH4" s="1152"/>
      <c r="CI4" s="1152"/>
      <c r="CJ4" s="1152"/>
      <c r="CK4" s="1152"/>
      <c r="CL4" s="1152"/>
      <c r="CM4" s="1152"/>
      <c r="CN4" s="1152"/>
      <c r="CO4" s="1152"/>
      <c r="CP4" s="1152"/>
      <c r="CQ4" s="1152"/>
      <c r="CR4" s="1152"/>
      <c r="CT4" s="454"/>
      <c r="CU4" s="454"/>
      <c r="CV4" s="454"/>
      <c r="CW4" s="454"/>
      <c r="CX4" s="454"/>
    </row>
    <row r="5" spans="1:102" ht="15" customHeight="1">
      <c r="A5" s="1149"/>
      <c r="B5" s="1149"/>
      <c r="C5" s="1149"/>
      <c r="D5" s="1149"/>
      <c r="E5" s="1149"/>
      <c r="F5" s="1149"/>
      <c r="G5" s="1149"/>
      <c r="H5" s="1149"/>
      <c r="I5" s="1149"/>
      <c r="J5" s="1149"/>
      <c r="K5" s="1149"/>
      <c r="L5" s="1149"/>
      <c r="M5" s="1149"/>
      <c r="N5" s="1149"/>
      <c r="O5" s="1149"/>
      <c r="P5" s="1149"/>
      <c r="Q5" s="1149"/>
      <c r="R5" s="1149"/>
      <c r="S5" s="1149"/>
      <c r="T5" s="1149"/>
      <c r="U5" s="1149"/>
      <c r="V5" s="1149"/>
      <c r="W5" s="1149"/>
      <c r="X5" s="1150"/>
      <c r="Y5" s="1151" t="s">
        <v>941</v>
      </c>
      <c r="Z5" s="1152"/>
      <c r="AA5" s="1152"/>
      <c r="AB5" s="1152"/>
      <c r="AC5" s="1152"/>
      <c r="AD5" s="1158"/>
      <c r="AE5" s="1151" t="s">
        <v>374</v>
      </c>
      <c r="AF5" s="1152"/>
      <c r="AG5" s="1152"/>
      <c r="AH5" s="1152"/>
      <c r="AI5" s="1152"/>
      <c r="AJ5" s="1158"/>
      <c r="AK5" s="1151" t="s">
        <v>375</v>
      </c>
      <c r="AL5" s="1152"/>
      <c r="AM5" s="1152"/>
      <c r="AN5" s="1152"/>
      <c r="AO5" s="1152"/>
      <c r="AP5" s="1158"/>
      <c r="AQ5" s="1151" t="s">
        <v>941</v>
      </c>
      <c r="AR5" s="1152"/>
      <c r="AS5" s="1152"/>
      <c r="AT5" s="1152"/>
      <c r="AU5" s="1152"/>
      <c r="AV5" s="1158"/>
      <c r="AW5" s="1151" t="s">
        <v>374</v>
      </c>
      <c r="AX5" s="1152"/>
      <c r="AY5" s="1152"/>
      <c r="AZ5" s="1152"/>
      <c r="BA5" s="1152"/>
      <c r="BB5" s="1158"/>
      <c r="BC5" s="1151" t="s">
        <v>375</v>
      </c>
      <c r="BD5" s="1152"/>
      <c r="BE5" s="1152"/>
      <c r="BF5" s="1152"/>
      <c r="BG5" s="1152"/>
      <c r="BH5" s="1158"/>
      <c r="BI5" s="1151" t="s">
        <v>941</v>
      </c>
      <c r="BJ5" s="1152"/>
      <c r="BK5" s="1152"/>
      <c r="BL5" s="1152"/>
      <c r="BM5" s="1152"/>
      <c r="BN5" s="1158"/>
      <c r="BO5" s="1151" t="s">
        <v>374</v>
      </c>
      <c r="BP5" s="1152"/>
      <c r="BQ5" s="1152"/>
      <c r="BR5" s="1152"/>
      <c r="BS5" s="1152"/>
      <c r="BT5" s="1158"/>
      <c r="BU5" s="1151" t="s">
        <v>375</v>
      </c>
      <c r="BV5" s="1152"/>
      <c r="BW5" s="1152"/>
      <c r="BX5" s="1152"/>
      <c r="BY5" s="1152"/>
      <c r="BZ5" s="1158"/>
      <c r="CA5" s="1151" t="s">
        <v>941</v>
      </c>
      <c r="CB5" s="1152"/>
      <c r="CC5" s="1152"/>
      <c r="CD5" s="1152"/>
      <c r="CE5" s="1152"/>
      <c r="CF5" s="1158"/>
      <c r="CG5" s="1151" t="s">
        <v>374</v>
      </c>
      <c r="CH5" s="1152"/>
      <c r="CI5" s="1152"/>
      <c r="CJ5" s="1152"/>
      <c r="CK5" s="1152"/>
      <c r="CL5" s="1158"/>
      <c r="CM5" s="1151" t="s">
        <v>375</v>
      </c>
      <c r="CN5" s="1152"/>
      <c r="CO5" s="1152"/>
      <c r="CP5" s="1152"/>
      <c r="CQ5" s="1152"/>
      <c r="CR5" s="1152"/>
      <c r="CT5" s="454"/>
      <c r="CU5" s="705"/>
      <c r="CV5" s="705"/>
      <c r="CW5" s="705"/>
      <c r="CX5" s="705"/>
    </row>
    <row r="6" spans="1:102" ht="12.75" customHeight="1">
      <c r="A6" s="1324" t="s">
        <v>1548</v>
      </c>
      <c r="B6" s="1324"/>
      <c r="C6" s="1324"/>
      <c r="D6" s="1324"/>
      <c r="E6" s="1324"/>
      <c r="F6" s="1324"/>
      <c r="G6" s="1324"/>
      <c r="H6" s="1324"/>
      <c r="I6" s="1324"/>
      <c r="J6" s="1324"/>
      <c r="K6" s="1324"/>
      <c r="L6" s="1471" t="s">
        <v>1071</v>
      </c>
      <c r="M6" s="1471"/>
      <c r="N6" s="1471"/>
      <c r="O6" s="1471"/>
      <c r="P6" s="1471"/>
      <c r="Q6" s="1471"/>
      <c r="R6" s="1471" t="s">
        <v>1053</v>
      </c>
      <c r="S6" s="1471"/>
      <c r="T6" s="1471"/>
      <c r="U6" s="1471"/>
      <c r="V6" s="1471"/>
      <c r="W6" s="1471"/>
      <c r="X6" s="1472"/>
      <c r="Y6" s="1479">
        <v>19.2</v>
      </c>
      <c r="Z6" s="1480">
        <v>19.2</v>
      </c>
      <c r="AA6" s="1480">
        <v>19.2</v>
      </c>
      <c r="AB6" s="1480">
        <v>19.2</v>
      </c>
      <c r="AC6" s="1480">
        <v>19.2</v>
      </c>
      <c r="AD6" s="1480">
        <v>19.2</v>
      </c>
      <c r="AE6" s="1481">
        <v>19.5</v>
      </c>
      <c r="AF6" s="1481">
        <v>19.5</v>
      </c>
      <c r="AG6" s="1481">
        <v>19.5</v>
      </c>
      <c r="AH6" s="1481">
        <v>19.5</v>
      </c>
      <c r="AI6" s="1481">
        <v>19.5</v>
      </c>
      <c r="AJ6" s="1481">
        <v>19.5</v>
      </c>
      <c r="AK6" s="1481">
        <v>18.6</v>
      </c>
      <c r="AL6" s="1481">
        <v>18.6</v>
      </c>
      <c r="AM6" s="1481">
        <v>18.6</v>
      </c>
      <c r="AN6" s="1481">
        <v>18.6</v>
      </c>
      <c r="AO6" s="1481">
        <v>18.6</v>
      </c>
      <c r="AP6" s="1481">
        <v>18.6</v>
      </c>
      <c r="AQ6" s="1481">
        <v>153.4</v>
      </c>
      <c r="AR6" s="1481">
        <v>153.4</v>
      </c>
      <c r="AS6" s="1481">
        <v>153.4</v>
      </c>
      <c r="AT6" s="1481">
        <v>153.4</v>
      </c>
      <c r="AU6" s="1481">
        <v>153.4</v>
      </c>
      <c r="AV6" s="1481">
        <v>153.4</v>
      </c>
      <c r="AW6" s="1481">
        <v>162.7</v>
      </c>
      <c r="AX6" s="1481">
        <v>162.7</v>
      </c>
      <c r="AY6" s="1481">
        <v>162.7</v>
      </c>
      <c r="AZ6" s="1481">
        <v>162.7</v>
      </c>
      <c r="BA6" s="1481">
        <v>162.7</v>
      </c>
      <c r="BB6" s="1481">
        <v>162.7</v>
      </c>
      <c r="BC6" s="1481">
        <v>137.2</v>
      </c>
      <c r="BD6" s="1481">
        <v>137.2</v>
      </c>
      <c r="BE6" s="1481">
        <v>137.2</v>
      </c>
      <c r="BF6" s="1481">
        <v>137.2</v>
      </c>
      <c r="BG6" s="1481">
        <v>137.2</v>
      </c>
      <c r="BH6" s="1481">
        <v>137.2</v>
      </c>
      <c r="BI6" s="1481">
        <v>141.4</v>
      </c>
      <c r="BJ6" s="1481">
        <v>141.4</v>
      </c>
      <c r="BK6" s="1481">
        <v>141.4</v>
      </c>
      <c r="BL6" s="1481">
        <v>141.4</v>
      </c>
      <c r="BM6" s="1481">
        <v>141.4</v>
      </c>
      <c r="BN6" s="1481">
        <v>141.4</v>
      </c>
      <c r="BO6" s="1481">
        <v>147.6</v>
      </c>
      <c r="BP6" s="1481">
        <v>147.6</v>
      </c>
      <c r="BQ6" s="1481">
        <v>147.6</v>
      </c>
      <c r="BR6" s="1481">
        <v>147.6</v>
      </c>
      <c r="BS6" s="1481">
        <v>147.6</v>
      </c>
      <c r="BT6" s="1481">
        <v>147.6</v>
      </c>
      <c r="BU6" s="1481">
        <v>130.7</v>
      </c>
      <c r="BV6" s="1481">
        <v>130.7</v>
      </c>
      <c r="BW6" s="1481">
        <v>130.7</v>
      </c>
      <c r="BX6" s="1481">
        <v>130.7</v>
      </c>
      <c r="BY6" s="1481">
        <v>130.7</v>
      </c>
      <c r="BZ6" s="1481">
        <v>130.7</v>
      </c>
      <c r="CA6" s="1481">
        <v>12</v>
      </c>
      <c r="CB6" s="1481">
        <v>12</v>
      </c>
      <c r="CC6" s="1481">
        <v>12</v>
      </c>
      <c r="CD6" s="1481">
        <v>12</v>
      </c>
      <c r="CE6" s="1481">
        <v>12</v>
      </c>
      <c r="CF6" s="1481">
        <v>12</v>
      </c>
      <c r="CG6" s="1481">
        <v>15.1</v>
      </c>
      <c r="CH6" s="1481">
        <v>15.1</v>
      </c>
      <c r="CI6" s="1481">
        <v>15.1</v>
      </c>
      <c r="CJ6" s="1481">
        <v>15.1</v>
      </c>
      <c r="CK6" s="1481">
        <v>15.1</v>
      </c>
      <c r="CL6" s="1481">
        <v>15.1</v>
      </c>
      <c r="CM6" s="1481">
        <v>6.5</v>
      </c>
      <c r="CN6" s="1481">
        <v>6.5</v>
      </c>
      <c r="CO6" s="1481">
        <v>6.5</v>
      </c>
      <c r="CP6" s="1481">
        <v>6.5</v>
      </c>
      <c r="CQ6" s="1481">
        <v>6.5</v>
      </c>
      <c r="CR6" s="1481">
        <v>6.5</v>
      </c>
      <c r="CT6" s="803"/>
      <c r="CU6" s="705"/>
      <c r="CV6" s="705"/>
      <c r="CW6" s="705"/>
      <c r="CX6" s="705"/>
    </row>
    <row r="7" spans="1:102" ht="12.75" customHeight="1">
      <c r="A7" s="1475" t="s">
        <v>934</v>
      </c>
      <c r="B7" s="1475"/>
      <c r="C7" s="1475"/>
      <c r="D7" s="1475"/>
      <c r="E7" s="1475"/>
      <c r="F7" s="1475"/>
      <c r="G7" s="1475"/>
      <c r="H7" s="1475"/>
      <c r="I7" s="1475"/>
      <c r="J7" s="1475"/>
      <c r="K7" s="1475"/>
      <c r="L7" s="1476">
        <v>1</v>
      </c>
      <c r="M7" s="1476"/>
      <c r="N7" s="1476"/>
      <c r="O7" s="1476"/>
      <c r="P7" s="1476"/>
      <c r="Q7" s="1476"/>
      <c r="R7" s="1473" t="s">
        <v>1053</v>
      </c>
      <c r="S7" s="1473"/>
      <c r="T7" s="1473"/>
      <c r="U7" s="1473"/>
      <c r="V7" s="1473"/>
      <c r="W7" s="1473"/>
      <c r="X7" s="1474"/>
      <c r="Y7" s="1482">
        <v>17.8</v>
      </c>
      <c r="Z7" s="1483"/>
      <c r="AA7" s="1483"/>
      <c r="AB7" s="1483"/>
      <c r="AC7" s="1483"/>
      <c r="AD7" s="1483"/>
      <c r="AE7" s="1484">
        <v>18</v>
      </c>
      <c r="AF7" s="1484"/>
      <c r="AG7" s="1484"/>
      <c r="AH7" s="1484"/>
      <c r="AI7" s="1484"/>
      <c r="AJ7" s="1484"/>
      <c r="AK7" s="1484">
        <v>17.4</v>
      </c>
      <c r="AL7" s="1484"/>
      <c r="AM7" s="1484"/>
      <c r="AN7" s="1484"/>
      <c r="AO7" s="1484"/>
      <c r="AP7" s="1484"/>
      <c r="AQ7" s="1484">
        <v>142.2</v>
      </c>
      <c r="AR7" s="1484"/>
      <c r="AS7" s="1484"/>
      <c r="AT7" s="1484"/>
      <c r="AU7" s="1484"/>
      <c r="AV7" s="1484"/>
      <c r="AW7" s="1484">
        <v>150</v>
      </c>
      <c r="AX7" s="1484"/>
      <c r="AY7" s="1484"/>
      <c r="AZ7" s="1484"/>
      <c r="BA7" s="1484"/>
      <c r="BB7" s="1484"/>
      <c r="BC7" s="1484">
        <v>128.6</v>
      </c>
      <c r="BD7" s="1484"/>
      <c r="BE7" s="1484"/>
      <c r="BF7" s="1484"/>
      <c r="BG7" s="1484"/>
      <c r="BH7" s="1484"/>
      <c r="BI7" s="1484">
        <v>131.7</v>
      </c>
      <c r="BJ7" s="1484"/>
      <c r="BK7" s="1484"/>
      <c r="BL7" s="1484"/>
      <c r="BM7" s="1484"/>
      <c r="BN7" s="1484"/>
      <c r="BO7" s="1484">
        <v>136.9</v>
      </c>
      <c r="BP7" s="1484"/>
      <c r="BQ7" s="1484"/>
      <c r="BR7" s="1484"/>
      <c r="BS7" s="1484"/>
      <c r="BT7" s="1484"/>
      <c r="BU7" s="1484">
        <v>122.6</v>
      </c>
      <c r="BV7" s="1484"/>
      <c r="BW7" s="1484"/>
      <c r="BX7" s="1484"/>
      <c r="BY7" s="1484"/>
      <c r="BZ7" s="1484"/>
      <c r="CA7" s="1484">
        <v>10.5</v>
      </c>
      <c r="CB7" s="1484"/>
      <c r="CC7" s="1484"/>
      <c r="CD7" s="1484"/>
      <c r="CE7" s="1484"/>
      <c r="CF7" s="1484"/>
      <c r="CG7" s="1484">
        <v>13.1</v>
      </c>
      <c r="CH7" s="1484"/>
      <c r="CI7" s="1484"/>
      <c r="CJ7" s="1484"/>
      <c r="CK7" s="1484"/>
      <c r="CL7" s="1484"/>
      <c r="CM7" s="1484">
        <v>6</v>
      </c>
      <c r="CN7" s="1484"/>
      <c r="CO7" s="1484"/>
      <c r="CP7" s="1484"/>
      <c r="CQ7" s="1484"/>
      <c r="CR7" s="1484"/>
      <c r="CT7" s="803"/>
      <c r="CU7" s="705"/>
      <c r="CV7" s="705"/>
      <c r="CW7" s="705"/>
      <c r="CX7" s="705"/>
    </row>
    <row r="8" spans="1:98" ht="12.75" customHeight="1">
      <c r="A8" s="1475"/>
      <c r="B8" s="1475"/>
      <c r="C8" s="1475"/>
      <c r="D8" s="1475"/>
      <c r="E8" s="1475"/>
      <c r="F8" s="1475"/>
      <c r="G8" s="1475"/>
      <c r="H8" s="1475"/>
      <c r="I8" s="1475"/>
      <c r="J8" s="1475"/>
      <c r="K8" s="1475"/>
      <c r="L8" s="1473" t="s">
        <v>1072</v>
      </c>
      <c r="M8" s="1473"/>
      <c r="N8" s="1473"/>
      <c r="O8" s="1473"/>
      <c r="P8" s="1473"/>
      <c r="Q8" s="1473"/>
      <c r="R8" s="1473"/>
      <c r="S8" s="1473"/>
      <c r="T8" s="1473"/>
      <c r="U8" s="1473"/>
      <c r="V8" s="1473"/>
      <c r="W8" s="1473"/>
      <c r="X8" s="1474"/>
      <c r="Y8" s="1518">
        <v>18.7</v>
      </c>
      <c r="Z8" s="1486"/>
      <c r="AA8" s="1486"/>
      <c r="AB8" s="1486"/>
      <c r="AC8" s="1486"/>
      <c r="AD8" s="1486"/>
      <c r="AE8" s="1486">
        <v>19</v>
      </c>
      <c r="AF8" s="1486"/>
      <c r="AG8" s="1486"/>
      <c r="AH8" s="1486"/>
      <c r="AI8" s="1486"/>
      <c r="AJ8" s="1486"/>
      <c r="AK8" s="1486">
        <v>18.1</v>
      </c>
      <c r="AL8" s="1486"/>
      <c r="AM8" s="1486"/>
      <c r="AN8" s="1486"/>
      <c r="AO8" s="1486"/>
      <c r="AP8" s="1486"/>
      <c r="AQ8" s="1486">
        <v>145</v>
      </c>
      <c r="AR8" s="1486"/>
      <c r="AS8" s="1486"/>
      <c r="AT8" s="1486"/>
      <c r="AU8" s="1486"/>
      <c r="AV8" s="1486"/>
      <c r="AW8" s="1486">
        <v>156.1</v>
      </c>
      <c r="AX8" s="1486"/>
      <c r="AY8" s="1486"/>
      <c r="AZ8" s="1486"/>
      <c r="BA8" s="1486"/>
      <c r="BB8" s="1486"/>
      <c r="BC8" s="1486">
        <v>127.3</v>
      </c>
      <c r="BD8" s="1486"/>
      <c r="BE8" s="1486"/>
      <c r="BF8" s="1486"/>
      <c r="BG8" s="1486"/>
      <c r="BH8" s="1486"/>
      <c r="BI8" s="1486">
        <v>135.5</v>
      </c>
      <c r="BJ8" s="1486"/>
      <c r="BK8" s="1486"/>
      <c r="BL8" s="1486"/>
      <c r="BM8" s="1486"/>
      <c r="BN8" s="1486"/>
      <c r="BO8" s="1486">
        <v>144.5</v>
      </c>
      <c r="BP8" s="1486"/>
      <c r="BQ8" s="1486"/>
      <c r="BR8" s="1486"/>
      <c r="BS8" s="1486"/>
      <c r="BT8" s="1486"/>
      <c r="BU8" s="1486">
        <v>121</v>
      </c>
      <c r="BV8" s="1486"/>
      <c r="BW8" s="1486"/>
      <c r="BX8" s="1486"/>
      <c r="BY8" s="1486"/>
      <c r="BZ8" s="1486"/>
      <c r="CA8" s="1486">
        <v>9.5</v>
      </c>
      <c r="CB8" s="1486"/>
      <c r="CC8" s="1486"/>
      <c r="CD8" s="1486"/>
      <c r="CE8" s="1486"/>
      <c r="CF8" s="1486"/>
      <c r="CG8" s="1486">
        <v>11.6</v>
      </c>
      <c r="CH8" s="1486"/>
      <c r="CI8" s="1486"/>
      <c r="CJ8" s="1486"/>
      <c r="CK8" s="1486"/>
      <c r="CL8" s="1486"/>
      <c r="CM8" s="1486">
        <v>6.3</v>
      </c>
      <c r="CN8" s="1486"/>
      <c r="CO8" s="1486"/>
      <c r="CP8" s="1486"/>
      <c r="CQ8" s="1486"/>
      <c r="CR8" s="1486"/>
      <c r="CT8" s="803"/>
    </row>
    <row r="9" spans="1:102" ht="12.75" customHeight="1">
      <c r="A9" s="1473" t="s">
        <v>1073</v>
      </c>
      <c r="B9" s="1473"/>
      <c r="C9" s="1473"/>
      <c r="D9" s="1473"/>
      <c r="E9" s="1473"/>
      <c r="F9" s="1473"/>
      <c r="G9" s="1473"/>
      <c r="H9" s="1473"/>
      <c r="I9" s="1473"/>
      <c r="J9" s="1473"/>
      <c r="K9" s="1473"/>
      <c r="L9" s="1473"/>
      <c r="M9" s="1473"/>
      <c r="N9" s="1473"/>
      <c r="O9" s="1473"/>
      <c r="P9" s="1473"/>
      <c r="Q9" s="1473"/>
      <c r="R9" s="1473"/>
      <c r="S9" s="1473"/>
      <c r="T9" s="1473"/>
      <c r="U9" s="1473"/>
      <c r="V9" s="1473"/>
      <c r="W9" s="1473"/>
      <c r="X9" s="1474"/>
      <c r="Y9" s="1478"/>
      <c r="Z9" s="1477"/>
      <c r="AA9" s="1477"/>
      <c r="AB9" s="1477"/>
      <c r="AC9" s="1477"/>
      <c r="AD9" s="1477"/>
      <c r="AE9" s="1477"/>
      <c r="AF9" s="1477"/>
      <c r="AG9" s="1477"/>
      <c r="AH9" s="1477"/>
      <c r="AI9" s="1477"/>
      <c r="AJ9" s="1477"/>
      <c r="AK9" s="1477"/>
      <c r="AL9" s="1477"/>
      <c r="AM9" s="1477"/>
      <c r="AN9" s="1477"/>
      <c r="AO9" s="1477"/>
      <c r="AP9" s="1477"/>
      <c r="AQ9" s="1477"/>
      <c r="AR9" s="1477"/>
      <c r="AS9" s="1477"/>
      <c r="AT9" s="1477"/>
      <c r="AU9" s="1477"/>
      <c r="AV9" s="1477"/>
      <c r="AW9" s="1477"/>
      <c r="AX9" s="1477"/>
      <c r="AY9" s="1477"/>
      <c r="AZ9" s="1477"/>
      <c r="BA9" s="1477"/>
      <c r="BB9" s="1477"/>
      <c r="BC9" s="1477"/>
      <c r="BD9" s="1477"/>
      <c r="BE9" s="1477"/>
      <c r="BF9" s="1477"/>
      <c r="BG9" s="1477"/>
      <c r="BH9" s="1477"/>
      <c r="BI9" s="1477"/>
      <c r="BJ9" s="1477"/>
      <c r="BK9" s="1477"/>
      <c r="BL9" s="1477"/>
      <c r="BM9" s="1477"/>
      <c r="BN9" s="1477"/>
      <c r="BO9" s="1477"/>
      <c r="BP9" s="1477"/>
      <c r="BQ9" s="1477"/>
      <c r="BR9" s="1477"/>
      <c r="BS9" s="1477"/>
      <c r="BT9" s="1477"/>
      <c r="BU9" s="1477"/>
      <c r="BV9" s="1477"/>
      <c r="BW9" s="1477"/>
      <c r="BX9" s="1477"/>
      <c r="BY9" s="1477"/>
      <c r="BZ9" s="1477"/>
      <c r="CA9" s="1477"/>
      <c r="CB9" s="1477"/>
      <c r="CC9" s="1477"/>
      <c r="CD9" s="1477"/>
      <c r="CE9" s="1477"/>
      <c r="CF9" s="1477"/>
      <c r="CG9" s="1477"/>
      <c r="CH9" s="1477"/>
      <c r="CI9" s="1477"/>
      <c r="CJ9" s="1477"/>
      <c r="CK9" s="1477"/>
      <c r="CL9" s="1477"/>
      <c r="CM9" s="1477"/>
      <c r="CN9" s="1477"/>
      <c r="CO9" s="1477"/>
      <c r="CP9" s="1477"/>
      <c r="CQ9" s="1477"/>
      <c r="CR9" s="1477"/>
      <c r="CT9" s="454"/>
      <c r="CU9" s="705"/>
      <c r="CV9" s="705"/>
      <c r="CW9" s="705"/>
      <c r="CX9" s="705"/>
    </row>
    <row r="10" spans="1:102" ht="12.75" customHeight="1">
      <c r="A10" s="1242" t="s">
        <v>969</v>
      </c>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490"/>
      <c r="Y10" s="1487">
        <v>21</v>
      </c>
      <c r="Z10" s="1485">
        <v>20.7</v>
      </c>
      <c r="AA10" s="1485">
        <v>20.7</v>
      </c>
      <c r="AB10" s="1485">
        <v>20.7</v>
      </c>
      <c r="AC10" s="1485">
        <v>20.7</v>
      </c>
      <c r="AD10" s="1485">
        <v>20.7</v>
      </c>
      <c r="AE10" s="1485">
        <v>21.8</v>
      </c>
      <c r="AF10" s="1485">
        <v>20.8</v>
      </c>
      <c r="AG10" s="1485">
        <v>20.8</v>
      </c>
      <c r="AH10" s="1485">
        <v>20.8</v>
      </c>
      <c r="AI10" s="1485">
        <v>20.8</v>
      </c>
      <c r="AJ10" s="1485">
        <v>20.8</v>
      </c>
      <c r="AK10" s="1485">
        <v>19.4</v>
      </c>
      <c r="AL10" s="1485">
        <v>20.8</v>
      </c>
      <c r="AM10" s="1485">
        <v>20.8</v>
      </c>
      <c r="AN10" s="1485">
        <v>20.8</v>
      </c>
      <c r="AO10" s="1485">
        <v>20.8</v>
      </c>
      <c r="AP10" s="1485">
        <v>20.8</v>
      </c>
      <c r="AQ10" s="1485">
        <v>176.6</v>
      </c>
      <c r="AR10" s="1485">
        <v>20.8</v>
      </c>
      <c r="AS10" s="1485">
        <v>20.8</v>
      </c>
      <c r="AT10" s="1485">
        <v>20.8</v>
      </c>
      <c r="AU10" s="1485">
        <v>20.8</v>
      </c>
      <c r="AV10" s="1485">
        <v>20.8</v>
      </c>
      <c r="AW10" s="1485">
        <v>192.7</v>
      </c>
      <c r="AX10" s="1485">
        <v>20.8</v>
      </c>
      <c r="AY10" s="1485">
        <v>20.8</v>
      </c>
      <c r="AZ10" s="1485">
        <v>20.8</v>
      </c>
      <c r="BA10" s="1485">
        <v>20.8</v>
      </c>
      <c r="BB10" s="1485">
        <v>20.8</v>
      </c>
      <c r="BC10" s="1485">
        <v>140.8</v>
      </c>
      <c r="BD10" s="1485">
        <v>20.8</v>
      </c>
      <c r="BE10" s="1485">
        <v>20.8</v>
      </c>
      <c r="BF10" s="1485">
        <v>20.8</v>
      </c>
      <c r="BG10" s="1485">
        <v>20.8</v>
      </c>
      <c r="BH10" s="1485">
        <v>20.8</v>
      </c>
      <c r="BI10" s="1485">
        <v>160.7</v>
      </c>
      <c r="BJ10" s="1485">
        <v>20.8</v>
      </c>
      <c r="BK10" s="1485">
        <v>20.8</v>
      </c>
      <c r="BL10" s="1485">
        <v>20.8</v>
      </c>
      <c r="BM10" s="1485">
        <v>20.8</v>
      </c>
      <c r="BN10" s="1485">
        <v>20.8</v>
      </c>
      <c r="BO10" s="1485">
        <v>170.9</v>
      </c>
      <c r="BP10" s="1485">
        <v>20.8</v>
      </c>
      <c r="BQ10" s="1485">
        <v>20.8</v>
      </c>
      <c r="BR10" s="1485">
        <v>20.8</v>
      </c>
      <c r="BS10" s="1485">
        <v>20.8</v>
      </c>
      <c r="BT10" s="1485">
        <v>20.8</v>
      </c>
      <c r="BU10" s="1485">
        <v>138</v>
      </c>
      <c r="BV10" s="1485">
        <v>20.8</v>
      </c>
      <c r="BW10" s="1485">
        <v>20.8</v>
      </c>
      <c r="BX10" s="1485">
        <v>20.8</v>
      </c>
      <c r="BY10" s="1485">
        <v>20.8</v>
      </c>
      <c r="BZ10" s="1485">
        <v>20.8</v>
      </c>
      <c r="CA10" s="1485">
        <v>15.9</v>
      </c>
      <c r="CB10" s="1485">
        <v>20.8</v>
      </c>
      <c r="CC10" s="1485">
        <v>20.8</v>
      </c>
      <c r="CD10" s="1485">
        <v>20.8</v>
      </c>
      <c r="CE10" s="1485">
        <v>20.8</v>
      </c>
      <c r="CF10" s="1485">
        <v>20.8</v>
      </c>
      <c r="CG10" s="1485">
        <v>21.8</v>
      </c>
      <c r="CH10" s="1485">
        <v>20.8</v>
      </c>
      <c r="CI10" s="1485">
        <v>20.8</v>
      </c>
      <c r="CJ10" s="1485">
        <v>20.8</v>
      </c>
      <c r="CK10" s="1485">
        <v>20.8</v>
      </c>
      <c r="CL10" s="1485">
        <v>20.8</v>
      </c>
      <c r="CM10" s="1485">
        <v>2.8</v>
      </c>
      <c r="CN10" s="1485">
        <v>20.8</v>
      </c>
      <c r="CO10" s="1485">
        <v>20.8</v>
      </c>
      <c r="CP10" s="1485">
        <v>20.8</v>
      </c>
      <c r="CQ10" s="1485">
        <v>20.8</v>
      </c>
      <c r="CR10" s="1485">
        <v>20.8</v>
      </c>
      <c r="CT10" s="697"/>
      <c r="CU10" s="705"/>
      <c r="CV10" s="705"/>
      <c r="CW10" s="705"/>
      <c r="CX10" s="705"/>
    </row>
    <row r="11" spans="1:102" ht="12.75" customHeight="1">
      <c r="A11" s="1242" t="s">
        <v>970</v>
      </c>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490"/>
      <c r="Y11" s="1487">
        <v>18.5</v>
      </c>
      <c r="Z11" s="1485">
        <v>20.7</v>
      </c>
      <c r="AA11" s="1485">
        <v>20.7</v>
      </c>
      <c r="AB11" s="1485">
        <v>20.7</v>
      </c>
      <c r="AC11" s="1485">
        <v>20.7</v>
      </c>
      <c r="AD11" s="1485">
        <v>20.7</v>
      </c>
      <c r="AE11" s="1485">
        <v>18.8</v>
      </c>
      <c r="AF11" s="1485">
        <v>20.8</v>
      </c>
      <c r="AG11" s="1485">
        <v>20.8</v>
      </c>
      <c r="AH11" s="1485">
        <v>20.8</v>
      </c>
      <c r="AI11" s="1485">
        <v>20.8</v>
      </c>
      <c r="AJ11" s="1485">
        <v>20.8</v>
      </c>
      <c r="AK11" s="1485">
        <v>17.8</v>
      </c>
      <c r="AL11" s="1485">
        <v>20.8</v>
      </c>
      <c r="AM11" s="1485">
        <v>20.8</v>
      </c>
      <c r="AN11" s="1485">
        <v>20.8</v>
      </c>
      <c r="AO11" s="1485">
        <v>20.8</v>
      </c>
      <c r="AP11" s="1485">
        <v>20.8</v>
      </c>
      <c r="AQ11" s="1485">
        <v>149.7</v>
      </c>
      <c r="AR11" s="1485">
        <v>20.8</v>
      </c>
      <c r="AS11" s="1485">
        <v>20.8</v>
      </c>
      <c r="AT11" s="1485">
        <v>20.8</v>
      </c>
      <c r="AU11" s="1485">
        <v>20.8</v>
      </c>
      <c r="AV11" s="1485">
        <v>20.8</v>
      </c>
      <c r="AW11" s="1485">
        <v>155.2</v>
      </c>
      <c r="AX11" s="1485">
        <v>20.8</v>
      </c>
      <c r="AY11" s="1485">
        <v>20.8</v>
      </c>
      <c r="AZ11" s="1485">
        <v>20.8</v>
      </c>
      <c r="BA11" s="1485">
        <v>20.8</v>
      </c>
      <c r="BB11" s="1485">
        <v>20.8</v>
      </c>
      <c r="BC11" s="1485">
        <v>133.9</v>
      </c>
      <c r="BD11" s="1485">
        <v>20.8</v>
      </c>
      <c r="BE11" s="1485">
        <v>20.8</v>
      </c>
      <c r="BF11" s="1485">
        <v>20.8</v>
      </c>
      <c r="BG11" s="1485">
        <v>20.8</v>
      </c>
      <c r="BH11" s="1485">
        <v>20.8</v>
      </c>
      <c r="BI11" s="1485">
        <v>142.4</v>
      </c>
      <c r="BJ11" s="1485">
        <v>20.8</v>
      </c>
      <c r="BK11" s="1485">
        <v>20.8</v>
      </c>
      <c r="BL11" s="1485">
        <v>20.8</v>
      </c>
      <c r="BM11" s="1485">
        <v>20.8</v>
      </c>
      <c r="BN11" s="1485">
        <v>20.8</v>
      </c>
      <c r="BO11" s="1485">
        <v>146.9</v>
      </c>
      <c r="BP11" s="1485">
        <v>20.8</v>
      </c>
      <c r="BQ11" s="1485">
        <v>20.8</v>
      </c>
      <c r="BR11" s="1485">
        <v>20.8</v>
      </c>
      <c r="BS11" s="1485">
        <v>20.8</v>
      </c>
      <c r="BT11" s="1485">
        <v>20.8</v>
      </c>
      <c r="BU11" s="1485">
        <v>129.4</v>
      </c>
      <c r="BV11" s="1485">
        <v>20.8</v>
      </c>
      <c r="BW11" s="1485">
        <v>20.8</v>
      </c>
      <c r="BX11" s="1485">
        <v>20.8</v>
      </c>
      <c r="BY11" s="1485">
        <v>20.8</v>
      </c>
      <c r="BZ11" s="1485">
        <v>20.8</v>
      </c>
      <c r="CA11" s="1485">
        <v>7.3</v>
      </c>
      <c r="CB11" s="1485">
        <v>20.8</v>
      </c>
      <c r="CC11" s="1485">
        <v>20.8</v>
      </c>
      <c r="CD11" s="1485">
        <v>20.8</v>
      </c>
      <c r="CE11" s="1485">
        <v>20.8</v>
      </c>
      <c r="CF11" s="1485">
        <v>20.8</v>
      </c>
      <c r="CG11" s="1485">
        <v>8.3</v>
      </c>
      <c r="CH11" s="1485">
        <v>20.8</v>
      </c>
      <c r="CI11" s="1485">
        <v>20.8</v>
      </c>
      <c r="CJ11" s="1485">
        <v>20.8</v>
      </c>
      <c r="CK11" s="1485">
        <v>20.8</v>
      </c>
      <c r="CL11" s="1485">
        <v>20.8</v>
      </c>
      <c r="CM11" s="1485">
        <v>4.5</v>
      </c>
      <c r="CN11" s="1485">
        <v>20.8</v>
      </c>
      <c r="CO11" s="1485">
        <v>20.8</v>
      </c>
      <c r="CP11" s="1485">
        <v>20.8</v>
      </c>
      <c r="CQ11" s="1485">
        <v>20.8</v>
      </c>
      <c r="CR11" s="1485">
        <v>20.8</v>
      </c>
      <c r="CT11" s="697"/>
      <c r="CU11" s="705"/>
      <c r="CV11" s="705"/>
      <c r="CW11" s="705"/>
      <c r="CX11" s="705"/>
    </row>
    <row r="12" spans="1:102" ht="12.75" customHeight="1">
      <c r="A12" s="1242" t="s">
        <v>971</v>
      </c>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490"/>
      <c r="Y12" s="1487">
        <v>18.8</v>
      </c>
      <c r="Z12" s="1485">
        <v>20.7</v>
      </c>
      <c r="AA12" s="1485">
        <v>20.7</v>
      </c>
      <c r="AB12" s="1485">
        <v>20.7</v>
      </c>
      <c r="AC12" s="1485">
        <v>20.7</v>
      </c>
      <c r="AD12" s="1485">
        <v>20.7</v>
      </c>
      <c r="AE12" s="1485">
        <v>18.8</v>
      </c>
      <c r="AF12" s="1485">
        <v>20.8</v>
      </c>
      <c r="AG12" s="1485">
        <v>20.8</v>
      </c>
      <c r="AH12" s="1485">
        <v>20.8</v>
      </c>
      <c r="AI12" s="1485">
        <v>20.8</v>
      </c>
      <c r="AJ12" s="1485">
        <v>20.8</v>
      </c>
      <c r="AK12" s="1485">
        <v>18.4</v>
      </c>
      <c r="AL12" s="1485">
        <v>20.8</v>
      </c>
      <c r="AM12" s="1485">
        <v>20.8</v>
      </c>
      <c r="AN12" s="1485">
        <v>20.8</v>
      </c>
      <c r="AO12" s="1485">
        <v>20.8</v>
      </c>
      <c r="AP12" s="1485">
        <v>20.8</v>
      </c>
      <c r="AQ12" s="1485">
        <v>153.7</v>
      </c>
      <c r="AR12" s="1485">
        <v>20.8</v>
      </c>
      <c r="AS12" s="1485">
        <v>20.8</v>
      </c>
      <c r="AT12" s="1485">
        <v>20.8</v>
      </c>
      <c r="AU12" s="1485">
        <v>20.8</v>
      </c>
      <c r="AV12" s="1485">
        <v>20.8</v>
      </c>
      <c r="AW12" s="1485">
        <v>154.5</v>
      </c>
      <c r="AX12" s="1485">
        <v>20.8</v>
      </c>
      <c r="AY12" s="1485">
        <v>20.8</v>
      </c>
      <c r="AZ12" s="1485">
        <v>20.8</v>
      </c>
      <c r="BA12" s="1485">
        <v>20.8</v>
      </c>
      <c r="BB12" s="1485">
        <v>20.8</v>
      </c>
      <c r="BC12" s="1485">
        <v>147.8</v>
      </c>
      <c r="BD12" s="1485">
        <v>20.8</v>
      </c>
      <c r="BE12" s="1485">
        <v>20.8</v>
      </c>
      <c r="BF12" s="1485">
        <v>20.8</v>
      </c>
      <c r="BG12" s="1485">
        <v>20.8</v>
      </c>
      <c r="BH12" s="1485">
        <v>20.8</v>
      </c>
      <c r="BI12" s="1485">
        <v>140.5</v>
      </c>
      <c r="BJ12" s="1485">
        <v>20.8</v>
      </c>
      <c r="BK12" s="1485">
        <v>20.8</v>
      </c>
      <c r="BL12" s="1485">
        <v>20.8</v>
      </c>
      <c r="BM12" s="1485">
        <v>20.8</v>
      </c>
      <c r="BN12" s="1485">
        <v>20.8</v>
      </c>
      <c r="BO12" s="1485">
        <v>141.1</v>
      </c>
      <c r="BP12" s="1485">
        <v>20.8</v>
      </c>
      <c r="BQ12" s="1485">
        <v>20.8</v>
      </c>
      <c r="BR12" s="1485">
        <v>20.8</v>
      </c>
      <c r="BS12" s="1485">
        <v>20.8</v>
      </c>
      <c r="BT12" s="1485">
        <v>20.8</v>
      </c>
      <c r="BU12" s="1485">
        <v>135.9</v>
      </c>
      <c r="BV12" s="1485">
        <v>20.8</v>
      </c>
      <c r="BW12" s="1485">
        <v>20.8</v>
      </c>
      <c r="BX12" s="1485">
        <v>20.8</v>
      </c>
      <c r="BY12" s="1485">
        <v>20.8</v>
      </c>
      <c r="BZ12" s="1485">
        <v>20.8</v>
      </c>
      <c r="CA12" s="1485">
        <v>13.2</v>
      </c>
      <c r="CB12" s="1485">
        <v>20.8</v>
      </c>
      <c r="CC12" s="1485">
        <v>20.8</v>
      </c>
      <c r="CD12" s="1485">
        <v>20.8</v>
      </c>
      <c r="CE12" s="1485">
        <v>20.8</v>
      </c>
      <c r="CF12" s="1485">
        <v>20.8</v>
      </c>
      <c r="CG12" s="1485">
        <v>13.4</v>
      </c>
      <c r="CH12" s="1485">
        <v>20.8</v>
      </c>
      <c r="CI12" s="1485">
        <v>20.8</v>
      </c>
      <c r="CJ12" s="1485">
        <v>20.8</v>
      </c>
      <c r="CK12" s="1485">
        <v>20.8</v>
      </c>
      <c r="CL12" s="1485">
        <v>20.8</v>
      </c>
      <c r="CM12" s="1485">
        <v>11.9</v>
      </c>
      <c r="CN12" s="1485">
        <v>20.8</v>
      </c>
      <c r="CO12" s="1485">
        <v>20.8</v>
      </c>
      <c r="CP12" s="1485">
        <v>20.8</v>
      </c>
      <c r="CQ12" s="1485">
        <v>20.8</v>
      </c>
      <c r="CR12" s="1485">
        <v>20.8</v>
      </c>
      <c r="CT12" s="697"/>
      <c r="CU12" s="705"/>
      <c r="CV12" s="705"/>
      <c r="CW12" s="705"/>
      <c r="CX12" s="705"/>
    </row>
    <row r="13" spans="1:102" ht="12.75" customHeight="1">
      <c r="A13" s="1242" t="s">
        <v>972</v>
      </c>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490"/>
      <c r="Y13" s="1487">
        <v>17.5</v>
      </c>
      <c r="Z13" s="1485">
        <v>20.7</v>
      </c>
      <c r="AA13" s="1485">
        <v>20.7</v>
      </c>
      <c r="AB13" s="1485">
        <v>20.7</v>
      </c>
      <c r="AC13" s="1485">
        <v>20.7</v>
      </c>
      <c r="AD13" s="1485">
        <v>20.7</v>
      </c>
      <c r="AE13" s="1485">
        <v>17.7</v>
      </c>
      <c r="AF13" s="1485">
        <v>20.8</v>
      </c>
      <c r="AG13" s="1485">
        <v>20.8</v>
      </c>
      <c r="AH13" s="1485">
        <v>20.8</v>
      </c>
      <c r="AI13" s="1485">
        <v>20.8</v>
      </c>
      <c r="AJ13" s="1485">
        <v>20.8</v>
      </c>
      <c r="AK13" s="1485">
        <v>16.7</v>
      </c>
      <c r="AL13" s="1485">
        <v>20.8</v>
      </c>
      <c r="AM13" s="1485">
        <v>20.8</v>
      </c>
      <c r="AN13" s="1485">
        <v>20.8</v>
      </c>
      <c r="AO13" s="1485">
        <v>20.8</v>
      </c>
      <c r="AP13" s="1485">
        <v>20.8</v>
      </c>
      <c r="AQ13" s="1485">
        <v>135.8</v>
      </c>
      <c r="AR13" s="1485">
        <v>20.8</v>
      </c>
      <c r="AS13" s="1485">
        <v>20.8</v>
      </c>
      <c r="AT13" s="1485">
        <v>20.8</v>
      </c>
      <c r="AU13" s="1485">
        <v>20.8</v>
      </c>
      <c r="AV13" s="1485">
        <v>20.8</v>
      </c>
      <c r="AW13" s="1485">
        <v>139.5</v>
      </c>
      <c r="AX13" s="1485">
        <v>20.8</v>
      </c>
      <c r="AY13" s="1485">
        <v>20.8</v>
      </c>
      <c r="AZ13" s="1485">
        <v>20.8</v>
      </c>
      <c r="BA13" s="1485">
        <v>20.8</v>
      </c>
      <c r="BB13" s="1485">
        <v>20.8</v>
      </c>
      <c r="BC13" s="1485">
        <v>120.3</v>
      </c>
      <c r="BD13" s="1485">
        <v>20.8</v>
      </c>
      <c r="BE13" s="1485">
        <v>20.8</v>
      </c>
      <c r="BF13" s="1485">
        <v>20.8</v>
      </c>
      <c r="BG13" s="1485">
        <v>20.8</v>
      </c>
      <c r="BH13" s="1485">
        <v>20.8</v>
      </c>
      <c r="BI13" s="1485">
        <v>124.6</v>
      </c>
      <c r="BJ13" s="1485">
        <v>20.8</v>
      </c>
      <c r="BK13" s="1485">
        <v>20.8</v>
      </c>
      <c r="BL13" s="1485">
        <v>20.8</v>
      </c>
      <c r="BM13" s="1485">
        <v>20.8</v>
      </c>
      <c r="BN13" s="1485">
        <v>20.8</v>
      </c>
      <c r="BO13" s="1485">
        <v>128.2</v>
      </c>
      <c r="BP13" s="1485">
        <v>20.8</v>
      </c>
      <c r="BQ13" s="1485">
        <v>20.8</v>
      </c>
      <c r="BR13" s="1485">
        <v>20.8</v>
      </c>
      <c r="BS13" s="1485">
        <v>20.8</v>
      </c>
      <c r="BT13" s="1485">
        <v>20.8</v>
      </c>
      <c r="BU13" s="1485">
        <v>109.7</v>
      </c>
      <c r="BV13" s="1485">
        <v>20.8</v>
      </c>
      <c r="BW13" s="1485">
        <v>20.8</v>
      </c>
      <c r="BX13" s="1485">
        <v>20.8</v>
      </c>
      <c r="BY13" s="1485">
        <v>20.8</v>
      </c>
      <c r="BZ13" s="1485">
        <v>20.8</v>
      </c>
      <c r="CA13" s="1485">
        <v>11.2</v>
      </c>
      <c r="CB13" s="1485">
        <v>20.8</v>
      </c>
      <c r="CC13" s="1485">
        <v>20.8</v>
      </c>
      <c r="CD13" s="1485">
        <v>20.8</v>
      </c>
      <c r="CE13" s="1485">
        <v>20.8</v>
      </c>
      <c r="CF13" s="1485">
        <v>20.8</v>
      </c>
      <c r="CG13" s="1485">
        <v>11.3</v>
      </c>
      <c r="CH13" s="1485">
        <v>20.8</v>
      </c>
      <c r="CI13" s="1485">
        <v>20.8</v>
      </c>
      <c r="CJ13" s="1485">
        <v>20.8</v>
      </c>
      <c r="CK13" s="1485">
        <v>20.8</v>
      </c>
      <c r="CL13" s="1485">
        <v>20.8</v>
      </c>
      <c r="CM13" s="1485">
        <v>10.6</v>
      </c>
      <c r="CN13" s="1485">
        <v>20.8</v>
      </c>
      <c r="CO13" s="1485">
        <v>20.8</v>
      </c>
      <c r="CP13" s="1485">
        <v>20.8</v>
      </c>
      <c r="CQ13" s="1485">
        <v>20.8</v>
      </c>
      <c r="CR13" s="1485">
        <v>20.8</v>
      </c>
      <c r="CT13" s="697"/>
      <c r="CU13" s="705"/>
      <c r="CV13" s="705"/>
      <c r="CW13" s="705"/>
      <c r="CX13" s="705"/>
    </row>
    <row r="14" spans="1:102" ht="12.75" customHeight="1">
      <c r="A14" s="1242" t="s">
        <v>956</v>
      </c>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490"/>
      <c r="Y14" s="1487">
        <v>20.2</v>
      </c>
      <c r="Z14" s="1485">
        <v>20.7</v>
      </c>
      <c r="AA14" s="1485">
        <v>20.7</v>
      </c>
      <c r="AB14" s="1485">
        <v>20.7</v>
      </c>
      <c r="AC14" s="1485">
        <v>20.7</v>
      </c>
      <c r="AD14" s="1485">
        <v>20.7</v>
      </c>
      <c r="AE14" s="1485">
        <v>20.7</v>
      </c>
      <c r="AF14" s="1485">
        <v>20.8</v>
      </c>
      <c r="AG14" s="1485">
        <v>20.8</v>
      </c>
      <c r="AH14" s="1485">
        <v>20.8</v>
      </c>
      <c r="AI14" s="1485">
        <v>20.8</v>
      </c>
      <c r="AJ14" s="1485">
        <v>20.8</v>
      </c>
      <c r="AK14" s="1485">
        <v>17.7</v>
      </c>
      <c r="AL14" s="1485">
        <v>20.8</v>
      </c>
      <c r="AM14" s="1485">
        <v>20.8</v>
      </c>
      <c r="AN14" s="1485">
        <v>20.8</v>
      </c>
      <c r="AO14" s="1485">
        <v>20.8</v>
      </c>
      <c r="AP14" s="1485">
        <v>20.8</v>
      </c>
      <c r="AQ14" s="1485">
        <v>167.1</v>
      </c>
      <c r="AR14" s="1485">
        <v>20.8</v>
      </c>
      <c r="AS14" s="1485">
        <v>20.8</v>
      </c>
      <c r="AT14" s="1485">
        <v>20.8</v>
      </c>
      <c r="AU14" s="1485">
        <v>20.8</v>
      </c>
      <c r="AV14" s="1485">
        <v>20.8</v>
      </c>
      <c r="AW14" s="1485">
        <v>174.7</v>
      </c>
      <c r="AX14" s="1485">
        <v>20.8</v>
      </c>
      <c r="AY14" s="1485">
        <v>20.8</v>
      </c>
      <c r="AZ14" s="1485">
        <v>20.8</v>
      </c>
      <c r="BA14" s="1485">
        <v>20.8</v>
      </c>
      <c r="BB14" s="1485">
        <v>20.8</v>
      </c>
      <c r="BC14" s="1485">
        <v>132.7</v>
      </c>
      <c r="BD14" s="1485">
        <v>20.8</v>
      </c>
      <c r="BE14" s="1485">
        <v>20.8</v>
      </c>
      <c r="BF14" s="1485">
        <v>20.8</v>
      </c>
      <c r="BG14" s="1485">
        <v>20.8</v>
      </c>
      <c r="BH14" s="1485">
        <v>20.8</v>
      </c>
      <c r="BI14" s="1485">
        <v>147.4</v>
      </c>
      <c r="BJ14" s="1485">
        <v>20.8</v>
      </c>
      <c r="BK14" s="1485">
        <v>20.8</v>
      </c>
      <c r="BL14" s="1485">
        <v>20.8</v>
      </c>
      <c r="BM14" s="1485">
        <v>20.8</v>
      </c>
      <c r="BN14" s="1485">
        <v>20.8</v>
      </c>
      <c r="BO14" s="1485">
        <v>151.9</v>
      </c>
      <c r="BP14" s="1485">
        <v>20.8</v>
      </c>
      <c r="BQ14" s="1485">
        <v>20.8</v>
      </c>
      <c r="BR14" s="1485">
        <v>20.8</v>
      </c>
      <c r="BS14" s="1485">
        <v>20.8</v>
      </c>
      <c r="BT14" s="1485">
        <v>20.8</v>
      </c>
      <c r="BU14" s="1485">
        <v>127.1</v>
      </c>
      <c r="BV14" s="1485">
        <v>20.8</v>
      </c>
      <c r="BW14" s="1485">
        <v>20.8</v>
      </c>
      <c r="BX14" s="1485">
        <v>20.8</v>
      </c>
      <c r="BY14" s="1485">
        <v>20.8</v>
      </c>
      <c r="BZ14" s="1485">
        <v>20.8</v>
      </c>
      <c r="CA14" s="1485">
        <v>19.7</v>
      </c>
      <c r="CB14" s="1485">
        <v>20.8</v>
      </c>
      <c r="CC14" s="1485">
        <v>20.8</v>
      </c>
      <c r="CD14" s="1485">
        <v>20.8</v>
      </c>
      <c r="CE14" s="1485">
        <v>20.8</v>
      </c>
      <c r="CF14" s="1485">
        <v>20.8</v>
      </c>
      <c r="CG14" s="1485">
        <v>22.8</v>
      </c>
      <c r="CH14" s="1485">
        <v>20.8</v>
      </c>
      <c r="CI14" s="1485">
        <v>20.8</v>
      </c>
      <c r="CJ14" s="1485">
        <v>20.8</v>
      </c>
      <c r="CK14" s="1485">
        <v>20.8</v>
      </c>
      <c r="CL14" s="1485">
        <v>20.8</v>
      </c>
      <c r="CM14" s="1485">
        <v>5.6</v>
      </c>
      <c r="CN14" s="1485">
        <v>20.8</v>
      </c>
      <c r="CO14" s="1485">
        <v>20.8</v>
      </c>
      <c r="CP14" s="1485">
        <v>20.8</v>
      </c>
      <c r="CQ14" s="1485">
        <v>20.8</v>
      </c>
      <c r="CR14" s="1485">
        <v>20.8</v>
      </c>
      <c r="CT14" s="697"/>
      <c r="CU14" s="705"/>
      <c r="CV14" s="705"/>
      <c r="CW14" s="705"/>
      <c r="CX14" s="705"/>
    </row>
    <row r="15" spans="1:102" ht="12.75" customHeight="1">
      <c r="A15" s="1242" t="s">
        <v>957</v>
      </c>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490"/>
      <c r="Y15" s="1487">
        <v>19.7</v>
      </c>
      <c r="Z15" s="1485">
        <v>20.7</v>
      </c>
      <c r="AA15" s="1485">
        <v>20.7</v>
      </c>
      <c r="AB15" s="1485">
        <v>20.7</v>
      </c>
      <c r="AC15" s="1485">
        <v>20.7</v>
      </c>
      <c r="AD15" s="1485">
        <v>20.7</v>
      </c>
      <c r="AE15" s="1485">
        <v>20.1</v>
      </c>
      <c r="AF15" s="1485">
        <v>20.8</v>
      </c>
      <c r="AG15" s="1485">
        <v>20.8</v>
      </c>
      <c r="AH15" s="1485">
        <v>20.8</v>
      </c>
      <c r="AI15" s="1485">
        <v>20.8</v>
      </c>
      <c r="AJ15" s="1485">
        <v>20.8</v>
      </c>
      <c r="AK15" s="1485">
        <v>19.5</v>
      </c>
      <c r="AL15" s="1485">
        <v>20.8</v>
      </c>
      <c r="AM15" s="1485">
        <v>20.8</v>
      </c>
      <c r="AN15" s="1485">
        <v>20.8</v>
      </c>
      <c r="AO15" s="1485">
        <v>20.8</v>
      </c>
      <c r="AP15" s="1485">
        <v>20.8</v>
      </c>
      <c r="AQ15" s="1485">
        <v>130.7</v>
      </c>
      <c r="AR15" s="1485">
        <v>20.8</v>
      </c>
      <c r="AS15" s="1485">
        <v>20.8</v>
      </c>
      <c r="AT15" s="1485">
        <v>20.8</v>
      </c>
      <c r="AU15" s="1485">
        <v>20.8</v>
      </c>
      <c r="AV15" s="1485">
        <v>20.8</v>
      </c>
      <c r="AW15" s="1485">
        <v>163.2</v>
      </c>
      <c r="AX15" s="1485">
        <v>20.8</v>
      </c>
      <c r="AY15" s="1485">
        <v>20.8</v>
      </c>
      <c r="AZ15" s="1485">
        <v>20.8</v>
      </c>
      <c r="BA15" s="1485">
        <v>20.8</v>
      </c>
      <c r="BB15" s="1485">
        <v>20.8</v>
      </c>
      <c r="BC15" s="1485">
        <v>110.5</v>
      </c>
      <c r="BD15" s="1485">
        <v>20.8</v>
      </c>
      <c r="BE15" s="1485">
        <v>20.8</v>
      </c>
      <c r="BF15" s="1485">
        <v>20.8</v>
      </c>
      <c r="BG15" s="1485">
        <v>20.8</v>
      </c>
      <c r="BH15" s="1485">
        <v>20.8</v>
      </c>
      <c r="BI15" s="1485">
        <v>120.9</v>
      </c>
      <c r="BJ15" s="1485">
        <v>20.8</v>
      </c>
      <c r="BK15" s="1485">
        <v>20.8</v>
      </c>
      <c r="BL15" s="1485">
        <v>20.8</v>
      </c>
      <c r="BM15" s="1485">
        <v>20.8</v>
      </c>
      <c r="BN15" s="1485">
        <v>20.8</v>
      </c>
      <c r="BO15" s="1485">
        <v>148.7</v>
      </c>
      <c r="BP15" s="1485">
        <v>20.8</v>
      </c>
      <c r="BQ15" s="1485">
        <v>20.8</v>
      </c>
      <c r="BR15" s="1485">
        <v>20.8</v>
      </c>
      <c r="BS15" s="1485">
        <v>20.8</v>
      </c>
      <c r="BT15" s="1485">
        <v>20.8</v>
      </c>
      <c r="BU15" s="1485">
        <v>103.7</v>
      </c>
      <c r="BV15" s="1485">
        <v>20.8</v>
      </c>
      <c r="BW15" s="1485">
        <v>20.8</v>
      </c>
      <c r="BX15" s="1485">
        <v>20.8</v>
      </c>
      <c r="BY15" s="1485">
        <v>20.8</v>
      </c>
      <c r="BZ15" s="1485">
        <v>20.8</v>
      </c>
      <c r="CA15" s="1485">
        <v>9.8</v>
      </c>
      <c r="CB15" s="1485">
        <v>20.8</v>
      </c>
      <c r="CC15" s="1485">
        <v>20.8</v>
      </c>
      <c r="CD15" s="1485">
        <v>20.8</v>
      </c>
      <c r="CE15" s="1485">
        <v>20.8</v>
      </c>
      <c r="CF15" s="1485">
        <v>20.8</v>
      </c>
      <c r="CG15" s="1485">
        <v>14.5</v>
      </c>
      <c r="CH15" s="1485">
        <v>20.8</v>
      </c>
      <c r="CI15" s="1485">
        <v>20.8</v>
      </c>
      <c r="CJ15" s="1485">
        <v>20.8</v>
      </c>
      <c r="CK15" s="1485">
        <v>20.8</v>
      </c>
      <c r="CL15" s="1485">
        <v>20.8</v>
      </c>
      <c r="CM15" s="1485">
        <v>6.8</v>
      </c>
      <c r="CN15" s="1485">
        <v>20.8</v>
      </c>
      <c r="CO15" s="1485">
        <v>20.8</v>
      </c>
      <c r="CP15" s="1485">
        <v>20.8</v>
      </c>
      <c r="CQ15" s="1485">
        <v>20.8</v>
      </c>
      <c r="CR15" s="1485">
        <v>20.8</v>
      </c>
      <c r="CT15" s="697"/>
      <c r="CU15" s="705"/>
      <c r="CV15" s="705"/>
      <c r="CW15" s="705"/>
      <c r="CX15" s="705"/>
    </row>
    <row r="16" spans="1:102" ht="12.75" customHeight="1">
      <c r="A16" s="1242" t="s">
        <v>973</v>
      </c>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490"/>
      <c r="Y16" s="1487">
        <v>18.3</v>
      </c>
      <c r="Z16" s="1485">
        <v>20.7</v>
      </c>
      <c r="AA16" s="1485">
        <v>20.7</v>
      </c>
      <c r="AB16" s="1485">
        <v>20.7</v>
      </c>
      <c r="AC16" s="1485">
        <v>20.7</v>
      </c>
      <c r="AD16" s="1485">
        <v>20.7</v>
      </c>
      <c r="AE16" s="1485">
        <v>18.3</v>
      </c>
      <c r="AF16" s="1485">
        <v>20.8</v>
      </c>
      <c r="AG16" s="1485">
        <v>20.8</v>
      </c>
      <c r="AH16" s="1485">
        <v>20.8</v>
      </c>
      <c r="AI16" s="1485">
        <v>20.8</v>
      </c>
      <c r="AJ16" s="1485">
        <v>20.8</v>
      </c>
      <c r="AK16" s="1485">
        <v>18.4</v>
      </c>
      <c r="AL16" s="1485">
        <v>20.8</v>
      </c>
      <c r="AM16" s="1485">
        <v>20.8</v>
      </c>
      <c r="AN16" s="1485">
        <v>20.8</v>
      </c>
      <c r="AO16" s="1485">
        <v>20.8</v>
      </c>
      <c r="AP16" s="1485">
        <v>20.8</v>
      </c>
      <c r="AQ16" s="1485">
        <v>146</v>
      </c>
      <c r="AR16" s="1485">
        <v>20.8</v>
      </c>
      <c r="AS16" s="1485">
        <v>20.8</v>
      </c>
      <c r="AT16" s="1485">
        <v>20.8</v>
      </c>
      <c r="AU16" s="1485">
        <v>20.8</v>
      </c>
      <c r="AV16" s="1485">
        <v>20.8</v>
      </c>
      <c r="AW16" s="1485">
        <v>148</v>
      </c>
      <c r="AX16" s="1485">
        <v>20.8</v>
      </c>
      <c r="AY16" s="1485">
        <v>20.8</v>
      </c>
      <c r="AZ16" s="1485">
        <v>20.8</v>
      </c>
      <c r="BA16" s="1485">
        <v>20.8</v>
      </c>
      <c r="BB16" s="1485">
        <v>20.8</v>
      </c>
      <c r="BC16" s="1485">
        <v>143.5</v>
      </c>
      <c r="BD16" s="1485">
        <v>20.8</v>
      </c>
      <c r="BE16" s="1485">
        <v>20.8</v>
      </c>
      <c r="BF16" s="1485">
        <v>20.8</v>
      </c>
      <c r="BG16" s="1485">
        <v>20.8</v>
      </c>
      <c r="BH16" s="1485">
        <v>20.8</v>
      </c>
      <c r="BI16" s="1485">
        <v>134.3</v>
      </c>
      <c r="BJ16" s="1485">
        <v>20.8</v>
      </c>
      <c r="BK16" s="1485">
        <v>20.8</v>
      </c>
      <c r="BL16" s="1485">
        <v>20.8</v>
      </c>
      <c r="BM16" s="1485">
        <v>20.8</v>
      </c>
      <c r="BN16" s="1485">
        <v>20.8</v>
      </c>
      <c r="BO16" s="1485">
        <v>134.9</v>
      </c>
      <c r="BP16" s="1485">
        <v>20.8</v>
      </c>
      <c r="BQ16" s="1485">
        <v>20.8</v>
      </c>
      <c r="BR16" s="1485">
        <v>20.8</v>
      </c>
      <c r="BS16" s="1485">
        <v>20.8</v>
      </c>
      <c r="BT16" s="1485">
        <v>20.8</v>
      </c>
      <c r="BU16" s="1485">
        <v>133.6</v>
      </c>
      <c r="BV16" s="1485">
        <v>20.8</v>
      </c>
      <c r="BW16" s="1485">
        <v>20.8</v>
      </c>
      <c r="BX16" s="1485">
        <v>20.8</v>
      </c>
      <c r="BY16" s="1485">
        <v>20.8</v>
      </c>
      <c r="BZ16" s="1485">
        <v>20.8</v>
      </c>
      <c r="CA16" s="1485">
        <v>11.7</v>
      </c>
      <c r="CB16" s="1485">
        <v>20.8</v>
      </c>
      <c r="CC16" s="1485">
        <v>20.8</v>
      </c>
      <c r="CD16" s="1485">
        <v>20.8</v>
      </c>
      <c r="CE16" s="1485">
        <v>20.8</v>
      </c>
      <c r="CF16" s="1485">
        <v>20.8</v>
      </c>
      <c r="CG16" s="1485">
        <v>13.1</v>
      </c>
      <c r="CH16" s="1485">
        <v>20.8</v>
      </c>
      <c r="CI16" s="1485">
        <v>20.8</v>
      </c>
      <c r="CJ16" s="1485">
        <v>20.8</v>
      </c>
      <c r="CK16" s="1485">
        <v>20.8</v>
      </c>
      <c r="CL16" s="1485">
        <v>20.8</v>
      </c>
      <c r="CM16" s="1485">
        <v>9.9</v>
      </c>
      <c r="CN16" s="1485">
        <v>20.8</v>
      </c>
      <c r="CO16" s="1485">
        <v>20.8</v>
      </c>
      <c r="CP16" s="1485">
        <v>20.8</v>
      </c>
      <c r="CQ16" s="1485">
        <v>20.8</v>
      </c>
      <c r="CR16" s="1485">
        <v>20.8</v>
      </c>
      <c r="CT16" s="697"/>
      <c r="CU16" s="705"/>
      <c r="CV16" s="705"/>
      <c r="CW16" s="705"/>
      <c r="CX16" s="705"/>
    </row>
    <row r="17" spans="1:102" ht="12.75" customHeight="1">
      <c r="A17" s="1242" t="s">
        <v>959</v>
      </c>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490"/>
      <c r="Y17" s="1487">
        <v>17.1</v>
      </c>
      <c r="Z17" s="1485">
        <v>20.7</v>
      </c>
      <c r="AA17" s="1485">
        <v>20.7</v>
      </c>
      <c r="AB17" s="1485">
        <v>20.7</v>
      </c>
      <c r="AC17" s="1485">
        <v>20.7</v>
      </c>
      <c r="AD17" s="1485">
        <v>20.7</v>
      </c>
      <c r="AE17" s="1485">
        <v>17.9</v>
      </c>
      <c r="AF17" s="1485">
        <v>20.8</v>
      </c>
      <c r="AG17" s="1485">
        <v>20.8</v>
      </c>
      <c r="AH17" s="1485">
        <v>20.8</v>
      </c>
      <c r="AI17" s="1485">
        <v>20.8</v>
      </c>
      <c r="AJ17" s="1485">
        <v>20.8</v>
      </c>
      <c r="AK17" s="1485">
        <v>16.1</v>
      </c>
      <c r="AL17" s="1485">
        <v>20.8</v>
      </c>
      <c r="AM17" s="1485">
        <v>20.8</v>
      </c>
      <c r="AN17" s="1485">
        <v>20.8</v>
      </c>
      <c r="AO17" s="1485">
        <v>20.8</v>
      </c>
      <c r="AP17" s="1485">
        <v>20.8</v>
      </c>
      <c r="AQ17" s="1485">
        <v>129</v>
      </c>
      <c r="AR17" s="1485">
        <v>20.8</v>
      </c>
      <c r="AS17" s="1485">
        <v>20.8</v>
      </c>
      <c r="AT17" s="1485">
        <v>20.8</v>
      </c>
      <c r="AU17" s="1485">
        <v>20.8</v>
      </c>
      <c r="AV17" s="1485">
        <v>20.8</v>
      </c>
      <c r="AW17" s="1485">
        <v>140.1</v>
      </c>
      <c r="AX17" s="1485">
        <v>20.8</v>
      </c>
      <c r="AY17" s="1485">
        <v>20.8</v>
      </c>
      <c r="AZ17" s="1485">
        <v>20.8</v>
      </c>
      <c r="BA17" s="1485">
        <v>20.8</v>
      </c>
      <c r="BB17" s="1485">
        <v>20.8</v>
      </c>
      <c r="BC17" s="1485">
        <v>115.4</v>
      </c>
      <c r="BD17" s="1485">
        <v>20.8</v>
      </c>
      <c r="BE17" s="1485">
        <v>20.8</v>
      </c>
      <c r="BF17" s="1485">
        <v>20.8</v>
      </c>
      <c r="BG17" s="1485">
        <v>20.8</v>
      </c>
      <c r="BH17" s="1485">
        <v>20.8</v>
      </c>
      <c r="BI17" s="1485">
        <v>122.7</v>
      </c>
      <c r="BJ17" s="1485">
        <v>20.8</v>
      </c>
      <c r="BK17" s="1485">
        <v>20.8</v>
      </c>
      <c r="BL17" s="1485">
        <v>20.8</v>
      </c>
      <c r="BM17" s="1485">
        <v>20.8</v>
      </c>
      <c r="BN17" s="1485">
        <v>20.8</v>
      </c>
      <c r="BO17" s="1485">
        <v>133.7</v>
      </c>
      <c r="BP17" s="1485">
        <v>20.8</v>
      </c>
      <c r="BQ17" s="1485">
        <v>20.8</v>
      </c>
      <c r="BR17" s="1485">
        <v>20.8</v>
      </c>
      <c r="BS17" s="1485">
        <v>20.8</v>
      </c>
      <c r="BT17" s="1485">
        <v>20.8</v>
      </c>
      <c r="BU17" s="1485">
        <v>109.3</v>
      </c>
      <c r="BV17" s="1485">
        <v>20.8</v>
      </c>
      <c r="BW17" s="1485">
        <v>20.8</v>
      </c>
      <c r="BX17" s="1485">
        <v>20.8</v>
      </c>
      <c r="BY17" s="1485">
        <v>20.8</v>
      </c>
      <c r="BZ17" s="1485">
        <v>20.8</v>
      </c>
      <c r="CA17" s="1485">
        <v>6.3</v>
      </c>
      <c r="CB17" s="1485">
        <v>20.8</v>
      </c>
      <c r="CC17" s="1485">
        <v>20.8</v>
      </c>
      <c r="CD17" s="1485">
        <v>20.8</v>
      </c>
      <c r="CE17" s="1485">
        <v>20.8</v>
      </c>
      <c r="CF17" s="1485">
        <v>20.8</v>
      </c>
      <c r="CG17" s="1485">
        <v>6.4</v>
      </c>
      <c r="CH17" s="1485">
        <v>20.8</v>
      </c>
      <c r="CI17" s="1485">
        <v>20.8</v>
      </c>
      <c r="CJ17" s="1485">
        <v>20.8</v>
      </c>
      <c r="CK17" s="1485">
        <v>20.8</v>
      </c>
      <c r="CL17" s="1485">
        <v>20.8</v>
      </c>
      <c r="CM17" s="1485">
        <v>6.1</v>
      </c>
      <c r="CN17" s="1485">
        <v>20.8</v>
      </c>
      <c r="CO17" s="1485">
        <v>20.8</v>
      </c>
      <c r="CP17" s="1485">
        <v>20.8</v>
      </c>
      <c r="CQ17" s="1485">
        <v>20.8</v>
      </c>
      <c r="CR17" s="1485">
        <v>20.8</v>
      </c>
      <c r="CT17" s="820"/>
      <c r="CU17" s="705"/>
      <c r="CV17" s="705"/>
      <c r="CW17" s="705"/>
      <c r="CX17" s="705"/>
    </row>
    <row r="18" spans="1:102" ht="12.75" customHeight="1">
      <c r="A18" s="1242" t="s">
        <v>960</v>
      </c>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490"/>
      <c r="Y18" s="1487">
        <v>17.7</v>
      </c>
      <c r="Z18" s="1485">
        <v>20.7</v>
      </c>
      <c r="AA18" s="1485">
        <v>20.7</v>
      </c>
      <c r="AB18" s="1485">
        <v>20.7</v>
      </c>
      <c r="AC18" s="1485">
        <v>20.7</v>
      </c>
      <c r="AD18" s="1485">
        <v>20.7</v>
      </c>
      <c r="AE18" s="1485">
        <v>19.1</v>
      </c>
      <c r="AF18" s="1485">
        <v>20.8</v>
      </c>
      <c r="AG18" s="1485">
        <v>20.8</v>
      </c>
      <c r="AH18" s="1485">
        <v>20.8</v>
      </c>
      <c r="AI18" s="1485">
        <v>20.8</v>
      </c>
      <c r="AJ18" s="1485">
        <v>20.8</v>
      </c>
      <c r="AK18" s="1485">
        <v>16.3</v>
      </c>
      <c r="AL18" s="1485">
        <v>20.8</v>
      </c>
      <c r="AM18" s="1485">
        <v>20.8</v>
      </c>
      <c r="AN18" s="1485">
        <v>20.8</v>
      </c>
      <c r="AO18" s="1485">
        <v>20.8</v>
      </c>
      <c r="AP18" s="1485">
        <v>20.8</v>
      </c>
      <c r="AQ18" s="1485">
        <v>129.5</v>
      </c>
      <c r="AR18" s="1485">
        <v>20.8</v>
      </c>
      <c r="AS18" s="1485">
        <v>20.8</v>
      </c>
      <c r="AT18" s="1485">
        <v>20.8</v>
      </c>
      <c r="AU18" s="1485">
        <v>20.8</v>
      </c>
      <c r="AV18" s="1485">
        <v>20.8</v>
      </c>
      <c r="AW18" s="1485">
        <v>152</v>
      </c>
      <c r="AX18" s="1485">
        <v>20.8</v>
      </c>
      <c r="AY18" s="1485">
        <v>20.8</v>
      </c>
      <c r="AZ18" s="1485">
        <v>20.8</v>
      </c>
      <c r="BA18" s="1485">
        <v>20.8</v>
      </c>
      <c r="BB18" s="1485">
        <v>20.8</v>
      </c>
      <c r="BC18" s="1485">
        <v>108.4</v>
      </c>
      <c r="BD18" s="1485">
        <v>20.8</v>
      </c>
      <c r="BE18" s="1485">
        <v>20.8</v>
      </c>
      <c r="BF18" s="1485">
        <v>20.8</v>
      </c>
      <c r="BG18" s="1485">
        <v>20.8</v>
      </c>
      <c r="BH18" s="1485">
        <v>20.8</v>
      </c>
      <c r="BI18" s="1485">
        <v>123.4</v>
      </c>
      <c r="BJ18" s="1485">
        <v>20.8</v>
      </c>
      <c r="BK18" s="1485">
        <v>20.8</v>
      </c>
      <c r="BL18" s="1485">
        <v>20.8</v>
      </c>
      <c r="BM18" s="1485">
        <v>20.8</v>
      </c>
      <c r="BN18" s="1485">
        <v>20.8</v>
      </c>
      <c r="BO18" s="1485">
        <v>143.5</v>
      </c>
      <c r="BP18" s="1485">
        <v>20.8</v>
      </c>
      <c r="BQ18" s="1485">
        <v>20.8</v>
      </c>
      <c r="BR18" s="1485">
        <v>20.8</v>
      </c>
      <c r="BS18" s="1485">
        <v>20.8</v>
      </c>
      <c r="BT18" s="1485">
        <v>20.8</v>
      </c>
      <c r="BU18" s="1485">
        <v>104.5</v>
      </c>
      <c r="BV18" s="1485">
        <v>20.8</v>
      </c>
      <c r="BW18" s="1485">
        <v>20.8</v>
      </c>
      <c r="BX18" s="1485">
        <v>20.8</v>
      </c>
      <c r="BY18" s="1485">
        <v>20.8</v>
      </c>
      <c r="BZ18" s="1485">
        <v>20.8</v>
      </c>
      <c r="CA18" s="1485">
        <v>6.1</v>
      </c>
      <c r="CB18" s="1485">
        <v>20.8</v>
      </c>
      <c r="CC18" s="1485">
        <v>20.8</v>
      </c>
      <c r="CD18" s="1485">
        <v>20.8</v>
      </c>
      <c r="CE18" s="1485">
        <v>20.8</v>
      </c>
      <c r="CF18" s="1485">
        <v>20.8</v>
      </c>
      <c r="CG18" s="1485">
        <v>8.5</v>
      </c>
      <c r="CH18" s="1485">
        <v>20.8</v>
      </c>
      <c r="CI18" s="1485">
        <v>20.8</v>
      </c>
      <c r="CJ18" s="1485">
        <v>20.8</v>
      </c>
      <c r="CK18" s="1485">
        <v>20.8</v>
      </c>
      <c r="CL18" s="1485">
        <v>20.8</v>
      </c>
      <c r="CM18" s="1485">
        <v>3.9</v>
      </c>
      <c r="CN18" s="1485">
        <v>20.8</v>
      </c>
      <c r="CO18" s="1485">
        <v>20.8</v>
      </c>
      <c r="CP18" s="1485">
        <v>20.8</v>
      </c>
      <c r="CQ18" s="1485">
        <v>20.8</v>
      </c>
      <c r="CR18" s="1485">
        <v>20.8</v>
      </c>
      <c r="CT18" s="697"/>
      <c r="CU18" s="705"/>
      <c r="CV18" s="705"/>
      <c r="CW18" s="705"/>
      <c r="CX18" s="705"/>
    </row>
    <row r="19" spans="1:102" ht="12.75" customHeight="1">
      <c r="A19" s="1242" t="s">
        <v>961</v>
      </c>
      <c r="B19" s="1242"/>
      <c r="C19" s="1242"/>
      <c r="D19" s="1242"/>
      <c r="E19" s="1242"/>
      <c r="F19" s="1242"/>
      <c r="G19" s="1242"/>
      <c r="H19" s="1242"/>
      <c r="I19" s="1242"/>
      <c r="J19" s="1242"/>
      <c r="K19" s="1242"/>
      <c r="L19" s="1242"/>
      <c r="M19" s="1242"/>
      <c r="N19" s="1242"/>
      <c r="O19" s="1242"/>
      <c r="P19" s="1242"/>
      <c r="Q19" s="1242"/>
      <c r="R19" s="1242"/>
      <c r="S19" s="1242"/>
      <c r="T19" s="1242"/>
      <c r="U19" s="1242"/>
      <c r="V19" s="1242"/>
      <c r="W19" s="1242"/>
      <c r="X19" s="1490"/>
      <c r="Y19" s="1487">
        <v>18.3</v>
      </c>
      <c r="Z19" s="1485">
        <v>20.7</v>
      </c>
      <c r="AA19" s="1485">
        <v>20.7</v>
      </c>
      <c r="AB19" s="1485">
        <v>20.7</v>
      </c>
      <c r="AC19" s="1485">
        <v>20.7</v>
      </c>
      <c r="AD19" s="1485">
        <v>20.7</v>
      </c>
      <c r="AE19" s="1485">
        <v>18.5</v>
      </c>
      <c r="AF19" s="1485">
        <v>20.8</v>
      </c>
      <c r="AG19" s="1485">
        <v>20.8</v>
      </c>
      <c r="AH19" s="1485">
        <v>20.8</v>
      </c>
      <c r="AI19" s="1485">
        <v>20.8</v>
      </c>
      <c r="AJ19" s="1485">
        <v>20.8</v>
      </c>
      <c r="AK19" s="1485">
        <v>18.2</v>
      </c>
      <c r="AL19" s="1485">
        <v>20.8</v>
      </c>
      <c r="AM19" s="1485">
        <v>20.8</v>
      </c>
      <c r="AN19" s="1485">
        <v>20.8</v>
      </c>
      <c r="AO19" s="1485">
        <v>20.8</v>
      </c>
      <c r="AP19" s="1485">
        <v>20.8</v>
      </c>
      <c r="AQ19" s="1485">
        <v>142.8</v>
      </c>
      <c r="AR19" s="1485">
        <v>20.8</v>
      </c>
      <c r="AS19" s="1485">
        <v>20.8</v>
      </c>
      <c r="AT19" s="1485">
        <v>20.8</v>
      </c>
      <c r="AU19" s="1485">
        <v>20.8</v>
      </c>
      <c r="AV19" s="1485">
        <v>20.8</v>
      </c>
      <c r="AW19" s="1485">
        <v>151.8</v>
      </c>
      <c r="AX19" s="1485">
        <v>20.8</v>
      </c>
      <c r="AY19" s="1485">
        <v>20.8</v>
      </c>
      <c r="AZ19" s="1485">
        <v>20.8</v>
      </c>
      <c r="BA19" s="1485">
        <v>20.8</v>
      </c>
      <c r="BB19" s="1485">
        <v>20.8</v>
      </c>
      <c r="BC19" s="1485">
        <v>140.1</v>
      </c>
      <c r="BD19" s="1485">
        <v>20.8</v>
      </c>
      <c r="BE19" s="1485">
        <v>20.8</v>
      </c>
      <c r="BF19" s="1485">
        <v>20.8</v>
      </c>
      <c r="BG19" s="1485">
        <v>20.8</v>
      </c>
      <c r="BH19" s="1485">
        <v>20.8</v>
      </c>
      <c r="BI19" s="1485">
        <v>135.8</v>
      </c>
      <c r="BJ19" s="1485">
        <v>20.8</v>
      </c>
      <c r="BK19" s="1485">
        <v>20.8</v>
      </c>
      <c r="BL19" s="1485">
        <v>20.8</v>
      </c>
      <c r="BM19" s="1485">
        <v>20.8</v>
      </c>
      <c r="BN19" s="1485">
        <v>20.8</v>
      </c>
      <c r="BO19" s="1485">
        <v>141.3</v>
      </c>
      <c r="BP19" s="1485">
        <v>20.8</v>
      </c>
      <c r="BQ19" s="1485">
        <v>20.8</v>
      </c>
      <c r="BR19" s="1485">
        <v>20.8</v>
      </c>
      <c r="BS19" s="1485">
        <v>20.8</v>
      </c>
      <c r="BT19" s="1485">
        <v>20.8</v>
      </c>
      <c r="BU19" s="1485">
        <v>134.1</v>
      </c>
      <c r="BV19" s="1485">
        <v>20.8</v>
      </c>
      <c r="BW19" s="1485">
        <v>20.8</v>
      </c>
      <c r="BX19" s="1485">
        <v>20.8</v>
      </c>
      <c r="BY19" s="1485">
        <v>20.8</v>
      </c>
      <c r="BZ19" s="1485">
        <v>20.8</v>
      </c>
      <c r="CA19" s="1485">
        <v>7</v>
      </c>
      <c r="CB19" s="1485">
        <v>20.8</v>
      </c>
      <c r="CC19" s="1485">
        <v>20.8</v>
      </c>
      <c r="CD19" s="1485">
        <v>20.8</v>
      </c>
      <c r="CE19" s="1485">
        <v>20.8</v>
      </c>
      <c r="CF19" s="1485">
        <v>20.8</v>
      </c>
      <c r="CG19" s="1485">
        <v>10.5</v>
      </c>
      <c r="CH19" s="1485">
        <v>20.8</v>
      </c>
      <c r="CI19" s="1485">
        <v>20.8</v>
      </c>
      <c r="CJ19" s="1485">
        <v>20.8</v>
      </c>
      <c r="CK19" s="1485">
        <v>20.8</v>
      </c>
      <c r="CL19" s="1485">
        <v>20.8</v>
      </c>
      <c r="CM19" s="1485">
        <v>6</v>
      </c>
      <c r="CN19" s="1485">
        <v>20.8</v>
      </c>
      <c r="CO19" s="1485">
        <v>20.8</v>
      </c>
      <c r="CP19" s="1485">
        <v>20.8</v>
      </c>
      <c r="CQ19" s="1485">
        <v>20.8</v>
      </c>
      <c r="CR19" s="1485">
        <v>20.8</v>
      </c>
      <c r="CT19" s="697"/>
      <c r="CU19" s="705"/>
      <c r="CV19" s="705"/>
      <c r="CW19" s="705"/>
      <c r="CX19" s="705"/>
    </row>
    <row r="20" spans="1:102" ht="12.75" customHeight="1">
      <c r="A20" s="1242" t="s">
        <v>974</v>
      </c>
      <c r="B20" s="1242"/>
      <c r="C20" s="1242"/>
      <c r="D20" s="1242"/>
      <c r="E20" s="1242"/>
      <c r="F20" s="1242"/>
      <c r="G20" s="1242"/>
      <c r="H20" s="1242"/>
      <c r="I20" s="1242"/>
      <c r="J20" s="1242"/>
      <c r="K20" s="1242"/>
      <c r="L20" s="1242"/>
      <c r="M20" s="1242"/>
      <c r="N20" s="1242"/>
      <c r="O20" s="1242"/>
      <c r="P20" s="1242"/>
      <c r="Q20" s="1242"/>
      <c r="R20" s="1242"/>
      <c r="S20" s="1242"/>
      <c r="T20" s="1242"/>
      <c r="U20" s="1242"/>
      <c r="V20" s="1242"/>
      <c r="W20" s="1242"/>
      <c r="X20" s="1490"/>
      <c r="Y20" s="1487">
        <v>17.9</v>
      </c>
      <c r="Z20" s="1485">
        <v>20.7</v>
      </c>
      <c r="AA20" s="1485">
        <v>20.7</v>
      </c>
      <c r="AB20" s="1485">
        <v>20.7</v>
      </c>
      <c r="AC20" s="1485">
        <v>20.7</v>
      </c>
      <c r="AD20" s="1485">
        <v>20.7</v>
      </c>
      <c r="AE20" s="1485">
        <v>17.8</v>
      </c>
      <c r="AF20" s="1485">
        <v>20.8</v>
      </c>
      <c r="AG20" s="1485">
        <v>20.8</v>
      </c>
      <c r="AH20" s="1485">
        <v>20.8</v>
      </c>
      <c r="AI20" s="1485">
        <v>20.8</v>
      </c>
      <c r="AJ20" s="1485">
        <v>20.8</v>
      </c>
      <c r="AK20" s="1485">
        <v>18.2</v>
      </c>
      <c r="AL20" s="1485">
        <v>20.8</v>
      </c>
      <c r="AM20" s="1485">
        <v>20.8</v>
      </c>
      <c r="AN20" s="1485">
        <v>20.8</v>
      </c>
      <c r="AO20" s="1485">
        <v>20.8</v>
      </c>
      <c r="AP20" s="1485">
        <v>20.8</v>
      </c>
      <c r="AQ20" s="1485">
        <v>148.9</v>
      </c>
      <c r="AR20" s="1485">
        <v>20.8</v>
      </c>
      <c r="AS20" s="1485">
        <v>20.8</v>
      </c>
      <c r="AT20" s="1485">
        <v>20.8</v>
      </c>
      <c r="AU20" s="1485">
        <v>20.8</v>
      </c>
      <c r="AV20" s="1485">
        <v>20.8</v>
      </c>
      <c r="AW20" s="1485">
        <v>155</v>
      </c>
      <c r="AX20" s="1485">
        <v>20.8</v>
      </c>
      <c r="AY20" s="1485">
        <v>20.8</v>
      </c>
      <c r="AZ20" s="1485">
        <v>20.8</v>
      </c>
      <c r="BA20" s="1485">
        <v>20.8</v>
      </c>
      <c r="BB20" s="1485">
        <v>20.8</v>
      </c>
      <c r="BC20" s="1485">
        <v>140.8</v>
      </c>
      <c r="BD20" s="1485">
        <v>20.8</v>
      </c>
      <c r="BE20" s="1485">
        <v>20.8</v>
      </c>
      <c r="BF20" s="1485">
        <v>20.8</v>
      </c>
      <c r="BG20" s="1485">
        <v>20.8</v>
      </c>
      <c r="BH20" s="1485">
        <v>20.8</v>
      </c>
      <c r="BI20" s="1485">
        <v>128</v>
      </c>
      <c r="BJ20" s="1485">
        <v>20.8</v>
      </c>
      <c r="BK20" s="1485">
        <v>20.8</v>
      </c>
      <c r="BL20" s="1485">
        <v>20.8</v>
      </c>
      <c r="BM20" s="1485">
        <v>20.8</v>
      </c>
      <c r="BN20" s="1485">
        <v>20.8</v>
      </c>
      <c r="BO20" s="1485">
        <v>132.6</v>
      </c>
      <c r="BP20" s="1485">
        <v>20.8</v>
      </c>
      <c r="BQ20" s="1485">
        <v>20.8</v>
      </c>
      <c r="BR20" s="1485">
        <v>20.8</v>
      </c>
      <c r="BS20" s="1485">
        <v>20.8</v>
      </c>
      <c r="BT20" s="1485">
        <v>20.8</v>
      </c>
      <c r="BU20" s="1485">
        <v>122</v>
      </c>
      <c r="BV20" s="1485">
        <v>20.8</v>
      </c>
      <c r="BW20" s="1485">
        <v>20.8</v>
      </c>
      <c r="BX20" s="1485">
        <v>20.8</v>
      </c>
      <c r="BY20" s="1485">
        <v>20.8</v>
      </c>
      <c r="BZ20" s="1485">
        <v>20.8</v>
      </c>
      <c r="CA20" s="1485">
        <v>20.9</v>
      </c>
      <c r="CB20" s="1485">
        <v>20.8</v>
      </c>
      <c r="CC20" s="1485">
        <v>20.8</v>
      </c>
      <c r="CD20" s="1485">
        <v>20.8</v>
      </c>
      <c r="CE20" s="1485">
        <v>20.8</v>
      </c>
      <c r="CF20" s="1485">
        <v>20.8</v>
      </c>
      <c r="CG20" s="1485">
        <v>22.4</v>
      </c>
      <c r="CH20" s="1485">
        <v>20.8</v>
      </c>
      <c r="CI20" s="1485">
        <v>20.8</v>
      </c>
      <c r="CJ20" s="1485">
        <v>20.8</v>
      </c>
      <c r="CK20" s="1485">
        <v>20.8</v>
      </c>
      <c r="CL20" s="1485">
        <v>20.8</v>
      </c>
      <c r="CM20" s="1485">
        <v>18.8</v>
      </c>
      <c r="CN20" s="1485">
        <v>20.8</v>
      </c>
      <c r="CO20" s="1485">
        <v>20.8</v>
      </c>
      <c r="CP20" s="1485">
        <v>20.8</v>
      </c>
      <c r="CQ20" s="1485">
        <v>20.8</v>
      </c>
      <c r="CR20" s="1485">
        <v>20.8</v>
      </c>
      <c r="CT20" s="697"/>
      <c r="CU20" s="705"/>
      <c r="CV20" s="705"/>
      <c r="CW20" s="705"/>
      <c r="CX20" s="705"/>
    </row>
    <row r="21" spans="1:102" ht="12.75" customHeight="1">
      <c r="A21" s="1242" t="s">
        <v>975</v>
      </c>
      <c r="B21" s="1242"/>
      <c r="C21" s="1242"/>
      <c r="D21" s="1242"/>
      <c r="E21" s="1242"/>
      <c r="F21" s="1242"/>
      <c r="G21" s="1242"/>
      <c r="H21" s="1242"/>
      <c r="I21" s="1242"/>
      <c r="J21" s="1242"/>
      <c r="K21" s="1242"/>
      <c r="L21" s="1242"/>
      <c r="M21" s="1242"/>
      <c r="N21" s="1242"/>
      <c r="O21" s="1242"/>
      <c r="P21" s="1242"/>
      <c r="Q21" s="1242"/>
      <c r="R21" s="1242"/>
      <c r="S21" s="1242"/>
      <c r="T21" s="1242"/>
      <c r="U21" s="1242"/>
      <c r="V21" s="1242"/>
      <c r="W21" s="1242"/>
      <c r="X21" s="1490"/>
      <c r="Y21" s="1515">
        <v>18.3</v>
      </c>
      <c r="Z21" s="1489">
        <v>20.7</v>
      </c>
      <c r="AA21" s="1489">
        <v>20.7</v>
      </c>
      <c r="AB21" s="1489">
        <v>20.7</v>
      </c>
      <c r="AC21" s="1489">
        <v>20.7</v>
      </c>
      <c r="AD21" s="1489">
        <v>20.7</v>
      </c>
      <c r="AE21" s="1489">
        <v>18.5</v>
      </c>
      <c r="AF21" s="1489">
        <v>20.8</v>
      </c>
      <c r="AG21" s="1489">
        <v>20.8</v>
      </c>
      <c r="AH21" s="1489">
        <v>20.8</v>
      </c>
      <c r="AI21" s="1489">
        <v>20.8</v>
      </c>
      <c r="AJ21" s="1489">
        <v>20.8</v>
      </c>
      <c r="AK21" s="1489">
        <v>17.9</v>
      </c>
      <c r="AL21" s="1489">
        <v>20.8</v>
      </c>
      <c r="AM21" s="1489">
        <v>20.8</v>
      </c>
      <c r="AN21" s="1489">
        <v>20.8</v>
      </c>
      <c r="AO21" s="1489">
        <v>20.8</v>
      </c>
      <c r="AP21" s="1489">
        <v>20.8</v>
      </c>
      <c r="AQ21" s="1489">
        <v>139.8</v>
      </c>
      <c r="AR21" s="1489">
        <v>20.8</v>
      </c>
      <c r="AS21" s="1489">
        <v>20.8</v>
      </c>
      <c r="AT21" s="1489">
        <v>20.8</v>
      </c>
      <c r="AU21" s="1489">
        <v>20.8</v>
      </c>
      <c r="AV21" s="1489">
        <v>20.8</v>
      </c>
      <c r="AW21" s="1489">
        <v>141</v>
      </c>
      <c r="AX21" s="1489">
        <v>20.8</v>
      </c>
      <c r="AY21" s="1489">
        <v>20.8</v>
      </c>
      <c r="AZ21" s="1489">
        <v>20.8</v>
      </c>
      <c r="BA21" s="1489">
        <v>20.8</v>
      </c>
      <c r="BB21" s="1489">
        <v>20.8</v>
      </c>
      <c r="BC21" s="1489">
        <v>136.8</v>
      </c>
      <c r="BD21" s="1489">
        <v>20.8</v>
      </c>
      <c r="BE21" s="1489">
        <v>20.8</v>
      </c>
      <c r="BF21" s="1489">
        <v>20.8</v>
      </c>
      <c r="BG21" s="1489">
        <v>20.8</v>
      </c>
      <c r="BH21" s="1489">
        <v>20.8</v>
      </c>
      <c r="BI21" s="1489">
        <v>136.4</v>
      </c>
      <c r="BJ21" s="1489">
        <v>20.8</v>
      </c>
      <c r="BK21" s="1489">
        <v>20.8</v>
      </c>
      <c r="BL21" s="1489">
        <v>20.8</v>
      </c>
      <c r="BM21" s="1489">
        <v>20.8</v>
      </c>
      <c r="BN21" s="1489">
        <v>20.8</v>
      </c>
      <c r="BO21" s="1489">
        <v>137.4</v>
      </c>
      <c r="BP21" s="1489">
        <v>20.8</v>
      </c>
      <c r="BQ21" s="1489">
        <v>20.8</v>
      </c>
      <c r="BR21" s="1489">
        <v>20.8</v>
      </c>
      <c r="BS21" s="1489">
        <v>20.8</v>
      </c>
      <c r="BT21" s="1489">
        <v>20.8</v>
      </c>
      <c r="BU21" s="1489">
        <v>133.9</v>
      </c>
      <c r="BV21" s="1489">
        <v>20.8</v>
      </c>
      <c r="BW21" s="1489">
        <v>20.8</v>
      </c>
      <c r="BX21" s="1489">
        <v>20.8</v>
      </c>
      <c r="BY21" s="1489">
        <v>20.8</v>
      </c>
      <c r="BZ21" s="1489">
        <v>20.8</v>
      </c>
      <c r="CA21" s="1489">
        <v>3.4</v>
      </c>
      <c r="CB21" s="1489">
        <v>20.8</v>
      </c>
      <c r="CC21" s="1489">
        <v>20.8</v>
      </c>
      <c r="CD21" s="1489">
        <v>20.8</v>
      </c>
      <c r="CE21" s="1489">
        <v>20.8</v>
      </c>
      <c r="CF21" s="1489">
        <v>20.8</v>
      </c>
      <c r="CG21" s="1489">
        <v>3.6</v>
      </c>
      <c r="CH21" s="1489">
        <v>20.8</v>
      </c>
      <c r="CI21" s="1489">
        <v>20.8</v>
      </c>
      <c r="CJ21" s="1489">
        <v>20.8</v>
      </c>
      <c r="CK21" s="1489">
        <v>20.8</v>
      </c>
      <c r="CL21" s="1489">
        <v>20.8</v>
      </c>
      <c r="CM21" s="1489">
        <v>2.9</v>
      </c>
      <c r="CN21" s="1489">
        <v>20.8</v>
      </c>
      <c r="CO21" s="1489">
        <v>20.8</v>
      </c>
      <c r="CP21" s="1489">
        <v>20.8</v>
      </c>
      <c r="CQ21" s="1489">
        <v>20.8</v>
      </c>
      <c r="CR21" s="1489">
        <v>20.8</v>
      </c>
      <c r="CT21" s="697"/>
      <c r="CU21" s="705"/>
      <c r="CV21" s="705"/>
      <c r="CW21" s="705"/>
      <c r="CX21" s="705"/>
    </row>
    <row r="22" spans="1:102" ht="12.75" customHeight="1">
      <c r="A22" s="1439" t="s">
        <v>964</v>
      </c>
      <c r="B22" s="1439"/>
      <c r="C22" s="1439"/>
      <c r="D22" s="1439"/>
      <c r="E22" s="1439"/>
      <c r="F22" s="1439"/>
      <c r="G22" s="1439"/>
      <c r="H22" s="1439"/>
      <c r="I22" s="1439"/>
      <c r="J22" s="1439"/>
      <c r="K22" s="1439"/>
      <c r="L22" s="1439"/>
      <c r="M22" s="1439"/>
      <c r="N22" s="1439"/>
      <c r="O22" s="1439"/>
      <c r="P22" s="1439"/>
      <c r="Q22" s="1439"/>
      <c r="R22" s="1439"/>
      <c r="S22" s="1439"/>
      <c r="T22" s="1439"/>
      <c r="U22" s="1439"/>
      <c r="V22" s="1439"/>
      <c r="W22" s="1439"/>
      <c r="X22" s="1505"/>
      <c r="Y22" s="1506">
        <v>18.4</v>
      </c>
      <c r="Z22" s="1488">
        <v>20.7</v>
      </c>
      <c r="AA22" s="1488">
        <v>20.7</v>
      </c>
      <c r="AB22" s="1488">
        <v>20.7</v>
      </c>
      <c r="AC22" s="1488">
        <v>20.7</v>
      </c>
      <c r="AD22" s="1488">
        <v>20.7</v>
      </c>
      <c r="AE22" s="1488">
        <v>19</v>
      </c>
      <c r="AF22" s="1488">
        <v>20.8</v>
      </c>
      <c r="AG22" s="1488">
        <v>20.8</v>
      </c>
      <c r="AH22" s="1488">
        <v>20.8</v>
      </c>
      <c r="AI22" s="1488">
        <v>20.8</v>
      </c>
      <c r="AJ22" s="1488">
        <v>20.8</v>
      </c>
      <c r="AK22" s="1488">
        <v>17.4</v>
      </c>
      <c r="AL22" s="1488">
        <v>20.8</v>
      </c>
      <c r="AM22" s="1488">
        <v>20.8</v>
      </c>
      <c r="AN22" s="1488">
        <v>20.8</v>
      </c>
      <c r="AO22" s="1488">
        <v>20.8</v>
      </c>
      <c r="AP22" s="1488">
        <v>20.8</v>
      </c>
      <c r="AQ22" s="1488">
        <v>135.1</v>
      </c>
      <c r="AR22" s="1488">
        <v>20.8</v>
      </c>
      <c r="AS22" s="1488">
        <v>20.8</v>
      </c>
      <c r="AT22" s="1488">
        <v>20.8</v>
      </c>
      <c r="AU22" s="1488">
        <v>20.8</v>
      </c>
      <c r="AV22" s="1488">
        <v>20.8</v>
      </c>
      <c r="AW22" s="1488">
        <v>148.8</v>
      </c>
      <c r="AX22" s="1488">
        <v>20.8</v>
      </c>
      <c r="AY22" s="1488">
        <v>20.8</v>
      </c>
      <c r="AZ22" s="1488">
        <v>20.8</v>
      </c>
      <c r="BA22" s="1488">
        <v>20.8</v>
      </c>
      <c r="BB22" s="1488">
        <v>20.8</v>
      </c>
      <c r="BC22" s="1488">
        <v>114.4</v>
      </c>
      <c r="BD22" s="1488">
        <v>20.8</v>
      </c>
      <c r="BE22" s="1488">
        <v>20.8</v>
      </c>
      <c r="BF22" s="1488">
        <v>20.8</v>
      </c>
      <c r="BG22" s="1488">
        <v>20.8</v>
      </c>
      <c r="BH22" s="1488">
        <v>20.8</v>
      </c>
      <c r="BI22" s="1488">
        <v>125.9</v>
      </c>
      <c r="BJ22" s="1488">
        <v>20.8</v>
      </c>
      <c r="BK22" s="1488">
        <v>20.8</v>
      </c>
      <c r="BL22" s="1488">
        <v>20.8</v>
      </c>
      <c r="BM22" s="1488">
        <v>20.8</v>
      </c>
      <c r="BN22" s="1488">
        <v>20.8</v>
      </c>
      <c r="BO22" s="1488">
        <v>136.9</v>
      </c>
      <c r="BP22" s="1488">
        <v>20.8</v>
      </c>
      <c r="BQ22" s="1488">
        <v>20.8</v>
      </c>
      <c r="BR22" s="1488">
        <v>20.8</v>
      </c>
      <c r="BS22" s="1488">
        <v>20.8</v>
      </c>
      <c r="BT22" s="1488">
        <v>20.8</v>
      </c>
      <c r="BU22" s="1488">
        <v>109.3</v>
      </c>
      <c r="BV22" s="1488">
        <v>20.8</v>
      </c>
      <c r="BW22" s="1488">
        <v>20.8</v>
      </c>
      <c r="BX22" s="1488">
        <v>20.8</v>
      </c>
      <c r="BY22" s="1488">
        <v>20.8</v>
      </c>
      <c r="BZ22" s="1488">
        <v>20.8</v>
      </c>
      <c r="CA22" s="1488">
        <v>9.2</v>
      </c>
      <c r="CB22" s="1488">
        <v>20.8</v>
      </c>
      <c r="CC22" s="1488">
        <v>20.8</v>
      </c>
      <c r="CD22" s="1488">
        <v>20.8</v>
      </c>
      <c r="CE22" s="1488">
        <v>20.8</v>
      </c>
      <c r="CF22" s="1488">
        <v>20.8</v>
      </c>
      <c r="CG22" s="1488">
        <v>11.9</v>
      </c>
      <c r="CH22" s="1488">
        <v>20.8</v>
      </c>
      <c r="CI22" s="1488">
        <v>20.8</v>
      </c>
      <c r="CJ22" s="1488">
        <v>20.8</v>
      </c>
      <c r="CK22" s="1488">
        <v>20.8</v>
      </c>
      <c r="CL22" s="1488">
        <v>20.8</v>
      </c>
      <c r="CM22" s="1488">
        <v>5.1</v>
      </c>
      <c r="CN22" s="1488">
        <v>20.8</v>
      </c>
      <c r="CO22" s="1488">
        <v>20.8</v>
      </c>
      <c r="CP22" s="1488">
        <v>20.8</v>
      </c>
      <c r="CQ22" s="1488">
        <v>20.8</v>
      </c>
      <c r="CR22" s="1488">
        <v>20.8</v>
      </c>
      <c r="CT22" s="697"/>
      <c r="CU22" s="705"/>
      <c r="CV22" s="705"/>
      <c r="CW22" s="705"/>
      <c r="CX22" s="705"/>
    </row>
    <row r="23" spans="1:102" ht="12.75" customHeight="1">
      <c r="A23" s="821"/>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T23" s="697"/>
      <c r="CU23" s="705"/>
      <c r="CV23" s="705"/>
      <c r="CW23" s="705"/>
      <c r="CX23" s="705"/>
    </row>
    <row r="24" spans="1:102" ht="12.75" customHeight="1">
      <c r="A24" s="821"/>
      <c r="B24" s="821"/>
      <c r="C24" s="821"/>
      <c r="D24" s="821"/>
      <c r="E24" s="821"/>
      <c r="F24" s="821"/>
      <c r="G24" s="821"/>
      <c r="H24" s="821"/>
      <c r="I24" s="821"/>
      <c r="J24" s="821"/>
      <c r="K24" s="821"/>
      <c r="L24" s="821"/>
      <c r="M24" s="821"/>
      <c r="N24" s="821"/>
      <c r="O24" s="821"/>
      <c r="P24" s="821"/>
      <c r="Q24" s="821"/>
      <c r="R24" s="821"/>
      <c r="S24" s="821"/>
      <c r="T24" s="821"/>
      <c r="U24" s="821"/>
      <c r="V24" s="821"/>
      <c r="W24" s="821"/>
      <c r="X24" s="821"/>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T24" s="697"/>
      <c r="CU24" s="705"/>
      <c r="CV24" s="705"/>
      <c r="CW24" s="705"/>
      <c r="CX24" s="705"/>
    </row>
    <row r="25" spans="1:102" ht="12.75" customHeight="1">
      <c r="A25" s="821"/>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T25" s="697"/>
      <c r="CU25" s="705"/>
      <c r="CV25" s="705"/>
      <c r="CW25" s="705"/>
      <c r="CX25" s="705"/>
    </row>
    <row r="26" spans="88:102" ht="15" customHeight="1">
      <c r="CJ26" s="45"/>
      <c r="CK26" s="45"/>
      <c r="CL26" s="45"/>
      <c r="CM26" s="45"/>
      <c r="CN26" s="45"/>
      <c r="CO26" s="45"/>
      <c r="CT26" s="45"/>
      <c r="CU26" s="45"/>
      <c r="CV26" s="45"/>
      <c r="CW26" s="45"/>
      <c r="CX26" s="45"/>
    </row>
    <row r="27" ht="17.25" customHeight="1">
      <c r="AA27" s="19" t="s">
        <v>976</v>
      </c>
    </row>
    <row r="28" spans="1:96" ht="13.5" customHeight="1">
      <c r="A28" s="13" t="s">
        <v>977</v>
      </c>
      <c r="CJ28" s="45"/>
      <c r="CK28" s="45"/>
      <c r="CR28" s="822" t="s">
        <v>978</v>
      </c>
    </row>
    <row r="29" spans="1:96" ht="14.25" customHeight="1">
      <c r="A29" s="1146" t="s">
        <v>979</v>
      </c>
      <c r="B29" s="1507"/>
      <c r="C29" s="1507"/>
      <c r="D29" s="1507"/>
      <c r="E29" s="1507"/>
      <c r="F29" s="1507"/>
      <c r="G29" s="1507"/>
      <c r="H29" s="1507"/>
      <c r="I29" s="1507"/>
      <c r="J29" s="1508"/>
      <c r="K29" s="1252" t="s">
        <v>980</v>
      </c>
      <c r="L29" s="1511"/>
      <c r="M29" s="1511"/>
      <c r="N29" s="1511"/>
      <c r="O29" s="1511"/>
      <c r="P29" s="1511"/>
      <c r="Q29" s="1511"/>
      <c r="R29" s="1253"/>
      <c r="S29" s="1252" t="s">
        <v>981</v>
      </c>
      <c r="T29" s="1511"/>
      <c r="U29" s="1511"/>
      <c r="V29" s="1511"/>
      <c r="W29" s="1511"/>
      <c r="X29" s="1511"/>
      <c r="Y29" s="1511"/>
      <c r="Z29" s="1253"/>
      <c r="AA29" s="1151" t="s">
        <v>982</v>
      </c>
      <c r="AB29" s="1152"/>
      <c r="AC29" s="1152"/>
      <c r="AD29" s="1152"/>
      <c r="AE29" s="1152"/>
      <c r="AF29" s="1152"/>
      <c r="AG29" s="1152"/>
      <c r="AH29" s="1152"/>
      <c r="AI29" s="1152"/>
      <c r="AJ29" s="1152"/>
      <c r="AK29" s="1152"/>
      <c r="AL29" s="1152"/>
      <c r="AM29" s="1152"/>
      <c r="AN29" s="1152"/>
      <c r="AO29" s="1152"/>
      <c r="AP29" s="1152"/>
      <c r="AQ29" s="1152"/>
      <c r="AR29" s="1152"/>
      <c r="AS29" s="1152"/>
      <c r="AT29" s="1152"/>
      <c r="AU29" s="1152"/>
      <c r="AV29" s="1152"/>
      <c r="AW29" s="1152"/>
      <c r="AX29" s="1152"/>
      <c r="AY29" s="1152"/>
      <c r="AZ29" s="1152"/>
      <c r="BA29" s="1152"/>
      <c r="BB29" s="1152"/>
      <c r="BC29" s="1152"/>
      <c r="BD29" s="1152"/>
      <c r="BE29" s="1152"/>
      <c r="BF29" s="1152"/>
      <c r="BG29" s="1152"/>
      <c r="BH29" s="1152"/>
      <c r="BI29" s="1158"/>
      <c r="BJ29" s="1151" t="s">
        <v>983</v>
      </c>
      <c r="BK29" s="1152"/>
      <c r="BL29" s="1152"/>
      <c r="BM29" s="1152"/>
      <c r="BN29" s="1152"/>
      <c r="BO29" s="1152"/>
      <c r="BP29" s="1152"/>
      <c r="BQ29" s="1152"/>
      <c r="BR29" s="1152"/>
      <c r="BS29" s="1152"/>
      <c r="BT29" s="1152"/>
      <c r="BU29" s="1152"/>
      <c r="BV29" s="1152"/>
      <c r="BW29" s="1152"/>
      <c r="BX29" s="1152"/>
      <c r="BY29" s="1152"/>
      <c r="BZ29" s="1152"/>
      <c r="CA29" s="1152"/>
      <c r="CB29" s="1152"/>
      <c r="CC29" s="1152"/>
      <c r="CD29" s="1152"/>
      <c r="CE29" s="1152"/>
      <c r="CF29" s="1152"/>
      <c r="CG29" s="1152"/>
      <c r="CH29" s="1152"/>
      <c r="CI29" s="1152"/>
      <c r="CJ29" s="1152"/>
      <c r="CK29" s="1152"/>
      <c r="CL29" s="1152"/>
      <c r="CM29" s="1152"/>
      <c r="CN29" s="1152"/>
      <c r="CO29" s="1152"/>
      <c r="CP29" s="1152"/>
      <c r="CQ29" s="1152"/>
      <c r="CR29" s="1152"/>
    </row>
    <row r="30" spans="1:102" ht="14.25" customHeight="1">
      <c r="A30" s="1149"/>
      <c r="B30" s="1509"/>
      <c r="C30" s="1509"/>
      <c r="D30" s="1509"/>
      <c r="E30" s="1509"/>
      <c r="F30" s="1509"/>
      <c r="G30" s="1509"/>
      <c r="H30" s="1509"/>
      <c r="I30" s="1509"/>
      <c r="J30" s="1510"/>
      <c r="K30" s="1256"/>
      <c r="L30" s="1512"/>
      <c r="M30" s="1512"/>
      <c r="N30" s="1512"/>
      <c r="O30" s="1512"/>
      <c r="P30" s="1512"/>
      <c r="Q30" s="1512"/>
      <c r="R30" s="1257"/>
      <c r="S30" s="1256"/>
      <c r="T30" s="1512"/>
      <c r="U30" s="1512"/>
      <c r="V30" s="1512"/>
      <c r="W30" s="1512"/>
      <c r="X30" s="1512"/>
      <c r="Y30" s="1512"/>
      <c r="Z30" s="1257"/>
      <c r="AA30" s="1151" t="s">
        <v>984</v>
      </c>
      <c r="AB30" s="1152"/>
      <c r="AC30" s="1152"/>
      <c r="AD30" s="1152"/>
      <c r="AE30" s="1152"/>
      <c r="AF30" s="1152"/>
      <c r="AG30" s="1158"/>
      <c r="AH30" s="1151" t="s">
        <v>344</v>
      </c>
      <c r="AI30" s="1152"/>
      <c r="AJ30" s="1152"/>
      <c r="AK30" s="1152"/>
      <c r="AL30" s="1152"/>
      <c r="AM30" s="1152"/>
      <c r="AN30" s="1158"/>
      <c r="AO30" s="1151" t="s">
        <v>985</v>
      </c>
      <c r="AP30" s="1152"/>
      <c r="AQ30" s="1152"/>
      <c r="AR30" s="1152"/>
      <c r="AS30" s="1152"/>
      <c r="AT30" s="1152"/>
      <c r="AU30" s="1158"/>
      <c r="AV30" s="1151" t="s">
        <v>986</v>
      </c>
      <c r="AW30" s="1152"/>
      <c r="AX30" s="1152"/>
      <c r="AY30" s="1152"/>
      <c r="AZ30" s="1152"/>
      <c r="BA30" s="1152"/>
      <c r="BB30" s="1158"/>
      <c r="BC30" s="1151" t="s">
        <v>987</v>
      </c>
      <c r="BD30" s="1152"/>
      <c r="BE30" s="1152"/>
      <c r="BF30" s="1152"/>
      <c r="BG30" s="1152"/>
      <c r="BH30" s="1152"/>
      <c r="BI30" s="1158"/>
      <c r="BJ30" s="1151" t="s">
        <v>988</v>
      </c>
      <c r="BK30" s="1152"/>
      <c r="BL30" s="1152"/>
      <c r="BM30" s="1152"/>
      <c r="BN30" s="1152"/>
      <c r="BO30" s="1152"/>
      <c r="BP30" s="1158"/>
      <c r="BQ30" s="1151" t="s">
        <v>984</v>
      </c>
      <c r="BR30" s="1152"/>
      <c r="BS30" s="1152"/>
      <c r="BT30" s="1152"/>
      <c r="BU30" s="1152"/>
      <c r="BV30" s="1152"/>
      <c r="BW30" s="1158"/>
      <c r="BX30" s="1151" t="s">
        <v>344</v>
      </c>
      <c r="BY30" s="1152"/>
      <c r="BZ30" s="1152"/>
      <c r="CA30" s="1152"/>
      <c r="CB30" s="1152"/>
      <c r="CC30" s="1152"/>
      <c r="CD30" s="1158"/>
      <c r="CE30" s="1151" t="s">
        <v>985</v>
      </c>
      <c r="CF30" s="1152"/>
      <c r="CG30" s="1152"/>
      <c r="CH30" s="1152"/>
      <c r="CI30" s="1152"/>
      <c r="CJ30" s="1152"/>
      <c r="CK30" s="1158"/>
      <c r="CL30" s="1151" t="s">
        <v>987</v>
      </c>
      <c r="CM30" s="1152"/>
      <c r="CN30" s="1152"/>
      <c r="CO30" s="1152"/>
      <c r="CP30" s="1152"/>
      <c r="CQ30" s="1152"/>
      <c r="CR30" s="1152"/>
      <c r="CV30" s="45"/>
      <c r="CW30" s="45"/>
      <c r="CX30" s="45"/>
    </row>
    <row r="31" spans="1:102" ht="12" customHeight="1">
      <c r="A31" s="1496" t="s">
        <v>1074</v>
      </c>
      <c r="B31" s="1496"/>
      <c r="C31" s="1496"/>
      <c r="D31" s="1520"/>
      <c r="E31" s="1520"/>
      <c r="F31" s="1520"/>
      <c r="G31" s="1520"/>
      <c r="H31" s="1520"/>
      <c r="I31" s="1520"/>
      <c r="J31" s="1521"/>
      <c r="K31" s="1522">
        <v>157420</v>
      </c>
      <c r="L31" s="1523"/>
      <c r="M31" s="1523"/>
      <c r="N31" s="1523"/>
      <c r="O31" s="1523"/>
      <c r="P31" s="1523"/>
      <c r="Q31" s="1523"/>
      <c r="R31" s="1523"/>
      <c r="S31" s="1523">
        <v>206874</v>
      </c>
      <c r="T31" s="1523"/>
      <c r="U31" s="1523"/>
      <c r="V31" s="1523"/>
      <c r="W31" s="1523"/>
      <c r="X31" s="1523"/>
      <c r="Y31" s="1523"/>
      <c r="Z31" s="1523"/>
      <c r="AA31" s="1523">
        <v>178242</v>
      </c>
      <c r="AB31" s="1523"/>
      <c r="AC31" s="1523"/>
      <c r="AD31" s="1523"/>
      <c r="AE31" s="1523"/>
      <c r="AF31" s="1523"/>
      <c r="AG31" s="1523"/>
      <c r="AH31" s="1523">
        <v>160801</v>
      </c>
      <c r="AI31" s="1523"/>
      <c r="AJ31" s="1523"/>
      <c r="AK31" s="1523"/>
      <c r="AL31" s="1523"/>
      <c r="AM31" s="1523"/>
      <c r="AN31" s="1523"/>
      <c r="AO31" s="1523">
        <v>13584</v>
      </c>
      <c r="AP31" s="1523"/>
      <c r="AQ31" s="1523"/>
      <c r="AR31" s="1523"/>
      <c r="AS31" s="1523"/>
      <c r="AT31" s="1523"/>
      <c r="AU31" s="1523"/>
      <c r="AV31" s="1523">
        <v>28849</v>
      </c>
      <c r="AW31" s="1523"/>
      <c r="AX31" s="1523"/>
      <c r="AY31" s="1523"/>
      <c r="AZ31" s="1523"/>
      <c r="BA31" s="1523"/>
      <c r="BB31" s="1523"/>
      <c r="BC31" s="1524">
        <v>171913</v>
      </c>
      <c r="BD31" s="1524"/>
      <c r="BE31" s="1524"/>
      <c r="BF31" s="1524"/>
      <c r="BG31" s="1524"/>
      <c r="BH31" s="1524"/>
      <c r="BI31" s="1524"/>
      <c r="BJ31" s="1523">
        <v>29242811</v>
      </c>
      <c r="BK31" s="1523"/>
      <c r="BL31" s="1523"/>
      <c r="BM31" s="1523"/>
      <c r="BN31" s="1523"/>
      <c r="BO31" s="1523"/>
      <c r="BP31" s="1523"/>
      <c r="BQ31" s="1523">
        <v>8518646</v>
      </c>
      <c r="BR31" s="1523"/>
      <c r="BS31" s="1523"/>
      <c r="BT31" s="1523"/>
      <c r="BU31" s="1523"/>
      <c r="BV31" s="1523"/>
      <c r="BW31" s="1523"/>
      <c r="BX31" s="1523">
        <v>3892830</v>
      </c>
      <c r="BY31" s="1523"/>
      <c r="BZ31" s="1523"/>
      <c r="CA31" s="1523"/>
      <c r="CB31" s="1523"/>
      <c r="CC31" s="1523"/>
      <c r="CD31" s="1523"/>
      <c r="CE31" s="1524">
        <v>110157</v>
      </c>
      <c r="CF31" s="1524"/>
      <c r="CG31" s="1524"/>
      <c r="CH31" s="1524"/>
      <c r="CI31" s="1524"/>
      <c r="CJ31" s="1524"/>
      <c r="CK31" s="1524"/>
      <c r="CL31" s="1523">
        <v>14581367</v>
      </c>
      <c r="CM31" s="1523"/>
      <c r="CN31" s="1523"/>
      <c r="CO31" s="1523"/>
      <c r="CP31" s="1523"/>
      <c r="CQ31" s="1523"/>
      <c r="CR31" s="1523"/>
      <c r="CV31" s="45"/>
      <c r="CW31" s="45"/>
      <c r="CX31" s="45"/>
    </row>
    <row r="32" spans="1:102" ht="12" customHeight="1">
      <c r="A32" s="1242"/>
      <c r="B32" s="1513"/>
      <c r="C32" s="1513"/>
      <c r="D32" s="1513"/>
      <c r="E32" s="1513"/>
      <c r="F32" s="1513"/>
      <c r="G32" s="1513"/>
      <c r="H32" s="1513"/>
      <c r="I32" s="1513"/>
      <c r="J32" s="1514"/>
      <c r="K32" s="1516"/>
      <c r="L32" s="1517"/>
      <c r="M32" s="1517"/>
      <c r="N32" s="1517"/>
      <c r="O32" s="1517"/>
      <c r="P32" s="1517"/>
      <c r="Q32" s="1517"/>
      <c r="R32" s="1517"/>
      <c r="S32" s="1517"/>
      <c r="T32" s="1517"/>
      <c r="U32" s="1517"/>
      <c r="V32" s="1517"/>
      <c r="W32" s="1517"/>
      <c r="X32" s="1517"/>
      <c r="Y32" s="1517"/>
      <c r="Z32" s="1517"/>
      <c r="AA32" s="1517"/>
      <c r="AB32" s="1517"/>
      <c r="AC32" s="1517"/>
      <c r="AD32" s="1517"/>
      <c r="AE32" s="1517"/>
      <c r="AF32" s="1517"/>
      <c r="AG32" s="1517"/>
      <c r="AH32" s="1517"/>
      <c r="AI32" s="1517"/>
      <c r="AJ32" s="1517"/>
      <c r="AK32" s="1517"/>
      <c r="AL32" s="1517"/>
      <c r="AM32" s="1517"/>
      <c r="AN32" s="1517"/>
      <c r="AO32" s="1517"/>
      <c r="AP32" s="1517"/>
      <c r="AQ32" s="1517"/>
      <c r="AR32" s="1517"/>
      <c r="AS32" s="1517"/>
      <c r="AT32" s="1517"/>
      <c r="AU32" s="1517"/>
      <c r="AV32" s="1517"/>
      <c r="AW32" s="1517"/>
      <c r="AX32" s="1517"/>
      <c r="AY32" s="1517"/>
      <c r="AZ32" s="1517"/>
      <c r="BA32" s="1517"/>
      <c r="BB32" s="1517"/>
      <c r="BC32" s="1525"/>
      <c r="BD32" s="1525"/>
      <c r="BE32" s="1525"/>
      <c r="BF32" s="1525"/>
      <c r="BG32" s="1525"/>
      <c r="BH32" s="1525"/>
      <c r="BI32" s="1525"/>
      <c r="BJ32" s="1517"/>
      <c r="BK32" s="1517"/>
      <c r="BL32" s="1517"/>
      <c r="BM32" s="1517"/>
      <c r="BN32" s="1517"/>
      <c r="BO32" s="1517"/>
      <c r="BP32" s="1517"/>
      <c r="BQ32" s="1517"/>
      <c r="BR32" s="1517"/>
      <c r="BS32" s="1517"/>
      <c r="BT32" s="1517"/>
      <c r="BU32" s="1517"/>
      <c r="BV32" s="1517"/>
      <c r="BW32" s="1517"/>
      <c r="BX32" s="1517"/>
      <c r="BY32" s="1517"/>
      <c r="BZ32" s="1517"/>
      <c r="CA32" s="1517"/>
      <c r="CB32" s="1517"/>
      <c r="CC32" s="1517"/>
      <c r="CD32" s="1517"/>
      <c r="CE32" s="1525"/>
      <c r="CF32" s="1525"/>
      <c r="CG32" s="1525"/>
      <c r="CH32" s="1525"/>
      <c r="CI32" s="1525"/>
      <c r="CJ32" s="1525"/>
      <c r="CK32" s="1525"/>
      <c r="CL32" s="1517"/>
      <c r="CM32" s="1517"/>
      <c r="CN32" s="1517"/>
      <c r="CO32" s="1517"/>
      <c r="CP32" s="1517"/>
      <c r="CQ32" s="1517"/>
      <c r="CR32" s="1517"/>
      <c r="CS32" s="454"/>
      <c r="CT32" s="45"/>
      <c r="CU32" s="45"/>
      <c r="CV32" s="45"/>
      <c r="CW32" s="45"/>
      <c r="CX32" s="45"/>
    </row>
    <row r="33" spans="1:102" ht="12" customHeight="1">
      <c r="A33" s="1242" t="s">
        <v>1122</v>
      </c>
      <c r="B33" s="1504"/>
      <c r="C33" s="1504"/>
      <c r="D33" s="1504"/>
      <c r="E33" s="1504"/>
      <c r="G33" s="13">
        <v>12</v>
      </c>
      <c r="H33" s="13" t="s">
        <v>500</v>
      </c>
      <c r="I33" s="728"/>
      <c r="J33" s="823"/>
      <c r="K33" s="1491">
        <v>13815</v>
      </c>
      <c r="L33" s="1492"/>
      <c r="M33" s="1492"/>
      <c r="N33" s="1492"/>
      <c r="O33" s="1492"/>
      <c r="P33" s="1492"/>
      <c r="Q33" s="1492"/>
      <c r="R33" s="1492"/>
      <c r="S33" s="1493">
        <v>17983</v>
      </c>
      <c r="T33" s="1493"/>
      <c r="U33" s="1493"/>
      <c r="V33" s="1493"/>
      <c r="W33" s="1493"/>
      <c r="X33" s="1493"/>
      <c r="Y33" s="1493"/>
      <c r="Z33" s="1493"/>
      <c r="AA33" s="1493">
        <v>15814</v>
      </c>
      <c r="AB33" s="1493"/>
      <c r="AC33" s="1493"/>
      <c r="AD33" s="1493"/>
      <c r="AE33" s="1493"/>
      <c r="AF33" s="1493"/>
      <c r="AG33" s="1493"/>
      <c r="AH33" s="1493">
        <v>14287</v>
      </c>
      <c r="AI33" s="1493"/>
      <c r="AJ33" s="1493"/>
      <c r="AK33" s="1493"/>
      <c r="AL33" s="1493"/>
      <c r="AM33" s="1493"/>
      <c r="AN33" s="1493"/>
      <c r="AO33" s="1493">
        <v>1140</v>
      </c>
      <c r="AP33" s="1493"/>
      <c r="AQ33" s="1493"/>
      <c r="AR33" s="1493"/>
      <c r="AS33" s="1493"/>
      <c r="AT33" s="1493"/>
      <c r="AU33" s="1493"/>
      <c r="AV33" s="1493">
        <v>2690</v>
      </c>
      <c r="AW33" s="1493"/>
      <c r="AX33" s="1493"/>
      <c r="AY33" s="1493"/>
      <c r="AZ33" s="1493"/>
      <c r="BA33" s="1493"/>
      <c r="BB33" s="1493"/>
      <c r="BC33" s="1526">
        <v>14904</v>
      </c>
      <c r="BD33" s="1526"/>
      <c r="BE33" s="1526"/>
      <c r="BF33" s="1526"/>
      <c r="BG33" s="1526"/>
      <c r="BH33" s="1526"/>
      <c r="BI33" s="1526"/>
      <c r="BJ33" s="1493">
        <v>2964164</v>
      </c>
      <c r="BK33" s="1493"/>
      <c r="BL33" s="1493"/>
      <c r="BM33" s="1493"/>
      <c r="BN33" s="1493"/>
      <c r="BO33" s="1493"/>
      <c r="BP33" s="1493"/>
      <c r="BQ33" s="1493">
        <v>1020980</v>
      </c>
      <c r="BR33" s="1493"/>
      <c r="BS33" s="1493"/>
      <c r="BT33" s="1493"/>
      <c r="BU33" s="1493"/>
      <c r="BV33" s="1493"/>
      <c r="BW33" s="1493"/>
      <c r="BX33" s="1493">
        <v>400145</v>
      </c>
      <c r="BY33" s="1493"/>
      <c r="BZ33" s="1493"/>
      <c r="CA33" s="1493"/>
      <c r="CB33" s="1493"/>
      <c r="CC33" s="1493"/>
      <c r="CD33" s="1493"/>
      <c r="CE33" s="1526">
        <v>9569</v>
      </c>
      <c r="CF33" s="1526"/>
      <c r="CG33" s="1526"/>
      <c r="CH33" s="1526"/>
      <c r="CI33" s="1526"/>
      <c r="CJ33" s="1526"/>
      <c r="CK33" s="1526"/>
      <c r="CL33" s="1493">
        <v>1350371</v>
      </c>
      <c r="CM33" s="1493"/>
      <c r="CN33" s="1493"/>
      <c r="CO33" s="1493"/>
      <c r="CP33" s="1493"/>
      <c r="CQ33" s="1493"/>
      <c r="CR33" s="1493"/>
      <c r="CS33" s="454"/>
      <c r="CV33" s="45"/>
      <c r="CW33" s="45"/>
      <c r="CX33" s="45"/>
    </row>
    <row r="34" spans="1:104" ht="12" customHeight="1">
      <c r="A34" s="1242" t="s">
        <v>501</v>
      </c>
      <c r="B34" s="1242"/>
      <c r="C34" s="1242"/>
      <c r="D34" s="1242"/>
      <c r="E34" s="1242"/>
      <c r="F34" s="45"/>
      <c r="G34" s="454">
        <v>1</v>
      </c>
      <c r="H34" s="45" t="s">
        <v>500</v>
      </c>
      <c r="I34" s="735"/>
      <c r="J34" s="823"/>
      <c r="K34" s="1493">
        <v>13915</v>
      </c>
      <c r="L34" s="1492"/>
      <c r="M34" s="1492"/>
      <c r="N34" s="1492"/>
      <c r="O34" s="1492"/>
      <c r="P34" s="1492"/>
      <c r="Q34" s="1492"/>
      <c r="R34" s="1492"/>
      <c r="S34" s="1493">
        <v>18095</v>
      </c>
      <c r="T34" s="1493"/>
      <c r="U34" s="1493"/>
      <c r="V34" s="1493"/>
      <c r="W34" s="1493"/>
      <c r="X34" s="1493"/>
      <c r="Y34" s="1493"/>
      <c r="Z34" s="1493"/>
      <c r="AA34" s="1493">
        <v>15684</v>
      </c>
      <c r="AB34" s="1493"/>
      <c r="AC34" s="1493"/>
      <c r="AD34" s="1493"/>
      <c r="AE34" s="1493"/>
      <c r="AF34" s="1493"/>
      <c r="AG34" s="1493"/>
      <c r="AH34" s="1493">
        <v>14358</v>
      </c>
      <c r="AI34" s="1493"/>
      <c r="AJ34" s="1493"/>
      <c r="AK34" s="1493"/>
      <c r="AL34" s="1493"/>
      <c r="AM34" s="1493"/>
      <c r="AN34" s="1493"/>
      <c r="AO34" s="1493">
        <v>1140</v>
      </c>
      <c r="AP34" s="1493"/>
      <c r="AQ34" s="1493"/>
      <c r="AR34" s="1493"/>
      <c r="AS34" s="1493"/>
      <c r="AT34" s="1493"/>
      <c r="AU34" s="1493"/>
      <c r="AV34" s="1493">
        <v>2693</v>
      </c>
      <c r="AW34" s="1493"/>
      <c r="AX34" s="1493"/>
      <c r="AY34" s="1493"/>
      <c r="AZ34" s="1493"/>
      <c r="BA34" s="1493"/>
      <c r="BB34" s="1493"/>
      <c r="BC34" s="1526">
        <v>15020</v>
      </c>
      <c r="BD34" s="1526"/>
      <c r="BE34" s="1526"/>
      <c r="BF34" s="1526"/>
      <c r="BG34" s="1526"/>
      <c r="BH34" s="1526"/>
      <c r="BI34" s="1526"/>
      <c r="BJ34" s="1493">
        <v>2276311</v>
      </c>
      <c r="BK34" s="1493"/>
      <c r="BL34" s="1493"/>
      <c r="BM34" s="1493"/>
      <c r="BN34" s="1493"/>
      <c r="BO34" s="1493"/>
      <c r="BP34" s="1493"/>
      <c r="BQ34" s="1493">
        <v>693147</v>
      </c>
      <c r="BR34" s="1493"/>
      <c r="BS34" s="1493"/>
      <c r="BT34" s="1493"/>
      <c r="BU34" s="1493"/>
      <c r="BV34" s="1493"/>
      <c r="BW34" s="1493"/>
      <c r="BX34" s="1493">
        <v>317065</v>
      </c>
      <c r="BY34" s="1493"/>
      <c r="BZ34" s="1493"/>
      <c r="CA34" s="1493"/>
      <c r="CB34" s="1493"/>
      <c r="CC34" s="1493"/>
      <c r="CD34" s="1493"/>
      <c r="CE34" s="1526">
        <v>9383</v>
      </c>
      <c r="CF34" s="1526"/>
      <c r="CG34" s="1526"/>
      <c r="CH34" s="1526"/>
      <c r="CI34" s="1526"/>
      <c r="CJ34" s="1526"/>
      <c r="CK34" s="1526"/>
      <c r="CL34" s="1493">
        <v>1076690</v>
      </c>
      <c r="CM34" s="1493"/>
      <c r="CN34" s="1493"/>
      <c r="CO34" s="1493"/>
      <c r="CP34" s="1493"/>
      <c r="CQ34" s="1493"/>
      <c r="CR34" s="1493"/>
      <c r="CS34" s="454"/>
      <c r="CV34" s="45"/>
      <c r="CW34" s="45"/>
      <c r="CX34" s="45"/>
      <c r="CY34" s="45"/>
      <c r="CZ34" s="45"/>
    </row>
    <row r="35" spans="1:104" s="80" customFormat="1" ht="12" customHeight="1">
      <c r="A35" s="1559"/>
      <c r="B35" s="1559"/>
      <c r="C35" s="1559"/>
      <c r="D35" s="1559"/>
      <c r="E35" s="1559"/>
      <c r="F35" s="824"/>
      <c r="G35" s="825">
        <v>2</v>
      </c>
      <c r="H35" s="824"/>
      <c r="I35" s="826"/>
      <c r="J35" s="827"/>
      <c r="K35" s="1494">
        <v>14112</v>
      </c>
      <c r="L35" s="1495"/>
      <c r="M35" s="1495"/>
      <c r="N35" s="1495"/>
      <c r="O35" s="1495"/>
      <c r="P35" s="1495"/>
      <c r="Q35" s="1495"/>
      <c r="R35" s="1495"/>
      <c r="S35" s="1503">
        <v>18408</v>
      </c>
      <c r="T35" s="1503"/>
      <c r="U35" s="1503"/>
      <c r="V35" s="1503"/>
      <c r="W35" s="1503"/>
      <c r="X35" s="1503"/>
      <c r="Y35" s="1503"/>
      <c r="Z35" s="1503"/>
      <c r="AA35" s="1503">
        <v>15932</v>
      </c>
      <c r="AB35" s="1503"/>
      <c r="AC35" s="1503"/>
      <c r="AD35" s="1503"/>
      <c r="AE35" s="1503"/>
      <c r="AF35" s="1503"/>
      <c r="AG35" s="1503"/>
      <c r="AH35" s="1503">
        <v>14495</v>
      </c>
      <c r="AI35" s="1503"/>
      <c r="AJ35" s="1503"/>
      <c r="AK35" s="1503"/>
      <c r="AL35" s="1503"/>
      <c r="AM35" s="1503"/>
      <c r="AN35" s="1503"/>
      <c r="AO35" s="1503">
        <v>1169</v>
      </c>
      <c r="AP35" s="1503"/>
      <c r="AQ35" s="1503"/>
      <c r="AR35" s="1503"/>
      <c r="AS35" s="1503"/>
      <c r="AT35" s="1503"/>
      <c r="AU35" s="1503"/>
      <c r="AV35" s="1503">
        <v>2682</v>
      </c>
      <c r="AW35" s="1503"/>
      <c r="AX35" s="1503"/>
      <c r="AY35" s="1503"/>
      <c r="AZ35" s="1503"/>
      <c r="BA35" s="1503"/>
      <c r="BB35" s="1503"/>
      <c r="BC35" s="1519">
        <v>15211</v>
      </c>
      <c r="BD35" s="1519"/>
      <c r="BE35" s="1519"/>
      <c r="BF35" s="1519"/>
      <c r="BG35" s="1519"/>
      <c r="BH35" s="1519"/>
      <c r="BI35" s="1519"/>
      <c r="BJ35" s="1503">
        <v>2540721</v>
      </c>
      <c r="BK35" s="1503"/>
      <c r="BL35" s="1503"/>
      <c r="BM35" s="1503"/>
      <c r="BN35" s="1503"/>
      <c r="BO35" s="1503"/>
      <c r="BP35" s="1503"/>
      <c r="BQ35" s="1503">
        <v>773205</v>
      </c>
      <c r="BR35" s="1503"/>
      <c r="BS35" s="1503"/>
      <c r="BT35" s="1503"/>
      <c r="BU35" s="1503"/>
      <c r="BV35" s="1503"/>
      <c r="BW35" s="1503"/>
      <c r="BX35" s="1503">
        <v>369210</v>
      </c>
      <c r="BY35" s="1503"/>
      <c r="BZ35" s="1503"/>
      <c r="CA35" s="1503"/>
      <c r="CB35" s="1503"/>
      <c r="CC35" s="1503"/>
      <c r="CD35" s="1503"/>
      <c r="CE35" s="1519">
        <v>10220</v>
      </c>
      <c r="CF35" s="1519"/>
      <c r="CG35" s="1519"/>
      <c r="CH35" s="1519"/>
      <c r="CI35" s="1519"/>
      <c r="CJ35" s="1519"/>
      <c r="CK35" s="1519"/>
      <c r="CL35" s="1503">
        <v>1202353</v>
      </c>
      <c r="CM35" s="1503"/>
      <c r="CN35" s="1503"/>
      <c r="CO35" s="1503"/>
      <c r="CP35" s="1503"/>
      <c r="CQ35" s="1503"/>
      <c r="CR35" s="1503"/>
      <c r="CS35" s="828"/>
      <c r="CT35" s="386"/>
      <c r="CV35" s="57"/>
      <c r="CW35" s="57"/>
      <c r="CX35" s="57"/>
      <c r="CY35" s="57"/>
      <c r="CZ35" s="57"/>
    </row>
    <row r="36" spans="1:104" ht="13.5" customHeight="1">
      <c r="A36" s="20" t="s">
        <v>1075</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705"/>
      <c r="CO36" s="705"/>
      <c r="CP36" s="705"/>
      <c r="CQ36" s="705"/>
      <c r="CR36" s="705"/>
      <c r="CS36" s="705"/>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705"/>
      <c r="CO37" s="705"/>
      <c r="CP37" s="705"/>
      <c r="CQ37" s="705"/>
      <c r="CR37" s="705"/>
      <c r="CS37" s="705"/>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705"/>
      <c r="CO38" s="705"/>
      <c r="CP38" s="705"/>
      <c r="CQ38" s="705"/>
      <c r="CR38" s="705"/>
      <c r="CS38" s="705"/>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705"/>
      <c r="CO39" s="705"/>
      <c r="CP39" s="705"/>
      <c r="CQ39" s="705"/>
      <c r="CR39" s="705"/>
      <c r="CS39" s="705"/>
      <c r="CV39" s="45"/>
      <c r="CW39" s="45"/>
      <c r="CX39" s="45"/>
      <c r="CY39" s="45"/>
      <c r="CZ39" s="45"/>
    </row>
    <row r="40" spans="87:104" ht="13.5" customHeight="1">
      <c r="CI40" s="45"/>
      <c r="CJ40" s="45"/>
      <c r="CK40" s="45"/>
      <c r="CL40" s="697"/>
      <c r="CM40" s="45"/>
      <c r="CN40" s="705"/>
      <c r="CO40" s="705"/>
      <c r="CP40" s="705"/>
      <c r="CQ40" s="705"/>
      <c r="CR40" s="705"/>
      <c r="CS40" s="705"/>
      <c r="CV40" s="45"/>
      <c r="CW40" s="45"/>
      <c r="CX40" s="45"/>
      <c r="CY40" s="45"/>
      <c r="CZ40" s="45"/>
    </row>
    <row r="41" spans="27:165" ht="15.75" customHeight="1">
      <c r="AA41" s="829" t="s">
        <v>989</v>
      </c>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CI41" s="45"/>
      <c r="CJ41" s="45"/>
      <c r="CK41" s="45"/>
      <c r="CL41" s="697"/>
      <c r="CM41" s="45"/>
      <c r="CN41" s="705"/>
      <c r="CO41" s="705"/>
      <c r="CP41" s="705"/>
      <c r="CQ41" s="705"/>
      <c r="CR41" s="705"/>
      <c r="CS41" s="705"/>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990</v>
      </c>
      <c r="CI42" s="45"/>
      <c r="CJ42" s="45"/>
      <c r="CK42" s="45"/>
      <c r="CL42" s="820"/>
      <c r="CM42" s="45"/>
      <c r="CN42" s="705"/>
      <c r="CO42" s="705"/>
      <c r="CP42" s="705"/>
      <c r="CQ42" s="705"/>
      <c r="CR42" s="822" t="s">
        <v>991</v>
      </c>
      <c r="CS42" s="70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1146" t="s">
        <v>979</v>
      </c>
      <c r="B43" s="1146"/>
      <c r="C43" s="1146"/>
      <c r="D43" s="1146"/>
      <c r="E43" s="1146"/>
      <c r="F43" s="1146"/>
      <c r="G43" s="1146"/>
      <c r="H43" s="1146"/>
      <c r="I43" s="1146"/>
      <c r="J43" s="1146"/>
      <c r="K43" s="1146"/>
      <c r="L43" s="1146"/>
      <c r="M43" s="1151" t="s">
        <v>992</v>
      </c>
      <c r="N43" s="1152"/>
      <c r="O43" s="1152"/>
      <c r="P43" s="1152"/>
      <c r="Q43" s="1152"/>
      <c r="R43" s="1152"/>
      <c r="S43" s="1152"/>
      <c r="T43" s="1152"/>
      <c r="U43" s="1152"/>
      <c r="V43" s="1152"/>
      <c r="W43" s="1152"/>
      <c r="X43" s="1152"/>
      <c r="Y43" s="1152"/>
      <c r="Z43" s="1152"/>
      <c r="AA43" s="1152"/>
      <c r="AB43" s="1152"/>
      <c r="AC43" s="1152"/>
      <c r="AD43" s="1152"/>
      <c r="AE43" s="1152"/>
      <c r="AF43" s="1152"/>
      <c r="AG43" s="1152"/>
      <c r="AH43" s="1152"/>
      <c r="AI43" s="1152"/>
      <c r="AJ43" s="1152"/>
      <c r="AK43" s="1152"/>
      <c r="AL43" s="1152"/>
      <c r="AM43" s="1152"/>
      <c r="AN43" s="1152"/>
      <c r="AO43" s="1152"/>
      <c r="AP43" s="1152"/>
      <c r="AQ43" s="1152"/>
      <c r="AR43" s="1152"/>
      <c r="AS43" s="1152"/>
      <c r="AT43" s="1152"/>
      <c r="AU43" s="1152"/>
      <c r="AV43" s="1152"/>
      <c r="AW43" s="1152"/>
      <c r="AX43" s="1152"/>
      <c r="AY43" s="1152"/>
      <c r="AZ43" s="1152"/>
      <c r="BA43" s="1152"/>
      <c r="BB43" s="1152"/>
      <c r="BC43" s="1152"/>
      <c r="BD43" s="1152"/>
      <c r="BE43" s="1152"/>
      <c r="BF43" s="1152"/>
      <c r="BG43" s="1152"/>
      <c r="BH43" s="1152"/>
      <c r="BI43" s="1152"/>
      <c r="BJ43" s="1152"/>
      <c r="BK43" s="1152"/>
      <c r="BL43" s="1152"/>
      <c r="BM43" s="1152"/>
      <c r="BN43" s="1152"/>
      <c r="BO43" s="1152"/>
      <c r="BP43" s="1152"/>
      <c r="BQ43" s="1152"/>
      <c r="BR43" s="1152"/>
      <c r="BS43" s="1152"/>
      <c r="BT43" s="1158"/>
      <c r="BU43" s="1535" t="s">
        <v>993</v>
      </c>
      <c r="BV43" s="1536"/>
      <c r="BW43" s="1536"/>
      <c r="BX43" s="1536"/>
      <c r="BY43" s="1536"/>
      <c r="BZ43" s="1536"/>
      <c r="CA43" s="1536"/>
      <c r="CB43" s="1537"/>
      <c r="CC43" s="1284" t="s">
        <v>1076</v>
      </c>
      <c r="CD43" s="1280"/>
      <c r="CE43" s="1280"/>
      <c r="CF43" s="1280"/>
      <c r="CG43" s="1280"/>
      <c r="CH43" s="1280"/>
      <c r="CI43" s="1280"/>
      <c r="CJ43" s="1280"/>
      <c r="CK43" s="1280"/>
      <c r="CL43" s="1280"/>
      <c r="CM43" s="1280"/>
      <c r="CN43" s="1280"/>
      <c r="CO43" s="1280"/>
      <c r="CP43" s="1280"/>
      <c r="CQ43" s="1280"/>
      <c r="CR43" s="1280"/>
      <c r="CS43" s="705"/>
    </row>
    <row r="44" spans="1:97" ht="13.5" customHeight="1">
      <c r="A44" s="1442"/>
      <c r="B44" s="1442"/>
      <c r="C44" s="1442"/>
      <c r="D44" s="1442"/>
      <c r="E44" s="1442"/>
      <c r="F44" s="1442"/>
      <c r="G44" s="1442"/>
      <c r="H44" s="1442"/>
      <c r="I44" s="1442"/>
      <c r="J44" s="1442"/>
      <c r="K44" s="1442"/>
      <c r="L44" s="1442"/>
      <c r="M44" s="1252" t="s">
        <v>994</v>
      </c>
      <c r="N44" s="1498"/>
      <c r="O44" s="1498"/>
      <c r="P44" s="1498"/>
      <c r="Q44" s="1498"/>
      <c r="R44" s="1498"/>
      <c r="S44" s="1498"/>
      <c r="T44" s="1498"/>
      <c r="U44" s="1498"/>
      <c r="V44" s="1146"/>
      <c r="W44" s="1146"/>
      <c r="X44" s="1146"/>
      <c r="Y44" s="1146"/>
      <c r="Z44" s="1146"/>
      <c r="AA44" s="1146"/>
      <c r="AB44" s="1147"/>
      <c r="AC44" s="1252" t="s">
        <v>995</v>
      </c>
      <c r="AD44" s="1498"/>
      <c r="AE44" s="1498"/>
      <c r="AF44" s="1498"/>
      <c r="AG44" s="1498"/>
      <c r="AH44" s="1498"/>
      <c r="AI44" s="1498"/>
      <c r="AJ44" s="1498"/>
      <c r="AK44" s="1498"/>
      <c r="AL44" s="1146"/>
      <c r="AM44" s="1146"/>
      <c r="AN44" s="1146"/>
      <c r="AO44" s="1146"/>
      <c r="AP44" s="1146"/>
      <c r="AQ44" s="1146"/>
      <c r="AR44" s="1147"/>
      <c r="AS44" s="1252" t="s">
        <v>996</v>
      </c>
      <c r="AT44" s="1511"/>
      <c r="AU44" s="1511"/>
      <c r="AV44" s="1511"/>
      <c r="AW44" s="1511"/>
      <c r="AX44" s="1511"/>
      <c r="AY44" s="1253"/>
      <c r="AZ44" s="1252" t="s">
        <v>997</v>
      </c>
      <c r="BA44" s="1146"/>
      <c r="BB44" s="1146"/>
      <c r="BC44" s="1146"/>
      <c r="BD44" s="1146"/>
      <c r="BE44" s="1146"/>
      <c r="BF44" s="1147"/>
      <c r="BG44" s="1252" t="s">
        <v>998</v>
      </c>
      <c r="BH44" s="1146"/>
      <c r="BI44" s="1146"/>
      <c r="BJ44" s="1146"/>
      <c r="BK44" s="1146"/>
      <c r="BL44" s="1146"/>
      <c r="BM44" s="1147"/>
      <c r="BN44" s="1252" t="s">
        <v>999</v>
      </c>
      <c r="BO44" s="1146"/>
      <c r="BP44" s="1146"/>
      <c r="BQ44" s="1146"/>
      <c r="BR44" s="1146"/>
      <c r="BS44" s="1146"/>
      <c r="BT44" s="1147"/>
      <c r="BU44" s="1538"/>
      <c r="BV44" s="1539"/>
      <c r="BW44" s="1539"/>
      <c r="BX44" s="1539"/>
      <c r="BY44" s="1539"/>
      <c r="BZ44" s="1539"/>
      <c r="CA44" s="1539"/>
      <c r="CB44" s="1540"/>
      <c r="CC44" s="1528"/>
      <c r="CD44" s="1529"/>
      <c r="CE44" s="1529"/>
      <c r="CF44" s="1529"/>
      <c r="CG44" s="1529"/>
      <c r="CH44" s="1529"/>
      <c r="CI44" s="1529"/>
      <c r="CJ44" s="1529"/>
      <c r="CK44" s="1529"/>
      <c r="CL44" s="1529"/>
      <c r="CM44" s="1529"/>
      <c r="CN44" s="1529"/>
      <c r="CO44" s="1529"/>
      <c r="CP44" s="1529"/>
      <c r="CQ44" s="1529"/>
      <c r="CR44" s="1529"/>
      <c r="CS44" s="705"/>
    </row>
    <row r="45" spans="1:97" ht="13.5" customHeight="1">
      <c r="A45" s="1442"/>
      <c r="B45" s="1442"/>
      <c r="C45" s="1442"/>
      <c r="D45" s="1442"/>
      <c r="E45" s="1442"/>
      <c r="F45" s="1442"/>
      <c r="G45" s="1442"/>
      <c r="H45" s="1442"/>
      <c r="I45" s="1442"/>
      <c r="J45" s="1442"/>
      <c r="K45" s="1442"/>
      <c r="L45" s="1442"/>
      <c r="M45" s="1499"/>
      <c r="N45" s="1500"/>
      <c r="O45" s="1500"/>
      <c r="P45" s="1500"/>
      <c r="Q45" s="1500"/>
      <c r="R45" s="1500"/>
      <c r="S45" s="1500"/>
      <c r="T45" s="1500"/>
      <c r="U45" s="1500"/>
      <c r="V45" s="1252" t="s">
        <v>1000</v>
      </c>
      <c r="W45" s="1146"/>
      <c r="X45" s="1146"/>
      <c r="Y45" s="1146"/>
      <c r="Z45" s="1146"/>
      <c r="AA45" s="1146"/>
      <c r="AB45" s="1147"/>
      <c r="AC45" s="1499"/>
      <c r="AD45" s="1500"/>
      <c r="AE45" s="1500"/>
      <c r="AF45" s="1500"/>
      <c r="AG45" s="1500"/>
      <c r="AH45" s="1500"/>
      <c r="AI45" s="1500"/>
      <c r="AJ45" s="1500"/>
      <c r="AK45" s="1500"/>
      <c r="AL45" s="1252" t="s">
        <v>1000</v>
      </c>
      <c r="AM45" s="1146"/>
      <c r="AN45" s="1146"/>
      <c r="AO45" s="1146"/>
      <c r="AP45" s="1146"/>
      <c r="AQ45" s="1146"/>
      <c r="AR45" s="1147"/>
      <c r="AS45" s="1254"/>
      <c r="AT45" s="1533"/>
      <c r="AU45" s="1533"/>
      <c r="AV45" s="1533"/>
      <c r="AW45" s="1533"/>
      <c r="AX45" s="1533"/>
      <c r="AY45" s="1255"/>
      <c r="AZ45" s="1309"/>
      <c r="BA45" s="1442"/>
      <c r="BB45" s="1442"/>
      <c r="BC45" s="1442"/>
      <c r="BD45" s="1442"/>
      <c r="BE45" s="1442"/>
      <c r="BF45" s="1303"/>
      <c r="BG45" s="1309"/>
      <c r="BH45" s="1442"/>
      <c r="BI45" s="1442"/>
      <c r="BJ45" s="1442"/>
      <c r="BK45" s="1442"/>
      <c r="BL45" s="1442"/>
      <c r="BM45" s="1303"/>
      <c r="BN45" s="1309"/>
      <c r="BO45" s="1442"/>
      <c r="BP45" s="1442"/>
      <c r="BQ45" s="1442"/>
      <c r="BR45" s="1442"/>
      <c r="BS45" s="1442"/>
      <c r="BT45" s="1303"/>
      <c r="BU45" s="1252" t="s">
        <v>1077</v>
      </c>
      <c r="BV45" s="1146"/>
      <c r="BW45" s="1146"/>
      <c r="BX45" s="1147"/>
      <c r="BY45" s="1252" t="s">
        <v>1078</v>
      </c>
      <c r="BZ45" s="1146"/>
      <c r="CA45" s="1146"/>
      <c r="CB45" s="1147"/>
      <c r="CC45" s="1309"/>
      <c r="CD45" s="1442"/>
      <c r="CE45" s="1442"/>
      <c r="CF45" s="1442"/>
      <c r="CG45" s="1442"/>
      <c r="CH45" s="1442"/>
      <c r="CI45" s="1442"/>
      <c r="CJ45" s="1442"/>
      <c r="CK45" s="1284" t="s">
        <v>1001</v>
      </c>
      <c r="CL45" s="1530"/>
      <c r="CM45" s="1530"/>
      <c r="CN45" s="1530"/>
      <c r="CO45" s="1530"/>
      <c r="CP45" s="1530"/>
      <c r="CQ45" s="1530"/>
      <c r="CR45" s="1530"/>
      <c r="CS45" s="705"/>
    </row>
    <row r="46" spans="1:97" ht="13.5" customHeight="1">
      <c r="A46" s="1149"/>
      <c r="B46" s="1149"/>
      <c r="C46" s="1149"/>
      <c r="D46" s="1149"/>
      <c r="E46" s="1149"/>
      <c r="F46" s="1149"/>
      <c r="G46" s="1149"/>
      <c r="H46" s="1149"/>
      <c r="I46" s="1149"/>
      <c r="J46" s="1149"/>
      <c r="K46" s="1149"/>
      <c r="L46" s="1149"/>
      <c r="M46" s="1501"/>
      <c r="N46" s="1502"/>
      <c r="O46" s="1502"/>
      <c r="P46" s="1502"/>
      <c r="Q46" s="1502"/>
      <c r="R46" s="1502"/>
      <c r="S46" s="1502"/>
      <c r="T46" s="1502"/>
      <c r="U46" s="1502"/>
      <c r="V46" s="1148"/>
      <c r="W46" s="1149"/>
      <c r="X46" s="1149"/>
      <c r="Y46" s="1149"/>
      <c r="Z46" s="1149"/>
      <c r="AA46" s="1149"/>
      <c r="AB46" s="1150"/>
      <c r="AC46" s="1501"/>
      <c r="AD46" s="1502"/>
      <c r="AE46" s="1502"/>
      <c r="AF46" s="1502"/>
      <c r="AG46" s="1502"/>
      <c r="AH46" s="1502"/>
      <c r="AI46" s="1502"/>
      <c r="AJ46" s="1502"/>
      <c r="AK46" s="1502"/>
      <c r="AL46" s="1148"/>
      <c r="AM46" s="1149"/>
      <c r="AN46" s="1149"/>
      <c r="AO46" s="1149"/>
      <c r="AP46" s="1149"/>
      <c r="AQ46" s="1149"/>
      <c r="AR46" s="1150"/>
      <c r="AS46" s="1256"/>
      <c r="AT46" s="1512"/>
      <c r="AU46" s="1512"/>
      <c r="AV46" s="1512"/>
      <c r="AW46" s="1512"/>
      <c r="AX46" s="1512"/>
      <c r="AY46" s="1257"/>
      <c r="AZ46" s="1148"/>
      <c r="BA46" s="1149"/>
      <c r="BB46" s="1149"/>
      <c r="BC46" s="1149"/>
      <c r="BD46" s="1149"/>
      <c r="BE46" s="1149"/>
      <c r="BF46" s="1150"/>
      <c r="BG46" s="1148"/>
      <c r="BH46" s="1149"/>
      <c r="BI46" s="1149"/>
      <c r="BJ46" s="1149"/>
      <c r="BK46" s="1149"/>
      <c r="BL46" s="1149"/>
      <c r="BM46" s="1150"/>
      <c r="BN46" s="1148"/>
      <c r="BO46" s="1149"/>
      <c r="BP46" s="1149"/>
      <c r="BQ46" s="1149"/>
      <c r="BR46" s="1149"/>
      <c r="BS46" s="1149"/>
      <c r="BT46" s="1150"/>
      <c r="BU46" s="1148"/>
      <c r="BV46" s="1149"/>
      <c r="BW46" s="1149"/>
      <c r="BX46" s="1150"/>
      <c r="BY46" s="1148"/>
      <c r="BZ46" s="1149"/>
      <c r="CA46" s="1149"/>
      <c r="CB46" s="1150"/>
      <c r="CC46" s="1148"/>
      <c r="CD46" s="1149"/>
      <c r="CE46" s="1149"/>
      <c r="CF46" s="1149"/>
      <c r="CG46" s="1149"/>
      <c r="CH46" s="1149"/>
      <c r="CI46" s="1149"/>
      <c r="CJ46" s="1149"/>
      <c r="CK46" s="1531"/>
      <c r="CL46" s="1532"/>
      <c r="CM46" s="1532"/>
      <c r="CN46" s="1532"/>
      <c r="CO46" s="1532"/>
      <c r="CP46" s="1532"/>
      <c r="CQ46" s="1532"/>
      <c r="CR46" s="1532"/>
      <c r="CS46" s="705"/>
    </row>
    <row r="47" spans="1:97" ht="12" customHeight="1">
      <c r="A47" s="1496" t="s">
        <v>1079</v>
      </c>
      <c r="B47" s="1496"/>
      <c r="C47" s="1496"/>
      <c r="D47" s="1496"/>
      <c r="E47" s="1496"/>
      <c r="F47" s="1496"/>
      <c r="G47" s="1496"/>
      <c r="H47" s="1496"/>
      <c r="I47" s="1496"/>
      <c r="J47" s="1496"/>
      <c r="K47" s="1496"/>
      <c r="L47" s="1497"/>
      <c r="M47" s="1561">
        <v>143700</v>
      </c>
      <c r="N47" s="1527"/>
      <c r="O47" s="1527"/>
      <c r="P47" s="1527"/>
      <c r="Q47" s="1527"/>
      <c r="R47" s="1527"/>
      <c r="S47" s="1527"/>
      <c r="T47" s="1527"/>
      <c r="U47" s="1527"/>
      <c r="V47" s="1558">
        <v>45040</v>
      </c>
      <c r="W47" s="1527"/>
      <c r="X47" s="1527"/>
      <c r="Y47" s="1527"/>
      <c r="Z47" s="1527"/>
      <c r="AA47" s="1527"/>
      <c r="AB47" s="1527"/>
      <c r="AC47" s="1527">
        <v>43360</v>
      </c>
      <c r="AD47" s="1527"/>
      <c r="AE47" s="1527"/>
      <c r="AF47" s="1527"/>
      <c r="AG47" s="1527"/>
      <c r="AH47" s="1527"/>
      <c r="AI47" s="1527"/>
      <c r="AJ47" s="1527"/>
      <c r="AK47" s="1527"/>
      <c r="AL47" s="1527">
        <v>15180</v>
      </c>
      <c r="AM47" s="1527"/>
      <c r="AN47" s="1527"/>
      <c r="AO47" s="1527"/>
      <c r="AP47" s="1527"/>
      <c r="AQ47" s="1527"/>
      <c r="AR47" s="1527"/>
      <c r="AS47" s="1527">
        <v>192324</v>
      </c>
      <c r="AT47" s="1527"/>
      <c r="AU47" s="1527"/>
      <c r="AV47" s="1527"/>
      <c r="AW47" s="1527"/>
      <c r="AX47" s="1527"/>
      <c r="AY47" s="1527"/>
      <c r="AZ47" s="1527">
        <v>34191</v>
      </c>
      <c r="BA47" s="1527"/>
      <c r="BB47" s="1527"/>
      <c r="BC47" s="1527"/>
      <c r="BD47" s="1527"/>
      <c r="BE47" s="1527"/>
      <c r="BF47" s="1527"/>
      <c r="BG47" s="1527">
        <v>144857</v>
      </c>
      <c r="BH47" s="1527"/>
      <c r="BI47" s="1527"/>
      <c r="BJ47" s="1527"/>
      <c r="BK47" s="1527"/>
      <c r="BL47" s="1527"/>
      <c r="BM47" s="1527"/>
      <c r="BN47" s="1527">
        <v>33993</v>
      </c>
      <c r="BO47" s="1527"/>
      <c r="BP47" s="1527"/>
      <c r="BQ47" s="1527"/>
      <c r="BR47" s="1527"/>
      <c r="BS47" s="1527"/>
      <c r="BT47" s="1527"/>
      <c r="BU47" s="1534">
        <v>1.01</v>
      </c>
      <c r="BV47" s="1534"/>
      <c r="BW47" s="1534"/>
      <c r="BX47" s="1534"/>
      <c r="BY47" s="1534">
        <v>0.87</v>
      </c>
      <c r="BZ47" s="1534"/>
      <c r="CA47" s="1534"/>
      <c r="CB47" s="1534"/>
      <c r="CC47" s="1527">
        <v>20435</v>
      </c>
      <c r="CD47" s="1527"/>
      <c r="CE47" s="1527"/>
      <c r="CF47" s="1527"/>
      <c r="CG47" s="1527"/>
      <c r="CH47" s="1527"/>
      <c r="CI47" s="1527"/>
      <c r="CJ47" s="1527"/>
      <c r="CK47" s="1527">
        <v>5102</v>
      </c>
      <c r="CL47" s="1527"/>
      <c r="CM47" s="1527"/>
      <c r="CN47" s="1527"/>
      <c r="CO47" s="1527"/>
      <c r="CP47" s="1527"/>
      <c r="CQ47" s="1527"/>
      <c r="CR47" s="1527"/>
      <c r="CS47" s="705"/>
    </row>
    <row r="48" spans="1:174" ht="12" customHeight="1">
      <c r="A48" s="1242"/>
      <c r="B48" s="1242"/>
      <c r="C48" s="1242"/>
      <c r="D48" s="1242"/>
      <c r="E48" s="1242"/>
      <c r="F48" s="1242"/>
      <c r="G48" s="1242"/>
      <c r="H48" s="1242"/>
      <c r="I48" s="1242"/>
      <c r="J48" s="1242"/>
      <c r="K48" s="1242"/>
      <c r="L48" s="1490"/>
      <c r="M48" s="1115"/>
      <c r="N48" s="1560"/>
      <c r="O48" s="1560"/>
      <c r="P48" s="1560"/>
      <c r="Q48" s="1560"/>
      <c r="R48" s="1560"/>
      <c r="S48" s="1560"/>
      <c r="T48" s="1560"/>
      <c r="U48" s="1560"/>
      <c r="V48" s="1433"/>
      <c r="W48" s="1560"/>
      <c r="X48" s="1560"/>
      <c r="Y48" s="1560"/>
      <c r="Z48" s="1560"/>
      <c r="AA48" s="1560"/>
      <c r="AB48" s="1560"/>
      <c r="AC48" s="1109"/>
      <c r="AD48" s="1109"/>
      <c r="AE48" s="1109"/>
      <c r="AF48" s="1109"/>
      <c r="AG48" s="1109"/>
      <c r="AH48" s="1109"/>
      <c r="AI48" s="1109"/>
      <c r="AJ48" s="1109"/>
      <c r="AK48" s="1109"/>
      <c r="AL48" s="1109"/>
      <c r="AM48" s="1109"/>
      <c r="AN48" s="1109"/>
      <c r="AO48" s="1109"/>
      <c r="AP48" s="1109"/>
      <c r="AQ48" s="1109"/>
      <c r="AR48" s="1109"/>
      <c r="AS48" s="1109"/>
      <c r="AT48" s="1109"/>
      <c r="AU48" s="1109"/>
      <c r="AV48" s="1109"/>
      <c r="AW48" s="1109"/>
      <c r="AX48" s="1109"/>
      <c r="AY48" s="1109"/>
      <c r="AZ48" s="1109"/>
      <c r="BA48" s="1109"/>
      <c r="BB48" s="1109"/>
      <c r="BC48" s="1109"/>
      <c r="BD48" s="1109"/>
      <c r="BE48" s="1109"/>
      <c r="BF48" s="1109"/>
      <c r="BG48" s="1109"/>
      <c r="BH48" s="1109"/>
      <c r="BI48" s="1109"/>
      <c r="BJ48" s="1109"/>
      <c r="BK48" s="1109"/>
      <c r="BL48" s="1109"/>
      <c r="BM48" s="1109"/>
      <c r="BN48" s="1109"/>
      <c r="BO48" s="1109"/>
      <c r="BP48" s="1109"/>
      <c r="BQ48" s="1109"/>
      <c r="BR48" s="1109"/>
      <c r="BS48" s="1109"/>
      <c r="BT48" s="1109"/>
      <c r="BU48" s="1109"/>
      <c r="BV48" s="1109"/>
      <c r="BW48" s="1109"/>
      <c r="BX48" s="1109"/>
      <c r="BY48" s="1109"/>
      <c r="BZ48" s="1109"/>
      <c r="CA48" s="1109"/>
      <c r="CB48" s="1109"/>
      <c r="CC48" s="1109"/>
      <c r="CD48" s="1109"/>
      <c r="CE48" s="1109"/>
      <c r="CF48" s="1109"/>
      <c r="CG48" s="1109"/>
      <c r="CH48" s="1109"/>
      <c r="CI48" s="1109"/>
      <c r="CJ48" s="1109"/>
      <c r="CK48" s="1109"/>
      <c r="CL48" s="1109"/>
      <c r="CM48" s="1109"/>
      <c r="CN48" s="1109"/>
      <c r="CO48" s="1109"/>
      <c r="CP48" s="1109"/>
      <c r="CQ48" s="1109"/>
      <c r="CR48" s="1109"/>
      <c r="CS48" s="45"/>
      <c r="FJ48" s="45"/>
      <c r="FK48" s="45"/>
      <c r="FL48" s="45"/>
      <c r="FM48" s="45"/>
      <c r="FN48" s="45"/>
      <c r="FO48" s="45"/>
      <c r="FP48" s="45"/>
      <c r="FQ48" s="45"/>
      <c r="FR48" s="45"/>
    </row>
    <row r="49" spans="1:174" ht="12" customHeight="1">
      <c r="A49" s="1543" t="s">
        <v>1542</v>
      </c>
      <c r="B49" s="1543"/>
      <c r="C49" s="1543"/>
      <c r="D49" s="1543"/>
      <c r="E49" s="1543"/>
      <c r="F49" s="1543"/>
      <c r="G49" s="1553">
        <v>1</v>
      </c>
      <c r="H49" s="1553"/>
      <c r="I49" s="781"/>
      <c r="J49" s="1554" t="s">
        <v>65</v>
      </c>
      <c r="K49" s="1433"/>
      <c r="L49" s="783"/>
      <c r="M49" s="1544">
        <v>16914</v>
      </c>
      <c r="N49" s="1542"/>
      <c r="O49" s="1542"/>
      <c r="P49" s="1542"/>
      <c r="Q49" s="1542"/>
      <c r="R49" s="1542"/>
      <c r="S49" s="1542"/>
      <c r="T49" s="1542"/>
      <c r="U49" s="1542"/>
      <c r="V49" s="1541">
        <v>5401</v>
      </c>
      <c r="W49" s="1541"/>
      <c r="X49" s="1541"/>
      <c r="Y49" s="1541"/>
      <c r="Z49" s="1541"/>
      <c r="AA49" s="1541"/>
      <c r="AB49" s="1541"/>
      <c r="AC49" s="1542">
        <v>47071</v>
      </c>
      <c r="AD49" s="1542"/>
      <c r="AE49" s="1542"/>
      <c r="AF49" s="1542"/>
      <c r="AG49" s="1542"/>
      <c r="AH49" s="1542"/>
      <c r="AI49" s="1542"/>
      <c r="AJ49" s="1542"/>
      <c r="AK49" s="1542"/>
      <c r="AL49" s="1542">
        <v>16472</v>
      </c>
      <c r="AM49" s="1542"/>
      <c r="AN49" s="1542"/>
      <c r="AO49" s="1542"/>
      <c r="AP49" s="1542"/>
      <c r="AQ49" s="1542"/>
      <c r="AR49" s="1542"/>
      <c r="AS49" s="1542">
        <v>19118</v>
      </c>
      <c r="AT49" s="1542"/>
      <c r="AU49" s="1542"/>
      <c r="AV49" s="1542"/>
      <c r="AW49" s="1542"/>
      <c r="AX49" s="1542"/>
      <c r="AY49" s="1542"/>
      <c r="AZ49" s="1542">
        <v>2319</v>
      </c>
      <c r="BA49" s="1542"/>
      <c r="BB49" s="1542"/>
      <c r="BC49" s="1542"/>
      <c r="BD49" s="1542"/>
      <c r="BE49" s="1542"/>
      <c r="BF49" s="1542"/>
      <c r="BG49" s="1542">
        <v>10588</v>
      </c>
      <c r="BH49" s="1542"/>
      <c r="BI49" s="1542"/>
      <c r="BJ49" s="1542"/>
      <c r="BK49" s="1542"/>
      <c r="BL49" s="1542"/>
      <c r="BM49" s="1542"/>
      <c r="BN49" s="1542">
        <v>28572</v>
      </c>
      <c r="BO49" s="1542"/>
      <c r="BP49" s="1542"/>
      <c r="BQ49" s="1542"/>
      <c r="BR49" s="1542"/>
      <c r="BS49" s="1542"/>
      <c r="BT49" s="1542"/>
      <c r="BU49" s="1557">
        <v>0.79</v>
      </c>
      <c r="BV49" s="1557"/>
      <c r="BW49" s="1557"/>
      <c r="BX49" s="1557"/>
      <c r="BY49" s="1556">
        <v>0.69</v>
      </c>
      <c r="BZ49" s="1556"/>
      <c r="CA49" s="1556"/>
      <c r="CB49" s="1556"/>
      <c r="CC49" s="1542">
        <v>20559</v>
      </c>
      <c r="CD49" s="1542"/>
      <c r="CE49" s="1542"/>
      <c r="CF49" s="1542"/>
      <c r="CG49" s="1542"/>
      <c r="CH49" s="1542"/>
      <c r="CI49" s="1542"/>
      <c r="CJ49" s="1542"/>
      <c r="CK49" s="1542">
        <v>4968</v>
      </c>
      <c r="CL49" s="1542"/>
      <c r="CM49" s="1542"/>
      <c r="CN49" s="1542"/>
      <c r="CO49" s="1542"/>
      <c r="CP49" s="1542"/>
      <c r="CQ49" s="1542"/>
      <c r="CR49" s="1542"/>
      <c r="CS49" s="45"/>
      <c r="FJ49" s="45"/>
      <c r="FK49" s="45"/>
      <c r="FL49" s="45"/>
      <c r="FM49" s="45"/>
      <c r="FN49" s="45"/>
      <c r="FO49" s="45"/>
      <c r="FP49" s="45"/>
      <c r="FQ49" s="45"/>
      <c r="FR49" s="45"/>
    </row>
    <row r="50" spans="1:96" s="80" customFormat="1" ht="12" customHeight="1">
      <c r="A50" s="1543"/>
      <c r="B50" s="1543"/>
      <c r="C50" s="1543"/>
      <c r="D50" s="1543"/>
      <c r="E50" s="1543"/>
      <c r="F50" s="1543"/>
      <c r="G50" s="1553">
        <v>2</v>
      </c>
      <c r="H50" s="1553"/>
      <c r="I50" s="781"/>
      <c r="J50" s="1554"/>
      <c r="K50" s="1433"/>
      <c r="L50" s="783"/>
      <c r="M50" s="1544">
        <v>17324</v>
      </c>
      <c r="N50" s="1542"/>
      <c r="O50" s="1542"/>
      <c r="P50" s="1542"/>
      <c r="Q50" s="1542"/>
      <c r="R50" s="1542"/>
      <c r="S50" s="1542"/>
      <c r="T50" s="1542"/>
      <c r="U50" s="1542"/>
      <c r="V50" s="1541">
        <v>5437</v>
      </c>
      <c r="W50" s="1541"/>
      <c r="X50" s="1541"/>
      <c r="Y50" s="1541"/>
      <c r="Z50" s="1541"/>
      <c r="AA50" s="1541"/>
      <c r="AB50" s="1541"/>
      <c r="AC50" s="1542">
        <v>55487</v>
      </c>
      <c r="AD50" s="1542"/>
      <c r="AE50" s="1542"/>
      <c r="AF50" s="1542"/>
      <c r="AG50" s="1542"/>
      <c r="AH50" s="1542"/>
      <c r="AI50" s="1542"/>
      <c r="AJ50" s="1542"/>
      <c r="AK50" s="1542"/>
      <c r="AL50" s="1542">
        <v>19188</v>
      </c>
      <c r="AM50" s="1542"/>
      <c r="AN50" s="1542"/>
      <c r="AO50" s="1542"/>
      <c r="AP50" s="1542"/>
      <c r="AQ50" s="1542"/>
      <c r="AR50" s="1542"/>
      <c r="AS50" s="1542">
        <v>20490</v>
      </c>
      <c r="AT50" s="1542"/>
      <c r="AU50" s="1542"/>
      <c r="AV50" s="1542"/>
      <c r="AW50" s="1542"/>
      <c r="AX50" s="1542"/>
      <c r="AY50" s="1542"/>
      <c r="AZ50" s="1542">
        <v>2870</v>
      </c>
      <c r="BA50" s="1542"/>
      <c r="BB50" s="1542"/>
      <c r="BC50" s="1542"/>
      <c r="BD50" s="1542"/>
      <c r="BE50" s="1542"/>
      <c r="BF50" s="1542"/>
      <c r="BG50" s="1542">
        <v>9327</v>
      </c>
      <c r="BH50" s="1542"/>
      <c r="BI50" s="1542"/>
      <c r="BJ50" s="1542"/>
      <c r="BK50" s="1542"/>
      <c r="BL50" s="1542"/>
      <c r="BM50" s="1542"/>
      <c r="BN50" s="1542">
        <v>27016</v>
      </c>
      <c r="BO50" s="1542"/>
      <c r="BP50" s="1542"/>
      <c r="BQ50" s="1542"/>
      <c r="BR50" s="1542"/>
      <c r="BS50" s="1542"/>
      <c r="BT50" s="1542"/>
      <c r="BU50" s="1555">
        <v>0.71</v>
      </c>
      <c r="BV50" s="1555"/>
      <c r="BW50" s="1555"/>
      <c r="BX50" s="1555"/>
      <c r="BY50" s="1555">
        <v>0.56</v>
      </c>
      <c r="BZ50" s="1555"/>
      <c r="CA50" s="1555"/>
      <c r="CB50" s="1555"/>
      <c r="CC50" s="1542">
        <v>20451</v>
      </c>
      <c r="CD50" s="1542"/>
      <c r="CE50" s="1542"/>
      <c r="CF50" s="1542"/>
      <c r="CG50" s="1542"/>
      <c r="CH50" s="1542"/>
      <c r="CI50" s="1542"/>
      <c r="CJ50" s="1542"/>
      <c r="CK50" s="1542">
        <v>5102</v>
      </c>
      <c r="CL50" s="1542"/>
      <c r="CM50" s="1542"/>
      <c r="CN50" s="1542"/>
      <c r="CO50" s="1542"/>
      <c r="CP50" s="1542"/>
      <c r="CQ50" s="1542"/>
      <c r="CR50" s="1542"/>
    </row>
    <row r="51" spans="1:96" s="80" customFormat="1" ht="12" customHeight="1">
      <c r="A51" s="1547"/>
      <c r="B51" s="1547"/>
      <c r="C51" s="1547"/>
      <c r="D51" s="1547"/>
      <c r="E51" s="1547"/>
      <c r="F51" s="1547"/>
      <c r="G51" s="1548">
        <v>3</v>
      </c>
      <c r="H51" s="1548"/>
      <c r="I51" s="785"/>
      <c r="J51" s="1549"/>
      <c r="K51" s="1550"/>
      <c r="L51" s="830"/>
      <c r="M51" s="1551">
        <v>18155</v>
      </c>
      <c r="N51" s="1552"/>
      <c r="O51" s="1552"/>
      <c r="P51" s="1552"/>
      <c r="Q51" s="1552"/>
      <c r="R51" s="1552"/>
      <c r="S51" s="1552"/>
      <c r="T51" s="1552"/>
      <c r="U51" s="1552"/>
      <c r="V51" s="1562">
        <v>5917</v>
      </c>
      <c r="W51" s="1562"/>
      <c r="X51" s="1562"/>
      <c r="Y51" s="1562"/>
      <c r="Z51" s="1562"/>
      <c r="AA51" s="1562"/>
      <c r="AB51" s="1562"/>
      <c r="AC51" s="1552">
        <v>63409</v>
      </c>
      <c r="AD51" s="1552"/>
      <c r="AE51" s="1552"/>
      <c r="AF51" s="1552"/>
      <c r="AG51" s="1552"/>
      <c r="AH51" s="1552"/>
      <c r="AI51" s="1552"/>
      <c r="AJ51" s="1552"/>
      <c r="AK51" s="1552"/>
      <c r="AL51" s="1552">
        <v>21995</v>
      </c>
      <c r="AM51" s="1552"/>
      <c r="AN51" s="1552"/>
      <c r="AO51" s="1552"/>
      <c r="AP51" s="1552"/>
      <c r="AQ51" s="1552"/>
      <c r="AR51" s="1552"/>
      <c r="AS51" s="1552">
        <v>22827</v>
      </c>
      <c r="AT51" s="1552"/>
      <c r="AU51" s="1552"/>
      <c r="AV51" s="1552"/>
      <c r="AW51" s="1552"/>
      <c r="AX51" s="1552"/>
      <c r="AY51" s="1552"/>
      <c r="AZ51" s="1552">
        <v>3099</v>
      </c>
      <c r="BA51" s="1552"/>
      <c r="BB51" s="1552"/>
      <c r="BC51" s="1552"/>
      <c r="BD51" s="1552"/>
      <c r="BE51" s="1552"/>
      <c r="BF51" s="1552"/>
      <c r="BG51" s="1552">
        <v>8516</v>
      </c>
      <c r="BH51" s="1552"/>
      <c r="BI51" s="1552"/>
      <c r="BJ51" s="1552"/>
      <c r="BK51" s="1552"/>
      <c r="BL51" s="1552"/>
      <c r="BM51" s="1552"/>
      <c r="BN51" s="1552">
        <v>24029</v>
      </c>
      <c r="BO51" s="1552"/>
      <c r="BP51" s="1552"/>
      <c r="BQ51" s="1552"/>
      <c r="BR51" s="1552"/>
      <c r="BS51" s="1552"/>
      <c r="BT51" s="1552"/>
      <c r="BU51" s="1563">
        <v>0.66</v>
      </c>
      <c r="BV51" s="1563"/>
      <c r="BW51" s="1563"/>
      <c r="BX51" s="1563"/>
      <c r="BY51" s="1563">
        <v>0.46</v>
      </c>
      <c r="BZ51" s="1563"/>
      <c r="CA51" s="1563"/>
      <c r="CB51" s="1563"/>
      <c r="CC51" s="1552">
        <v>20435</v>
      </c>
      <c r="CD51" s="1552"/>
      <c r="CE51" s="1552"/>
      <c r="CF51" s="1552"/>
      <c r="CG51" s="1552"/>
      <c r="CH51" s="1552"/>
      <c r="CI51" s="1552"/>
      <c r="CJ51" s="1552"/>
      <c r="CK51" s="1552">
        <v>5102</v>
      </c>
      <c r="CL51" s="1552"/>
      <c r="CM51" s="1552"/>
      <c r="CN51" s="1552"/>
      <c r="CO51" s="1552"/>
      <c r="CP51" s="1552"/>
      <c r="CQ51" s="1552"/>
      <c r="CR51" s="1552"/>
    </row>
    <row r="52" spans="1:53" ht="13.5" customHeight="1">
      <c r="A52" s="890" t="s">
        <v>1080</v>
      </c>
      <c r="B52" s="890"/>
      <c r="C52" s="890"/>
      <c r="D52" s="890"/>
      <c r="E52" s="890"/>
      <c r="F52" s="890"/>
      <c r="G52" s="890"/>
      <c r="H52" s="890"/>
      <c r="I52" s="890"/>
      <c r="J52" s="890"/>
      <c r="K52" s="890"/>
      <c r="L52" s="890"/>
      <c r="M52" s="890"/>
      <c r="N52" s="890"/>
      <c r="O52" s="890"/>
      <c r="P52" s="890"/>
      <c r="Q52" s="890"/>
      <c r="R52" s="890"/>
      <c r="S52" s="890"/>
      <c r="T52" s="890"/>
      <c r="U52" s="890"/>
      <c r="V52" s="1545" t="s">
        <v>1081</v>
      </c>
      <c r="W52" s="1546"/>
      <c r="X52" s="1546"/>
      <c r="Y52" s="1546"/>
      <c r="Z52" s="1546"/>
      <c r="AA52" s="1546"/>
      <c r="AB52" s="1546"/>
      <c r="AC52" s="1546"/>
      <c r="AD52" s="1546"/>
      <c r="AE52" s="1546"/>
      <c r="AF52" s="1546"/>
      <c r="AG52" s="1546"/>
      <c r="AH52" s="1546"/>
      <c r="AI52" s="1546"/>
      <c r="AJ52" s="1546"/>
      <c r="AK52" s="1546"/>
      <c r="AL52" s="1546"/>
      <c r="AM52" s="1546"/>
      <c r="AN52" s="1546"/>
      <c r="AO52" s="1546"/>
      <c r="AP52" s="1546"/>
      <c r="AQ52" s="1546"/>
      <c r="AR52" s="1546"/>
      <c r="AS52" s="1546"/>
      <c r="AT52" s="1546"/>
      <c r="AU52" s="1546"/>
      <c r="AV52" s="1546"/>
      <c r="AW52" s="1546"/>
      <c r="AX52" s="1546"/>
      <c r="AY52" s="1546"/>
      <c r="AZ52" s="1546"/>
      <c r="BA52" s="1546"/>
    </row>
    <row r="53" spans="1:47" ht="13.5" customHeight="1">
      <c r="A53" s="17" t="s">
        <v>1082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CM18:CR18"/>
    <mergeCell ref="CM17:CR17"/>
    <mergeCell ref="CM22:CR22"/>
    <mergeCell ref="CM21:CR21"/>
    <mergeCell ref="CM20:CR20"/>
    <mergeCell ref="CM19:CR19"/>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C35:BI35"/>
    <mergeCell ref="CL34:CR34"/>
    <mergeCell ref="BX34:CD34"/>
    <mergeCell ref="CE34:CK34"/>
    <mergeCell ref="BQ35:BW35"/>
    <mergeCell ref="CL35:CR35"/>
    <mergeCell ref="BX35:CD35"/>
    <mergeCell ref="BC34:BI34"/>
    <mergeCell ref="CL33:CR33"/>
    <mergeCell ref="CE33:CK33"/>
    <mergeCell ref="BX33:CD33"/>
    <mergeCell ref="BJ35:BP35"/>
    <mergeCell ref="BC32:BI32"/>
    <mergeCell ref="BJ32:BP32"/>
    <mergeCell ref="BJ33:BP33"/>
    <mergeCell ref="BQ34:BW34"/>
    <mergeCell ref="BJ34:BP34"/>
    <mergeCell ref="BC33:BI33"/>
    <mergeCell ref="AA32:AG32"/>
    <mergeCell ref="AH32:AN32"/>
    <mergeCell ref="AO32:AU32"/>
    <mergeCell ref="AV32:BB32"/>
    <mergeCell ref="BQ31:BW31"/>
    <mergeCell ref="BX31:CD31"/>
    <mergeCell ref="CE31:CK31"/>
    <mergeCell ref="CL31:CR31"/>
    <mergeCell ref="CL30:CR30"/>
    <mergeCell ref="A31:J31"/>
    <mergeCell ref="K31:R31"/>
    <mergeCell ref="S31:Z31"/>
    <mergeCell ref="AA31:AG31"/>
    <mergeCell ref="AH31:AN31"/>
    <mergeCell ref="AO31:AU31"/>
    <mergeCell ref="AV31:BB31"/>
    <mergeCell ref="BC31:BI31"/>
    <mergeCell ref="BJ31:BP31"/>
    <mergeCell ref="BJ29:CR29"/>
    <mergeCell ref="AA30:AG30"/>
    <mergeCell ref="AH30:AN30"/>
    <mergeCell ref="AO30:AU30"/>
    <mergeCell ref="AV30:BB30"/>
    <mergeCell ref="BC30:BI30"/>
    <mergeCell ref="BJ30:BP30"/>
    <mergeCell ref="BQ30:BW30"/>
    <mergeCell ref="BX30:CD30"/>
    <mergeCell ref="CE30:CK30"/>
    <mergeCell ref="AQ12:AV12"/>
    <mergeCell ref="AQ11:AV11"/>
    <mergeCell ref="AQ10:AV10"/>
    <mergeCell ref="AA29:BI29"/>
    <mergeCell ref="AQ17:AV17"/>
    <mergeCell ref="AQ16:AV16"/>
    <mergeCell ref="AQ15:AV15"/>
    <mergeCell ref="AQ14:AV14"/>
    <mergeCell ref="AE22:AJ22"/>
    <mergeCell ref="AK22:AP22"/>
    <mergeCell ref="AQ13:AV13"/>
    <mergeCell ref="AW22:BB22"/>
    <mergeCell ref="AW21:BB21"/>
    <mergeCell ref="AW18:BB18"/>
    <mergeCell ref="AW17:BB17"/>
    <mergeCell ref="AQ19:AV19"/>
    <mergeCell ref="AW19:BB19"/>
    <mergeCell ref="AW13:BB13"/>
    <mergeCell ref="BC22:BH22"/>
    <mergeCell ref="BC21:BH21"/>
    <mergeCell ref="BC20:BH20"/>
    <mergeCell ref="AK21:AP21"/>
    <mergeCell ref="AQ20:AV20"/>
    <mergeCell ref="AQ22:AV22"/>
    <mergeCell ref="BI21:BN21"/>
    <mergeCell ref="BI20:BN20"/>
    <mergeCell ref="A19:X19"/>
    <mergeCell ref="Y19:AD19"/>
    <mergeCell ref="AE19:AJ19"/>
    <mergeCell ref="AK19:AP19"/>
    <mergeCell ref="BI19:BN19"/>
    <mergeCell ref="AE20:AJ20"/>
    <mergeCell ref="AQ21:AV21"/>
    <mergeCell ref="AW20:BB20"/>
    <mergeCell ref="BI18:BN18"/>
    <mergeCell ref="BO19:BT19"/>
    <mergeCell ref="BO18:BT18"/>
    <mergeCell ref="A18:X18"/>
    <mergeCell ref="Y18:AD18"/>
    <mergeCell ref="AE18:AJ18"/>
    <mergeCell ref="AK18:AP18"/>
    <mergeCell ref="BC19:BH19"/>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5:CK35"/>
    <mergeCell ref="BO22:BT22"/>
    <mergeCell ref="BO21:BT21"/>
    <mergeCell ref="BO20:BT20"/>
    <mergeCell ref="BU22:BZ22"/>
    <mergeCell ref="BU21:BZ21"/>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9:X9"/>
    <mergeCell ref="AK8:AP8"/>
    <mergeCell ref="AK10:AP10"/>
    <mergeCell ref="Y8:AD8"/>
    <mergeCell ref="AE8:AJ8"/>
    <mergeCell ref="AA34:AG34"/>
    <mergeCell ref="AH34:AN34"/>
    <mergeCell ref="AO34:AU34"/>
    <mergeCell ref="AV34:BB34"/>
    <mergeCell ref="Y4:AP4"/>
    <mergeCell ref="AQ4:BH4"/>
    <mergeCell ref="AQ5:AV5"/>
    <mergeCell ref="Y5:AD5"/>
    <mergeCell ref="AE5:AJ5"/>
    <mergeCell ref="AK5:AP5"/>
    <mergeCell ref="BC5:BH5"/>
    <mergeCell ref="AW5:BB5"/>
    <mergeCell ref="S32:Z32"/>
    <mergeCell ref="CM5:CR5"/>
    <mergeCell ref="BU5:BZ5"/>
    <mergeCell ref="BI4:BZ4"/>
    <mergeCell ref="CA4:CR4"/>
    <mergeCell ref="CG5:CL5"/>
    <mergeCell ref="CA5:CF5"/>
    <mergeCell ref="BI5:BN5"/>
    <mergeCell ref="BO5:BT5"/>
    <mergeCell ref="A4:X5"/>
    <mergeCell ref="A32:J32"/>
    <mergeCell ref="AO33:AU33"/>
    <mergeCell ref="AK20:AP20"/>
    <mergeCell ref="S33:Z33"/>
    <mergeCell ref="AA33:AG33"/>
    <mergeCell ref="AH33:AN33"/>
    <mergeCell ref="Y21:AD21"/>
    <mergeCell ref="A20:X20"/>
    <mergeCell ref="Y20:AD20"/>
    <mergeCell ref="K32:R32"/>
    <mergeCell ref="A33:E33"/>
    <mergeCell ref="AV33:BB33"/>
    <mergeCell ref="BI22:BN22"/>
    <mergeCell ref="AE21:AJ21"/>
    <mergeCell ref="A21:X21"/>
    <mergeCell ref="A22:X22"/>
    <mergeCell ref="Y22:AD22"/>
    <mergeCell ref="A29:J30"/>
    <mergeCell ref="K29:R30"/>
    <mergeCell ref="S29:Z30"/>
    <mergeCell ref="A14:X14"/>
    <mergeCell ref="AK12:AP12"/>
    <mergeCell ref="AK13:AP13"/>
    <mergeCell ref="BO15:BT15"/>
    <mergeCell ref="BO14:BT14"/>
    <mergeCell ref="BO13:BT13"/>
    <mergeCell ref="BO12:BT12"/>
    <mergeCell ref="Y14:AD14"/>
    <mergeCell ref="AE14:AJ14"/>
    <mergeCell ref="AK14:AP14"/>
    <mergeCell ref="A48:L48"/>
    <mergeCell ref="K33:R33"/>
    <mergeCell ref="K34:R34"/>
    <mergeCell ref="K35:R35"/>
    <mergeCell ref="A47:L47"/>
    <mergeCell ref="M44:U46"/>
    <mergeCell ref="A43:L46"/>
    <mergeCell ref="S35:Z35"/>
    <mergeCell ref="S34:Z34"/>
    <mergeCell ref="A34:E34"/>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0:BZ20"/>
    <mergeCell ref="BU16:BZ16"/>
    <mergeCell ref="BU15:BZ15"/>
    <mergeCell ref="CA16:CF16"/>
    <mergeCell ref="CA15:CF15"/>
    <mergeCell ref="BU18:BZ18"/>
    <mergeCell ref="BU17:BZ17"/>
    <mergeCell ref="BU19:BZ19"/>
    <mergeCell ref="CA10:CF10"/>
    <mergeCell ref="CA22:CF22"/>
    <mergeCell ref="CA21:CF21"/>
    <mergeCell ref="CA20:CF20"/>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2:CL22"/>
    <mergeCell ref="CG21:CL21"/>
    <mergeCell ref="CG20:CL20"/>
    <mergeCell ref="CG19:CL19"/>
    <mergeCell ref="CG14:CL14"/>
    <mergeCell ref="CG13:CL13"/>
    <mergeCell ref="CG12:CL12"/>
    <mergeCell ref="CG11:CL11"/>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zoomScaleSheetLayoutView="100" workbookViewId="0" topLeftCell="A1">
      <selection activeCell="C21" sqref="C21:R21"/>
    </sheetView>
  </sheetViews>
  <sheetFormatPr defaultColWidth="9.00390625" defaultRowHeight="13.5"/>
  <cols>
    <col min="1" max="1" width="9.875" style="107" customWidth="1"/>
    <col min="2" max="67" width="1.12109375" style="107" customWidth="1"/>
    <col min="68" max="68" width="5.875" style="107" customWidth="1"/>
    <col min="69" max="16384" width="9.00390625" style="107" customWidth="1"/>
  </cols>
  <sheetData>
    <row r="1" spans="1:67" ht="12.75" customHeight="1">
      <c r="A1" s="106"/>
      <c r="B1" s="106"/>
      <c r="C1" s="106"/>
      <c r="D1" s="106"/>
      <c r="E1" s="106"/>
      <c r="F1" s="106"/>
      <c r="G1" s="106"/>
      <c r="H1" s="106"/>
      <c r="I1" s="106"/>
      <c r="J1" s="106"/>
      <c r="K1" s="106"/>
      <c r="L1" s="106"/>
      <c r="M1" s="106"/>
      <c r="N1" s="106"/>
      <c r="O1" s="106"/>
      <c r="P1" s="106"/>
      <c r="Q1" s="106"/>
      <c r="R1" s="106"/>
      <c r="S1" s="109"/>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67" ht="17.25" customHeight="1">
      <c r="A2" s="106"/>
      <c r="B2" s="106"/>
      <c r="C2" s="106"/>
      <c r="D2" s="106"/>
      <c r="E2" s="106"/>
      <c r="F2" s="106"/>
      <c r="G2" s="106"/>
      <c r="H2" s="106"/>
      <c r="I2" s="106"/>
      <c r="J2" s="106"/>
      <c r="K2" s="106"/>
      <c r="L2" s="106"/>
      <c r="M2" s="106"/>
      <c r="N2" s="106"/>
      <c r="O2" s="106"/>
      <c r="P2" s="106"/>
      <c r="Q2" s="106"/>
      <c r="R2" s="106"/>
      <c r="S2" s="109" t="s">
        <v>1211</v>
      </c>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row>
    <row r="3" spans="1:67" ht="14.25">
      <c r="A3" s="106" t="s">
        <v>376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10" t="s">
        <v>1161</v>
      </c>
    </row>
    <row r="4" spans="1:67" ht="16.5" customHeight="1">
      <c r="A4" s="1583" t="s">
        <v>377</v>
      </c>
      <c r="B4" s="1587" t="s">
        <v>378</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c r="AD4" s="1608"/>
      <c r="AE4" s="1608"/>
      <c r="AF4" s="1608"/>
      <c r="AG4" s="1608"/>
      <c r="AH4" s="1609"/>
      <c r="AI4" s="1587" t="s">
        <v>392</v>
      </c>
      <c r="AJ4" s="1608"/>
      <c r="AK4" s="1608"/>
      <c r="AL4" s="1608"/>
      <c r="AM4" s="1608"/>
      <c r="AN4" s="1608"/>
      <c r="AO4" s="1608"/>
      <c r="AP4" s="1608"/>
      <c r="AQ4" s="1608"/>
      <c r="AR4" s="1608"/>
      <c r="AS4" s="1608"/>
      <c r="AT4" s="1608"/>
      <c r="AU4" s="1608"/>
      <c r="AV4" s="1608"/>
      <c r="AW4" s="1608"/>
      <c r="AX4" s="1608"/>
      <c r="AY4" s="1608"/>
      <c r="AZ4" s="1608"/>
      <c r="BA4" s="1608"/>
      <c r="BB4" s="1608"/>
      <c r="BC4" s="1608"/>
      <c r="BD4" s="1608"/>
      <c r="BE4" s="1608"/>
      <c r="BF4" s="1608"/>
      <c r="BG4" s="1608"/>
      <c r="BH4" s="1608"/>
      <c r="BI4" s="1608"/>
      <c r="BJ4" s="1608"/>
      <c r="BK4" s="1608"/>
      <c r="BL4" s="1608"/>
      <c r="BM4" s="1608"/>
      <c r="BN4" s="1608"/>
      <c r="BO4" s="1608"/>
    </row>
    <row r="5" spans="1:67" ht="16.5" customHeight="1">
      <c r="A5" s="1585"/>
      <c r="B5" s="1587" t="s">
        <v>393</v>
      </c>
      <c r="C5" s="1608"/>
      <c r="D5" s="1608"/>
      <c r="E5" s="1608"/>
      <c r="F5" s="1608"/>
      <c r="G5" s="1608"/>
      <c r="H5" s="1608"/>
      <c r="I5" s="1608"/>
      <c r="J5" s="1608"/>
      <c r="K5" s="1608"/>
      <c r="L5" s="1609"/>
      <c r="M5" s="1587" t="s">
        <v>403</v>
      </c>
      <c r="N5" s="1608"/>
      <c r="O5" s="1608"/>
      <c r="P5" s="1608"/>
      <c r="Q5" s="1608"/>
      <c r="R5" s="1608"/>
      <c r="S5" s="1608"/>
      <c r="T5" s="1608"/>
      <c r="U5" s="1608"/>
      <c r="V5" s="1608"/>
      <c r="W5" s="1609"/>
      <c r="X5" s="1587" t="s">
        <v>394</v>
      </c>
      <c r="Y5" s="1608"/>
      <c r="Z5" s="1608"/>
      <c r="AA5" s="1608"/>
      <c r="AB5" s="1608"/>
      <c r="AC5" s="1608"/>
      <c r="AD5" s="1608"/>
      <c r="AE5" s="1608"/>
      <c r="AF5" s="1608"/>
      <c r="AG5" s="1608"/>
      <c r="AH5" s="1609"/>
      <c r="AI5" s="1587" t="s">
        <v>395</v>
      </c>
      <c r="AJ5" s="1608"/>
      <c r="AK5" s="1608"/>
      <c r="AL5" s="1608"/>
      <c r="AM5" s="1608"/>
      <c r="AN5" s="1608"/>
      <c r="AO5" s="1608"/>
      <c r="AP5" s="1608"/>
      <c r="AQ5" s="1608"/>
      <c r="AR5" s="1608"/>
      <c r="AS5" s="1609"/>
      <c r="AT5" s="1587" t="s">
        <v>396</v>
      </c>
      <c r="AU5" s="1608"/>
      <c r="AV5" s="1608"/>
      <c r="AW5" s="1608"/>
      <c r="AX5" s="1608"/>
      <c r="AY5" s="1608"/>
      <c r="AZ5" s="1608"/>
      <c r="BA5" s="1608"/>
      <c r="BB5" s="1608"/>
      <c r="BC5" s="1608"/>
      <c r="BD5" s="1609"/>
      <c r="BE5" s="1587" t="s">
        <v>394</v>
      </c>
      <c r="BF5" s="1608"/>
      <c r="BG5" s="1608"/>
      <c r="BH5" s="1608"/>
      <c r="BI5" s="1608"/>
      <c r="BJ5" s="1608"/>
      <c r="BK5" s="1608"/>
      <c r="BL5" s="1608"/>
      <c r="BM5" s="1608"/>
      <c r="BN5" s="1608"/>
      <c r="BO5" s="1608"/>
    </row>
    <row r="6" spans="1:67" ht="14.25" customHeight="1">
      <c r="A6" s="108" t="s">
        <v>1543</v>
      </c>
      <c r="B6" s="1607">
        <v>488</v>
      </c>
      <c r="C6" s="1602"/>
      <c r="D6" s="1602"/>
      <c r="E6" s="1602"/>
      <c r="F6" s="1602"/>
      <c r="G6" s="1602"/>
      <c r="H6" s="1602"/>
      <c r="I6" s="1602"/>
      <c r="J6" s="1602"/>
      <c r="K6" s="1602"/>
      <c r="L6" s="1602"/>
      <c r="M6" s="1602">
        <v>453</v>
      </c>
      <c r="N6" s="1602"/>
      <c r="O6" s="1602"/>
      <c r="P6" s="1602"/>
      <c r="Q6" s="1602"/>
      <c r="R6" s="1602"/>
      <c r="S6" s="1602"/>
      <c r="T6" s="1602"/>
      <c r="U6" s="1602"/>
      <c r="V6" s="1602"/>
      <c r="W6" s="1602"/>
      <c r="X6" s="1605">
        <v>57</v>
      </c>
      <c r="Y6" s="1605"/>
      <c r="Z6" s="1605"/>
      <c r="AA6" s="1605"/>
      <c r="AB6" s="1605"/>
      <c r="AC6" s="1605"/>
      <c r="AD6" s="1605"/>
      <c r="AE6" s="1605"/>
      <c r="AF6" s="1605"/>
      <c r="AG6" s="1605"/>
      <c r="AH6" s="1605"/>
      <c r="AI6" s="1602">
        <v>301</v>
      </c>
      <c r="AJ6" s="1602"/>
      <c r="AK6" s="1602"/>
      <c r="AL6" s="1602"/>
      <c r="AM6" s="1602"/>
      <c r="AN6" s="1602"/>
      <c r="AO6" s="1602"/>
      <c r="AP6" s="1602"/>
      <c r="AQ6" s="1602"/>
      <c r="AR6" s="1602"/>
      <c r="AS6" s="1602"/>
      <c r="AT6" s="1602">
        <v>300</v>
      </c>
      <c r="AU6" s="1602"/>
      <c r="AV6" s="1602"/>
      <c r="AW6" s="1602"/>
      <c r="AX6" s="1602"/>
      <c r="AY6" s="1602"/>
      <c r="AZ6" s="1602"/>
      <c r="BA6" s="1602"/>
      <c r="BB6" s="1602"/>
      <c r="BC6" s="1602"/>
      <c r="BD6" s="1602"/>
      <c r="BE6" s="1605">
        <v>26</v>
      </c>
      <c r="BF6" s="1605"/>
      <c r="BG6" s="1605"/>
      <c r="BH6" s="1605"/>
      <c r="BI6" s="1605"/>
      <c r="BJ6" s="1605"/>
      <c r="BK6" s="1605"/>
      <c r="BL6" s="1605"/>
      <c r="BM6" s="1605"/>
      <c r="BN6" s="1605"/>
      <c r="BO6" s="1605"/>
    </row>
    <row r="7" spans="1:67" ht="14.25" customHeight="1">
      <c r="A7" s="398" t="s">
        <v>1544</v>
      </c>
      <c r="B7" s="1606">
        <v>405</v>
      </c>
      <c r="C7" s="1606"/>
      <c r="D7" s="1606"/>
      <c r="E7" s="1606"/>
      <c r="F7" s="1606"/>
      <c r="G7" s="1606"/>
      <c r="H7" s="1606"/>
      <c r="I7" s="1606"/>
      <c r="J7" s="1606"/>
      <c r="K7" s="1606"/>
      <c r="L7" s="1606"/>
      <c r="M7" s="1606">
        <v>409</v>
      </c>
      <c r="N7" s="1606"/>
      <c r="O7" s="1606"/>
      <c r="P7" s="1606"/>
      <c r="Q7" s="1606"/>
      <c r="R7" s="1606"/>
      <c r="S7" s="1606"/>
      <c r="T7" s="1606"/>
      <c r="U7" s="1606"/>
      <c r="V7" s="1606"/>
      <c r="W7" s="1606"/>
      <c r="X7" s="1606">
        <v>53</v>
      </c>
      <c r="Y7" s="1606"/>
      <c r="Z7" s="1606"/>
      <c r="AA7" s="1606"/>
      <c r="AB7" s="1606"/>
      <c r="AC7" s="1606"/>
      <c r="AD7" s="1606"/>
      <c r="AE7" s="1606"/>
      <c r="AF7" s="1606"/>
      <c r="AG7" s="1606"/>
      <c r="AH7" s="1606"/>
      <c r="AI7" s="1606">
        <v>266</v>
      </c>
      <c r="AJ7" s="1606"/>
      <c r="AK7" s="1606"/>
      <c r="AL7" s="1606"/>
      <c r="AM7" s="1606"/>
      <c r="AN7" s="1606"/>
      <c r="AO7" s="1606"/>
      <c r="AP7" s="1606"/>
      <c r="AQ7" s="1606"/>
      <c r="AR7" s="1606"/>
      <c r="AS7" s="1606"/>
      <c r="AT7" s="1606">
        <v>264</v>
      </c>
      <c r="AU7" s="1606"/>
      <c r="AV7" s="1606"/>
      <c r="AW7" s="1606"/>
      <c r="AX7" s="1606"/>
      <c r="AY7" s="1606"/>
      <c r="AZ7" s="1606"/>
      <c r="BA7" s="1606"/>
      <c r="BB7" s="1606"/>
      <c r="BC7" s="1606"/>
      <c r="BD7" s="1606"/>
      <c r="BE7" s="1606">
        <v>28</v>
      </c>
      <c r="BF7" s="1606"/>
      <c r="BG7" s="1606"/>
      <c r="BH7" s="1606"/>
      <c r="BI7" s="1606"/>
      <c r="BJ7" s="1606"/>
      <c r="BK7" s="1606"/>
      <c r="BL7" s="1606"/>
      <c r="BM7" s="1606"/>
      <c r="BN7" s="1606"/>
      <c r="BO7" s="1606"/>
    </row>
    <row r="8" spans="1:67" ht="14.25" customHeight="1">
      <c r="A8" s="451" t="s">
        <v>565</v>
      </c>
      <c r="B8" s="1564">
        <v>30</v>
      </c>
      <c r="C8" s="1565"/>
      <c r="D8" s="1565"/>
      <c r="E8" s="1565"/>
      <c r="F8" s="1565"/>
      <c r="G8" s="1565"/>
      <c r="H8" s="1565"/>
      <c r="I8" s="1565"/>
      <c r="J8" s="1565"/>
      <c r="K8" s="1565"/>
      <c r="L8" s="1565"/>
      <c r="M8" s="1565">
        <v>30</v>
      </c>
      <c r="N8" s="1565"/>
      <c r="O8" s="1565"/>
      <c r="P8" s="1565"/>
      <c r="Q8" s="1565"/>
      <c r="R8" s="1565"/>
      <c r="S8" s="1565"/>
      <c r="T8" s="1565"/>
      <c r="U8" s="1565"/>
      <c r="V8" s="1565"/>
      <c r="W8" s="1565"/>
      <c r="X8" s="1565">
        <v>51</v>
      </c>
      <c r="Y8" s="1565"/>
      <c r="Z8" s="1565"/>
      <c r="AA8" s="1565"/>
      <c r="AB8" s="1565"/>
      <c r="AC8" s="1565"/>
      <c r="AD8" s="1565"/>
      <c r="AE8" s="1565"/>
      <c r="AF8" s="1565"/>
      <c r="AG8" s="1565"/>
      <c r="AH8" s="1565"/>
      <c r="AI8" s="1565">
        <v>20</v>
      </c>
      <c r="AJ8" s="1565"/>
      <c r="AK8" s="1565"/>
      <c r="AL8" s="1565"/>
      <c r="AM8" s="1565"/>
      <c r="AN8" s="1565"/>
      <c r="AO8" s="1565"/>
      <c r="AP8" s="1565"/>
      <c r="AQ8" s="1565"/>
      <c r="AR8" s="1565"/>
      <c r="AS8" s="1565"/>
      <c r="AT8" s="1565">
        <v>19</v>
      </c>
      <c r="AU8" s="1565"/>
      <c r="AV8" s="1565"/>
      <c r="AW8" s="1565"/>
      <c r="AX8" s="1565"/>
      <c r="AY8" s="1565"/>
      <c r="AZ8" s="1565"/>
      <c r="BA8" s="1565"/>
      <c r="BB8" s="1565"/>
      <c r="BC8" s="1565"/>
      <c r="BD8" s="1565"/>
      <c r="BE8" s="1565">
        <v>28</v>
      </c>
      <c r="BF8" s="1565"/>
      <c r="BG8" s="1565"/>
      <c r="BH8" s="1565"/>
      <c r="BI8" s="1565"/>
      <c r="BJ8" s="1565"/>
      <c r="BK8" s="1565"/>
      <c r="BL8" s="1565"/>
      <c r="BM8" s="1565"/>
      <c r="BN8" s="1565"/>
      <c r="BO8" s="1565"/>
    </row>
    <row r="9" spans="1:67" ht="14.25" customHeight="1">
      <c r="A9" s="450" t="s">
        <v>1456</v>
      </c>
      <c r="B9" s="1564">
        <v>30</v>
      </c>
      <c r="C9" s="1565"/>
      <c r="D9" s="1565"/>
      <c r="E9" s="1565"/>
      <c r="F9" s="1565"/>
      <c r="G9" s="1565"/>
      <c r="H9" s="1565"/>
      <c r="I9" s="1565"/>
      <c r="J9" s="1565"/>
      <c r="K9" s="1565"/>
      <c r="L9" s="1565"/>
      <c r="M9" s="1565">
        <v>28</v>
      </c>
      <c r="N9" s="1565"/>
      <c r="O9" s="1565"/>
      <c r="P9" s="1565"/>
      <c r="Q9" s="1565"/>
      <c r="R9" s="1565"/>
      <c r="S9" s="1565"/>
      <c r="T9" s="1565"/>
      <c r="U9" s="1565"/>
      <c r="V9" s="1565"/>
      <c r="W9" s="1565"/>
      <c r="X9" s="1565">
        <v>53</v>
      </c>
      <c r="Y9" s="1565"/>
      <c r="Z9" s="1565"/>
      <c r="AA9" s="1565"/>
      <c r="AB9" s="1565"/>
      <c r="AC9" s="1565"/>
      <c r="AD9" s="1565"/>
      <c r="AE9" s="1565"/>
      <c r="AF9" s="1565"/>
      <c r="AG9" s="1565"/>
      <c r="AH9" s="1565"/>
      <c r="AI9" s="1565">
        <v>19</v>
      </c>
      <c r="AJ9" s="1565"/>
      <c r="AK9" s="1565"/>
      <c r="AL9" s="1565"/>
      <c r="AM9" s="1565"/>
      <c r="AN9" s="1565"/>
      <c r="AO9" s="1565"/>
      <c r="AP9" s="1565"/>
      <c r="AQ9" s="1565"/>
      <c r="AR9" s="1565"/>
      <c r="AS9" s="1565"/>
      <c r="AT9" s="1565">
        <v>19</v>
      </c>
      <c r="AU9" s="1565"/>
      <c r="AV9" s="1565"/>
      <c r="AW9" s="1565"/>
      <c r="AX9" s="1565"/>
      <c r="AY9" s="1565"/>
      <c r="AZ9" s="1565"/>
      <c r="BA9" s="1565"/>
      <c r="BB9" s="1565"/>
      <c r="BC9" s="1565"/>
      <c r="BD9" s="1565"/>
      <c r="BE9" s="1565">
        <v>28</v>
      </c>
      <c r="BF9" s="1565"/>
      <c r="BG9" s="1565"/>
      <c r="BH9" s="1565"/>
      <c r="BI9" s="1565"/>
      <c r="BJ9" s="1565"/>
      <c r="BK9" s="1565"/>
      <c r="BL9" s="1565"/>
      <c r="BM9" s="1565"/>
      <c r="BN9" s="1565"/>
      <c r="BO9" s="1565"/>
    </row>
    <row r="10" spans="1:67" ht="14.25" customHeight="1">
      <c r="A10" s="451" t="s">
        <v>675</v>
      </c>
      <c r="B10" s="1564">
        <v>35</v>
      </c>
      <c r="C10" s="1565"/>
      <c r="D10" s="1565"/>
      <c r="E10" s="1565"/>
      <c r="F10" s="1565"/>
      <c r="G10" s="1565"/>
      <c r="H10" s="1565"/>
      <c r="I10" s="1565"/>
      <c r="J10" s="1565"/>
      <c r="K10" s="1565"/>
      <c r="L10" s="1565"/>
      <c r="M10" s="1565">
        <v>27</v>
      </c>
      <c r="N10" s="1565"/>
      <c r="O10" s="1565"/>
      <c r="P10" s="1565"/>
      <c r="Q10" s="1565"/>
      <c r="R10" s="1565"/>
      <c r="S10" s="1565"/>
      <c r="T10" s="1565"/>
      <c r="U10" s="1565"/>
      <c r="V10" s="1565"/>
      <c r="W10" s="1565"/>
      <c r="X10" s="1565">
        <v>61</v>
      </c>
      <c r="Y10" s="1565"/>
      <c r="Z10" s="1565"/>
      <c r="AA10" s="1565"/>
      <c r="AB10" s="1565"/>
      <c r="AC10" s="1565"/>
      <c r="AD10" s="1565"/>
      <c r="AE10" s="1565"/>
      <c r="AF10" s="1565"/>
      <c r="AG10" s="1565"/>
      <c r="AH10" s="1565"/>
      <c r="AI10" s="1565">
        <v>17</v>
      </c>
      <c r="AJ10" s="1565"/>
      <c r="AK10" s="1565"/>
      <c r="AL10" s="1565"/>
      <c r="AM10" s="1565"/>
      <c r="AN10" s="1565"/>
      <c r="AO10" s="1565"/>
      <c r="AP10" s="1565"/>
      <c r="AQ10" s="1565"/>
      <c r="AR10" s="1565"/>
      <c r="AS10" s="1565"/>
      <c r="AT10" s="1565">
        <v>17</v>
      </c>
      <c r="AU10" s="1565"/>
      <c r="AV10" s="1565"/>
      <c r="AW10" s="1565"/>
      <c r="AX10" s="1565"/>
      <c r="AY10" s="1565"/>
      <c r="AZ10" s="1565"/>
      <c r="BA10" s="1565"/>
      <c r="BB10" s="1565"/>
      <c r="BC10" s="1565"/>
      <c r="BD10" s="1565"/>
      <c r="BE10" s="1565">
        <v>28</v>
      </c>
      <c r="BF10" s="1565"/>
      <c r="BG10" s="1565"/>
      <c r="BH10" s="1565"/>
      <c r="BI10" s="1565"/>
      <c r="BJ10" s="1565"/>
      <c r="BK10" s="1565"/>
      <c r="BL10" s="1565"/>
      <c r="BM10" s="1565"/>
      <c r="BN10" s="1565"/>
      <c r="BO10" s="1565"/>
    </row>
    <row r="11" spans="1:67" ht="14.25" customHeight="1">
      <c r="A11" s="682" t="s">
        <v>1457</v>
      </c>
      <c r="B11" s="1564">
        <v>29</v>
      </c>
      <c r="C11" s="1565"/>
      <c r="D11" s="1565"/>
      <c r="E11" s="1565"/>
      <c r="F11" s="1565"/>
      <c r="G11" s="1565"/>
      <c r="H11" s="1565"/>
      <c r="I11" s="1565"/>
      <c r="J11" s="1565"/>
      <c r="K11" s="1565"/>
      <c r="L11" s="1565"/>
      <c r="M11" s="1578">
        <v>27</v>
      </c>
      <c r="N11" s="1578"/>
      <c r="O11" s="1578"/>
      <c r="P11" s="1578"/>
      <c r="Q11" s="1578"/>
      <c r="R11" s="1578"/>
      <c r="S11" s="1578"/>
      <c r="T11" s="1578"/>
      <c r="U11" s="1578"/>
      <c r="V11" s="1578"/>
      <c r="W11" s="1578"/>
      <c r="X11" s="1578">
        <v>63</v>
      </c>
      <c r="Y11" s="1578"/>
      <c r="Z11" s="1578"/>
      <c r="AA11" s="1578"/>
      <c r="AB11" s="1578"/>
      <c r="AC11" s="1578"/>
      <c r="AD11" s="1578"/>
      <c r="AE11" s="1578"/>
      <c r="AF11" s="1578"/>
      <c r="AG11" s="1578"/>
      <c r="AH11" s="1578"/>
      <c r="AI11" s="1565">
        <v>18</v>
      </c>
      <c r="AJ11" s="1565"/>
      <c r="AK11" s="1565"/>
      <c r="AL11" s="1565"/>
      <c r="AM11" s="1565"/>
      <c r="AN11" s="1565"/>
      <c r="AO11" s="1565"/>
      <c r="AP11" s="1565"/>
      <c r="AQ11" s="1565"/>
      <c r="AR11" s="1565"/>
      <c r="AS11" s="1565"/>
      <c r="AT11" s="1578">
        <v>18</v>
      </c>
      <c r="AU11" s="1578"/>
      <c r="AV11" s="1578"/>
      <c r="AW11" s="1578"/>
      <c r="AX11" s="1578"/>
      <c r="AY11" s="1578"/>
      <c r="AZ11" s="1578"/>
      <c r="BA11" s="1578"/>
      <c r="BB11" s="1578"/>
      <c r="BC11" s="1578"/>
      <c r="BD11" s="1578"/>
      <c r="BE11" s="1578">
        <v>28</v>
      </c>
      <c r="BF11" s="1578"/>
      <c r="BG11" s="1578"/>
      <c r="BH11" s="1578"/>
      <c r="BI11" s="1578"/>
      <c r="BJ11" s="1578"/>
      <c r="BK11" s="1578"/>
      <c r="BL11" s="1578"/>
      <c r="BM11" s="1578"/>
      <c r="BN11" s="1578"/>
      <c r="BO11" s="1578"/>
    </row>
    <row r="12" spans="1:67" s="111" customFormat="1" ht="14.25" customHeight="1">
      <c r="A12" s="561" t="s">
        <v>566</v>
      </c>
      <c r="B12" s="1588">
        <v>28</v>
      </c>
      <c r="C12" s="1589"/>
      <c r="D12" s="1589"/>
      <c r="E12" s="1589"/>
      <c r="F12" s="1589"/>
      <c r="G12" s="1589"/>
      <c r="H12" s="1589"/>
      <c r="I12" s="1589"/>
      <c r="J12" s="1589"/>
      <c r="K12" s="1589"/>
      <c r="L12" s="1589"/>
      <c r="M12" s="1586">
        <v>30</v>
      </c>
      <c r="N12" s="1586"/>
      <c r="O12" s="1586"/>
      <c r="P12" s="1586"/>
      <c r="Q12" s="1586"/>
      <c r="R12" s="1586"/>
      <c r="S12" s="1586"/>
      <c r="T12" s="1586"/>
      <c r="U12" s="1586"/>
      <c r="V12" s="1586"/>
      <c r="W12" s="1586"/>
      <c r="X12" s="1586">
        <v>61</v>
      </c>
      <c r="Y12" s="1586"/>
      <c r="Z12" s="1586"/>
      <c r="AA12" s="1586"/>
      <c r="AB12" s="1586"/>
      <c r="AC12" s="1586"/>
      <c r="AD12" s="1586"/>
      <c r="AE12" s="1586"/>
      <c r="AF12" s="1586"/>
      <c r="AG12" s="1586"/>
      <c r="AH12" s="1586"/>
      <c r="AI12" s="1586">
        <v>20</v>
      </c>
      <c r="AJ12" s="1586"/>
      <c r="AK12" s="1586"/>
      <c r="AL12" s="1586"/>
      <c r="AM12" s="1586"/>
      <c r="AN12" s="1586"/>
      <c r="AO12" s="1586"/>
      <c r="AP12" s="1586"/>
      <c r="AQ12" s="1586"/>
      <c r="AR12" s="1586"/>
      <c r="AS12" s="1586"/>
      <c r="AT12" s="1586">
        <v>19</v>
      </c>
      <c r="AU12" s="1586"/>
      <c r="AV12" s="1586"/>
      <c r="AW12" s="1586"/>
      <c r="AX12" s="1586"/>
      <c r="AY12" s="1586"/>
      <c r="AZ12" s="1586"/>
      <c r="BA12" s="1586"/>
      <c r="BB12" s="1586"/>
      <c r="BC12" s="1586"/>
      <c r="BD12" s="1586"/>
      <c r="BE12" s="1586">
        <v>29</v>
      </c>
      <c r="BF12" s="1586"/>
      <c r="BG12" s="1586"/>
      <c r="BH12" s="1586"/>
      <c r="BI12" s="1586"/>
      <c r="BJ12" s="1586"/>
      <c r="BK12" s="1586"/>
      <c r="BL12" s="1586"/>
      <c r="BM12" s="1586"/>
      <c r="BN12" s="1586"/>
      <c r="BO12" s="1586"/>
    </row>
    <row r="13" spans="1:67" ht="14.25" customHeight="1">
      <c r="A13" s="1581" t="s">
        <v>845</v>
      </c>
      <c r="B13" s="1581"/>
      <c r="C13" s="1581"/>
      <c r="D13" s="1581"/>
      <c r="E13" s="1581"/>
      <c r="F13" s="1581"/>
      <c r="G13" s="1581"/>
      <c r="H13" s="1581"/>
      <c r="I13" s="1581"/>
      <c r="J13" s="1581"/>
      <c r="K13" s="1581"/>
      <c r="L13" s="1581"/>
      <c r="M13" s="1581"/>
      <c r="N13" s="1581"/>
      <c r="O13" s="1581"/>
      <c r="P13" s="1581"/>
      <c r="Q13" s="1581"/>
      <c r="R13" s="1581"/>
      <c r="S13" s="1581"/>
      <c r="T13" s="1581"/>
      <c r="U13" s="1581"/>
      <c r="V13" s="1581"/>
      <c r="W13" s="1581"/>
      <c r="X13" s="1581"/>
      <c r="Y13" s="1581"/>
      <c r="Z13" s="1581"/>
      <c r="AA13" s="1581"/>
      <c r="AB13" s="1581"/>
      <c r="AC13" s="1581"/>
      <c r="AD13" s="1581"/>
      <c r="AE13" s="1581"/>
      <c r="AF13" s="1581"/>
      <c r="AG13" s="1581"/>
      <c r="AH13" s="1581"/>
      <c r="AI13" s="1581"/>
      <c r="AJ13" s="1581"/>
      <c r="AK13" s="1581"/>
      <c r="AL13" s="1581"/>
      <c r="AM13" s="1581"/>
      <c r="AN13" s="1581"/>
      <c r="AO13" s="1581"/>
      <c r="AP13" s="1581"/>
      <c r="AQ13" s="1581"/>
      <c r="AR13" s="1581"/>
      <c r="AS13" s="1581"/>
      <c r="AT13" s="1581"/>
      <c r="AU13" s="1581"/>
      <c r="AV13" s="1581"/>
      <c r="AW13" s="1581"/>
      <c r="AX13" s="1581"/>
      <c r="AY13" s="1581"/>
      <c r="AZ13" s="1581"/>
      <c r="BA13" s="1581"/>
      <c r="BB13" s="1581"/>
      <c r="BC13" s="1581"/>
      <c r="BD13" s="1581"/>
      <c r="BE13" s="1581"/>
      <c r="BF13" s="1581"/>
      <c r="BG13" s="1581"/>
      <c r="BH13" s="1581"/>
      <c r="BI13" s="1581"/>
      <c r="BJ13" s="1581"/>
      <c r="BK13" s="1581"/>
      <c r="BL13" s="1581"/>
      <c r="BM13" s="1581"/>
      <c r="BN13" s="1581"/>
      <c r="BO13" s="1581"/>
    </row>
    <row r="14" spans="1:67" ht="14.25" customHeight="1">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row>
    <row r="15" spans="1:67" ht="17.25">
      <c r="A15" s="106"/>
      <c r="B15" s="106"/>
      <c r="C15" s="106"/>
      <c r="D15" s="106"/>
      <c r="E15" s="106"/>
      <c r="F15" s="106"/>
      <c r="G15" s="106"/>
      <c r="H15" s="106"/>
      <c r="I15" s="106"/>
      <c r="J15" s="106"/>
      <c r="K15" s="106"/>
      <c r="L15" s="106"/>
      <c r="M15" s="106"/>
      <c r="N15" s="106"/>
      <c r="O15" s="106"/>
      <c r="P15" s="106"/>
      <c r="Q15" s="106"/>
      <c r="R15" s="106"/>
      <c r="S15" s="109" t="s">
        <v>1213</v>
      </c>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row>
    <row r="16" spans="1:67" ht="14.25">
      <c r="A16" s="106"/>
      <c r="B16" s="106"/>
      <c r="C16" s="106"/>
      <c r="D16" s="106"/>
      <c r="E16" s="106"/>
      <c r="F16" s="106"/>
      <c r="G16" s="106"/>
      <c r="H16" s="106"/>
      <c r="I16" s="106"/>
      <c r="J16" s="106"/>
      <c r="K16" s="106"/>
      <c r="L16" s="106"/>
      <c r="M16" s="106"/>
      <c r="N16" s="106"/>
      <c r="O16" s="106"/>
      <c r="P16" s="106"/>
      <c r="Q16" s="106"/>
      <c r="R16" s="106"/>
      <c r="T16" s="177"/>
      <c r="U16" s="177"/>
      <c r="V16" s="177"/>
      <c r="W16" s="177"/>
      <c r="X16" s="1600" t="s">
        <v>218</v>
      </c>
      <c r="Y16" s="1600"/>
      <c r="Z16" s="1600"/>
      <c r="AA16" s="1600"/>
      <c r="AB16" s="1600"/>
      <c r="AC16" s="1600"/>
      <c r="AD16" s="1600"/>
      <c r="AE16" s="1600"/>
      <c r="AF16" s="1600"/>
      <c r="AG16" s="1600"/>
      <c r="AH16" s="1600"/>
      <c r="AI16" s="1600"/>
      <c r="AJ16" s="1600"/>
      <c r="AK16" s="1600"/>
      <c r="AL16" s="1600"/>
      <c r="AM16" s="1600"/>
      <c r="AN16" s="1600"/>
      <c r="AO16" s="1600"/>
      <c r="AP16" s="1600"/>
      <c r="AQ16" s="1600"/>
      <c r="AR16" s="1600"/>
      <c r="AS16" s="177"/>
      <c r="AT16" s="177"/>
      <c r="AU16" s="177"/>
      <c r="AV16" s="177"/>
      <c r="AW16" s="106"/>
      <c r="AX16" s="106"/>
      <c r="AY16" s="106"/>
      <c r="AZ16" s="106"/>
      <c r="BA16" s="106"/>
      <c r="BB16" s="106"/>
      <c r="BC16" s="106"/>
      <c r="BD16" s="106"/>
      <c r="BE16" s="106"/>
      <c r="BF16" s="106"/>
      <c r="BG16" s="106"/>
      <c r="BH16" s="106"/>
      <c r="BI16" s="106"/>
      <c r="BJ16" s="106"/>
      <c r="BK16" s="106"/>
      <c r="BL16" s="106"/>
      <c r="BM16" s="106"/>
      <c r="BN16" s="106"/>
      <c r="BO16" s="106"/>
    </row>
    <row r="17" spans="1:67" ht="12">
      <c r="A17" s="106" t="s">
        <v>818</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10" t="s">
        <v>1128</v>
      </c>
    </row>
    <row r="18" spans="1:67" ht="15.75" customHeight="1">
      <c r="A18" s="1582" t="s">
        <v>377</v>
      </c>
      <c r="B18" s="1583"/>
      <c r="C18" s="1587" t="s">
        <v>839</v>
      </c>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2"/>
      <c r="AJ18" s="1587" t="s">
        <v>840</v>
      </c>
      <c r="AK18" s="1341"/>
      <c r="AL18" s="1341"/>
      <c r="AM18" s="1341"/>
      <c r="AN18" s="1341"/>
      <c r="AO18" s="1341"/>
      <c r="AP18" s="1341"/>
      <c r="AQ18" s="1341"/>
      <c r="AR18" s="1341"/>
      <c r="AS18" s="1341"/>
      <c r="AT18" s="1341"/>
      <c r="AU18" s="1341"/>
      <c r="AV18" s="1341"/>
      <c r="AW18" s="1341"/>
      <c r="AX18" s="1341"/>
      <c r="AY18" s="1341"/>
      <c r="AZ18" s="1341"/>
      <c r="BA18" s="1341"/>
      <c r="BB18" s="1341"/>
      <c r="BC18" s="1341"/>
      <c r="BD18" s="1341"/>
      <c r="BE18" s="1341"/>
      <c r="BF18" s="1341"/>
      <c r="BG18" s="1341"/>
      <c r="BH18" s="1341"/>
      <c r="BI18" s="1341"/>
      <c r="BJ18" s="1341"/>
      <c r="BK18" s="1341"/>
      <c r="BL18" s="1341"/>
      <c r="BM18" s="1341"/>
      <c r="BN18" s="1341"/>
      <c r="BO18" s="1341"/>
    </row>
    <row r="19" spans="1:67" ht="16.5" customHeight="1">
      <c r="A19" s="1584"/>
      <c r="B19" s="1585"/>
      <c r="C19" s="1590" t="s">
        <v>819</v>
      </c>
      <c r="D19" s="1591"/>
      <c r="E19" s="1591"/>
      <c r="F19" s="1591"/>
      <c r="G19" s="1591"/>
      <c r="H19" s="1591"/>
      <c r="I19" s="1591"/>
      <c r="J19" s="1591"/>
      <c r="K19" s="1591"/>
      <c r="L19" s="1591"/>
      <c r="M19" s="1591"/>
      <c r="N19" s="1591"/>
      <c r="O19" s="1591"/>
      <c r="P19" s="1591"/>
      <c r="Q19" s="1591"/>
      <c r="R19" s="1591"/>
      <c r="S19" s="1590" t="s">
        <v>841</v>
      </c>
      <c r="T19" s="1591"/>
      <c r="U19" s="1591"/>
      <c r="V19" s="1591"/>
      <c r="W19" s="1591"/>
      <c r="X19" s="1591"/>
      <c r="Y19" s="1591"/>
      <c r="Z19" s="1591"/>
      <c r="AA19" s="1591"/>
      <c r="AB19" s="1591"/>
      <c r="AC19" s="1591"/>
      <c r="AD19" s="1591"/>
      <c r="AE19" s="1591"/>
      <c r="AF19" s="1591"/>
      <c r="AG19" s="1591"/>
      <c r="AH19" s="1591"/>
      <c r="AI19" s="1592"/>
      <c r="AJ19" s="1590" t="s">
        <v>819</v>
      </c>
      <c r="AK19" s="1591"/>
      <c r="AL19" s="1591"/>
      <c r="AM19" s="1591"/>
      <c r="AN19" s="1591"/>
      <c r="AO19" s="1591"/>
      <c r="AP19" s="1591"/>
      <c r="AQ19" s="1591"/>
      <c r="AR19" s="1591"/>
      <c r="AS19" s="1591"/>
      <c r="AT19" s="1591"/>
      <c r="AU19" s="1591"/>
      <c r="AV19" s="1591"/>
      <c r="AW19" s="1591"/>
      <c r="AX19" s="1591"/>
      <c r="AY19" s="1591"/>
      <c r="AZ19" s="1590" t="s">
        <v>841</v>
      </c>
      <c r="BA19" s="1591"/>
      <c r="BB19" s="1591"/>
      <c r="BC19" s="1591"/>
      <c r="BD19" s="1591"/>
      <c r="BE19" s="1591"/>
      <c r="BF19" s="1591"/>
      <c r="BG19" s="1591"/>
      <c r="BH19" s="1591"/>
      <c r="BI19" s="1591"/>
      <c r="BJ19" s="1591"/>
      <c r="BK19" s="1591"/>
      <c r="BL19" s="1591"/>
      <c r="BM19" s="1591"/>
      <c r="BN19" s="1591"/>
      <c r="BO19" s="1591"/>
    </row>
    <row r="20" spans="1:67" ht="14.25" customHeight="1">
      <c r="A20" s="1599" t="s">
        <v>1129</v>
      </c>
      <c r="B20" s="1599"/>
      <c r="C20" s="1579" t="s">
        <v>3</v>
      </c>
      <c r="D20" s="1580"/>
      <c r="E20" s="1580"/>
      <c r="F20" s="1580"/>
      <c r="G20" s="1580"/>
      <c r="H20" s="1580"/>
      <c r="I20" s="1580"/>
      <c r="J20" s="1580"/>
      <c r="K20" s="1580"/>
      <c r="L20" s="1580"/>
      <c r="M20" s="1580"/>
      <c r="N20" s="1580"/>
      <c r="O20" s="1580"/>
      <c r="P20" s="1580"/>
      <c r="Q20" s="1580"/>
      <c r="R20" s="1580"/>
      <c r="S20" s="1579" t="s">
        <v>3</v>
      </c>
      <c r="T20" s="1580"/>
      <c r="U20" s="1580"/>
      <c r="V20" s="1580"/>
      <c r="W20" s="1580"/>
      <c r="X20" s="1580"/>
      <c r="Y20" s="1580"/>
      <c r="Z20" s="1580"/>
      <c r="AA20" s="1580"/>
      <c r="AB20" s="1580"/>
      <c r="AC20" s="1580"/>
      <c r="AD20" s="1580"/>
      <c r="AE20" s="1580"/>
      <c r="AF20" s="1580"/>
      <c r="AG20" s="1580"/>
      <c r="AH20" s="1580"/>
      <c r="AI20" s="1580"/>
      <c r="AJ20" s="1579">
        <v>1</v>
      </c>
      <c r="AK20" s="1580"/>
      <c r="AL20" s="1580"/>
      <c r="AM20" s="1580"/>
      <c r="AN20" s="1580"/>
      <c r="AO20" s="1580"/>
      <c r="AP20" s="1580"/>
      <c r="AQ20" s="1580"/>
      <c r="AR20" s="1580"/>
      <c r="AS20" s="1580"/>
      <c r="AT20" s="1580"/>
      <c r="AU20" s="1580"/>
      <c r="AV20" s="1580"/>
      <c r="AW20" s="1580"/>
      <c r="AX20" s="1580"/>
      <c r="AY20" s="1601"/>
      <c r="AZ20" s="1579">
        <v>830</v>
      </c>
      <c r="BA20" s="1580"/>
      <c r="BB20" s="1580"/>
      <c r="BC20" s="1580"/>
      <c r="BD20" s="1580"/>
      <c r="BE20" s="1580"/>
      <c r="BF20" s="1580"/>
      <c r="BG20" s="1580"/>
      <c r="BH20" s="1580"/>
      <c r="BI20" s="1580"/>
      <c r="BJ20" s="1580"/>
      <c r="BK20" s="1580"/>
      <c r="BL20" s="1580"/>
      <c r="BM20" s="1580"/>
      <c r="BN20" s="1580"/>
      <c r="BO20" s="1580"/>
    </row>
    <row r="21" spans="1:67" ht="14.25" customHeight="1">
      <c r="A21" s="1610" t="s">
        <v>1133</v>
      </c>
      <c r="B21" s="1611"/>
      <c r="C21" s="1566" t="s">
        <v>437</v>
      </c>
      <c r="D21" s="1567"/>
      <c r="E21" s="1567"/>
      <c r="F21" s="1567"/>
      <c r="G21" s="1567"/>
      <c r="H21" s="1567"/>
      <c r="I21" s="1567"/>
      <c r="J21" s="1567"/>
      <c r="K21" s="1567"/>
      <c r="L21" s="1567"/>
      <c r="M21" s="1567"/>
      <c r="N21" s="1567"/>
      <c r="O21" s="1567"/>
      <c r="P21" s="1567"/>
      <c r="Q21" s="1567"/>
      <c r="R21" s="1574"/>
      <c r="S21" s="1566" t="s">
        <v>437</v>
      </c>
      <c r="T21" s="1567"/>
      <c r="U21" s="1567"/>
      <c r="V21" s="1567"/>
      <c r="W21" s="1567"/>
      <c r="X21" s="1567"/>
      <c r="Y21" s="1567"/>
      <c r="Z21" s="1567"/>
      <c r="AA21" s="1567"/>
      <c r="AB21" s="1567"/>
      <c r="AC21" s="1567"/>
      <c r="AD21" s="1567"/>
      <c r="AE21" s="1567"/>
      <c r="AF21" s="1567"/>
      <c r="AG21" s="1567"/>
      <c r="AH21" s="1567"/>
      <c r="AI21" s="1574"/>
      <c r="AJ21" s="1566" t="s">
        <v>437</v>
      </c>
      <c r="AK21" s="1567"/>
      <c r="AL21" s="1567"/>
      <c r="AM21" s="1567"/>
      <c r="AN21" s="1567"/>
      <c r="AO21" s="1567"/>
      <c r="AP21" s="1567"/>
      <c r="AQ21" s="1567"/>
      <c r="AR21" s="1567"/>
      <c r="AS21" s="1567"/>
      <c r="AT21" s="1567"/>
      <c r="AU21" s="1567"/>
      <c r="AV21" s="1567"/>
      <c r="AW21" s="1567"/>
      <c r="AX21" s="1567"/>
      <c r="AY21" s="1574"/>
      <c r="AZ21" s="1566" t="s">
        <v>437</v>
      </c>
      <c r="BA21" s="1567"/>
      <c r="BB21" s="1567"/>
      <c r="BC21" s="1567"/>
      <c r="BD21" s="1567"/>
      <c r="BE21" s="1567"/>
      <c r="BF21" s="1567"/>
      <c r="BG21" s="1567"/>
      <c r="BH21" s="1567"/>
      <c r="BI21" s="1567"/>
      <c r="BJ21" s="1567"/>
      <c r="BK21" s="1567"/>
      <c r="BL21" s="1567"/>
      <c r="BM21" s="1567"/>
      <c r="BN21" s="1567"/>
      <c r="BO21" s="1567"/>
    </row>
    <row r="22" spans="1:67" ht="14.25" customHeight="1">
      <c r="A22" s="1572" t="s">
        <v>1131</v>
      </c>
      <c r="B22" s="1573"/>
      <c r="C22" s="1566" t="s">
        <v>370</v>
      </c>
      <c r="D22" s="1567"/>
      <c r="E22" s="1567"/>
      <c r="F22" s="1567"/>
      <c r="G22" s="1567"/>
      <c r="H22" s="1567"/>
      <c r="I22" s="1567"/>
      <c r="J22" s="1567"/>
      <c r="K22" s="1567"/>
      <c r="L22" s="1567"/>
      <c r="M22" s="1567"/>
      <c r="N22" s="1567"/>
      <c r="O22" s="1567"/>
      <c r="P22" s="1567"/>
      <c r="Q22" s="1567"/>
      <c r="R22" s="1574"/>
      <c r="S22" s="1566" t="s">
        <v>370</v>
      </c>
      <c r="T22" s="1567"/>
      <c r="U22" s="1567"/>
      <c r="V22" s="1567"/>
      <c r="W22" s="1567"/>
      <c r="X22" s="1567"/>
      <c r="Y22" s="1567"/>
      <c r="Z22" s="1567"/>
      <c r="AA22" s="1567"/>
      <c r="AB22" s="1567"/>
      <c r="AC22" s="1567"/>
      <c r="AD22" s="1567"/>
      <c r="AE22" s="1567"/>
      <c r="AF22" s="1567"/>
      <c r="AG22" s="1567"/>
      <c r="AH22" s="1567"/>
      <c r="AI22" s="1574"/>
      <c r="AJ22" s="1566" t="s">
        <v>437</v>
      </c>
      <c r="AK22" s="1567"/>
      <c r="AL22" s="1567"/>
      <c r="AM22" s="1567"/>
      <c r="AN22" s="1567"/>
      <c r="AO22" s="1567"/>
      <c r="AP22" s="1567"/>
      <c r="AQ22" s="1567"/>
      <c r="AR22" s="1567"/>
      <c r="AS22" s="1567"/>
      <c r="AT22" s="1567"/>
      <c r="AU22" s="1567"/>
      <c r="AV22" s="1567"/>
      <c r="AW22" s="1567"/>
      <c r="AX22" s="1567"/>
      <c r="AY22" s="1574"/>
      <c r="AZ22" s="1566" t="s">
        <v>437</v>
      </c>
      <c r="BA22" s="1567"/>
      <c r="BB22" s="1567"/>
      <c r="BC22" s="1567"/>
      <c r="BD22" s="1567"/>
      <c r="BE22" s="1567"/>
      <c r="BF22" s="1567"/>
      <c r="BG22" s="1567"/>
      <c r="BH22" s="1567"/>
      <c r="BI22" s="1567"/>
      <c r="BJ22" s="1567"/>
      <c r="BK22" s="1567"/>
      <c r="BL22" s="1567"/>
      <c r="BM22" s="1567"/>
      <c r="BN22" s="1567"/>
      <c r="BO22" s="1567"/>
    </row>
    <row r="23" spans="1:67" ht="14.25" customHeight="1">
      <c r="A23" s="1577" t="s">
        <v>820</v>
      </c>
      <c r="B23" s="1577"/>
      <c r="C23" s="1566" t="s">
        <v>1523</v>
      </c>
      <c r="D23" s="1571"/>
      <c r="E23" s="1571"/>
      <c r="F23" s="1571"/>
      <c r="G23" s="1571"/>
      <c r="H23" s="1571"/>
      <c r="I23" s="1571"/>
      <c r="J23" s="1571"/>
      <c r="K23" s="1571"/>
      <c r="L23" s="1571"/>
      <c r="M23" s="1571"/>
      <c r="N23" s="1571"/>
      <c r="O23" s="1571"/>
      <c r="P23" s="1571"/>
      <c r="Q23" s="1571"/>
      <c r="R23" s="1571"/>
      <c r="S23" s="1566" t="s">
        <v>1523</v>
      </c>
      <c r="T23" s="1571"/>
      <c r="U23" s="1571"/>
      <c r="V23" s="1571"/>
      <c r="W23" s="1571"/>
      <c r="X23" s="1571"/>
      <c r="Y23" s="1571"/>
      <c r="Z23" s="1571"/>
      <c r="AA23" s="1571"/>
      <c r="AB23" s="1571"/>
      <c r="AC23" s="1571"/>
      <c r="AD23" s="1571"/>
      <c r="AE23" s="1571"/>
      <c r="AF23" s="1571"/>
      <c r="AG23" s="1571"/>
      <c r="AH23" s="1571"/>
      <c r="AI23" s="1571"/>
      <c r="AJ23" s="1566" t="s">
        <v>437</v>
      </c>
      <c r="AK23" s="1571"/>
      <c r="AL23" s="1571"/>
      <c r="AM23" s="1571"/>
      <c r="AN23" s="1571"/>
      <c r="AO23" s="1571"/>
      <c r="AP23" s="1571"/>
      <c r="AQ23" s="1571"/>
      <c r="AR23" s="1571"/>
      <c r="AS23" s="1571"/>
      <c r="AT23" s="1571"/>
      <c r="AU23" s="1571"/>
      <c r="AV23" s="1571"/>
      <c r="AW23" s="1571"/>
      <c r="AX23" s="1571"/>
      <c r="AY23" s="1593"/>
      <c r="AZ23" s="1566" t="s">
        <v>437</v>
      </c>
      <c r="BA23" s="1571"/>
      <c r="BB23" s="1571"/>
      <c r="BC23" s="1571"/>
      <c r="BD23" s="1571"/>
      <c r="BE23" s="1571"/>
      <c r="BF23" s="1571"/>
      <c r="BG23" s="1571"/>
      <c r="BH23" s="1571"/>
      <c r="BI23" s="1571"/>
      <c r="BJ23" s="1571"/>
      <c r="BK23" s="1571"/>
      <c r="BL23" s="1571"/>
      <c r="BM23" s="1571"/>
      <c r="BN23" s="1571"/>
      <c r="BO23" s="1571"/>
    </row>
    <row r="24" spans="1:67" ht="14.25" customHeight="1">
      <c r="A24" s="1572" t="s">
        <v>1132</v>
      </c>
      <c r="B24" s="1573"/>
      <c r="C24" s="1566" t="s">
        <v>370</v>
      </c>
      <c r="D24" s="1567"/>
      <c r="E24" s="1567"/>
      <c r="F24" s="1567"/>
      <c r="G24" s="1567"/>
      <c r="H24" s="1567"/>
      <c r="I24" s="1567"/>
      <c r="J24" s="1567"/>
      <c r="K24" s="1567"/>
      <c r="L24" s="1567"/>
      <c r="M24" s="1567"/>
      <c r="N24" s="1567"/>
      <c r="O24" s="1567"/>
      <c r="P24" s="1567"/>
      <c r="Q24" s="1567"/>
      <c r="R24" s="1574"/>
      <c r="S24" s="1566" t="s">
        <v>370</v>
      </c>
      <c r="T24" s="1571"/>
      <c r="U24" s="1571"/>
      <c r="V24" s="1571"/>
      <c r="W24" s="1571"/>
      <c r="X24" s="1571"/>
      <c r="Y24" s="1571"/>
      <c r="Z24" s="1571"/>
      <c r="AA24" s="1571"/>
      <c r="AB24" s="1571"/>
      <c r="AC24" s="1571"/>
      <c r="AD24" s="1571"/>
      <c r="AE24" s="1571"/>
      <c r="AF24" s="1571"/>
      <c r="AG24" s="1571"/>
      <c r="AH24" s="1571"/>
      <c r="AI24" s="1571"/>
      <c r="AJ24" s="1566">
        <v>598</v>
      </c>
      <c r="AK24" s="1571"/>
      <c r="AL24" s="1571"/>
      <c r="AM24" s="1571"/>
      <c r="AN24" s="1571"/>
      <c r="AO24" s="1571"/>
      <c r="AP24" s="1571"/>
      <c r="AQ24" s="1571"/>
      <c r="AR24" s="1571"/>
      <c r="AS24" s="1571"/>
      <c r="AT24" s="1571"/>
      <c r="AU24" s="1571"/>
      <c r="AV24" s="1571"/>
      <c r="AW24" s="1571"/>
      <c r="AX24" s="1571"/>
      <c r="AY24" s="1571"/>
      <c r="AZ24" s="1566">
        <v>795</v>
      </c>
      <c r="BA24" s="1567"/>
      <c r="BB24" s="1567"/>
      <c r="BC24" s="1567"/>
      <c r="BD24" s="1567"/>
      <c r="BE24" s="1567"/>
      <c r="BF24" s="1567"/>
      <c r="BG24" s="1567"/>
      <c r="BH24" s="1567"/>
      <c r="BI24" s="1567"/>
      <c r="BJ24" s="1567"/>
      <c r="BK24" s="1567"/>
      <c r="BL24" s="1567"/>
      <c r="BM24" s="1567"/>
      <c r="BN24" s="1567"/>
      <c r="BO24" s="1567"/>
    </row>
    <row r="25" spans="1:67" ht="14.25" customHeight="1">
      <c r="A25" s="1577" t="s">
        <v>823</v>
      </c>
      <c r="B25" s="1577"/>
      <c r="C25" s="1603">
        <v>0</v>
      </c>
      <c r="D25" s="1604"/>
      <c r="E25" s="1604"/>
      <c r="F25" s="1604"/>
      <c r="G25" s="1604"/>
      <c r="H25" s="1604"/>
      <c r="I25" s="1604"/>
      <c r="J25" s="1604"/>
      <c r="K25" s="1604"/>
      <c r="L25" s="1604"/>
      <c r="M25" s="1604"/>
      <c r="N25" s="1604"/>
      <c r="O25" s="1604"/>
      <c r="P25" s="1604"/>
      <c r="Q25" s="1604"/>
      <c r="R25" s="1604"/>
      <c r="S25" s="1566">
        <v>1150</v>
      </c>
      <c r="T25" s="1571"/>
      <c r="U25" s="1571"/>
      <c r="V25" s="1571"/>
      <c r="W25" s="1571"/>
      <c r="X25" s="1571"/>
      <c r="Y25" s="1571"/>
      <c r="Z25" s="1571"/>
      <c r="AA25" s="1571"/>
      <c r="AB25" s="1571"/>
      <c r="AC25" s="1571"/>
      <c r="AD25" s="1571"/>
      <c r="AE25" s="1571"/>
      <c r="AF25" s="1571"/>
      <c r="AG25" s="1571"/>
      <c r="AH25" s="1571"/>
      <c r="AI25" s="1571"/>
      <c r="AJ25" s="1566" t="s">
        <v>437</v>
      </c>
      <c r="AK25" s="1571"/>
      <c r="AL25" s="1571"/>
      <c r="AM25" s="1571"/>
      <c r="AN25" s="1571"/>
      <c r="AO25" s="1571"/>
      <c r="AP25" s="1571"/>
      <c r="AQ25" s="1571"/>
      <c r="AR25" s="1571"/>
      <c r="AS25" s="1571"/>
      <c r="AT25" s="1571"/>
      <c r="AU25" s="1571"/>
      <c r="AV25" s="1571"/>
      <c r="AW25" s="1571"/>
      <c r="AX25" s="1571"/>
      <c r="AY25" s="1593"/>
      <c r="AZ25" s="1566" t="s">
        <v>437</v>
      </c>
      <c r="BA25" s="1571"/>
      <c r="BB25" s="1571"/>
      <c r="BC25" s="1571"/>
      <c r="BD25" s="1571"/>
      <c r="BE25" s="1571"/>
      <c r="BF25" s="1571"/>
      <c r="BG25" s="1571"/>
      <c r="BH25" s="1571"/>
      <c r="BI25" s="1571"/>
      <c r="BJ25" s="1571"/>
      <c r="BK25" s="1571"/>
      <c r="BL25" s="1571"/>
      <c r="BM25" s="1571"/>
      <c r="BN25" s="1571"/>
      <c r="BO25" s="1571"/>
    </row>
    <row r="26" spans="1:67" ht="14.25" customHeight="1">
      <c r="A26" s="1575" t="s">
        <v>1136</v>
      </c>
      <c r="B26" s="1576"/>
      <c r="C26" s="1566" t="s">
        <v>370</v>
      </c>
      <c r="D26" s="1567"/>
      <c r="E26" s="1567"/>
      <c r="F26" s="1567"/>
      <c r="G26" s="1567"/>
      <c r="H26" s="1567"/>
      <c r="I26" s="1567"/>
      <c r="J26" s="1567"/>
      <c r="K26" s="1567"/>
      <c r="L26" s="1567"/>
      <c r="M26" s="1567"/>
      <c r="N26" s="1567"/>
      <c r="O26" s="1567"/>
      <c r="P26" s="1567"/>
      <c r="Q26" s="1567"/>
      <c r="R26" s="1574"/>
      <c r="S26" s="1566" t="s">
        <v>370</v>
      </c>
      <c r="T26" s="1571"/>
      <c r="U26" s="1571"/>
      <c r="V26" s="1571"/>
      <c r="W26" s="1571"/>
      <c r="X26" s="1571"/>
      <c r="Y26" s="1571"/>
      <c r="Z26" s="1571"/>
      <c r="AA26" s="1571"/>
      <c r="AB26" s="1571"/>
      <c r="AC26" s="1571"/>
      <c r="AD26" s="1571"/>
      <c r="AE26" s="1571"/>
      <c r="AF26" s="1571"/>
      <c r="AG26" s="1571"/>
      <c r="AH26" s="1571"/>
      <c r="AI26" s="1571"/>
      <c r="AJ26" s="1566">
        <v>416</v>
      </c>
      <c r="AK26" s="1571"/>
      <c r="AL26" s="1571"/>
      <c r="AM26" s="1571"/>
      <c r="AN26" s="1571"/>
      <c r="AO26" s="1571"/>
      <c r="AP26" s="1571"/>
      <c r="AQ26" s="1571"/>
      <c r="AR26" s="1571"/>
      <c r="AS26" s="1571"/>
      <c r="AT26" s="1571"/>
      <c r="AU26" s="1571"/>
      <c r="AV26" s="1571"/>
      <c r="AW26" s="1571"/>
      <c r="AX26" s="1571"/>
      <c r="AY26" s="1571"/>
      <c r="AZ26" s="1566">
        <v>607</v>
      </c>
      <c r="BA26" s="1567"/>
      <c r="BB26" s="1567"/>
      <c r="BC26" s="1567"/>
      <c r="BD26" s="1567"/>
      <c r="BE26" s="1567"/>
      <c r="BF26" s="1567"/>
      <c r="BG26" s="1567"/>
      <c r="BH26" s="1567"/>
      <c r="BI26" s="1567"/>
      <c r="BJ26" s="1567"/>
      <c r="BK26" s="1567"/>
      <c r="BL26" s="1567"/>
      <c r="BM26" s="1567"/>
      <c r="BN26" s="1567"/>
      <c r="BO26" s="1567"/>
    </row>
    <row r="27" spans="1:67" ht="14.25" customHeight="1">
      <c r="A27" s="1575" t="s">
        <v>1134</v>
      </c>
      <c r="B27" s="1575"/>
      <c r="C27" s="1566">
        <v>58</v>
      </c>
      <c r="D27" s="1567"/>
      <c r="E27" s="1567"/>
      <c r="F27" s="1567"/>
      <c r="G27" s="1567"/>
      <c r="H27" s="1567"/>
      <c r="I27" s="1567"/>
      <c r="J27" s="1567"/>
      <c r="K27" s="1567"/>
      <c r="L27" s="1567"/>
      <c r="M27" s="1567"/>
      <c r="N27" s="1567"/>
      <c r="O27" s="1567"/>
      <c r="P27" s="1567"/>
      <c r="Q27" s="1567"/>
      <c r="R27" s="1574"/>
      <c r="S27" s="1566">
        <v>487</v>
      </c>
      <c r="T27" s="1571"/>
      <c r="U27" s="1571"/>
      <c r="V27" s="1571"/>
      <c r="W27" s="1571"/>
      <c r="X27" s="1571"/>
      <c r="Y27" s="1571"/>
      <c r="Z27" s="1571"/>
      <c r="AA27" s="1571"/>
      <c r="AB27" s="1571"/>
      <c r="AC27" s="1571"/>
      <c r="AD27" s="1571"/>
      <c r="AE27" s="1571"/>
      <c r="AF27" s="1571"/>
      <c r="AG27" s="1571"/>
      <c r="AH27" s="1571"/>
      <c r="AI27" s="1571"/>
      <c r="AJ27" s="1566" t="s">
        <v>437</v>
      </c>
      <c r="AK27" s="1571"/>
      <c r="AL27" s="1571"/>
      <c r="AM27" s="1571"/>
      <c r="AN27" s="1571"/>
      <c r="AO27" s="1571"/>
      <c r="AP27" s="1571"/>
      <c r="AQ27" s="1571"/>
      <c r="AR27" s="1571"/>
      <c r="AS27" s="1571"/>
      <c r="AT27" s="1571"/>
      <c r="AU27" s="1571"/>
      <c r="AV27" s="1571"/>
      <c r="AW27" s="1571"/>
      <c r="AX27" s="1571"/>
      <c r="AY27" s="1571"/>
      <c r="AZ27" s="1566" t="s">
        <v>437</v>
      </c>
      <c r="BA27" s="1567"/>
      <c r="BB27" s="1567"/>
      <c r="BC27" s="1567"/>
      <c r="BD27" s="1567"/>
      <c r="BE27" s="1567"/>
      <c r="BF27" s="1567"/>
      <c r="BG27" s="1567"/>
      <c r="BH27" s="1567"/>
      <c r="BI27" s="1567"/>
      <c r="BJ27" s="1567"/>
      <c r="BK27" s="1567"/>
      <c r="BL27" s="1567"/>
      <c r="BM27" s="1567"/>
      <c r="BN27" s="1567"/>
      <c r="BO27" s="1567"/>
    </row>
    <row r="28" spans="1:67" ht="14.25" customHeight="1">
      <c r="A28" s="1572" t="s">
        <v>1135</v>
      </c>
      <c r="B28" s="1573"/>
      <c r="C28" s="1566" t="s">
        <v>370</v>
      </c>
      <c r="D28" s="1567"/>
      <c r="E28" s="1567"/>
      <c r="F28" s="1567"/>
      <c r="G28" s="1567"/>
      <c r="H28" s="1567"/>
      <c r="I28" s="1567"/>
      <c r="J28" s="1567"/>
      <c r="K28" s="1567"/>
      <c r="L28" s="1567"/>
      <c r="M28" s="1567"/>
      <c r="N28" s="1567"/>
      <c r="O28" s="1567"/>
      <c r="P28" s="1567"/>
      <c r="Q28" s="1567"/>
      <c r="R28" s="1574"/>
      <c r="S28" s="1566" t="s">
        <v>370</v>
      </c>
      <c r="T28" s="1571"/>
      <c r="U28" s="1571"/>
      <c r="V28" s="1571"/>
      <c r="W28" s="1571"/>
      <c r="X28" s="1571"/>
      <c r="Y28" s="1571"/>
      <c r="Z28" s="1571"/>
      <c r="AA28" s="1571"/>
      <c r="AB28" s="1571"/>
      <c r="AC28" s="1571"/>
      <c r="AD28" s="1571"/>
      <c r="AE28" s="1571"/>
      <c r="AF28" s="1571"/>
      <c r="AG28" s="1571"/>
      <c r="AH28" s="1571"/>
      <c r="AI28" s="1571"/>
      <c r="AJ28" s="1566">
        <v>10834</v>
      </c>
      <c r="AK28" s="1571"/>
      <c r="AL28" s="1571"/>
      <c r="AM28" s="1571"/>
      <c r="AN28" s="1571"/>
      <c r="AO28" s="1571"/>
      <c r="AP28" s="1571"/>
      <c r="AQ28" s="1571"/>
      <c r="AR28" s="1571"/>
      <c r="AS28" s="1571"/>
      <c r="AT28" s="1571"/>
      <c r="AU28" s="1571"/>
      <c r="AV28" s="1571"/>
      <c r="AW28" s="1571"/>
      <c r="AX28" s="1571"/>
      <c r="AY28" s="1571"/>
      <c r="AZ28" s="1566">
        <v>146</v>
      </c>
      <c r="BA28" s="1567"/>
      <c r="BB28" s="1567"/>
      <c r="BC28" s="1567"/>
      <c r="BD28" s="1567"/>
      <c r="BE28" s="1567"/>
      <c r="BF28" s="1567"/>
      <c r="BG28" s="1567"/>
      <c r="BH28" s="1567"/>
      <c r="BI28" s="1567"/>
      <c r="BJ28" s="1567"/>
      <c r="BK28" s="1567"/>
      <c r="BL28" s="1567"/>
      <c r="BM28" s="1567"/>
      <c r="BN28" s="1567"/>
      <c r="BO28" s="1567"/>
    </row>
    <row r="29" spans="1:67" ht="14.25" customHeight="1">
      <c r="A29" s="1575" t="s">
        <v>821</v>
      </c>
      <c r="B29" s="1575"/>
      <c r="C29" s="1566">
        <v>8</v>
      </c>
      <c r="D29" s="1571"/>
      <c r="E29" s="1571"/>
      <c r="F29" s="1571"/>
      <c r="G29" s="1571"/>
      <c r="H29" s="1571"/>
      <c r="I29" s="1571"/>
      <c r="J29" s="1571"/>
      <c r="K29" s="1571"/>
      <c r="L29" s="1571"/>
      <c r="M29" s="1571"/>
      <c r="N29" s="1571"/>
      <c r="O29" s="1571"/>
      <c r="P29" s="1571"/>
      <c r="Q29" s="1571"/>
      <c r="R29" s="1571"/>
      <c r="S29" s="1566">
        <v>123</v>
      </c>
      <c r="T29" s="1571"/>
      <c r="U29" s="1571"/>
      <c r="V29" s="1571"/>
      <c r="W29" s="1571"/>
      <c r="X29" s="1571"/>
      <c r="Y29" s="1571"/>
      <c r="Z29" s="1571"/>
      <c r="AA29" s="1571"/>
      <c r="AB29" s="1571"/>
      <c r="AC29" s="1571"/>
      <c r="AD29" s="1571"/>
      <c r="AE29" s="1571"/>
      <c r="AF29" s="1571"/>
      <c r="AG29" s="1571"/>
      <c r="AH29" s="1571"/>
      <c r="AI29" s="1571"/>
      <c r="AJ29" s="1568">
        <v>14</v>
      </c>
      <c r="AK29" s="1569"/>
      <c r="AL29" s="1569"/>
      <c r="AM29" s="1569"/>
      <c r="AN29" s="1569"/>
      <c r="AO29" s="1569"/>
      <c r="AP29" s="1569"/>
      <c r="AQ29" s="1569"/>
      <c r="AR29" s="1569"/>
      <c r="AS29" s="1569"/>
      <c r="AT29" s="1569"/>
      <c r="AU29" s="1569"/>
      <c r="AV29" s="1569"/>
      <c r="AW29" s="1569"/>
      <c r="AX29" s="1569"/>
      <c r="AY29" s="1570"/>
      <c r="AZ29" s="1566">
        <v>13</v>
      </c>
      <c r="BA29" s="1571"/>
      <c r="BB29" s="1571"/>
      <c r="BC29" s="1571"/>
      <c r="BD29" s="1571"/>
      <c r="BE29" s="1571"/>
      <c r="BF29" s="1571"/>
      <c r="BG29" s="1571"/>
      <c r="BH29" s="1571"/>
      <c r="BI29" s="1571"/>
      <c r="BJ29" s="1571"/>
      <c r="BK29" s="1571"/>
      <c r="BL29" s="1571"/>
      <c r="BM29" s="1571"/>
      <c r="BN29" s="1571"/>
      <c r="BO29" s="1571"/>
    </row>
    <row r="30" spans="1:67" ht="14.25" customHeight="1">
      <c r="A30" s="1575" t="s">
        <v>1130</v>
      </c>
      <c r="B30" s="1575"/>
      <c r="C30" s="1566" t="s">
        <v>437</v>
      </c>
      <c r="D30" s="1567"/>
      <c r="E30" s="1567"/>
      <c r="F30" s="1567"/>
      <c r="G30" s="1567"/>
      <c r="H30" s="1567"/>
      <c r="I30" s="1567"/>
      <c r="J30" s="1567"/>
      <c r="K30" s="1567"/>
      <c r="L30" s="1567"/>
      <c r="M30" s="1567"/>
      <c r="N30" s="1567"/>
      <c r="O30" s="1567"/>
      <c r="P30" s="1567"/>
      <c r="Q30" s="1567"/>
      <c r="R30" s="1574"/>
      <c r="S30" s="1566" t="s">
        <v>437</v>
      </c>
      <c r="T30" s="1571"/>
      <c r="U30" s="1571"/>
      <c r="V30" s="1571"/>
      <c r="W30" s="1571"/>
      <c r="X30" s="1571"/>
      <c r="Y30" s="1571"/>
      <c r="Z30" s="1571"/>
      <c r="AA30" s="1571"/>
      <c r="AB30" s="1571"/>
      <c r="AC30" s="1571"/>
      <c r="AD30" s="1571"/>
      <c r="AE30" s="1571"/>
      <c r="AF30" s="1571"/>
      <c r="AG30" s="1571"/>
      <c r="AH30" s="1571"/>
      <c r="AI30" s="1571"/>
      <c r="AJ30" s="1568">
        <v>0</v>
      </c>
      <c r="AK30" s="1569"/>
      <c r="AL30" s="1569"/>
      <c r="AM30" s="1569"/>
      <c r="AN30" s="1569"/>
      <c r="AO30" s="1569"/>
      <c r="AP30" s="1569"/>
      <c r="AQ30" s="1569"/>
      <c r="AR30" s="1569"/>
      <c r="AS30" s="1569"/>
      <c r="AT30" s="1569"/>
      <c r="AU30" s="1569"/>
      <c r="AV30" s="1569"/>
      <c r="AW30" s="1569"/>
      <c r="AX30" s="1569"/>
      <c r="AY30" s="1570"/>
      <c r="AZ30" s="1566">
        <v>105</v>
      </c>
      <c r="BA30" s="1567"/>
      <c r="BB30" s="1567"/>
      <c r="BC30" s="1567"/>
      <c r="BD30" s="1567"/>
      <c r="BE30" s="1567"/>
      <c r="BF30" s="1567"/>
      <c r="BG30" s="1567"/>
      <c r="BH30" s="1567"/>
      <c r="BI30" s="1567"/>
      <c r="BJ30" s="1567"/>
      <c r="BK30" s="1567"/>
      <c r="BL30" s="1567"/>
      <c r="BM30" s="1567"/>
      <c r="BN30" s="1567"/>
      <c r="BO30" s="1567"/>
    </row>
    <row r="31" spans="1:67" ht="14.25" customHeight="1">
      <c r="A31" s="1595" t="s">
        <v>822</v>
      </c>
      <c r="B31" s="1595"/>
      <c r="C31" s="1566">
        <v>75</v>
      </c>
      <c r="D31" s="1571"/>
      <c r="E31" s="1571"/>
      <c r="F31" s="1571"/>
      <c r="G31" s="1571"/>
      <c r="H31" s="1571"/>
      <c r="I31" s="1571"/>
      <c r="J31" s="1571"/>
      <c r="K31" s="1571"/>
      <c r="L31" s="1571"/>
      <c r="M31" s="1571"/>
      <c r="N31" s="1571"/>
      <c r="O31" s="1571"/>
      <c r="P31" s="1571"/>
      <c r="Q31" s="1571"/>
      <c r="R31" s="1571"/>
      <c r="S31" s="1566">
        <v>144</v>
      </c>
      <c r="T31" s="1571"/>
      <c r="U31" s="1571"/>
      <c r="V31" s="1571"/>
      <c r="W31" s="1571"/>
      <c r="X31" s="1571"/>
      <c r="Y31" s="1571"/>
      <c r="Z31" s="1571"/>
      <c r="AA31" s="1571"/>
      <c r="AB31" s="1571"/>
      <c r="AC31" s="1571"/>
      <c r="AD31" s="1571"/>
      <c r="AE31" s="1571"/>
      <c r="AF31" s="1571"/>
      <c r="AG31" s="1571"/>
      <c r="AH31" s="1571"/>
      <c r="AI31" s="1593"/>
      <c r="AJ31" s="1566">
        <v>21</v>
      </c>
      <c r="AK31" s="1571"/>
      <c r="AL31" s="1571"/>
      <c r="AM31" s="1571"/>
      <c r="AN31" s="1571"/>
      <c r="AO31" s="1571"/>
      <c r="AP31" s="1571"/>
      <c r="AQ31" s="1571"/>
      <c r="AR31" s="1571"/>
      <c r="AS31" s="1571"/>
      <c r="AT31" s="1571"/>
      <c r="AU31" s="1571"/>
      <c r="AV31" s="1571"/>
      <c r="AW31" s="1571"/>
      <c r="AX31" s="1571"/>
      <c r="AY31" s="1571"/>
      <c r="AZ31" s="1566">
        <v>59</v>
      </c>
      <c r="BA31" s="1571"/>
      <c r="BB31" s="1571"/>
      <c r="BC31" s="1571"/>
      <c r="BD31" s="1571"/>
      <c r="BE31" s="1571"/>
      <c r="BF31" s="1571"/>
      <c r="BG31" s="1571"/>
      <c r="BH31" s="1571"/>
      <c r="BI31" s="1571"/>
      <c r="BJ31" s="1571"/>
      <c r="BK31" s="1571"/>
      <c r="BL31" s="1571"/>
      <c r="BM31" s="1571"/>
      <c r="BN31" s="1571"/>
      <c r="BO31" s="1571"/>
    </row>
    <row r="32" spans="1:67" ht="14.25" customHeight="1">
      <c r="A32" s="1594" t="s">
        <v>824</v>
      </c>
      <c r="B32" s="1594"/>
      <c r="C32" s="1596">
        <v>1316</v>
      </c>
      <c r="D32" s="1597"/>
      <c r="E32" s="1597"/>
      <c r="F32" s="1597"/>
      <c r="G32" s="1597"/>
      <c r="H32" s="1597"/>
      <c r="I32" s="1597"/>
      <c r="J32" s="1597"/>
      <c r="K32" s="1597"/>
      <c r="L32" s="1597"/>
      <c r="M32" s="1597"/>
      <c r="N32" s="1597"/>
      <c r="O32" s="1597"/>
      <c r="P32" s="1597"/>
      <c r="Q32" s="1597"/>
      <c r="R32" s="1597"/>
      <c r="S32" s="1596">
        <v>116</v>
      </c>
      <c r="T32" s="1597"/>
      <c r="U32" s="1597"/>
      <c r="V32" s="1597"/>
      <c r="W32" s="1597"/>
      <c r="X32" s="1597"/>
      <c r="Y32" s="1597"/>
      <c r="Z32" s="1597"/>
      <c r="AA32" s="1597"/>
      <c r="AB32" s="1597"/>
      <c r="AC32" s="1597"/>
      <c r="AD32" s="1597"/>
      <c r="AE32" s="1597"/>
      <c r="AF32" s="1597"/>
      <c r="AG32" s="1597"/>
      <c r="AH32" s="1597"/>
      <c r="AI32" s="1598"/>
      <c r="AJ32" s="1596">
        <v>1222</v>
      </c>
      <c r="AK32" s="1597"/>
      <c r="AL32" s="1597"/>
      <c r="AM32" s="1597"/>
      <c r="AN32" s="1597"/>
      <c r="AO32" s="1597"/>
      <c r="AP32" s="1597"/>
      <c r="AQ32" s="1597"/>
      <c r="AR32" s="1597"/>
      <c r="AS32" s="1597"/>
      <c r="AT32" s="1597"/>
      <c r="AU32" s="1597"/>
      <c r="AV32" s="1597"/>
      <c r="AW32" s="1597"/>
      <c r="AX32" s="1597"/>
      <c r="AY32" s="1597"/>
      <c r="AZ32" s="1596">
        <v>137</v>
      </c>
      <c r="BA32" s="1597"/>
      <c r="BB32" s="1597"/>
      <c r="BC32" s="1597"/>
      <c r="BD32" s="1597"/>
      <c r="BE32" s="1597"/>
      <c r="BF32" s="1597"/>
      <c r="BG32" s="1597"/>
      <c r="BH32" s="1597"/>
      <c r="BI32" s="1597"/>
      <c r="BJ32" s="1597"/>
      <c r="BK32" s="1597"/>
      <c r="BL32" s="1597"/>
      <c r="BM32" s="1597"/>
      <c r="BN32" s="1597"/>
      <c r="BO32" s="1597"/>
    </row>
    <row r="33" spans="1:67" s="111" customFormat="1" ht="14.25" customHeight="1">
      <c r="A33" s="106" t="s">
        <v>846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row>
    <row r="34" spans="1:67" ht="14.25" customHeight="1">
      <c r="A34" s="306" t="s">
        <v>847</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row>
    <row r="35" ht="21" customHeight="1">
      <c r="A35" s="106"/>
    </row>
    <row r="36" ht="12">
      <c r="A36" s="174"/>
    </row>
    <row r="37" ht="17.25">
      <c r="S37" s="19" t="s">
        <v>1214</v>
      </c>
    </row>
    <row r="38" spans="28:67" ht="13.5">
      <c r="AB38" s="531" t="s">
        <v>1288</v>
      </c>
      <c r="AC38" s="384"/>
      <c r="AD38" s="384"/>
      <c r="AE38" s="384"/>
      <c r="AF38" s="384"/>
      <c r="AG38" s="384"/>
      <c r="AH38" s="384"/>
      <c r="AI38" s="384"/>
      <c r="AJ38" s="384"/>
      <c r="AK38" s="384"/>
      <c r="AL38" s="384"/>
      <c r="AM38" s="384"/>
      <c r="AN38" s="384"/>
      <c r="AO38" s="384"/>
      <c r="AP38" s="384"/>
      <c r="BC38" s="106"/>
      <c r="BO38" s="110" t="s">
        <v>397</v>
      </c>
    </row>
    <row r="39" spans="2:41" ht="12">
      <c r="B39" s="58" t="s">
        <v>74</v>
      </c>
      <c r="AJ39" s="58" t="s">
        <v>1140</v>
      </c>
      <c r="AO39" s="58"/>
    </row>
    <row r="40" spans="2:67" ht="12">
      <c r="B40" s="58"/>
      <c r="E40" s="58" t="s">
        <v>454</v>
      </c>
      <c r="K40" s="409" t="s">
        <v>1289</v>
      </c>
      <c r="L40" s="384"/>
      <c r="M40" s="384"/>
      <c r="N40" s="384"/>
      <c r="O40" s="384"/>
      <c r="P40" s="384"/>
      <c r="Q40" s="384"/>
      <c r="R40" s="384"/>
      <c r="S40" s="384"/>
      <c r="T40" s="384"/>
      <c r="U40" s="384"/>
      <c r="V40" s="384"/>
      <c r="W40" s="384"/>
      <c r="X40" s="384"/>
      <c r="Y40" s="384"/>
      <c r="Z40" s="384"/>
      <c r="AA40" s="384"/>
      <c r="AB40" s="384"/>
      <c r="AC40" s="384"/>
      <c r="AD40" s="384"/>
      <c r="AE40" s="384"/>
      <c r="AJ40" s="58"/>
      <c r="AM40" s="58" t="s">
        <v>398</v>
      </c>
      <c r="AT40" s="384"/>
      <c r="AU40" s="409" t="s">
        <v>528</v>
      </c>
      <c r="AV40" s="384"/>
      <c r="AW40" s="384"/>
      <c r="AX40" s="384"/>
      <c r="AY40" s="384"/>
      <c r="AZ40" s="384"/>
      <c r="BA40" s="384"/>
      <c r="BB40" s="384"/>
      <c r="BC40" s="384"/>
      <c r="BD40" s="384"/>
      <c r="BE40" s="384"/>
      <c r="BF40" s="384"/>
      <c r="BG40" s="384"/>
      <c r="BH40" s="384"/>
      <c r="BI40" s="384"/>
      <c r="BJ40" s="384"/>
      <c r="BK40" s="384"/>
      <c r="BL40" s="384"/>
      <c r="BM40" s="384"/>
      <c r="BN40" s="384"/>
      <c r="BO40" s="384"/>
    </row>
    <row r="41" spans="2:67" ht="12">
      <c r="B41" s="58"/>
      <c r="E41" s="58" t="s">
        <v>399</v>
      </c>
      <c r="K41" s="409" t="s">
        <v>523</v>
      </c>
      <c r="L41" s="384"/>
      <c r="M41" s="384"/>
      <c r="N41" s="384"/>
      <c r="O41" s="384"/>
      <c r="P41" s="384"/>
      <c r="Q41" s="384"/>
      <c r="R41" s="384"/>
      <c r="S41" s="384"/>
      <c r="T41" s="384"/>
      <c r="U41" s="384"/>
      <c r="V41" s="384"/>
      <c r="W41" s="384"/>
      <c r="X41" s="384"/>
      <c r="Y41" s="384"/>
      <c r="Z41" s="384"/>
      <c r="AA41" s="384"/>
      <c r="AB41" s="384"/>
      <c r="AC41" s="384"/>
      <c r="AD41" s="384"/>
      <c r="AE41" s="384"/>
      <c r="AJ41" s="58"/>
      <c r="AM41" s="58" t="s">
        <v>399</v>
      </c>
      <c r="AT41" s="384"/>
      <c r="AU41" s="409" t="s">
        <v>527</v>
      </c>
      <c r="AV41" s="384"/>
      <c r="AW41" s="384"/>
      <c r="AX41" s="384"/>
      <c r="AY41" s="384"/>
      <c r="AZ41" s="384"/>
      <c r="BA41" s="384"/>
      <c r="BB41" s="384"/>
      <c r="BC41" s="384"/>
      <c r="BD41" s="384"/>
      <c r="BE41" s="384"/>
      <c r="BF41" s="384"/>
      <c r="BG41" s="384"/>
      <c r="BH41" s="384"/>
      <c r="BI41" s="384"/>
      <c r="BJ41" s="384"/>
      <c r="BK41" s="384"/>
      <c r="BL41" s="384"/>
      <c r="BM41" s="384"/>
      <c r="BN41" s="384"/>
      <c r="BO41" s="384"/>
    </row>
    <row r="42" spans="2:67" ht="12">
      <c r="B42" s="58"/>
      <c r="E42" s="58" t="s">
        <v>1397</v>
      </c>
      <c r="K42" s="409" t="s">
        <v>524</v>
      </c>
      <c r="L42" s="384"/>
      <c r="M42" s="384"/>
      <c r="N42" s="384"/>
      <c r="O42" s="384"/>
      <c r="P42" s="384"/>
      <c r="Q42" s="384"/>
      <c r="R42" s="384"/>
      <c r="S42" s="384"/>
      <c r="T42" s="384"/>
      <c r="U42" s="384"/>
      <c r="V42" s="384"/>
      <c r="W42" s="384"/>
      <c r="X42" s="384"/>
      <c r="Y42" s="384"/>
      <c r="Z42" s="384"/>
      <c r="AA42" s="384"/>
      <c r="AB42" s="384"/>
      <c r="AC42" s="384"/>
      <c r="AD42" s="384"/>
      <c r="AE42" s="384"/>
      <c r="AJ42" s="58"/>
      <c r="AM42" s="58" t="s">
        <v>1397</v>
      </c>
      <c r="AT42" s="384"/>
      <c r="AU42" s="409" t="s">
        <v>1297</v>
      </c>
      <c r="AV42" s="384"/>
      <c r="AW42" s="384"/>
      <c r="AX42" s="384"/>
      <c r="AY42" s="384"/>
      <c r="AZ42" s="384"/>
      <c r="BA42" s="384"/>
      <c r="BB42" s="384"/>
      <c r="BC42" s="384"/>
      <c r="BD42" s="384"/>
      <c r="BE42" s="384"/>
      <c r="BF42" s="384"/>
      <c r="BG42" s="384"/>
      <c r="BH42" s="384"/>
      <c r="BI42" s="384"/>
      <c r="BJ42" s="384"/>
      <c r="BK42" s="384"/>
      <c r="BL42" s="384"/>
      <c r="BM42" s="384"/>
      <c r="BN42" s="384"/>
      <c r="BO42" s="384"/>
    </row>
    <row r="43" spans="2:67" ht="12">
      <c r="B43" s="106"/>
      <c r="E43" s="106"/>
      <c r="K43" s="106"/>
      <c r="AJ43" s="106"/>
      <c r="AU43" s="384"/>
      <c r="AV43" s="384"/>
      <c r="AW43" s="384"/>
      <c r="AX43" s="384"/>
      <c r="AY43" s="384"/>
      <c r="AZ43" s="384"/>
      <c r="BA43" s="384"/>
      <c r="BB43" s="384"/>
      <c r="BC43" s="384"/>
      <c r="BD43" s="384"/>
      <c r="BE43" s="384"/>
      <c r="BF43" s="384"/>
      <c r="BG43" s="384"/>
      <c r="BH43" s="384"/>
      <c r="BI43" s="384"/>
      <c r="BJ43" s="384"/>
      <c r="BK43" s="384"/>
      <c r="BL43" s="384"/>
      <c r="BM43" s="384"/>
      <c r="BN43" s="384"/>
      <c r="BO43" s="384"/>
    </row>
    <row r="44" spans="2:68" ht="12">
      <c r="B44" s="58" t="s">
        <v>400</v>
      </c>
      <c r="E44" s="58"/>
      <c r="K44" s="58"/>
      <c r="AJ44" s="112" t="s">
        <v>764</v>
      </c>
      <c r="AM44" s="401" t="s">
        <v>1298</v>
      </c>
      <c r="AN44" s="384"/>
      <c r="AO44" s="384"/>
      <c r="AP44" s="401"/>
      <c r="AQ44" s="404"/>
      <c r="AR44" s="40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row>
    <row r="45" spans="2:67" ht="12">
      <c r="B45" s="58"/>
      <c r="E45" s="58" t="s">
        <v>401</v>
      </c>
      <c r="K45" s="409" t="s">
        <v>1291</v>
      </c>
      <c r="L45" s="384"/>
      <c r="M45" s="384"/>
      <c r="N45" s="384"/>
      <c r="O45" s="384"/>
      <c r="P45" s="384"/>
      <c r="Q45" s="384"/>
      <c r="R45" s="384"/>
      <c r="S45" s="384"/>
      <c r="T45" s="384"/>
      <c r="U45" s="384"/>
      <c r="V45" s="384"/>
      <c r="W45" s="384"/>
      <c r="X45" s="384"/>
      <c r="Y45" s="384"/>
      <c r="Z45" s="384"/>
      <c r="AA45" s="384"/>
      <c r="AB45" s="384"/>
      <c r="AC45" s="384"/>
      <c r="AD45" s="384"/>
      <c r="AE45" s="384"/>
      <c r="AJ45" s="106"/>
      <c r="AM45" s="401" t="s">
        <v>1299</v>
      </c>
      <c r="AN45" s="384"/>
      <c r="AO45" s="384"/>
      <c r="AP45" s="401"/>
      <c r="AQ45" s="404"/>
      <c r="AR45" s="40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row>
    <row r="46" spans="2:67" ht="13.5">
      <c r="B46" s="58"/>
      <c r="E46" s="58" t="s">
        <v>770</v>
      </c>
      <c r="K46" s="409" t="s">
        <v>525</v>
      </c>
      <c r="L46" s="384"/>
      <c r="M46" s="384"/>
      <c r="N46" s="384"/>
      <c r="O46" s="384"/>
      <c r="P46" s="384"/>
      <c r="Q46" s="384"/>
      <c r="R46" s="384"/>
      <c r="S46" s="384"/>
      <c r="T46" s="384"/>
      <c r="U46" s="384"/>
      <c r="V46" s="384"/>
      <c r="W46" s="384"/>
      <c r="X46" s="384"/>
      <c r="Y46" s="384"/>
      <c r="Z46" s="384"/>
      <c r="AA46" s="384"/>
      <c r="AB46" s="384"/>
      <c r="AC46" s="384"/>
      <c r="AD46" s="384"/>
      <c r="AE46" s="384"/>
      <c r="AJ46" s="106"/>
      <c r="AM46" s="401" t="s">
        <v>1300</v>
      </c>
      <c r="AN46" s="384"/>
      <c r="AO46" s="384"/>
      <c r="AP46" s="534"/>
      <c r="AQ46" s="535"/>
      <c r="AR46" s="412"/>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row>
    <row r="47" spans="2:67" ht="12">
      <c r="B47" s="58"/>
      <c r="E47" s="58" t="s">
        <v>1397</v>
      </c>
      <c r="K47" s="409" t="s">
        <v>526</v>
      </c>
      <c r="L47" s="384"/>
      <c r="M47" s="384"/>
      <c r="N47" s="384"/>
      <c r="O47" s="384"/>
      <c r="P47" s="384"/>
      <c r="Q47" s="384"/>
      <c r="R47" s="384"/>
      <c r="S47" s="384"/>
      <c r="T47" s="384"/>
      <c r="U47" s="384"/>
      <c r="V47" s="384"/>
      <c r="W47" s="384"/>
      <c r="X47" s="384"/>
      <c r="Y47" s="384"/>
      <c r="Z47" s="384"/>
      <c r="AA47" s="384"/>
      <c r="AB47" s="384"/>
      <c r="AC47" s="384"/>
      <c r="AD47" s="384"/>
      <c r="AE47" s="384"/>
      <c r="AJ47" s="112" t="s">
        <v>765</v>
      </c>
      <c r="AM47" s="401" t="s">
        <v>1301</v>
      </c>
      <c r="AN47" s="384"/>
      <c r="AO47" s="384"/>
      <c r="AP47" s="401"/>
      <c r="AQ47" s="404"/>
      <c r="AR47" s="40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row>
    <row r="48" spans="2:67" ht="12">
      <c r="B48" s="106"/>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J48" s="106"/>
      <c r="AM48" s="401" t="s">
        <v>1302</v>
      </c>
      <c r="AN48" s="384"/>
      <c r="AO48" s="384"/>
      <c r="AP48" s="401"/>
      <c r="AQ48" s="404"/>
      <c r="AR48" s="40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row>
    <row r="49" spans="2:67" ht="12">
      <c r="B49" s="112" t="s">
        <v>764</v>
      </c>
      <c r="D49" s="384"/>
      <c r="E49" s="401" t="s">
        <v>1292</v>
      </c>
      <c r="F49" s="401"/>
      <c r="G49" s="404"/>
      <c r="H49" s="40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J49" s="106"/>
      <c r="AM49" s="401" t="s">
        <v>1303</v>
      </c>
      <c r="AN49" s="384"/>
      <c r="AO49" s="384"/>
      <c r="AP49" s="411"/>
      <c r="AQ49" s="412"/>
      <c r="AR49" s="40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row>
    <row r="50" spans="2:66" ht="12">
      <c r="B50" s="106"/>
      <c r="D50" s="384"/>
      <c r="E50" s="532" t="s">
        <v>1293</v>
      </c>
      <c r="F50" s="532"/>
      <c r="G50" s="533"/>
      <c r="H50" s="533"/>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106"/>
      <c r="AM50" s="401"/>
      <c r="AP50" s="411"/>
      <c r="AQ50" s="412"/>
      <c r="AR50" s="40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4"/>
    </row>
    <row r="51" spans="2:39" ht="12">
      <c r="B51" s="106"/>
      <c r="D51" s="384"/>
      <c r="E51" s="401" t="s">
        <v>1294</v>
      </c>
      <c r="F51" s="401"/>
      <c r="G51" s="404"/>
      <c r="H51" s="40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58" t="s">
        <v>1150</v>
      </c>
      <c r="AM51" s="58"/>
    </row>
    <row r="52" spans="2:66" ht="12">
      <c r="B52" s="106"/>
      <c r="D52" s="384"/>
      <c r="E52" s="401" t="s">
        <v>1295</v>
      </c>
      <c r="F52" s="401"/>
      <c r="G52" s="404"/>
      <c r="H52" s="40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J52" s="58"/>
      <c r="AM52" s="409" t="s">
        <v>774</v>
      </c>
      <c r="AP52" s="384"/>
      <c r="AQ52" s="384"/>
      <c r="AR52" s="384"/>
      <c r="AS52" s="384"/>
      <c r="AT52" s="384"/>
      <c r="AU52" s="409" t="s">
        <v>1304</v>
      </c>
      <c r="AV52" s="384"/>
      <c r="AW52" s="384"/>
      <c r="AX52" s="384"/>
      <c r="AY52" s="384"/>
      <c r="AZ52" s="384"/>
      <c r="BA52" s="384"/>
      <c r="BB52" s="384"/>
      <c r="BC52" s="384"/>
      <c r="BD52" s="384"/>
      <c r="BE52" s="384"/>
      <c r="BF52" s="384"/>
      <c r="BG52" s="384"/>
      <c r="BH52" s="384"/>
      <c r="BI52" s="384"/>
      <c r="BJ52" s="384"/>
      <c r="BK52" s="384"/>
      <c r="BL52" s="384"/>
      <c r="BM52" s="384"/>
      <c r="BN52" s="384"/>
    </row>
    <row r="53" spans="2:66" ht="12">
      <c r="B53" s="106"/>
      <c r="D53" s="384"/>
      <c r="E53" s="401" t="s">
        <v>1314</v>
      </c>
      <c r="F53" s="401"/>
      <c r="G53" s="404"/>
      <c r="H53" s="40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J53" s="58"/>
      <c r="AM53" s="409" t="s">
        <v>775</v>
      </c>
      <c r="AP53" s="384"/>
      <c r="AQ53" s="384"/>
      <c r="AR53" s="384"/>
      <c r="AS53" s="384"/>
      <c r="AT53" s="384"/>
      <c r="AU53" s="409" t="s">
        <v>1305</v>
      </c>
      <c r="AV53" s="384"/>
      <c r="AW53" s="384"/>
      <c r="AX53" s="384"/>
      <c r="AY53" s="384"/>
      <c r="AZ53" s="384"/>
      <c r="BA53" s="384"/>
      <c r="BB53" s="384"/>
      <c r="BC53" s="384"/>
      <c r="BD53" s="384"/>
      <c r="BE53" s="384"/>
      <c r="BF53" s="384"/>
      <c r="BG53" s="384"/>
      <c r="BH53" s="384"/>
      <c r="BI53" s="384"/>
      <c r="BJ53" s="384"/>
      <c r="BK53" s="384"/>
      <c r="BL53" s="384"/>
      <c r="BM53" s="384"/>
      <c r="BN53" s="384"/>
    </row>
    <row r="54" spans="2:66" ht="12">
      <c r="B54" s="106"/>
      <c r="E54" s="310"/>
      <c r="F54" s="310"/>
      <c r="G54" s="106"/>
      <c r="H54" s="106"/>
      <c r="AJ54" s="58"/>
      <c r="AM54" s="409" t="s">
        <v>1397</v>
      </c>
      <c r="AP54" s="384"/>
      <c r="AQ54" s="384"/>
      <c r="AR54" s="384"/>
      <c r="AS54" s="384"/>
      <c r="AT54" s="384"/>
      <c r="AU54" s="409" t="s">
        <v>1306</v>
      </c>
      <c r="AV54" s="384"/>
      <c r="AW54" s="384"/>
      <c r="AX54" s="384"/>
      <c r="AY54" s="384"/>
      <c r="AZ54" s="384"/>
      <c r="BA54" s="384"/>
      <c r="BB54" s="384"/>
      <c r="BC54" s="384"/>
      <c r="BD54" s="384"/>
      <c r="BE54" s="384"/>
      <c r="BF54" s="384"/>
      <c r="BG54" s="384"/>
      <c r="BH54" s="384"/>
      <c r="BI54" s="384"/>
      <c r="BJ54" s="384"/>
      <c r="BK54" s="384"/>
      <c r="BL54" s="384"/>
      <c r="BM54" s="384"/>
      <c r="BN54" s="384"/>
    </row>
    <row r="55" spans="2:36" ht="12">
      <c r="B55" s="112" t="s">
        <v>765</v>
      </c>
      <c r="E55" s="401" t="s">
        <v>1296</v>
      </c>
      <c r="F55" s="401"/>
      <c r="G55" s="404"/>
      <c r="H55" s="40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J55" s="106"/>
    </row>
    <row r="56" spans="2:67" ht="12">
      <c r="B56" s="112"/>
      <c r="D56" s="384"/>
      <c r="E56" s="401" t="s">
        <v>245</v>
      </c>
      <c r="F56" s="401"/>
      <c r="G56" s="404"/>
      <c r="H56" s="40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J56" s="112" t="s">
        <v>764</v>
      </c>
      <c r="AM56" s="401" t="s">
        <v>1307</v>
      </c>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row>
    <row r="57" spans="2:67" ht="12">
      <c r="B57" s="106"/>
      <c r="D57" s="384"/>
      <c r="E57" s="401" t="s">
        <v>246</v>
      </c>
      <c r="F57" s="401"/>
      <c r="G57" s="404"/>
      <c r="H57" s="40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J57" s="112"/>
      <c r="AM57" s="401" t="s">
        <v>1308</v>
      </c>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row>
    <row r="58" spans="2:67" ht="12">
      <c r="B58" s="106"/>
      <c r="D58" s="384"/>
      <c r="E58" s="401" t="s">
        <v>243</v>
      </c>
      <c r="F58" s="401"/>
      <c r="G58" s="404"/>
      <c r="H58" s="40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J58" s="112" t="s">
        <v>765</v>
      </c>
      <c r="AM58" s="401" t="s">
        <v>1309</v>
      </c>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row>
    <row r="59" spans="2:67" ht="12">
      <c r="B59" s="106"/>
      <c r="D59" s="384"/>
      <c r="E59" s="401" t="s">
        <v>244</v>
      </c>
      <c r="F59" s="401"/>
      <c r="G59" s="404"/>
      <c r="H59" s="40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J59" s="112"/>
      <c r="AM59" s="401" t="s">
        <v>1310</v>
      </c>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row>
    <row r="60" spans="2:67" ht="12">
      <c r="B60" s="106"/>
      <c r="D60" s="384"/>
      <c r="E60" s="401"/>
      <c r="F60" s="411"/>
      <c r="G60" s="412"/>
      <c r="H60" s="412"/>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J60" s="112"/>
      <c r="AM60" s="401"/>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row>
    <row r="61" spans="5:67" ht="12">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L61" s="112"/>
      <c r="AM61" s="384"/>
      <c r="AN61" s="384"/>
      <c r="AO61" s="401"/>
      <c r="AP61" s="384"/>
      <c r="AQ61" s="384"/>
      <c r="AR61" s="384"/>
      <c r="AS61" s="384"/>
      <c r="AT61" s="384"/>
      <c r="AU61" s="384"/>
      <c r="AV61" s="384"/>
      <c r="AW61" s="384"/>
      <c r="AX61" s="384"/>
      <c r="AY61" s="384"/>
      <c r="AZ61" s="384"/>
      <c r="BA61" s="384"/>
      <c r="BB61" s="384"/>
      <c r="BC61" s="384"/>
      <c r="BD61" s="384"/>
      <c r="BE61" s="384"/>
      <c r="BF61" s="384"/>
      <c r="BG61" s="384"/>
      <c r="BH61" s="384"/>
      <c r="BI61" s="384"/>
      <c r="BJ61" s="384"/>
      <c r="BK61" s="384"/>
      <c r="BL61" s="384"/>
      <c r="BM61" s="384"/>
      <c r="BN61" s="384"/>
      <c r="BO61" s="384"/>
    </row>
  </sheetData>
  <mergeCells count="125">
    <mergeCell ref="AI8:AS8"/>
    <mergeCell ref="A21:B21"/>
    <mergeCell ref="AZ31:BO31"/>
    <mergeCell ref="AZ32:BO32"/>
    <mergeCell ref="AJ22:AY22"/>
    <mergeCell ref="S22:AI22"/>
    <mergeCell ref="AJ27:AY27"/>
    <mergeCell ref="AJ28:AY28"/>
    <mergeCell ref="AJ31:AY31"/>
    <mergeCell ref="AJ32:AY32"/>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X6:AH6"/>
    <mergeCell ref="AI6:AS6"/>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I9:AS9"/>
    <mergeCell ref="AI10:AS10"/>
    <mergeCell ref="AT6:BD6"/>
    <mergeCell ref="C25:R25"/>
    <mergeCell ref="X8:AH8"/>
    <mergeCell ref="X9:AH9"/>
    <mergeCell ref="X10:AH10"/>
    <mergeCell ref="C22:R22"/>
    <mergeCell ref="S21:AI21"/>
    <mergeCell ref="C21:R21"/>
    <mergeCell ref="A23:B23"/>
    <mergeCell ref="A20:B20"/>
    <mergeCell ref="AI11:AS11"/>
    <mergeCell ref="X16:AR16"/>
    <mergeCell ref="AJ20:AY20"/>
    <mergeCell ref="AJ23:AY23"/>
    <mergeCell ref="C23:R23"/>
    <mergeCell ref="S23:AI23"/>
    <mergeCell ref="A22:B22"/>
    <mergeCell ref="AJ21:AY21"/>
    <mergeCell ref="A32:B32"/>
    <mergeCell ref="A31:B31"/>
    <mergeCell ref="C29:R29"/>
    <mergeCell ref="S29:AI29"/>
    <mergeCell ref="A29:B29"/>
    <mergeCell ref="C31:R31"/>
    <mergeCell ref="S31:AI31"/>
    <mergeCell ref="C32:R32"/>
    <mergeCell ref="S32:AI32"/>
    <mergeCell ref="C30:R30"/>
    <mergeCell ref="AJ18:BO18"/>
    <mergeCell ref="C19:R19"/>
    <mergeCell ref="S19:AI19"/>
    <mergeCell ref="S25:AI25"/>
    <mergeCell ref="AJ19:AY19"/>
    <mergeCell ref="AZ19:BO19"/>
    <mergeCell ref="AZ20:BO20"/>
    <mergeCell ref="AZ23:BO23"/>
    <mergeCell ref="AJ25:AY25"/>
    <mergeCell ref="AZ25:BO25"/>
    <mergeCell ref="B12:L12"/>
    <mergeCell ref="M12:W12"/>
    <mergeCell ref="X12:AH12"/>
    <mergeCell ref="AI12:AS12"/>
    <mergeCell ref="B11:L11"/>
    <mergeCell ref="M11:W11"/>
    <mergeCell ref="X11:AH11"/>
    <mergeCell ref="C20:R20"/>
    <mergeCell ref="S20:AI20"/>
    <mergeCell ref="A13:BO13"/>
    <mergeCell ref="A18:B19"/>
    <mergeCell ref="BE12:BO12"/>
    <mergeCell ref="C18:AI18"/>
    <mergeCell ref="AT12:BD12"/>
    <mergeCell ref="A24:B24"/>
    <mergeCell ref="C24:R24"/>
    <mergeCell ref="A30:B30"/>
    <mergeCell ref="A26:B26"/>
    <mergeCell ref="A27:B27"/>
    <mergeCell ref="C26:R26"/>
    <mergeCell ref="C27:R27"/>
    <mergeCell ref="C28:R28"/>
    <mergeCell ref="A28:B28"/>
    <mergeCell ref="A25:B25"/>
    <mergeCell ref="AZ29:BO29"/>
    <mergeCell ref="S28:AI28"/>
    <mergeCell ref="S30:AI30"/>
    <mergeCell ref="AJ24:AY24"/>
    <mergeCell ref="AJ26:AY26"/>
    <mergeCell ref="S24:AI24"/>
    <mergeCell ref="S27:AI27"/>
    <mergeCell ref="S26:AI26"/>
    <mergeCell ref="B8:L8"/>
    <mergeCell ref="AZ21:BO21"/>
    <mergeCell ref="AZ22:BO22"/>
    <mergeCell ref="AJ30:AY30"/>
    <mergeCell ref="AZ24:BO24"/>
    <mergeCell ref="AZ30:BO30"/>
    <mergeCell ref="AZ26:BO26"/>
    <mergeCell ref="AZ27:BO27"/>
    <mergeCell ref="AZ28:BO28"/>
    <mergeCell ref="AJ29:AY29"/>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D21" sqref="D21"/>
    </sheetView>
  </sheetViews>
  <sheetFormatPr defaultColWidth="9.00390625" defaultRowHeight="13.5"/>
  <cols>
    <col min="1" max="1" width="2.625" style="104" customWidth="1"/>
    <col min="2" max="2" width="3.625" style="104" customWidth="1"/>
    <col min="3" max="3" width="7.625" style="104" customWidth="1"/>
    <col min="4" max="4" width="14.625" style="104" customWidth="1"/>
    <col min="5" max="5" width="10.625" style="104" customWidth="1"/>
    <col min="6" max="6" width="4.125" style="104" customWidth="1"/>
    <col min="7" max="7" width="4.625" style="122" customWidth="1"/>
    <col min="8" max="8" width="2.625" style="122" customWidth="1"/>
    <col min="9" max="9" width="3.625" style="122" customWidth="1"/>
    <col min="10" max="10" width="7.375" style="122" customWidth="1"/>
    <col min="11" max="11" width="14.625" style="122" customWidth="1"/>
    <col min="12" max="12" width="10.625" style="122" customWidth="1"/>
    <col min="13" max="13" width="4.125" style="104" customWidth="1"/>
    <col min="14" max="14" width="6.25390625" style="104" customWidth="1"/>
    <col min="15" max="19" width="9.00390625" style="104" customWidth="1"/>
    <col min="20" max="20" width="2.625" style="104" customWidth="1"/>
    <col min="21" max="21" width="3.625" style="104" customWidth="1"/>
    <col min="22" max="22" width="7.625" style="104" customWidth="1"/>
    <col min="23" max="23" width="14.625" style="104" customWidth="1"/>
    <col min="24" max="24" width="11.125" style="104" customWidth="1"/>
    <col min="25" max="25" width="8.625" style="104" customWidth="1"/>
    <col min="26" max="16384" width="9.00390625" style="104" customWidth="1"/>
  </cols>
  <sheetData>
    <row r="1" spans="1:13" ht="18" customHeight="1">
      <c r="A1" s="1612" t="s">
        <v>402</v>
      </c>
      <c r="B1" s="1612"/>
      <c r="C1" s="1612"/>
      <c r="D1" s="1612"/>
      <c r="E1" s="1612"/>
      <c r="F1" s="1612"/>
      <c r="G1" s="104"/>
      <c r="H1" s="1612" t="s">
        <v>404</v>
      </c>
      <c r="I1" s="1612"/>
      <c r="J1" s="1612"/>
      <c r="K1" s="1612"/>
      <c r="L1" s="1612"/>
      <c r="M1" s="1612"/>
    </row>
    <row r="2" spans="1:14" ht="22.5" customHeight="1">
      <c r="A2" s="1619" t="s">
        <v>712</v>
      </c>
      <c r="B2" s="1619"/>
      <c r="C2" s="1619"/>
      <c r="D2" s="1620"/>
      <c r="E2" s="209" t="s">
        <v>713</v>
      </c>
      <c r="F2" s="1613" t="s">
        <v>714</v>
      </c>
      <c r="G2" s="1621"/>
      <c r="H2" s="1622" t="s">
        <v>712</v>
      </c>
      <c r="I2" s="1619"/>
      <c r="J2" s="1619"/>
      <c r="K2" s="1620"/>
      <c r="L2" s="209" t="s">
        <v>713</v>
      </c>
      <c r="M2" s="1613" t="s">
        <v>714</v>
      </c>
      <c r="N2" s="1614"/>
    </row>
    <row r="3" spans="1:14" ht="14.25" customHeight="1">
      <c r="A3" s="1616" t="s">
        <v>848</v>
      </c>
      <c r="B3" s="1616"/>
      <c r="C3" s="1616"/>
      <c r="D3" s="1617"/>
      <c r="E3" s="578">
        <f>E4+E7+E8+E9+E13+E24+E34+E48+E56</f>
        <v>92760292</v>
      </c>
      <c r="F3" s="460"/>
      <c r="G3" s="512">
        <v>48.5</v>
      </c>
      <c r="H3" s="1618" t="s">
        <v>848</v>
      </c>
      <c r="I3" s="1616"/>
      <c r="J3" s="1616"/>
      <c r="K3" s="1617"/>
      <c r="L3" s="511">
        <f>L4+L15+L23+L25+L30+L39+L45+L51+L54</f>
        <v>51239051</v>
      </c>
      <c r="M3" s="461"/>
      <c r="N3" s="525">
        <v>58.7</v>
      </c>
    </row>
    <row r="4" spans="1:14" ht="14.25" customHeight="1">
      <c r="A4" s="113">
        <v>1</v>
      </c>
      <c r="B4" s="113" t="s">
        <v>1399</v>
      </c>
      <c r="C4" s="113"/>
      <c r="D4" s="114"/>
      <c r="E4" s="567">
        <v>510384</v>
      </c>
      <c r="F4" s="149"/>
      <c r="G4" s="513">
        <v>52.7</v>
      </c>
      <c r="H4" s="115">
        <v>1</v>
      </c>
      <c r="I4" s="113" t="s">
        <v>1399</v>
      </c>
      <c r="J4" s="113"/>
      <c r="K4" s="114"/>
      <c r="L4" s="522">
        <v>17806681</v>
      </c>
      <c r="M4" s="150"/>
      <c r="N4" s="526">
        <v>62.4</v>
      </c>
    </row>
    <row r="5" spans="1:14" ht="14.25" customHeight="1">
      <c r="A5" s="116"/>
      <c r="B5" s="116"/>
      <c r="C5" s="116" t="s">
        <v>1400</v>
      </c>
      <c r="D5" s="116"/>
      <c r="E5" s="572">
        <v>239465</v>
      </c>
      <c r="F5" s="570"/>
      <c r="G5" s="514">
        <v>67.1</v>
      </c>
      <c r="H5" s="118"/>
      <c r="I5" s="116"/>
      <c r="J5" s="116" t="s">
        <v>676</v>
      </c>
      <c r="K5" s="117"/>
      <c r="L5" s="523">
        <v>10999233</v>
      </c>
      <c r="M5" s="148"/>
      <c r="N5" s="527">
        <v>49.2</v>
      </c>
    </row>
    <row r="6" spans="1:14" ht="14.25" customHeight="1">
      <c r="A6" s="119"/>
      <c r="B6" s="119"/>
      <c r="C6" s="119" t="s">
        <v>1401</v>
      </c>
      <c r="D6" s="119"/>
      <c r="E6" s="572">
        <v>4454</v>
      </c>
      <c r="F6" s="571"/>
      <c r="G6" s="515">
        <v>98.1</v>
      </c>
      <c r="H6" s="118"/>
      <c r="I6" s="116"/>
      <c r="J6" s="116" t="s">
        <v>736</v>
      </c>
      <c r="K6" s="117"/>
      <c r="L6" s="523">
        <v>9812219</v>
      </c>
      <c r="M6" s="148"/>
      <c r="N6" s="527">
        <v>47.5</v>
      </c>
    </row>
    <row r="7" spans="1:14" ht="14.25" customHeight="1">
      <c r="A7" s="113">
        <v>2</v>
      </c>
      <c r="B7" s="113" t="s">
        <v>541</v>
      </c>
      <c r="C7" s="113"/>
      <c r="D7" s="114"/>
      <c r="E7" s="566">
        <v>202904</v>
      </c>
      <c r="F7" s="149"/>
      <c r="G7" s="513">
        <v>41.8</v>
      </c>
      <c r="H7" s="118"/>
      <c r="I7" s="116"/>
      <c r="J7" s="116" t="s">
        <v>678</v>
      </c>
      <c r="K7" s="117"/>
      <c r="L7" s="523">
        <v>642268</v>
      </c>
      <c r="M7" s="221"/>
      <c r="N7" s="527">
        <v>89.8</v>
      </c>
    </row>
    <row r="8" spans="1:14" ht="14.25" customHeight="1">
      <c r="A8" s="227">
        <v>3</v>
      </c>
      <c r="B8" s="227" t="s">
        <v>542</v>
      </c>
      <c r="C8" s="227"/>
      <c r="D8" s="228"/>
      <c r="E8" s="685">
        <v>1321857</v>
      </c>
      <c r="F8" s="222"/>
      <c r="G8" s="694" t="s">
        <v>476</v>
      </c>
      <c r="H8" s="118"/>
      <c r="I8" s="116"/>
      <c r="J8" s="1623" t="s">
        <v>1149</v>
      </c>
      <c r="K8" s="1624"/>
      <c r="L8" s="523">
        <v>110727</v>
      </c>
      <c r="M8" s="148"/>
      <c r="N8" s="527">
        <v>18.1</v>
      </c>
    </row>
    <row r="9" spans="1:14" ht="14.25" customHeight="1">
      <c r="A9" s="113">
        <v>4</v>
      </c>
      <c r="B9" s="113" t="s">
        <v>1403</v>
      </c>
      <c r="C9" s="113"/>
      <c r="D9" s="114"/>
      <c r="E9" s="567">
        <v>4654815</v>
      </c>
      <c r="F9" s="149"/>
      <c r="G9" s="516">
        <v>58.6</v>
      </c>
      <c r="H9" s="118"/>
      <c r="I9" s="116"/>
      <c r="J9" s="116" t="s">
        <v>584</v>
      </c>
      <c r="K9" s="117"/>
      <c r="L9" s="523">
        <v>875455</v>
      </c>
      <c r="M9" s="148"/>
      <c r="N9" s="527">
        <v>73.9</v>
      </c>
    </row>
    <row r="10" spans="1:14" ht="14.25" customHeight="1">
      <c r="A10" s="116"/>
      <c r="B10" s="116"/>
      <c r="C10" s="116" t="s">
        <v>1404</v>
      </c>
      <c r="D10" s="116"/>
      <c r="E10" s="572">
        <v>897109</v>
      </c>
      <c r="F10" s="570"/>
      <c r="G10" s="517">
        <v>101.1</v>
      </c>
      <c r="H10" s="118"/>
      <c r="I10" s="116"/>
      <c r="J10" s="116" t="s">
        <v>679</v>
      </c>
      <c r="K10" s="117"/>
      <c r="L10" s="523">
        <v>432449</v>
      </c>
      <c r="M10" s="148"/>
      <c r="N10" s="527">
        <v>105.1</v>
      </c>
    </row>
    <row r="11" spans="1:14" ht="14.25" customHeight="1">
      <c r="A11" s="116"/>
      <c r="B11" s="116"/>
      <c r="C11" s="116" t="s">
        <v>543</v>
      </c>
      <c r="D11" s="116"/>
      <c r="E11" s="572">
        <v>286588</v>
      </c>
      <c r="F11" s="570"/>
      <c r="G11" s="517">
        <v>123.8</v>
      </c>
      <c r="H11" s="118"/>
      <c r="I11" s="116"/>
      <c r="J11" s="116" t="s">
        <v>680</v>
      </c>
      <c r="K11" s="117"/>
      <c r="L11" s="523">
        <v>473094</v>
      </c>
      <c r="M11" s="148"/>
      <c r="N11" s="527">
        <v>113.1</v>
      </c>
    </row>
    <row r="12" spans="1:14" ht="14.25" customHeight="1">
      <c r="A12" s="119"/>
      <c r="B12" s="119"/>
      <c r="C12" s="119" t="s">
        <v>585</v>
      </c>
      <c r="D12" s="120"/>
      <c r="E12" s="569">
        <v>1152697</v>
      </c>
      <c r="F12" s="146"/>
      <c r="G12" s="518">
        <v>44.3</v>
      </c>
      <c r="H12" s="118"/>
      <c r="I12" s="116"/>
      <c r="J12" s="116" t="s">
        <v>681</v>
      </c>
      <c r="K12" s="117"/>
      <c r="L12" s="523">
        <v>355433</v>
      </c>
      <c r="M12" s="148"/>
      <c r="N12" s="527">
        <v>62.2</v>
      </c>
    </row>
    <row r="13" spans="1:14" ht="14.25" customHeight="1">
      <c r="A13" s="113">
        <v>5</v>
      </c>
      <c r="B13" s="113" t="s">
        <v>544</v>
      </c>
      <c r="C13" s="113"/>
      <c r="D13" s="114"/>
      <c r="E13" s="567">
        <v>5807654</v>
      </c>
      <c r="F13" s="149"/>
      <c r="G13" s="513">
        <v>36.6</v>
      </c>
      <c r="H13" s="118"/>
      <c r="I13" s="116"/>
      <c r="J13" s="116" t="s">
        <v>682</v>
      </c>
      <c r="K13" s="117"/>
      <c r="L13" s="523">
        <v>1040014</v>
      </c>
      <c r="M13" s="148"/>
      <c r="N13" s="527">
        <v>116.2</v>
      </c>
    </row>
    <row r="14" spans="1:14" ht="14.25" customHeight="1">
      <c r="A14" s="116"/>
      <c r="B14" s="116"/>
      <c r="C14" s="116" t="s">
        <v>549</v>
      </c>
      <c r="D14" s="116"/>
      <c r="E14" s="572">
        <v>793830</v>
      </c>
      <c r="F14" s="570"/>
      <c r="G14" s="514">
        <v>43.6</v>
      </c>
      <c r="H14" s="121"/>
      <c r="I14" s="119"/>
      <c r="J14" s="119" t="s">
        <v>683</v>
      </c>
      <c r="K14" s="120"/>
      <c r="L14" s="524">
        <v>250253</v>
      </c>
      <c r="M14" s="147"/>
      <c r="N14" s="528">
        <v>122.8</v>
      </c>
    </row>
    <row r="15" spans="1:14" ht="14.25" customHeight="1">
      <c r="A15" s="116"/>
      <c r="B15" s="116"/>
      <c r="C15" s="116" t="s">
        <v>550</v>
      </c>
      <c r="D15" s="116"/>
      <c r="E15" s="572">
        <v>935527</v>
      </c>
      <c r="F15" s="570"/>
      <c r="G15" s="514">
        <v>48.2</v>
      </c>
      <c r="H15" s="115">
        <v>2</v>
      </c>
      <c r="I15" s="113" t="s">
        <v>541</v>
      </c>
      <c r="J15" s="113"/>
      <c r="K15" s="114"/>
      <c r="L15" s="522">
        <v>3677863</v>
      </c>
      <c r="M15" s="150"/>
      <c r="N15" s="526">
        <v>44.4</v>
      </c>
    </row>
    <row r="16" spans="1:14" ht="14.25" customHeight="1">
      <c r="A16" s="116"/>
      <c r="B16" s="116"/>
      <c r="C16" s="1615" t="s">
        <v>551</v>
      </c>
      <c r="D16" s="1615"/>
      <c r="E16" s="572">
        <v>449825</v>
      </c>
      <c r="F16" s="570"/>
      <c r="G16" s="514">
        <v>40.6</v>
      </c>
      <c r="H16" s="118"/>
      <c r="I16" s="116"/>
      <c r="J16" s="116" t="s">
        <v>684</v>
      </c>
      <c r="K16" s="117"/>
      <c r="L16" s="523">
        <v>740124</v>
      </c>
      <c r="M16" s="148"/>
      <c r="N16" s="527">
        <v>43.7</v>
      </c>
    </row>
    <row r="17" spans="1:14" ht="14.25" customHeight="1">
      <c r="A17" s="116"/>
      <c r="B17" s="116"/>
      <c r="C17" s="116" t="s">
        <v>553</v>
      </c>
      <c r="D17" s="116"/>
      <c r="E17" s="572">
        <v>1428231</v>
      </c>
      <c r="F17" s="570"/>
      <c r="G17" s="514">
        <v>47.4</v>
      </c>
      <c r="H17" s="118"/>
      <c r="I17" s="116"/>
      <c r="J17" s="116" t="s">
        <v>685</v>
      </c>
      <c r="K17" s="117"/>
      <c r="L17" s="523">
        <v>430041</v>
      </c>
      <c r="M17" s="148"/>
      <c r="N17" s="527">
        <v>28.6</v>
      </c>
    </row>
    <row r="18" spans="1:14" ht="14.25" customHeight="1">
      <c r="A18" s="116"/>
      <c r="B18" s="116"/>
      <c r="C18" s="116" t="s">
        <v>717</v>
      </c>
      <c r="D18" s="116"/>
      <c r="E18" s="572">
        <v>141181</v>
      </c>
      <c r="F18" s="570"/>
      <c r="G18" s="514">
        <v>8.6</v>
      </c>
      <c r="H18" s="118"/>
      <c r="I18" s="116"/>
      <c r="J18" s="116" t="s">
        <v>686</v>
      </c>
      <c r="K18" s="117"/>
      <c r="L18" s="523">
        <v>752931</v>
      </c>
      <c r="M18" s="148"/>
      <c r="N18" s="527">
        <v>66.4</v>
      </c>
    </row>
    <row r="19" spans="1:14" ht="14.25" customHeight="1">
      <c r="A19" s="116"/>
      <c r="B19" s="116"/>
      <c r="C19" s="116" t="s">
        <v>554</v>
      </c>
      <c r="D19" s="116"/>
      <c r="E19" s="572">
        <v>316352</v>
      </c>
      <c r="F19" s="570"/>
      <c r="G19" s="514">
        <v>20.9</v>
      </c>
      <c r="H19" s="118"/>
      <c r="I19" s="116"/>
      <c r="J19" s="116" t="s">
        <v>737</v>
      </c>
      <c r="K19" s="117"/>
      <c r="L19" s="523">
        <v>697069</v>
      </c>
      <c r="M19" s="148"/>
      <c r="N19" s="527">
        <v>65.1</v>
      </c>
    </row>
    <row r="20" spans="1:14" ht="14.25" customHeight="1">
      <c r="A20" s="116"/>
      <c r="B20" s="116"/>
      <c r="C20" s="116" t="s">
        <v>718</v>
      </c>
      <c r="D20" s="116"/>
      <c r="E20" s="572">
        <v>192619</v>
      </c>
      <c r="F20" s="570"/>
      <c r="G20" s="514">
        <v>15.5</v>
      </c>
      <c r="H20" s="118"/>
      <c r="I20" s="116"/>
      <c r="J20" s="116" t="s">
        <v>586</v>
      </c>
      <c r="K20" s="117"/>
      <c r="L20" s="523">
        <v>1035701</v>
      </c>
      <c r="M20" s="148"/>
      <c r="N20" s="527">
        <v>42.2</v>
      </c>
    </row>
    <row r="21" spans="1:14" ht="14.25" customHeight="1">
      <c r="A21" s="116"/>
      <c r="B21" s="116"/>
      <c r="C21" s="116" t="s">
        <v>569</v>
      </c>
      <c r="D21" s="116"/>
      <c r="E21" s="572">
        <v>1469840</v>
      </c>
      <c r="F21" s="570"/>
      <c r="G21" s="514">
        <v>26.6</v>
      </c>
      <c r="H21" s="118"/>
      <c r="I21" s="116"/>
      <c r="J21" s="116" t="s">
        <v>687</v>
      </c>
      <c r="K21" s="117"/>
      <c r="L21" s="523">
        <v>217527</v>
      </c>
      <c r="M21" s="221"/>
      <c r="N21" s="529">
        <v>35.1</v>
      </c>
    </row>
    <row r="22" spans="1:14" ht="14.25" customHeight="1">
      <c r="A22" s="116"/>
      <c r="B22" s="116"/>
      <c r="C22" s="116" t="s">
        <v>719</v>
      </c>
      <c r="D22" s="116"/>
      <c r="E22" s="572">
        <v>498044</v>
      </c>
      <c r="F22" s="570"/>
      <c r="G22" s="514">
        <v>31.8</v>
      </c>
      <c r="H22" s="121"/>
      <c r="I22" s="119"/>
      <c r="J22" s="119" t="s">
        <v>688</v>
      </c>
      <c r="K22" s="120"/>
      <c r="L22" s="524">
        <v>216035</v>
      </c>
      <c r="M22" s="147"/>
      <c r="N22" s="528">
        <v>141.8</v>
      </c>
    </row>
    <row r="23" spans="1:14" ht="14.25" customHeight="1">
      <c r="A23" s="119"/>
      <c r="B23" s="119"/>
      <c r="C23" s="119" t="s">
        <v>720</v>
      </c>
      <c r="D23" s="120"/>
      <c r="E23" s="569">
        <v>494429</v>
      </c>
      <c r="F23" s="146"/>
      <c r="G23" s="515">
        <v>20.4</v>
      </c>
      <c r="H23" s="115">
        <v>3</v>
      </c>
      <c r="I23" s="113" t="s">
        <v>542</v>
      </c>
      <c r="J23" s="113"/>
      <c r="K23" s="114"/>
      <c r="L23" s="522">
        <v>3155271</v>
      </c>
      <c r="M23" s="242"/>
      <c r="N23" s="527">
        <v>58.7</v>
      </c>
    </row>
    <row r="24" spans="1:14" ht="14.25" customHeight="1">
      <c r="A24" s="113">
        <v>6</v>
      </c>
      <c r="B24" s="113" t="s">
        <v>570</v>
      </c>
      <c r="C24" s="113"/>
      <c r="D24" s="114"/>
      <c r="E24" s="567">
        <v>24281233</v>
      </c>
      <c r="F24" s="149"/>
      <c r="G24" s="513">
        <v>44.2</v>
      </c>
      <c r="H24" s="121"/>
      <c r="I24" s="119"/>
      <c r="J24" s="119" t="s">
        <v>689</v>
      </c>
      <c r="K24" s="120"/>
      <c r="L24" s="524">
        <v>3081898</v>
      </c>
      <c r="M24" s="151"/>
      <c r="N24" s="528">
        <v>58.3</v>
      </c>
    </row>
    <row r="25" spans="1:14" ht="14.25" customHeight="1">
      <c r="A25" s="116"/>
      <c r="B25" s="116"/>
      <c r="C25" s="116" t="s">
        <v>571</v>
      </c>
      <c r="D25" s="116"/>
      <c r="E25" s="572">
        <v>8311401</v>
      </c>
      <c r="F25" s="570"/>
      <c r="G25" s="514">
        <v>36.3</v>
      </c>
      <c r="H25" s="115">
        <v>4</v>
      </c>
      <c r="I25" s="113" t="s">
        <v>690</v>
      </c>
      <c r="J25" s="113"/>
      <c r="K25" s="113"/>
      <c r="L25" s="522">
        <v>3616927</v>
      </c>
      <c r="M25" s="232"/>
      <c r="N25" s="526">
        <v>47.8</v>
      </c>
    </row>
    <row r="26" spans="1:14" ht="14.25" customHeight="1">
      <c r="A26" s="116"/>
      <c r="B26" s="116"/>
      <c r="C26" s="116" t="s">
        <v>572</v>
      </c>
      <c r="D26" s="116"/>
      <c r="E26" s="572">
        <v>1650026</v>
      </c>
      <c r="F26" s="570"/>
      <c r="G26" s="514">
        <v>69</v>
      </c>
      <c r="H26" s="118"/>
      <c r="I26" s="116"/>
      <c r="J26" s="116" t="s">
        <v>691</v>
      </c>
      <c r="K26" s="116"/>
      <c r="L26" s="523">
        <v>1255618</v>
      </c>
      <c r="M26" s="233"/>
      <c r="N26" s="527">
        <v>54.7</v>
      </c>
    </row>
    <row r="27" spans="1:14" ht="14.25" customHeight="1">
      <c r="A27" s="116"/>
      <c r="B27" s="116"/>
      <c r="C27" s="116" t="s">
        <v>573</v>
      </c>
      <c r="D27" s="116"/>
      <c r="E27" s="572">
        <v>910630</v>
      </c>
      <c r="F27" s="570"/>
      <c r="G27" s="514">
        <v>30.1</v>
      </c>
      <c r="H27" s="118"/>
      <c r="I27" s="116"/>
      <c r="J27" s="116" t="s">
        <v>692</v>
      </c>
      <c r="K27" s="116"/>
      <c r="L27" s="523">
        <v>183530</v>
      </c>
      <c r="M27" s="233"/>
      <c r="N27" s="527">
        <v>40.9</v>
      </c>
    </row>
    <row r="28" spans="1:14" ht="14.25" customHeight="1">
      <c r="A28" s="116"/>
      <c r="B28" s="116"/>
      <c r="C28" s="116" t="s">
        <v>721</v>
      </c>
      <c r="D28" s="116"/>
      <c r="E28" s="572">
        <v>672770</v>
      </c>
      <c r="F28" s="570"/>
      <c r="G28" s="514">
        <v>26.7</v>
      </c>
      <c r="H28" s="118"/>
      <c r="I28" s="116"/>
      <c r="J28" s="116" t="s">
        <v>587</v>
      </c>
      <c r="K28" s="116"/>
      <c r="L28" s="523">
        <v>1147516</v>
      </c>
      <c r="M28" s="233"/>
      <c r="N28" s="527">
        <v>69.6</v>
      </c>
    </row>
    <row r="29" spans="1:14" ht="14.25" customHeight="1">
      <c r="A29" s="116"/>
      <c r="B29" s="116"/>
      <c r="C29" s="116" t="s">
        <v>574</v>
      </c>
      <c r="D29" s="116"/>
      <c r="E29" s="572">
        <v>203917</v>
      </c>
      <c r="F29" s="570"/>
      <c r="G29" s="514">
        <v>7.8</v>
      </c>
      <c r="H29" s="121"/>
      <c r="I29" s="119"/>
      <c r="J29" s="119" t="s">
        <v>693</v>
      </c>
      <c r="K29" s="119"/>
      <c r="L29" s="523">
        <v>14382</v>
      </c>
      <c r="M29" s="234"/>
      <c r="N29" s="528">
        <v>0.8</v>
      </c>
    </row>
    <row r="30" spans="1:14" ht="14.25" customHeight="1">
      <c r="A30" s="116"/>
      <c r="B30" s="116"/>
      <c r="C30" s="116" t="s">
        <v>575</v>
      </c>
      <c r="D30" s="116"/>
      <c r="E30" s="572">
        <v>5511078</v>
      </c>
      <c r="F30" s="570"/>
      <c r="G30" s="514">
        <v>59.8</v>
      </c>
      <c r="H30" s="115">
        <v>5</v>
      </c>
      <c r="I30" s="113" t="s">
        <v>544</v>
      </c>
      <c r="J30" s="113"/>
      <c r="K30" s="113"/>
      <c r="L30" s="522">
        <v>5367553</v>
      </c>
      <c r="M30" s="232"/>
      <c r="N30" s="526">
        <v>61.1</v>
      </c>
    </row>
    <row r="31" spans="1:14" ht="14.25" customHeight="1">
      <c r="A31" s="116"/>
      <c r="B31" s="116"/>
      <c r="C31" s="116" t="s">
        <v>588</v>
      </c>
      <c r="D31" s="116"/>
      <c r="E31" s="572">
        <v>1622692</v>
      </c>
      <c r="F31" s="570"/>
      <c r="G31" s="514">
        <v>53</v>
      </c>
      <c r="H31" s="118"/>
      <c r="I31" s="116"/>
      <c r="J31" s="116" t="s">
        <v>1396</v>
      </c>
      <c r="K31" s="116"/>
      <c r="L31" s="523">
        <v>375491</v>
      </c>
      <c r="M31" s="233"/>
      <c r="N31" s="527">
        <v>92.7</v>
      </c>
    </row>
    <row r="32" spans="1:14" ht="14.25" customHeight="1">
      <c r="A32" s="116"/>
      <c r="B32" s="116"/>
      <c r="C32" s="116" t="s">
        <v>576</v>
      </c>
      <c r="D32" s="116"/>
      <c r="E32" s="572">
        <v>2013420</v>
      </c>
      <c r="F32" s="570"/>
      <c r="G32" s="514">
        <v>48.4</v>
      </c>
      <c r="H32" s="118"/>
      <c r="I32" s="116"/>
      <c r="J32" s="116" t="s">
        <v>589</v>
      </c>
      <c r="K32" s="116"/>
      <c r="L32" s="523">
        <v>308885</v>
      </c>
      <c r="M32" s="233"/>
      <c r="N32" s="527">
        <v>29.8</v>
      </c>
    </row>
    <row r="33" spans="1:14" ht="14.25" customHeight="1">
      <c r="A33" s="119"/>
      <c r="B33" s="119"/>
      <c r="C33" s="119" t="s">
        <v>577</v>
      </c>
      <c r="D33" s="120"/>
      <c r="E33" s="569">
        <v>404665</v>
      </c>
      <c r="F33" s="146"/>
      <c r="G33" s="515">
        <v>34.9</v>
      </c>
      <c r="H33" s="118"/>
      <c r="I33" s="116"/>
      <c r="J33" s="116" t="s">
        <v>694</v>
      </c>
      <c r="K33" s="116"/>
      <c r="L33" s="523">
        <v>193308</v>
      </c>
      <c r="M33" s="233"/>
      <c r="N33" s="527">
        <v>35.8</v>
      </c>
    </row>
    <row r="34" spans="1:14" ht="14.25" customHeight="1">
      <c r="A34" s="113">
        <v>7</v>
      </c>
      <c r="B34" s="113" t="s">
        <v>578</v>
      </c>
      <c r="C34" s="113"/>
      <c r="D34" s="114"/>
      <c r="E34" s="567">
        <v>14152695</v>
      </c>
      <c r="F34" s="149"/>
      <c r="G34" s="513">
        <v>47.3</v>
      </c>
      <c r="H34" s="118"/>
      <c r="I34" s="116"/>
      <c r="J34" s="116" t="s">
        <v>550</v>
      </c>
      <c r="K34" s="116"/>
      <c r="L34" s="523">
        <v>1109741</v>
      </c>
      <c r="M34" s="233"/>
      <c r="N34" s="527">
        <v>95.3</v>
      </c>
    </row>
    <row r="35" spans="1:14" ht="14.25" customHeight="1">
      <c r="A35" s="116"/>
      <c r="B35" s="116"/>
      <c r="C35" s="116" t="s">
        <v>579</v>
      </c>
      <c r="D35" s="116"/>
      <c r="E35" s="572">
        <v>2642730</v>
      </c>
      <c r="F35" s="570"/>
      <c r="G35" s="514">
        <v>58.5</v>
      </c>
      <c r="H35" s="118"/>
      <c r="I35" s="116"/>
      <c r="J35" s="116" t="s">
        <v>551</v>
      </c>
      <c r="K35" s="116"/>
      <c r="L35" s="523">
        <v>840523</v>
      </c>
      <c r="M35" s="233"/>
      <c r="N35" s="527">
        <v>128.5</v>
      </c>
    </row>
    <row r="36" spans="1:14" ht="14.25" customHeight="1">
      <c r="A36" s="116"/>
      <c r="B36" s="116"/>
      <c r="C36" s="116" t="s">
        <v>580</v>
      </c>
      <c r="D36" s="116"/>
      <c r="E36" s="572">
        <v>2401321</v>
      </c>
      <c r="F36" s="570"/>
      <c r="G36" s="514">
        <v>47.3</v>
      </c>
      <c r="H36" s="118"/>
      <c r="I36" s="116"/>
      <c r="J36" s="116" t="s">
        <v>553</v>
      </c>
      <c r="K36" s="116"/>
      <c r="L36" s="523">
        <v>624290</v>
      </c>
      <c r="M36" s="233"/>
      <c r="N36" s="527">
        <v>99.5</v>
      </c>
    </row>
    <row r="37" spans="1:14" ht="14.25" customHeight="1">
      <c r="A37" s="116"/>
      <c r="B37" s="116"/>
      <c r="C37" s="116" t="s">
        <v>581</v>
      </c>
      <c r="D37" s="116"/>
      <c r="E37" s="572">
        <v>654571</v>
      </c>
      <c r="F37" s="570"/>
      <c r="G37" s="514">
        <v>23.9</v>
      </c>
      <c r="H37" s="118"/>
      <c r="I37" s="116"/>
      <c r="J37" s="116" t="s">
        <v>695</v>
      </c>
      <c r="K37" s="116"/>
      <c r="L37" s="523">
        <v>406654</v>
      </c>
      <c r="M37" s="169"/>
      <c r="N37" s="527">
        <v>19.1</v>
      </c>
    </row>
    <row r="38" spans="1:14" ht="14.25" customHeight="1">
      <c r="A38" s="116"/>
      <c r="B38" s="116"/>
      <c r="C38" s="116" t="s">
        <v>582</v>
      </c>
      <c r="D38" s="116"/>
      <c r="E38" s="572">
        <v>534504</v>
      </c>
      <c r="F38" s="570"/>
      <c r="G38" s="514">
        <v>39.9</v>
      </c>
      <c r="H38" s="121"/>
      <c r="I38" s="119"/>
      <c r="J38" s="119" t="s">
        <v>569</v>
      </c>
      <c r="K38" s="119"/>
      <c r="L38" s="524">
        <v>857481</v>
      </c>
      <c r="M38" s="234"/>
      <c r="N38" s="528">
        <v>81.8</v>
      </c>
    </row>
    <row r="39" spans="1:14" ht="14.25" customHeight="1">
      <c r="A39" s="116"/>
      <c r="B39" s="116"/>
      <c r="C39" s="116" t="s">
        <v>591</v>
      </c>
      <c r="D39" s="116"/>
      <c r="E39" s="572">
        <v>220085</v>
      </c>
      <c r="F39" s="570"/>
      <c r="G39" s="514">
        <v>22.3</v>
      </c>
      <c r="H39" s="115">
        <v>6</v>
      </c>
      <c r="I39" s="113" t="s">
        <v>570</v>
      </c>
      <c r="J39" s="113"/>
      <c r="K39" s="113"/>
      <c r="L39" s="523">
        <v>4188523</v>
      </c>
      <c r="M39" s="232"/>
      <c r="N39" s="526">
        <v>58.7</v>
      </c>
    </row>
    <row r="40" spans="1:14" ht="14.25" customHeight="1">
      <c r="A40" s="116"/>
      <c r="B40" s="116"/>
      <c r="C40" s="116" t="s">
        <v>583</v>
      </c>
      <c r="D40" s="116"/>
      <c r="E40" s="572">
        <v>140745</v>
      </c>
      <c r="F40" s="570"/>
      <c r="G40" s="514">
        <v>78.1</v>
      </c>
      <c r="H40" s="118"/>
      <c r="I40" s="116"/>
      <c r="J40" s="116" t="s">
        <v>571</v>
      </c>
      <c r="K40" s="116"/>
      <c r="L40" s="523">
        <v>448996</v>
      </c>
      <c r="M40" s="233"/>
      <c r="N40" s="527">
        <v>16.8</v>
      </c>
    </row>
    <row r="41" spans="1:14" ht="14.25" customHeight="1">
      <c r="A41" s="116"/>
      <c r="B41" s="116"/>
      <c r="C41" s="116" t="s">
        <v>654</v>
      </c>
      <c r="D41" s="116"/>
      <c r="E41" s="572">
        <v>493754</v>
      </c>
      <c r="F41" s="570"/>
      <c r="G41" s="514">
        <v>33.6</v>
      </c>
      <c r="H41" s="118"/>
      <c r="I41" s="116"/>
      <c r="J41" s="116" t="s">
        <v>572</v>
      </c>
      <c r="K41" s="116"/>
      <c r="L41" s="523">
        <v>268766</v>
      </c>
      <c r="M41" s="233"/>
      <c r="N41" s="527">
        <v>78.3</v>
      </c>
    </row>
    <row r="42" spans="1:14" ht="14.25" customHeight="1">
      <c r="A42" s="116"/>
      <c r="B42" s="116"/>
      <c r="C42" s="116" t="s">
        <v>655</v>
      </c>
      <c r="D42" s="116"/>
      <c r="E42" s="572">
        <v>300222</v>
      </c>
      <c r="F42" s="570"/>
      <c r="G42" s="514">
        <v>79.9</v>
      </c>
      <c r="H42" s="118"/>
      <c r="I42" s="116"/>
      <c r="J42" s="116" t="s">
        <v>148</v>
      </c>
      <c r="K42" s="116"/>
      <c r="L42" s="523">
        <v>49468</v>
      </c>
      <c r="M42" s="233"/>
      <c r="N42" s="527">
        <v>64.8</v>
      </c>
    </row>
    <row r="43" spans="1:14" ht="14.25" customHeight="1">
      <c r="A43" s="116"/>
      <c r="B43" s="116"/>
      <c r="C43" s="116" t="s">
        <v>656</v>
      </c>
      <c r="D43" s="116"/>
      <c r="E43" s="572">
        <v>2242811</v>
      </c>
      <c r="F43" s="570"/>
      <c r="G43" s="514">
        <v>56.2</v>
      </c>
      <c r="H43" s="118"/>
      <c r="I43" s="116"/>
      <c r="J43" s="116" t="s">
        <v>575</v>
      </c>
      <c r="K43" s="116"/>
      <c r="L43" s="523">
        <v>1274168</v>
      </c>
      <c r="M43" s="233"/>
      <c r="N43" s="527">
        <v>98.8</v>
      </c>
    </row>
    <row r="44" spans="1:14" ht="14.25" customHeight="1">
      <c r="A44" s="116"/>
      <c r="B44" s="116"/>
      <c r="C44" s="116" t="s">
        <v>722</v>
      </c>
      <c r="D44" s="573"/>
      <c r="E44" s="572">
        <v>1291173</v>
      </c>
      <c r="F44" s="570"/>
      <c r="G44" s="514">
        <v>60.6</v>
      </c>
      <c r="H44" s="121"/>
      <c r="I44" s="119"/>
      <c r="J44" s="119" t="s">
        <v>697</v>
      </c>
      <c r="K44" s="119"/>
      <c r="L44" s="523">
        <v>1077567</v>
      </c>
      <c r="M44" s="234"/>
      <c r="N44" s="528">
        <v>80.2</v>
      </c>
    </row>
    <row r="45" spans="1:14" ht="14.25" customHeight="1">
      <c r="A45" s="116"/>
      <c r="B45" s="116"/>
      <c r="C45" s="116" t="s">
        <v>646</v>
      </c>
      <c r="D45" s="116"/>
      <c r="E45" s="572">
        <v>209781</v>
      </c>
      <c r="F45" s="570"/>
      <c r="G45" s="517">
        <v>29.3</v>
      </c>
      <c r="H45" s="115">
        <v>7</v>
      </c>
      <c r="I45" s="113" t="s">
        <v>578</v>
      </c>
      <c r="J45" s="113"/>
      <c r="K45" s="113"/>
      <c r="L45" s="522">
        <v>3126619</v>
      </c>
      <c r="M45" s="232"/>
      <c r="N45" s="526">
        <v>47.1</v>
      </c>
    </row>
    <row r="46" spans="1:14" ht="14.25" customHeight="1">
      <c r="A46" s="116"/>
      <c r="B46" s="116"/>
      <c r="C46" s="116" t="s">
        <v>657</v>
      </c>
      <c r="D46" s="116"/>
      <c r="E46" s="572">
        <v>693175</v>
      </c>
      <c r="F46" s="570"/>
      <c r="G46" s="514">
        <v>41.7</v>
      </c>
      <c r="H46" s="118"/>
      <c r="I46" s="116"/>
      <c r="J46" s="116" t="s">
        <v>579</v>
      </c>
      <c r="K46" s="116"/>
      <c r="L46" s="523">
        <v>574583</v>
      </c>
      <c r="M46" s="233"/>
      <c r="N46" s="527">
        <v>79.4</v>
      </c>
    </row>
    <row r="47" spans="1:14" ht="14.25" customHeight="1">
      <c r="A47" s="119"/>
      <c r="B47" s="119"/>
      <c r="C47" s="119" t="s">
        <v>658</v>
      </c>
      <c r="D47" s="120"/>
      <c r="E47" s="569">
        <v>1372720</v>
      </c>
      <c r="F47" s="146"/>
      <c r="G47" s="515">
        <v>55.6</v>
      </c>
      <c r="H47" s="118"/>
      <c r="I47" s="116"/>
      <c r="J47" s="116" t="s">
        <v>580</v>
      </c>
      <c r="K47" s="116"/>
      <c r="L47" s="523">
        <v>239744</v>
      </c>
      <c r="M47" s="233"/>
      <c r="N47" s="527">
        <v>28.2</v>
      </c>
    </row>
    <row r="48" spans="1:14" ht="14.25" customHeight="1">
      <c r="A48" s="113">
        <v>8</v>
      </c>
      <c r="B48" s="113" t="s">
        <v>659</v>
      </c>
      <c r="C48" s="113"/>
      <c r="D48" s="114"/>
      <c r="E48" s="567">
        <v>33015818</v>
      </c>
      <c r="F48" s="149"/>
      <c r="G48" s="513">
        <v>48.8</v>
      </c>
      <c r="H48" s="118"/>
      <c r="I48" s="116"/>
      <c r="J48" s="116" t="s">
        <v>581</v>
      </c>
      <c r="K48" s="117"/>
      <c r="L48" s="523">
        <v>895095</v>
      </c>
      <c r="M48" s="233"/>
      <c r="N48" s="527">
        <v>29</v>
      </c>
    </row>
    <row r="49" spans="1:14" ht="14.25" customHeight="1">
      <c r="A49" s="116"/>
      <c r="B49" s="116"/>
      <c r="C49" s="116" t="s">
        <v>660</v>
      </c>
      <c r="D49" s="116"/>
      <c r="E49" s="572">
        <v>1233438</v>
      </c>
      <c r="F49" s="570"/>
      <c r="G49" s="514">
        <v>23.3</v>
      </c>
      <c r="H49" s="118"/>
      <c r="I49" s="116"/>
      <c r="J49" s="116" t="s">
        <v>701</v>
      </c>
      <c r="K49" s="116"/>
      <c r="L49" s="523">
        <v>374059</v>
      </c>
      <c r="M49" s="233"/>
      <c r="N49" s="527">
        <v>84</v>
      </c>
    </row>
    <row r="50" spans="1:14" ht="14.25" customHeight="1">
      <c r="A50" s="116"/>
      <c r="B50" s="116"/>
      <c r="C50" s="116" t="s">
        <v>723</v>
      </c>
      <c r="D50" s="116"/>
      <c r="E50" s="572">
        <v>1173176</v>
      </c>
      <c r="F50" s="570"/>
      <c r="G50" s="514">
        <v>24.4</v>
      </c>
      <c r="H50" s="121"/>
      <c r="I50" s="119"/>
      <c r="J50" s="119" t="s">
        <v>702</v>
      </c>
      <c r="K50" s="119"/>
      <c r="L50" s="524">
        <v>169267</v>
      </c>
      <c r="M50" s="234"/>
      <c r="N50" s="528">
        <v>75.7</v>
      </c>
    </row>
    <row r="51" spans="1:14" ht="14.25" customHeight="1">
      <c r="A51" s="116"/>
      <c r="B51" s="116"/>
      <c r="C51" s="116" t="s">
        <v>738</v>
      </c>
      <c r="D51" s="116"/>
      <c r="E51" s="572">
        <v>57544</v>
      </c>
      <c r="F51" s="570"/>
      <c r="G51" s="514">
        <v>11.8</v>
      </c>
      <c r="H51" s="115">
        <v>8</v>
      </c>
      <c r="I51" s="113" t="s">
        <v>659</v>
      </c>
      <c r="J51" s="113"/>
      <c r="K51" s="113"/>
      <c r="L51" s="523">
        <v>3400680</v>
      </c>
      <c r="M51" s="232"/>
      <c r="N51" s="526">
        <v>68.2</v>
      </c>
    </row>
    <row r="52" spans="1:14" ht="14.25" customHeight="1">
      <c r="A52" s="116"/>
      <c r="B52" s="116"/>
      <c r="C52" s="116" t="s">
        <v>661</v>
      </c>
      <c r="D52" s="116"/>
      <c r="E52" s="572">
        <v>8193894</v>
      </c>
      <c r="F52" s="570"/>
      <c r="G52" s="514">
        <v>47.5</v>
      </c>
      <c r="H52" s="118"/>
      <c r="I52" s="116"/>
      <c r="J52" s="116" t="s">
        <v>661</v>
      </c>
      <c r="K52" s="116"/>
      <c r="L52" s="523">
        <v>1641158</v>
      </c>
      <c r="M52" s="233"/>
      <c r="N52" s="527">
        <v>74.6</v>
      </c>
    </row>
    <row r="53" spans="1:14" ht="14.25" customHeight="1">
      <c r="A53" s="116"/>
      <c r="B53" s="116"/>
      <c r="C53" s="116" t="s">
        <v>665</v>
      </c>
      <c r="D53" s="116"/>
      <c r="E53" s="572">
        <v>22121971</v>
      </c>
      <c r="F53" s="116"/>
      <c r="G53" s="519">
        <v>52</v>
      </c>
      <c r="H53" s="121"/>
      <c r="I53" s="119"/>
      <c r="J53" s="119" t="s">
        <v>665</v>
      </c>
      <c r="K53" s="119"/>
      <c r="L53" s="524">
        <v>1480900</v>
      </c>
      <c r="M53" s="119"/>
      <c r="N53" s="530">
        <v>72.4</v>
      </c>
    </row>
    <row r="54" spans="1:14" ht="14.25" customHeight="1">
      <c r="A54" s="116"/>
      <c r="B54" s="116"/>
      <c r="C54" s="116" t="s">
        <v>724</v>
      </c>
      <c r="D54" s="116"/>
      <c r="E54" s="572">
        <v>19867590</v>
      </c>
      <c r="F54" s="116"/>
      <c r="G54" s="519">
        <v>51.7</v>
      </c>
      <c r="H54" s="115">
        <v>9</v>
      </c>
      <c r="I54" s="113" t="s">
        <v>667</v>
      </c>
      <c r="J54" s="113"/>
      <c r="K54" s="113"/>
      <c r="L54" s="522">
        <v>6898934</v>
      </c>
      <c r="M54" s="113"/>
      <c r="N54" s="521">
        <v>68.8</v>
      </c>
    </row>
    <row r="55" spans="1:25" ht="14.25" customHeight="1">
      <c r="A55" s="119"/>
      <c r="B55" s="119"/>
      <c r="C55" s="119" t="s">
        <v>666</v>
      </c>
      <c r="D55" s="119"/>
      <c r="E55" s="569">
        <v>1407566</v>
      </c>
      <c r="F55" s="119"/>
      <c r="G55" s="520">
        <v>57.6</v>
      </c>
      <c r="H55" s="235"/>
      <c r="I55" s="231"/>
      <c r="J55" s="231" t="s">
        <v>703</v>
      </c>
      <c r="K55" s="231"/>
      <c r="L55" s="523">
        <v>665227</v>
      </c>
      <c r="M55" s="231"/>
      <c r="N55" s="519">
        <v>73.8</v>
      </c>
      <c r="W55" s="106"/>
      <c r="X55" s="106"/>
      <c r="Y55" s="106"/>
    </row>
    <row r="56" spans="1:25" ht="14.25" customHeight="1">
      <c r="A56" s="113">
        <v>9</v>
      </c>
      <c r="B56" s="113" t="s">
        <v>667</v>
      </c>
      <c r="C56" s="113"/>
      <c r="D56" s="113"/>
      <c r="E56" s="567">
        <v>8812932</v>
      </c>
      <c r="F56" s="113"/>
      <c r="G56" s="521">
        <v>65.5</v>
      </c>
      <c r="H56" s="235"/>
      <c r="I56" s="231"/>
      <c r="J56" s="231" t="s">
        <v>704</v>
      </c>
      <c r="K56" s="231"/>
      <c r="L56" s="523">
        <v>438466</v>
      </c>
      <c r="M56" s="231"/>
      <c r="N56" s="519">
        <v>115.6</v>
      </c>
      <c r="W56" s="106"/>
      <c r="X56" s="106"/>
      <c r="Y56" s="106"/>
    </row>
    <row r="57" spans="1:25" ht="14.25" customHeight="1">
      <c r="A57" s="116"/>
      <c r="B57" s="116"/>
      <c r="C57" s="116" t="s">
        <v>668</v>
      </c>
      <c r="D57" s="116"/>
      <c r="E57" s="572">
        <v>1915141</v>
      </c>
      <c r="F57" s="116"/>
      <c r="G57" s="519">
        <v>53.6</v>
      </c>
      <c r="H57" s="235"/>
      <c r="I57" s="231"/>
      <c r="J57" s="231" t="s">
        <v>705</v>
      </c>
      <c r="K57" s="231"/>
      <c r="L57" s="523">
        <v>475593</v>
      </c>
      <c r="M57" s="231"/>
      <c r="N57" s="519">
        <v>98.8</v>
      </c>
      <c r="T57" s="106"/>
      <c r="U57" s="106"/>
      <c r="V57" s="106"/>
      <c r="W57" s="106"/>
      <c r="X57" s="106"/>
      <c r="Y57" s="106"/>
    </row>
    <row r="58" spans="1:25" ht="14.25" customHeight="1">
      <c r="A58" s="116"/>
      <c r="B58" s="116"/>
      <c r="C58" s="116" t="s">
        <v>725</v>
      </c>
      <c r="D58" s="116"/>
      <c r="E58" s="572">
        <v>1905771</v>
      </c>
      <c r="F58" s="116"/>
      <c r="G58" s="519">
        <v>54</v>
      </c>
      <c r="H58" s="235"/>
      <c r="I58" s="231"/>
      <c r="J58" s="231" t="s">
        <v>670</v>
      </c>
      <c r="K58" s="231"/>
      <c r="L58" s="523">
        <v>1213923</v>
      </c>
      <c r="M58" s="231"/>
      <c r="N58" s="519">
        <v>103.4</v>
      </c>
      <c r="T58" s="106"/>
      <c r="U58" s="106"/>
      <c r="V58" s="106"/>
      <c r="W58" s="106"/>
      <c r="X58" s="106"/>
      <c r="Y58" s="106"/>
    </row>
    <row r="59" spans="1:25" ht="14.25" customHeight="1">
      <c r="A59" s="116"/>
      <c r="B59" s="116"/>
      <c r="C59" s="116" t="s">
        <v>671</v>
      </c>
      <c r="D59" s="116"/>
      <c r="E59" s="572">
        <v>1030887</v>
      </c>
      <c r="F59" s="116"/>
      <c r="G59" s="519">
        <v>43</v>
      </c>
      <c r="H59" s="235"/>
      <c r="I59" s="231"/>
      <c r="J59" s="231" t="s">
        <v>672</v>
      </c>
      <c r="K59" s="231"/>
      <c r="L59" s="523">
        <v>899958</v>
      </c>
      <c r="M59" s="231"/>
      <c r="N59" s="519">
        <v>88.5</v>
      </c>
      <c r="T59" s="106"/>
      <c r="U59" s="106"/>
      <c r="V59" s="106"/>
      <c r="W59" s="106"/>
      <c r="X59" s="106"/>
      <c r="Y59" s="106"/>
    </row>
    <row r="60" spans="1:25" ht="14.25" customHeight="1">
      <c r="A60" s="116"/>
      <c r="B60" s="116"/>
      <c r="C60" s="116" t="s">
        <v>672</v>
      </c>
      <c r="D60" s="116"/>
      <c r="E60" s="572">
        <v>613866</v>
      </c>
      <c r="F60" s="116"/>
      <c r="G60" s="519">
        <v>45</v>
      </c>
      <c r="H60" s="235"/>
      <c r="I60" s="231"/>
      <c r="J60" s="231" t="s">
        <v>710</v>
      </c>
      <c r="K60" s="231"/>
      <c r="L60" s="523">
        <v>236688</v>
      </c>
      <c r="M60" s="231"/>
      <c r="N60" s="530">
        <v>6</v>
      </c>
      <c r="T60" s="106"/>
      <c r="U60" s="106"/>
      <c r="V60" s="106"/>
      <c r="W60" s="106"/>
      <c r="X60" s="106"/>
      <c r="Y60" s="106"/>
    </row>
    <row r="61" spans="1:14" ht="14.25" customHeight="1">
      <c r="A61" s="229"/>
      <c r="B61" s="229"/>
      <c r="C61" s="229" t="s">
        <v>674</v>
      </c>
      <c r="D61" s="229"/>
      <c r="E61" s="569">
        <v>451113</v>
      </c>
      <c r="F61" s="229"/>
      <c r="G61" s="520">
        <v>108.6</v>
      </c>
      <c r="H61" s="236"/>
      <c r="I61" s="229"/>
      <c r="J61" s="229" t="s">
        <v>711</v>
      </c>
      <c r="K61" s="229"/>
      <c r="L61" s="524">
        <v>188936</v>
      </c>
      <c r="M61" s="229"/>
      <c r="N61" s="520">
        <v>79.4</v>
      </c>
    </row>
    <row r="62" spans="8:12" ht="13.5">
      <c r="H62" s="230"/>
      <c r="I62" s="230"/>
      <c r="J62" s="230"/>
      <c r="K62" s="230"/>
      <c r="L62" s="237"/>
    </row>
  </sheetData>
  <mergeCells count="10">
    <mergeCell ref="A1:F1"/>
    <mergeCell ref="H1:M1"/>
    <mergeCell ref="M2:N2"/>
    <mergeCell ref="C16:D16"/>
    <mergeCell ref="A3:D3"/>
    <mergeCell ref="H3:K3"/>
    <mergeCell ref="A2:D2"/>
    <mergeCell ref="F2:G2"/>
    <mergeCell ref="H2:K2"/>
    <mergeCell ref="J8:K8"/>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
      <selection activeCell="D21" sqref="D21:J21"/>
    </sheetView>
  </sheetViews>
  <sheetFormatPr defaultColWidth="9.00390625" defaultRowHeight="13.5"/>
  <cols>
    <col min="1" max="1" width="5.875" style="124" customWidth="1"/>
    <col min="2" max="2" width="2.625" style="124" customWidth="1"/>
    <col min="3" max="3" width="3.00390625" style="124" customWidth="1"/>
    <col min="4" max="10" width="1.00390625" style="124" customWidth="1"/>
    <col min="11" max="93" width="0.875" style="124" customWidth="1"/>
    <col min="94" max="16384" width="9.00390625" style="124" customWidth="1"/>
  </cols>
  <sheetData>
    <row r="1" spans="3:93" ht="18" customHeight="1">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row>
    <row r="2" spans="3:93" ht="21" customHeight="1">
      <c r="C2" s="123"/>
      <c r="D2" s="123"/>
      <c r="E2" s="123"/>
      <c r="F2" s="123"/>
      <c r="G2" s="123"/>
      <c r="H2" s="123"/>
      <c r="I2" s="123"/>
      <c r="J2" s="123"/>
      <c r="K2" s="123"/>
      <c r="L2" s="123"/>
      <c r="M2" s="123"/>
      <c r="N2" s="123"/>
      <c r="O2" s="123"/>
      <c r="P2" s="123"/>
      <c r="Q2" s="123"/>
      <c r="R2" s="123"/>
      <c r="S2" s="34"/>
      <c r="T2" s="123"/>
      <c r="U2" s="123"/>
      <c r="V2" s="123"/>
      <c r="W2" s="123"/>
      <c r="X2" s="123"/>
      <c r="Y2" s="1686" t="s">
        <v>1220</v>
      </c>
      <c r="Z2" s="1687"/>
      <c r="AA2" s="1687"/>
      <c r="AB2" s="1687"/>
      <c r="AC2" s="1687"/>
      <c r="AD2" s="1687"/>
      <c r="AE2" s="1687"/>
      <c r="AF2" s="1687"/>
      <c r="AG2" s="1687"/>
      <c r="AH2" s="1687"/>
      <c r="AI2" s="1687"/>
      <c r="AJ2" s="1687"/>
      <c r="AK2" s="1687"/>
      <c r="AL2" s="1687"/>
      <c r="AM2" s="1687"/>
      <c r="AN2" s="1687"/>
      <c r="AO2" s="1687"/>
      <c r="AP2" s="1687"/>
      <c r="AQ2" s="1687"/>
      <c r="AR2" s="1687"/>
      <c r="AS2" s="1687"/>
      <c r="AT2" s="1687"/>
      <c r="AU2" s="1687"/>
      <c r="AV2" s="1687"/>
      <c r="AW2" s="1687"/>
      <c r="AX2" s="1687"/>
      <c r="AY2" s="1687"/>
      <c r="AZ2" s="1687"/>
      <c r="BA2" s="1687"/>
      <c r="BB2" s="1687"/>
      <c r="BC2" s="1687"/>
      <c r="BD2" s="1687"/>
      <c r="BE2" s="1687"/>
      <c r="BF2" s="1687"/>
      <c r="BG2" s="1687"/>
      <c r="BH2" s="1687"/>
      <c r="BI2" s="1687"/>
      <c r="BJ2" s="1687"/>
      <c r="BK2" s="1687"/>
      <c r="BL2" s="1687"/>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row>
    <row r="3" spans="1:93" ht="15" customHeight="1">
      <c r="A3" s="124" t="s">
        <v>1123</v>
      </c>
      <c r="C3" s="125"/>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6" t="s">
        <v>1407</v>
      </c>
    </row>
    <row r="4" spans="1:93" ht="15" customHeight="1">
      <c r="A4" s="1654" t="s">
        <v>776</v>
      </c>
      <c r="B4" s="1591"/>
      <c r="C4" s="1592"/>
      <c r="D4" s="1631" t="s">
        <v>777</v>
      </c>
      <c r="E4" s="1632"/>
      <c r="F4" s="1632"/>
      <c r="G4" s="1632"/>
      <c r="H4" s="1632"/>
      <c r="I4" s="1632"/>
      <c r="J4" s="1632"/>
      <c r="K4" s="1632"/>
      <c r="L4" s="1632"/>
      <c r="M4" s="1632"/>
      <c r="N4" s="1632"/>
      <c r="O4" s="1632"/>
      <c r="P4" s="1632"/>
      <c r="Q4" s="1632"/>
      <c r="R4" s="1633"/>
      <c r="S4" s="1631" t="s">
        <v>1410</v>
      </c>
      <c r="T4" s="1632"/>
      <c r="U4" s="1632"/>
      <c r="V4" s="1632"/>
      <c r="W4" s="1632"/>
      <c r="X4" s="1632"/>
      <c r="Y4" s="1632"/>
      <c r="Z4" s="1632"/>
      <c r="AA4" s="1632"/>
      <c r="AB4" s="1632"/>
      <c r="AC4" s="1632"/>
      <c r="AD4" s="1632"/>
      <c r="AE4" s="1632"/>
      <c r="AF4" s="1632"/>
      <c r="AG4" s="1633"/>
      <c r="AH4" s="1631" t="s">
        <v>1411</v>
      </c>
      <c r="AI4" s="1632"/>
      <c r="AJ4" s="1632"/>
      <c r="AK4" s="1632"/>
      <c r="AL4" s="1632"/>
      <c r="AM4" s="1632"/>
      <c r="AN4" s="1632"/>
      <c r="AO4" s="1632"/>
      <c r="AP4" s="1632"/>
      <c r="AQ4" s="1632"/>
      <c r="AR4" s="1632"/>
      <c r="AS4" s="1632"/>
      <c r="AT4" s="1632"/>
      <c r="AU4" s="1632"/>
      <c r="AV4" s="1633"/>
      <c r="AW4" s="1631" t="s">
        <v>778</v>
      </c>
      <c r="AX4" s="1632"/>
      <c r="AY4" s="1632"/>
      <c r="AZ4" s="1632"/>
      <c r="BA4" s="1632"/>
      <c r="BB4" s="1632"/>
      <c r="BC4" s="1632"/>
      <c r="BD4" s="1632"/>
      <c r="BE4" s="1632"/>
      <c r="BF4" s="1632"/>
      <c r="BG4" s="1632"/>
      <c r="BH4" s="1632"/>
      <c r="BI4" s="1632"/>
      <c r="BJ4" s="1632"/>
      <c r="BK4" s="1633"/>
      <c r="BL4" s="1631" t="s">
        <v>779</v>
      </c>
      <c r="BM4" s="1632"/>
      <c r="BN4" s="1632"/>
      <c r="BO4" s="1632"/>
      <c r="BP4" s="1632"/>
      <c r="BQ4" s="1632"/>
      <c r="BR4" s="1632"/>
      <c r="BS4" s="1632"/>
      <c r="BT4" s="1632"/>
      <c r="BU4" s="1632"/>
      <c r="BV4" s="1632"/>
      <c r="BW4" s="1632"/>
      <c r="BX4" s="1632"/>
      <c r="BY4" s="1632"/>
      <c r="BZ4" s="1633"/>
      <c r="CA4" s="1631" t="s">
        <v>791</v>
      </c>
      <c r="CB4" s="1632"/>
      <c r="CC4" s="1632"/>
      <c r="CD4" s="1632"/>
      <c r="CE4" s="1632"/>
      <c r="CF4" s="1632"/>
      <c r="CG4" s="1632"/>
      <c r="CH4" s="1632"/>
      <c r="CI4" s="1632"/>
      <c r="CJ4" s="1632"/>
      <c r="CK4" s="1632"/>
      <c r="CL4" s="1632"/>
      <c r="CM4" s="1632"/>
      <c r="CN4" s="1632"/>
      <c r="CO4" s="1632"/>
    </row>
    <row r="5" spans="1:93" ht="15" customHeight="1">
      <c r="A5" s="1711"/>
      <c r="B5" s="1711"/>
      <c r="C5" s="1712"/>
      <c r="D5" s="1631" t="s">
        <v>1414</v>
      </c>
      <c r="E5" s="1632"/>
      <c r="F5" s="1632"/>
      <c r="G5" s="1632"/>
      <c r="H5" s="1632"/>
      <c r="I5" s="1632"/>
      <c r="J5" s="1633"/>
      <c r="K5" s="1631" t="s">
        <v>1415</v>
      </c>
      <c r="L5" s="1632"/>
      <c r="M5" s="1632"/>
      <c r="N5" s="1632"/>
      <c r="O5" s="1632"/>
      <c r="P5" s="1632"/>
      <c r="Q5" s="1632"/>
      <c r="R5" s="1633"/>
      <c r="S5" s="1631" t="s">
        <v>1414</v>
      </c>
      <c r="T5" s="1632"/>
      <c r="U5" s="1632"/>
      <c r="V5" s="1632"/>
      <c r="W5" s="1632"/>
      <c r="X5" s="1632"/>
      <c r="Y5" s="1633"/>
      <c r="Z5" s="1631" t="s">
        <v>1415</v>
      </c>
      <c r="AA5" s="1632"/>
      <c r="AB5" s="1632"/>
      <c r="AC5" s="1632"/>
      <c r="AD5" s="1632"/>
      <c r="AE5" s="1632"/>
      <c r="AF5" s="1632"/>
      <c r="AG5" s="1633"/>
      <c r="AH5" s="1631" t="s">
        <v>1414</v>
      </c>
      <c r="AI5" s="1632"/>
      <c r="AJ5" s="1632"/>
      <c r="AK5" s="1632"/>
      <c r="AL5" s="1632"/>
      <c r="AM5" s="1632"/>
      <c r="AN5" s="1633"/>
      <c r="AO5" s="1631" t="s">
        <v>1415</v>
      </c>
      <c r="AP5" s="1632"/>
      <c r="AQ5" s="1632"/>
      <c r="AR5" s="1632"/>
      <c r="AS5" s="1632"/>
      <c r="AT5" s="1632"/>
      <c r="AU5" s="1632"/>
      <c r="AV5" s="1633"/>
      <c r="AW5" s="1631" t="s">
        <v>1414</v>
      </c>
      <c r="AX5" s="1632"/>
      <c r="AY5" s="1632"/>
      <c r="AZ5" s="1632"/>
      <c r="BA5" s="1632"/>
      <c r="BB5" s="1632"/>
      <c r="BC5" s="1633"/>
      <c r="BD5" s="1631" t="s">
        <v>1415</v>
      </c>
      <c r="BE5" s="1632"/>
      <c r="BF5" s="1632"/>
      <c r="BG5" s="1632"/>
      <c r="BH5" s="1632"/>
      <c r="BI5" s="1632"/>
      <c r="BJ5" s="1632"/>
      <c r="BK5" s="1633"/>
      <c r="BL5" s="1631" t="s">
        <v>1414</v>
      </c>
      <c r="BM5" s="1632"/>
      <c r="BN5" s="1632"/>
      <c r="BO5" s="1632"/>
      <c r="BP5" s="1632"/>
      <c r="BQ5" s="1632"/>
      <c r="BR5" s="1633"/>
      <c r="BS5" s="1631" t="s">
        <v>1415</v>
      </c>
      <c r="BT5" s="1632"/>
      <c r="BU5" s="1632"/>
      <c r="BV5" s="1632"/>
      <c r="BW5" s="1632"/>
      <c r="BX5" s="1632"/>
      <c r="BY5" s="1632"/>
      <c r="BZ5" s="1633"/>
      <c r="CA5" s="1631" t="s">
        <v>1414</v>
      </c>
      <c r="CB5" s="1632"/>
      <c r="CC5" s="1632"/>
      <c r="CD5" s="1632"/>
      <c r="CE5" s="1632"/>
      <c r="CF5" s="1632"/>
      <c r="CG5" s="1633"/>
      <c r="CH5" s="1631" t="s">
        <v>1415</v>
      </c>
      <c r="CI5" s="1632"/>
      <c r="CJ5" s="1632"/>
      <c r="CK5" s="1632"/>
      <c r="CL5" s="1632"/>
      <c r="CM5" s="1632"/>
      <c r="CN5" s="1632"/>
      <c r="CO5" s="1632"/>
    </row>
    <row r="6" spans="1:93" ht="17.25" customHeight="1">
      <c r="A6" s="1707" t="s">
        <v>1154</v>
      </c>
      <c r="B6" s="1708"/>
      <c r="C6" s="1709"/>
      <c r="D6" s="1629">
        <v>10723</v>
      </c>
      <c r="E6" s="1636"/>
      <c r="F6" s="1636"/>
      <c r="G6" s="1636"/>
      <c r="H6" s="1636"/>
      <c r="I6" s="1636"/>
      <c r="J6" s="1636"/>
      <c r="K6" s="1688">
        <v>40389</v>
      </c>
      <c r="L6" s="1688"/>
      <c r="M6" s="1688"/>
      <c r="N6" s="1688"/>
      <c r="O6" s="1688"/>
      <c r="P6" s="1688"/>
      <c r="Q6" s="1688"/>
      <c r="R6" s="1688"/>
      <c r="S6" s="1688">
        <v>1921</v>
      </c>
      <c r="T6" s="1688"/>
      <c r="U6" s="1688"/>
      <c r="V6" s="1688"/>
      <c r="W6" s="1688"/>
      <c r="X6" s="1688"/>
      <c r="Y6" s="1688"/>
      <c r="Z6" s="1688">
        <v>31136</v>
      </c>
      <c r="AA6" s="1688"/>
      <c r="AB6" s="1688"/>
      <c r="AC6" s="1688"/>
      <c r="AD6" s="1688"/>
      <c r="AE6" s="1688"/>
      <c r="AF6" s="1688"/>
      <c r="AG6" s="1688"/>
      <c r="AH6" s="1688">
        <v>5380</v>
      </c>
      <c r="AI6" s="1688"/>
      <c r="AJ6" s="1688"/>
      <c r="AK6" s="1688"/>
      <c r="AL6" s="1688"/>
      <c r="AM6" s="1688"/>
      <c r="AN6" s="1688"/>
      <c r="AO6" s="1688">
        <v>5095</v>
      </c>
      <c r="AP6" s="1688"/>
      <c r="AQ6" s="1688"/>
      <c r="AR6" s="1688"/>
      <c r="AS6" s="1688"/>
      <c r="AT6" s="1688"/>
      <c r="AU6" s="1688"/>
      <c r="AV6" s="1688"/>
      <c r="AW6" s="1688">
        <v>283</v>
      </c>
      <c r="AX6" s="1688"/>
      <c r="AY6" s="1688"/>
      <c r="AZ6" s="1688"/>
      <c r="BA6" s="1688"/>
      <c r="BB6" s="1688"/>
      <c r="BC6" s="1688"/>
      <c r="BD6" s="1688">
        <v>113</v>
      </c>
      <c r="BE6" s="1688"/>
      <c r="BF6" s="1688"/>
      <c r="BG6" s="1688"/>
      <c r="BH6" s="1688"/>
      <c r="BI6" s="1688"/>
      <c r="BJ6" s="1688"/>
      <c r="BK6" s="1688"/>
      <c r="BL6" s="1692" t="s">
        <v>364</v>
      </c>
      <c r="BM6" s="1692"/>
      <c r="BN6" s="1692"/>
      <c r="BO6" s="1692"/>
      <c r="BP6" s="1692"/>
      <c r="BQ6" s="1692"/>
      <c r="BR6" s="1692"/>
      <c r="BS6" s="1691" t="s">
        <v>364</v>
      </c>
      <c r="BT6" s="1691"/>
      <c r="BU6" s="1691"/>
      <c r="BV6" s="1691"/>
      <c r="BW6" s="1691"/>
      <c r="BX6" s="1691"/>
      <c r="BY6" s="1691"/>
      <c r="BZ6" s="1691"/>
      <c r="CA6" s="1688">
        <v>3139</v>
      </c>
      <c r="CB6" s="1688"/>
      <c r="CC6" s="1688"/>
      <c r="CD6" s="1688"/>
      <c r="CE6" s="1688"/>
      <c r="CF6" s="1688"/>
      <c r="CG6" s="1688"/>
      <c r="CH6" s="1688">
        <v>4046</v>
      </c>
      <c r="CI6" s="1688"/>
      <c r="CJ6" s="1688"/>
      <c r="CK6" s="1688"/>
      <c r="CL6" s="1688"/>
      <c r="CM6" s="1688"/>
      <c r="CN6" s="1688"/>
      <c r="CO6" s="1688"/>
    </row>
    <row r="7" spans="1:93" ht="17.25" customHeight="1">
      <c r="A7" s="171"/>
      <c r="B7" s="467">
        <v>19</v>
      </c>
      <c r="C7" s="127"/>
      <c r="D7" s="1713">
        <v>10373</v>
      </c>
      <c r="E7" s="1680"/>
      <c r="F7" s="1680"/>
      <c r="G7" s="1680"/>
      <c r="H7" s="1680"/>
      <c r="I7" s="1680"/>
      <c r="J7" s="1680"/>
      <c r="K7" s="1689">
        <v>42086</v>
      </c>
      <c r="L7" s="1689"/>
      <c r="M7" s="1689"/>
      <c r="N7" s="1689"/>
      <c r="O7" s="1689"/>
      <c r="P7" s="1689"/>
      <c r="Q7" s="1689"/>
      <c r="R7" s="1689"/>
      <c r="S7" s="1689">
        <v>1938</v>
      </c>
      <c r="T7" s="1689"/>
      <c r="U7" s="1689"/>
      <c r="V7" s="1689"/>
      <c r="W7" s="1689"/>
      <c r="X7" s="1689"/>
      <c r="Y7" s="1689"/>
      <c r="Z7" s="1689">
        <v>33422</v>
      </c>
      <c r="AA7" s="1689"/>
      <c r="AB7" s="1689"/>
      <c r="AC7" s="1689"/>
      <c r="AD7" s="1689"/>
      <c r="AE7" s="1689"/>
      <c r="AF7" s="1689"/>
      <c r="AG7" s="1689"/>
      <c r="AH7" s="1689">
        <v>5349</v>
      </c>
      <c r="AI7" s="1689"/>
      <c r="AJ7" s="1689"/>
      <c r="AK7" s="1689"/>
      <c r="AL7" s="1689"/>
      <c r="AM7" s="1689"/>
      <c r="AN7" s="1689"/>
      <c r="AO7" s="1689">
        <v>4946</v>
      </c>
      <c r="AP7" s="1689"/>
      <c r="AQ7" s="1689"/>
      <c r="AR7" s="1689"/>
      <c r="AS7" s="1689"/>
      <c r="AT7" s="1689"/>
      <c r="AU7" s="1689"/>
      <c r="AV7" s="1689"/>
      <c r="AW7" s="1689">
        <v>237</v>
      </c>
      <c r="AX7" s="1689"/>
      <c r="AY7" s="1689"/>
      <c r="AZ7" s="1689"/>
      <c r="BA7" s="1689"/>
      <c r="BB7" s="1689"/>
      <c r="BC7" s="1689"/>
      <c r="BD7" s="1689">
        <v>101</v>
      </c>
      <c r="BE7" s="1689"/>
      <c r="BF7" s="1689"/>
      <c r="BG7" s="1689"/>
      <c r="BH7" s="1689"/>
      <c r="BI7" s="1689"/>
      <c r="BJ7" s="1689"/>
      <c r="BK7" s="1689"/>
      <c r="BL7" s="1690" t="s">
        <v>364</v>
      </c>
      <c r="BM7" s="1690"/>
      <c r="BN7" s="1690"/>
      <c r="BO7" s="1690"/>
      <c r="BP7" s="1690"/>
      <c r="BQ7" s="1690"/>
      <c r="BR7" s="1690"/>
      <c r="BS7" s="1690" t="s">
        <v>364</v>
      </c>
      <c r="BT7" s="1690"/>
      <c r="BU7" s="1690"/>
      <c r="BV7" s="1690"/>
      <c r="BW7" s="1690"/>
      <c r="BX7" s="1690"/>
      <c r="BY7" s="1690"/>
      <c r="BZ7" s="1690"/>
      <c r="CA7" s="1689">
        <v>2849</v>
      </c>
      <c r="CB7" s="1689"/>
      <c r="CC7" s="1689"/>
      <c r="CD7" s="1689"/>
      <c r="CE7" s="1689"/>
      <c r="CF7" s="1689"/>
      <c r="CG7" s="1689"/>
      <c r="CH7" s="1689">
        <v>3616</v>
      </c>
      <c r="CI7" s="1689"/>
      <c r="CJ7" s="1689"/>
      <c r="CK7" s="1689"/>
      <c r="CL7" s="1689"/>
      <c r="CM7" s="1689"/>
      <c r="CN7" s="1689"/>
      <c r="CO7" s="1689"/>
    </row>
    <row r="8" spans="2:93" ht="17.25" customHeight="1">
      <c r="B8" s="467">
        <v>20</v>
      </c>
      <c r="C8" s="127"/>
      <c r="D8" s="1625">
        <v>10527</v>
      </c>
      <c r="E8" s="1626"/>
      <c r="F8" s="1626"/>
      <c r="G8" s="1626"/>
      <c r="H8" s="1626"/>
      <c r="I8" s="1626"/>
      <c r="J8" s="1626"/>
      <c r="K8" s="1628" t="s">
        <v>1148</v>
      </c>
      <c r="L8" s="1628"/>
      <c r="M8" s="1628"/>
      <c r="N8" s="1628"/>
      <c r="O8" s="1628"/>
      <c r="P8" s="1628"/>
      <c r="Q8" s="1628"/>
      <c r="R8" s="1628"/>
      <c r="S8" s="1628">
        <v>1903</v>
      </c>
      <c r="T8" s="1628"/>
      <c r="U8" s="1628"/>
      <c r="V8" s="1628"/>
      <c r="W8" s="1628"/>
      <c r="X8" s="1628"/>
      <c r="Y8" s="1628"/>
      <c r="Z8" s="1628">
        <v>36221</v>
      </c>
      <c r="AA8" s="1628"/>
      <c r="AB8" s="1628"/>
      <c r="AC8" s="1628"/>
      <c r="AD8" s="1628"/>
      <c r="AE8" s="1628"/>
      <c r="AF8" s="1628"/>
      <c r="AG8" s="1628"/>
      <c r="AH8" s="1628">
        <v>5369</v>
      </c>
      <c r="AI8" s="1628"/>
      <c r="AJ8" s="1628"/>
      <c r="AK8" s="1628"/>
      <c r="AL8" s="1628"/>
      <c r="AM8" s="1628"/>
      <c r="AN8" s="1628"/>
      <c r="AO8" s="1628">
        <v>5124</v>
      </c>
      <c r="AP8" s="1628"/>
      <c r="AQ8" s="1628"/>
      <c r="AR8" s="1628"/>
      <c r="AS8" s="1628"/>
      <c r="AT8" s="1628"/>
      <c r="AU8" s="1628"/>
      <c r="AV8" s="1628"/>
      <c r="AW8" s="1628">
        <v>250</v>
      </c>
      <c r="AX8" s="1628"/>
      <c r="AY8" s="1628"/>
      <c r="AZ8" s="1628"/>
      <c r="BA8" s="1628"/>
      <c r="BB8" s="1628"/>
      <c r="BC8" s="1628"/>
      <c r="BD8" s="1628">
        <v>102</v>
      </c>
      <c r="BE8" s="1628"/>
      <c r="BF8" s="1628"/>
      <c r="BG8" s="1628"/>
      <c r="BH8" s="1628"/>
      <c r="BI8" s="1628"/>
      <c r="BJ8" s="1628"/>
      <c r="BK8" s="1628"/>
      <c r="BL8" s="1690" t="s">
        <v>364</v>
      </c>
      <c r="BM8" s="1690"/>
      <c r="BN8" s="1690"/>
      <c r="BO8" s="1690"/>
      <c r="BP8" s="1690"/>
      <c r="BQ8" s="1690"/>
      <c r="BR8" s="1690"/>
      <c r="BS8" s="1690" t="s">
        <v>364</v>
      </c>
      <c r="BT8" s="1690"/>
      <c r="BU8" s="1690"/>
      <c r="BV8" s="1690"/>
      <c r="BW8" s="1690"/>
      <c r="BX8" s="1690"/>
      <c r="BY8" s="1690"/>
      <c r="BZ8" s="1690"/>
      <c r="CA8" s="1628">
        <v>3005</v>
      </c>
      <c r="CB8" s="1628"/>
      <c r="CC8" s="1628"/>
      <c r="CD8" s="1628"/>
      <c r="CE8" s="1628"/>
      <c r="CF8" s="1628"/>
      <c r="CG8" s="1628"/>
      <c r="CH8" s="1628">
        <v>3745</v>
      </c>
      <c r="CI8" s="1628"/>
      <c r="CJ8" s="1628"/>
      <c r="CK8" s="1628"/>
      <c r="CL8" s="1628"/>
      <c r="CM8" s="1628"/>
      <c r="CN8" s="1628"/>
      <c r="CO8" s="1628"/>
    </row>
    <row r="9" spans="1:93" ht="17.25" customHeight="1">
      <c r="A9" s="447" t="s">
        <v>1122</v>
      </c>
      <c r="B9" s="565">
        <v>9</v>
      </c>
      <c r="C9" s="403" t="s">
        <v>500</v>
      </c>
      <c r="D9" s="1637">
        <v>876</v>
      </c>
      <c r="E9" s="1638"/>
      <c r="F9" s="1638"/>
      <c r="G9" s="1638"/>
      <c r="H9" s="1638"/>
      <c r="I9" s="1638"/>
      <c r="J9" s="1638"/>
      <c r="K9" s="1627">
        <v>3822</v>
      </c>
      <c r="L9" s="1627"/>
      <c r="M9" s="1627"/>
      <c r="N9" s="1627"/>
      <c r="O9" s="1627"/>
      <c r="P9" s="1627"/>
      <c r="Q9" s="1627"/>
      <c r="R9" s="1627"/>
      <c r="S9" s="1627">
        <v>163</v>
      </c>
      <c r="T9" s="1627"/>
      <c r="U9" s="1627"/>
      <c r="V9" s="1627"/>
      <c r="W9" s="1627"/>
      <c r="X9" s="1627"/>
      <c r="Y9" s="1627"/>
      <c r="Z9" s="1627">
        <v>3104</v>
      </c>
      <c r="AA9" s="1627"/>
      <c r="AB9" s="1627"/>
      <c r="AC9" s="1627"/>
      <c r="AD9" s="1627"/>
      <c r="AE9" s="1627"/>
      <c r="AF9" s="1627"/>
      <c r="AG9" s="1627"/>
      <c r="AH9" s="1627">
        <v>448</v>
      </c>
      <c r="AI9" s="1627"/>
      <c r="AJ9" s="1627"/>
      <c r="AK9" s="1627"/>
      <c r="AL9" s="1627"/>
      <c r="AM9" s="1627"/>
      <c r="AN9" s="1627"/>
      <c r="AO9" s="1627">
        <v>424</v>
      </c>
      <c r="AP9" s="1627"/>
      <c r="AQ9" s="1627"/>
      <c r="AR9" s="1627"/>
      <c r="AS9" s="1627"/>
      <c r="AT9" s="1627"/>
      <c r="AU9" s="1627"/>
      <c r="AV9" s="1627"/>
      <c r="AW9" s="1627">
        <v>16</v>
      </c>
      <c r="AX9" s="1627"/>
      <c r="AY9" s="1627"/>
      <c r="AZ9" s="1627"/>
      <c r="BA9" s="1627"/>
      <c r="BB9" s="1627"/>
      <c r="BC9" s="1627"/>
      <c r="BD9" s="1627">
        <v>7</v>
      </c>
      <c r="BE9" s="1627"/>
      <c r="BF9" s="1627"/>
      <c r="BG9" s="1627"/>
      <c r="BH9" s="1627"/>
      <c r="BI9" s="1627"/>
      <c r="BJ9" s="1627"/>
      <c r="BK9" s="1627"/>
      <c r="BL9" s="1683" t="s">
        <v>364</v>
      </c>
      <c r="BM9" s="1683"/>
      <c r="BN9" s="1683"/>
      <c r="BO9" s="1683"/>
      <c r="BP9" s="1683"/>
      <c r="BQ9" s="1683"/>
      <c r="BR9" s="1683"/>
      <c r="BS9" s="1683" t="s">
        <v>364</v>
      </c>
      <c r="BT9" s="1683"/>
      <c r="BU9" s="1683"/>
      <c r="BV9" s="1683"/>
      <c r="BW9" s="1683"/>
      <c r="BX9" s="1683"/>
      <c r="BY9" s="1683"/>
      <c r="BZ9" s="1683"/>
      <c r="CA9" s="1627">
        <v>249</v>
      </c>
      <c r="CB9" s="1627"/>
      <c r="CC9" s="1627"/>
      <c r="CD9" s="1627"/>
      <c r="CE9" s="1627"/>
      <c r="CF9" s="1627"/>
      <c r="CG9" s="1627"/>
      <c r="CH9" s="1627">
        <v>286</v>
      </c>
      <c r="CI9" s="1627"/>
      <c r="CJ9" s="1627"/>
      <c r="CK9" s="1627"/>
      <c r="CL9" s="1627"/>
      <c r="CM9" s="1627"/>
      <c r="CN9" s="1627"/>
      <c r="CO9" s="1627"/>
    </row>
    <row r="10" spans="1:93" ht="17.25" customHeight="1">
      <c r="A10" s="447"/>
      <c r="B10" s="565">
        <v>10</v>
      </c>
      <c r="C10" s="403"/>
      <c r="D10" s="1637">
        <v>904</v>
      </c>
      <c r="E10" s="1638"/>
      <c r="F10" s="1638"/>
      <c r="G10" s="1638"/>
      <c r="H10" s="1638"/>
      <c r="I10" s="1638"/>
      <c r="J10" s="1638"/>
      <c r="K10" s="1627">
        <v>4044</v>
      </c>
      <c r="L10" s="1627"/>
      <c r="M10" s="1627"/>
      <c r="N10" s="1627"/>
      <c r="O10" s="1627"/>
      <c r="P10" s="1627"/>
      <c r="Q10" s="1627"/>
      <c r="R10" s="1627"/>
      <c r="S10" s="1627">
        <v>169</v>
      </c>
      <c r="T10" s="1627"/>
      <c r="U10" s="1627"/>
      <c r="V10" s="1627"/>
      <c r="W10" s="1627"/>
      <c r="X10" s="1627"/>
      <c r="Y10" s="1627"/>
      <c r="Z10" s="1627">
        <v>3297</v>
      </c>
      <c r="AA10" s="1627"/>
      <c r="AB10" s="1627"/>
      <c r="AC10" s="1627"/>
      <c r="AD10" s="1627"/>
      <c r="AE10" s="1627"/>
      <c r="AF10" s="1627"/>
      <c r="AG10" s="1627"/>
      <c r="AH10" s="1627">
        <v>470</v>
      </c>
      <c r="AI10" s="1627"/>
      <c r="AJ10" s="1627"/>
      <c r="AK10" s="1627"/>
      <c r="AL10" s="1627"/>
      <c r="AM10" s="1627"/>
      <c r="AN10" s="1627"/>
      <c r="AO10" s="1627">
        <v>436</v>
      </c>
      <c r="AP10" s="1627"/>
      <c r="AQ10" s="1627"/>
      <c r="AR10" s="1627"/>
      <c r="AS10" s="1627"/>
      <c r="AT10" s="1627"/>
      <c r="AU10" s="1627"/>
      <c r="AV10" s="1627"/>
      <c r="AW10" s="1627">
        <v>22</v>
      </c>
      <c r="AX10" s="1627"/>
      <c r="AY10" s="1627"/>
      <c r="AZ10" s="1627"/>
      <c r="BA10" s="1627"/>
      <c r="BB10" s="1627"/>
      <c r="BC10" s="1627"/>
      <c r="BD10" s="1627">
        <v>9</v>
      </c>
      <c r="BE10" s="1627"/>
      <c r="BF10" s="1627"/>
      <c r="BG10" s="1627"/>
      <c r="BH10" s="1627"/>
      <c r="BI10" s="1627"/>
      <c r="BJ10" s="1627"/>
      <c r="BK10" s="1627"/>
      <c r="BL10" s="1683" t="s">
        <v>364</v>
      </c>
      <c r="BM10" s="1683"/>
      <c r="BN10" s="1683"/>
      <c r="BO10" s="1683"/>
      <c r="BP10" s="1683"/>
      <c r="BQ10" s="1683"/>
      <c r="BR10" s="1683"/>
      <c r="BS10" s="1683" t="s">
        <v>364</v>
      </c>
      <c r="BT10" s="1683"/>
      <c r="BU10" s="1683"/>
      <c r="BV10" s="1683"/>
      <c r="BW10" s="1683"/>
      <c r="BX10" s="1683"/>
      <c r="BY10" s="1683"/>
      <c r="BZ10" s="1683"/>
      <c r="CA10" s="1627">
        <v>243</v>
      </c>
      <c r="CB10" s="1627"/>
      <c r="CC10" s="1627"/>
      <c r="CD10" s="1627"/>
      <c r="CE10" s="1627"/>
      <c r="CF10" s="1627"/>
      <c r="CG10" s="1627"/>
      <c r="CH10" s="1627">
        <v>302</v>
      </c>
      <c r="CI10" s="1627"/>
      <c r="CJ10" s="1627"/>
      <c r="CK10" s="1627"/>
      <c r="CL10" s="1627"/>
      <c r="CM10" s="1627"/>
      <c r="CN10" s="1627"/>
      <c r="CO10" s="1627"/>
    </row>
    <row r="11" spans="1:93" ht="17.25" customHeight="1">
      <c r="A11" s="447"/>
      <c r="B11" s="565">
        <v>11</v>
      </c>
      <c r="C11" s="403"/>
      <c r="D11" s="1637">
        <v>933</v>
      </c>
      <c r="E11" s="1638"/>
      <c r="F11" s="1638"/>
      <c r="G11" s="1638"/>
      <c r="H11" s="1638"/>
      <c r="I11" s="1638"/>
      <c r="J11" s="1638"/>
      <c r="K11" s="1627">
        <v>4138</v>
      </c>
      <c r="L11" s="1627"/>
      <c r="M11" s="1627"/>
      <c r="N11" s="1627"/>
      <c r="O11" s="1627"/>
      <c r="P11" s="1627"/>
      <c r="Q11" s="1627"/>
      <c r="R11" s="1627"/>
      <c r="S11" s="1627">
        <v>167</v>
      </c>
      <c r="T11" s="1627"/>
      <c r="U11" s="1627"/>
      <c r="V11" s="1627"/>
      <c r="W11" s="1627"/>
      <c r="X11" s="1627"/>
      <c r="Y11" s="1627"/>
      <c r="Z11" s="1627">
        <v>3337</v>
      </c>
      <c r="AA11" s="1627"/>
      <c r="AB11" s="1627"/>
      <c r="AC11" s="1627"/>
      <c r="AD11" s="1627"/>
      <c r="AE11" s="1627"/>
      <c r="AF11" s="1627"/>
      <c r="AG11" s="1627"/>
      <c r="AH11" s="1627">
        <v>451</v>
      </c>
      <c r="AI11" s="1627"/>
      <c r="AJ11" s="1627"/>
      <c r="AK11" s="1627"/>
      <c r="AL11" s="1627"/>
      <c r="AM11" s="1627"/>
      <c r="AN11" s="1627"/>
      <c r="AO11" s="1627">
        <v>430</v>
      </c>
      <c r="AP11" s="1627"/>
      <c r="AQ11" s="1627"/>
      <c r="AR11" s="1627"/>
      <c r="AS11" s="1627"/>
      <c r="AT11" s="1627"/>
      <c r="AU11" s="1627"/>
      <c r="AV11" s="1627"/>
      <c r="AW11" s="1627">
        <v>22</v>
      </c>
      <c r="AX11" s="1627"/>
      <c r="AY11" s="1627"/>
      <c r="AZ11" s="1627"/>
      <c r="BA11" s="1627"/>
      <c r="BB11" s="1627"/>
      <c r="BC11" s="1627"/>
      <c r="BD11" s="1627">
        <v>9</v>
      </c>
      <c r="BE11" s="1627"/>
      <c r="BF11" s="1627"/>
      <c r="BG11" s="1627"/>
      <c r="BH11" s="1627"/>
      <c r="BI11" s="1627"/>
      <c r="BJ11" s="1627"/>
      <c r="BK11" s="1627"/>
      <c r="BL11" s="1683" t="s">
        <v>364</v>
      </c>
      <c r="BM11" s="1683"/>
      <c r="BN11" s="1683"/>
      <c r="BO11" s="1683"/>
      <c r="BP11" s="1683"/>
      <c r="BQ11" s="1683"/>
      <c r="BR11" s="1683"/>
      <c r="BS11" s="1683" t="s">
        <v>364</v>
      </c>
      <c r="BT11" s="1683"/>
      <c r="BU11" s="1683"/>
      <c r="BV11" s="1683"/>
      <c r="BW11" s="1683"/>
      <c r="BX11" s="1683"/>
      <c r="BY11" s="1683"/>
      <c r="BZ11" s="1683"/>
      <c r="CA11" s="1627">
        <v>293</v>
      </c>
      <c r="CB11" s="1627"/>
      <c r="CC11" s="1627"/>
      <c r="CD11" s="1627"/>
      <c r="CE11" s="1627"/>
      <c r="CF11" s="1627"/>
      <c r="CG11" s="1627"/>
      <c r="CH11" s="1627">
        <v>362</v>
      </c>
      <c r="CI11" s="1627"/>
      <c r="CJ11" s="1627"/>
      <c r="CK11" s="1627"/>
      <c r="CL11" s="1627"/>
      <c r="CM11" s="1627"/>
      <c r="CN11" s="1627"/>
      <c r="CO11" s="1627"/>
    </row>
    <row r="12" spans="1:93" ht="17.25" customHeight="1">
      <c r="A12" s="447"/>
      <c r="B12" s="565">
        <v>12</v>
      </c>
      <c r="C12" s="403"/>
      <c r="D12" s="1637">
        <v>802</v>
      </c>
      <c r="E12" s="1638"/>
      <c r="F12" s="1638"/>
      <c r="G12" s="1638"/>
      <c r="H12" s="1638"/>
      <c r="I12" s="1638"/>
      <c r="J12" s="1638"/>
      <c r="K12" s="1627">
        <v>4041</v>
      </c>
      <c r="L12" s="1627"/>
      <c r="M12" s="1627"/>
      <c r="N12" s="1627"/>
      <c r="O12" s="1627"/>
      <c r="P12" s="1627"/>
      <c r="Q12" s="1627"/>
      <c r="R12" s="1627"/>
      <c r="S12" s="1627">
        <v>160</v>
      </c>
      <c r="T12" s="1627"/>
      <c r="U12" s="1627"/>
      <c r="V12" s="1627"/>
      <c r="W12" s="1627"/>
      <c r="X12" s="1627"/>
      <c r="Y12" s="1627"/>
      <c r="Z12" s="1627">
        <v>3346</v>
      </c>
      <c r="AA12" s="1627"/>
      <c r="AB12" s="1627"/>
      <c r="AC12" s="1627"/>
      <c r="AD12" s="1627"/>
      <c r="AE12" s="1627"/>
      <c r="AF12" s="1627"/>
      <c r="AG12" s="1627"/>
      <c r="AH12" s="1627">
        <v>443</v>
      </c>
      <c r="AI12" s="1627"/>
      <c r="AJ12" s="1627"/>
      <c r="AK12" s="1627"/>
      <c r="AL12" s="1627"/>
      <c r="AM12" s="1627"/>
      <c r="AN12" s="1627"/>
      <c r="AO12" s="1627">
        <v>468</v>
      </c>
      <c r="AP12" s="1627"/>
      <c r="AQ12" s="1627"/>
      <c r="AR12" s="1627"/>
      <c r="AS12" s="1627"/>
      <c r="AT12" s="1627"/>
      <c r="AU12" s="1627"/>
      <c r="AV12" s="1627"/>
      <c r="AW12" s="1627">
        <v>13</v>
      </c>
      <c r="AX12" s="1627"/>
      <c r="AY12" s="1627"/>
      <c r="AZ12" s="1627"/>
      <c r="BA12" s="1627"/>
      <c r="BB12" s="1627"/>
      <c r="BC12" s="1627"/>
      <c r="BD12" s="1627">
        <v>6</v>
      </c>
      <c r="BE12" s="1627"/>
      <c r="BF12" s="1627"/>
      <c r="BG12" s="1627"/>
      <c r="BH12" s="1627"/>
      <c r="BI12" s="1627"/>
      <c r="BJ12" s="1627"/>
      <c r="BK12" s="1627"/>
      <c r="BL12" s="1683" t="s">
        <v>364</v>
      </c>
      <c r="BM12" s="1683"/>
      <c r="BN12" s="1683"/>
      <c r="BO12" s="1683"/>
      <c r="BP12" s="1683"/>
      <c r="BQ12" s="1683"/>
      <c r="BR12" s="1683"/>
      <c r="BS12" s="1683" t="s">
        <v>364</v>
      </c>
      <c r="BT12" s="1683"/>
      <c r="BU12" s="1683"/>
      <c r="BV12" s="1683"/>
      <c r="BW12" s="1683"/>
      <c r="BX12" s="1683"/>
      <c r="BY12" s="1683"/>
      <c r="BZ12" s="1683"/>
      <c r="CA12" s="1627">
        <v>186</v>
      </c>
      <c r="CB12" s="1627"/>
      <c r="CC12" s="1627"/>
      <c r="CD12" s="1627"/>
      <c r="CE12" s="1627"/>
      <c r="CF12" s="1627"/>
      <c r="CG12" s="1627"/>
      <c r="CH12" s="1627">
        <v>221</v>
      </c>
      <c r="CI12" s="1627"/>
      <c r="CJ12" s="1627"/>
      <c r="CK12" s="1627"/>
      <c r="CL12" s="1627"/>
      <c r="CM12" s="1627"/>
      <c r="CN12" s="1627"/>
      <c r="CO12" s="1627"/>
    </row>
    <row r="13" spans="1:93" ht="17.25" customHeight="1">
      <c r="A13" s="447" t="s">
        <v>501</v>
      </c>
      <c r="B13" s="565">
        <v>1</v>
      </c>
      <c r="C13" s="403" t="s">
        <v>500</v>
      </c>
      <c r="D13" s="1637">
        <v>779</v>
      </c>
      <c r="E13" s="1638"/>
      <c r="F13" s="1638"/>
      <c r="G13" s="1638"/>
      <c r="H13" s="1638"/>
      <c r="I13" s="1638"/>
      <c r="J13" s="1638"/>
      <c r="K13" s="1627">
        <v>3668</v>
      </c>
      <c r="L13" s="1627"/>
      <c r="M13" s="1627"/>
      <c r="N13" s="1627"/>
      <c r="O13" s="1627"/>
      <c r="P13" s="1627"/>
      <c r="Q13" s="1627"/>
      <c r="R13" s="1627"/>
      <c r="S13" s="1627">
        <v>152</v>
      </c>
      <c r="T13" s="1627"/>
      <c r="U13" s="1627"/>
      <c r="V13" s="1627"/>
      <c r="W13" s="1627"/>
      <c r="X13" s="1627"/>
      <c r="Y13" s="1627"/>
      <c r="Z13" s="1627">
        <v>3044</v>
      </c>
      <c r="AA13" s="1627"/>
      <c r="AB13" s="1627"/>
      <c r="AC13" s="1627"/>
      <c r="AD13" s="1627"/>
      <c r="AE13" s="1627"/>
      <c r="AF13" s="1627"/>
      <c r="AG13" s="1627"/>
      <c r="AH13" s="1627">
        <v>424</v>
      </c>
      <c r="AI13" s="1627"/>
      <c r="AJ13" s="1627"/>
      <c r="AK13" s="1627"/>
      <c r="AL13" s="1627"/>
      <c r="AM13" s="1627"/>
      <c r="AN13" s="1627"/>
      <c r="AO13" s="1627">
        <v>387</v>
      </c>
      <c r="AP13" s="1627"/>
      <c r="AQ13" s="1627"/>
      <c r="AR13" s="1627"/>
      <c r="AS13" s="1627"/>
      <c r="AT13" s="1627"/>
      <c r="AU13" s="1627"/>
      <c r="AV13" s="1627"/>
      <c r="AW13" s="1627">
        <v>7</v>
      </c>
      <c r="AX13" s="1627"/>
      <c r="AY13" s="1627"/>
      <c r="AZ13" s="1627"/>
      <c r="BA13" s="1627"/>
      <c r="BB13" s="1627"/>
      <c r="BC13" s="1627"/>
      <c r="BD13" s="1627">
        <v>3</v>
      </c>
      <c r="BE13" s="1627"/>
      <c r="BF13" s="1627"/>
      <c r="BG13" s="1627"/>
      <c r="BH13" s="1627"/>
      <c r="BI13" s="1627"/>
      <c r="BJ13" s="1627"/>
      <c r="BK13" s="1627"/>
      <c r="BL13" s="1683" t="s">
        <v>364</v>
      </c>
      <c r="BM13" s="1683"/>
      <c r="BN13" s="1683"/>
      <c r="BO13" s="1683"/>
      <c r="BP13" s="1683"/>
      <c r="BQ13" s="1683"/>
      <c r="BR13" s="1683"/>
      <c r="BS13" s="1683" t="s">
        <v>364</v>
      </c>
      <c r="BT13" s="1683"/>
      <c r="BU13" s="1683"/>
      <c r="BV13" s="1683"/>
      <c r="BW13" s="1683"/>
      <c r="BX13" s="1683"/>
      <c r="BY13" s="1683"/>
      <c r="BZ13" s="1683"/>
      <c r="CA13" s="1627">
        <v>119</v>
      </c>
      <c r="CB13" s="1627"/>
      <c r="CC13" s="1627"/>
      <c r="CD13" s="1627"/>
      <c r="CE13" s="1627"/>
      <c r="CF13" s="1627"/>
      <c r="CG13" s="1627"/>
      <c r="CH13" s="1627">
        <v>114</v>
      </c>
      <c r="CI13" s="1627"/>
      <c r="CJ13" s="1627"/>
      <c r="CK13" s="1627"/>
      <c r="CL13" s="1627"/>
      <c r="CM13" s="1627"/>
      <c r="CN13" s="1627"/>
      <c r="CO13" s="1627"/>
    </row>
    <row r="14" spans="1:93" ht="17.25" customHeight="1">
      <c r="A14" s="448"/>
      <c r="B14" s="468">
        <v>2</v>
      </c>
      <c r="C14" s="579"/>
      <c r="D14" s="1695" t="s">
        <v>592</v>
      </c>
      <c r="E14" s="1696"/>
      <c r="F14" s="1696"/>
      <c r="G14" s="1696"/>
      <c r="H14" s="1696"/>
      <c r="I14" s="1696"/>
      <c r="J14" s="1696"/>
      <c r="K14" s="1634" t="s">
        <v>593</v>
      </c>
      <c r="L14" s="1634"/>
      <c r="M14" s="1634"/>
      <c r="N14" s="1634"/>
      <c r="O14" s="1634"/>
      <c r="P14" s="1634"/>
      <c r="Q14" s="1634"/>
      <c r="R14" s="1634"/>
      <c r="S14" s="1634">
        <v>155</v>
      </c>
      <c r="T14" s="1634"/>
      <c r="U14" s="1634"/>
      <c r="V14" s="1634"/>
      <c r="W14" s="1634"/>
      <c r="X14" s="1634"/>
      <c r="Y14" s="1634"/>
      <c r="Z14" s="1634">
        <v>3131</v>
      </c>
      <c r="AA14" s="1634"/>
      <c r="AB14" s="1634"/>
      <c r="AC14" s="1634"/>
      <c r="AD14" s="1634"/>
      <c r="AE14" s="1634"/>
      <c r="AF14" s="1634"/>
      <c r="AG14" s="1634"/>
      <c r="AH14" s="1634">
        <v>402</v>
      </c>
      <c r="AI14" s="1634"/>
      <c r="AJ14" s="1634"/>
      <c r="AK14" s="1634"/>
      <c r="AL14" s="1634"/>
      <c r="AM14" s="1634"/>
      <c r="AN14" s="1634"/>
      <c r="AO14" s="1634">
        <v>359</v>
      </c>
      <c r="AP14" s="1634"/>
      <c r="AQ14" s="1634"/>
      <c r="AR14" s="1634"/>
      <c r="AS14" s="1634"/>
      <c r="AT14" s="1634"/>
      <c r="AU14" s="1634"/>
      <c r="AV14" s="1634"/>
      <c r="AW14" s="1634">
        <v>7</v>
      </c>
      <c r="AX14" s="1634"/>
      <c r="AY14" s="1634"/>
      <c r="AZ14" s="1634"/>
      <c r="BA14" s="1634"/>
      <c r="BB14" s="1634"/>
      <c r="BC14" s="1634"/>
      <c r="BD14" s="1634">
        <v>4</v>
      </c>
      <c r="BE14" s="1634"/>
      <c r="BF14" s="1634"/>
      <c r="BG14" s="1634"/>
      <c r="BH14" s="1634"/>
      <c r="BI14" s="1634"/>
      <c r="BJ14" s="1634"/>
      <c r="BK14" s="1634"/>
      <c r="BL14" s="1693" t="s">
        <v>594</v>
      </c>
      <c r="BM14" s="1693"/>
      <c r="BN14" s="1693"/>
      <c r="BO14" s="1693"/>
      <c r="BP14" s="1693"/>
      <c r="BQ14" s="1693"/>
      <c r="BR14" s="1693"/>
      <c r="BS14" s="1693" t="s">
        <v>1312</v>
      </c>
      <c r="BT14" s="1693"/>
      <c r="BU14" s="1693"/>
      <c r="BV14" s="1693"/>
      <c r="BW14" s="1693"/>
      <c r="BX14" s="1693"/>
      <c r="BY14" s="1693"/>
      <c r="BZ14" s="1693"/>
      <c r="CA14" s="1634">
        <v>130</v>
      </c>
      <c r="CB14" s="1634"/>
      <c r="CC14" s="1634"/>
      <c r="CD14" s="1634"/>
      <c r="CE14" s="1634"/>
      <c r="CF14" s="1634"/>
      <c r="CG14" s="1634"/>
      <c r="CH14" s="1634">
        <v>152</v>
      </c>
      <c r="CI14" s="1634"/>
      <c r="CJ14" s="1634"/>
      <c r="CK14" s="1634"/>
      <c r="CL14" s="1634"/>
      <c r="CM14" s="1634"/>
      <c r="CN14" s="1634"/>
      <c r="CO14" s="1634"/>
    </row>
    <row r="15" spans="1:93" ht="15.75" customHeight="1">
      <c r="A15" s="1639" t="s">
        <v>853</v>
      </c>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row>
    <row r="16" spans="1:93" ht="15.75" customHeight="1">
      <c r="A16" s="1694" t="s">
        <v>1159</v>
      </c>
      <c r="B16" s="1694"/>
      <c r="C16" s="1694"/>
      <c r="D16" s="1694"/>
      <c r="E16" s="1694"/>
      <c r="F16" s="1694"/>
      <c r="G16" s="1694"/>
      <c r="H16" s="1694"/>
      <c r="I16" s="1694"/>
      <c r="J16" s="1694"/>
      <c r="K16" s="1694"/>
      <c r="L16" s="1694"/>
      <c r="M16" s="1694"/>
      <c r="N16" s="1694"/>
      <c r="O16" s="1694"/>
      <c r="P16" s="1694"/>
      <c r="Q16" s="1694"/>
      <c r="R16" s="1694"/>
      <c r="S16" s="1694"/>
      <c r="T16" s="1694"/>
      <c r="U16" s="1694"/>
      <c r="V16" s="1694"/>
      <c r="W16" s="1694"/>
      <c r="X16" s="1694"/>
      <c r="Y16" s="1694"/>
      <c r="Z16" s="1694"/>
      <c r="AA16" s="1694"/>
      <c r="AB16" s="1694"/>
      <c r="AC16" s="1694"/>
      <c r="AD16" s="1694"/>
      <c r="AE16" s="1694"/>
      <c r="AF16" s="1694"/>
      <c r="AG16" s="1694"/>
      <c r="AH16" s="1694"/>
      <c r="AI16" s="1694"/>
      <c r="AJ16" s="1694"/>
      <c r="AK16" s="1694"/>
      <c r="AL16" s="1694"/>
      <c r="AM16" s="1694"/>
      <c r="AN16" s="1694"/>
      <c r="AO16" s="1694"/>
      <c r="AP16" s="1694"/>
      <c r="AQ16" s="1694"/>
      <c r="AR16" s="1694"/>
      <c r="AS16" s="1694"/>
      <c r="AT16" s="1694"/>
      <c r="AU16" s="1694"/>
      <c r="AV16" s="1694"/>
      <c r="AW16" s="1694"/>
      <c r="AX16" s="1694"/>
      <c r="AY16" s="1694"/>
      <c r="AZ16" s="1694"/>
      <c r="BA16" s="1694"/>
      <c r="BB16" s="1694"/>
      <c r="BC16" s="1694"/>
      <c r="BD16" s="1694"/>
      <c r="BE16" s="1694"/>
      <c r="BF16" s="1694"/>
      <c r="BG16" s="1694"/>
      <c r="BH16" s="1694"/>
      <c r="BI16" s="1694"/>
      <c r="BJ16" s="1694"/>
      <c r="BK16" s="1694"/>
      <c r="BL16" s="1694"/>
      <c r="BM16" s="1694"/>
      <c r="BN16" s="1694"/>
      <c r="BO16" s="1694"/>
      <c r="BP16" s="1694"/>
      <c r="BQ16" s="1694"/>
      <c r="BR16" s="1694"/>
      <c r="BS16" s="1694"/>
      <c r="BT16" s="1694"/>
      <c r="BU16" s="1694"/>
      <c r="BV16" s="1694"/>
      <c r="BW16" s="1694"/>
      <c r="BX16" s="1694"/>
      <c r="BY16" s="1694"/>
      <c r="BZ16" s="1694"/>
      <c r="CA16" s="1694"/>
      <c r="CB16" s="1694"/>
      <c r="CC16" s="1694"/>
      <c r="CD16" s="1694"/>
      <c r="CE16" s="1694"/>
      <c r="CF16" s="1694"/>
      <c r="CG16" s="1694"/>
      <c r="CH16" s="1694"/>
      <c r="CI16" s="1694"/>
      <c r="CJ16" s="1694"/>
      <c r="CK16" s="1694"/>
      <c r="CL16" s="1694"/>
      <c r="CM16" s="1694"/>
      <c r="CN16" s="1694"/>
      <c r="CO16" s="1694"/>
    </row>
    <row r="17" spans="3:93" ht="15" customHeight="1">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row>
    <row r="18" spans="3:93" ht="24" customHeight="1">
      <c r="C18" s="123"/>
      <c r="D18" s="123"/>
      <c r="E18" s="123"/>
      <c r="F18" s="123"/>
      <c r="G18" s="123"/>
      <c r="H18" s="123"/>
      <c r="I18" s="123"/>
      <c r="J18" s="123"/>
      <c r="K18" s="123"/>
      <c r="L18" s="123"/>
      <c r="M18" s="123"/>
      <c r="N18" s="123"/>
      <c r="O18" s="123"/>
      <c r="P18" s="123"/>
      <c r="Q18" s="123"/>
      <c r="R18" s="123"/>
      <c r="S18" s="123"/>
      <c r="T18" s="123"/>
      <c r="U18" s="123"/>
      <c r="V18" s="128" t="s">
        <v>1221</v>
      </c>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row>
    <row r="19" spans="1:93" ht="15" customHeight="1">
      <c r="A19" s="124" t="s">
        <v>1123</v>
      </c>
      <c r="C19" s="125"/>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6" t="s">
        <v>1429</v>
      </c>
    </row>
    <row r="20" spans="1:93" ht="15" customHeight="1">
      <c r="A20" s="1654" t="s">
        <v>792</v>
      </c>
      <c r="B20" s="1705"/>
      <c r="C20" s="1273"/>
      <c r="D20" s="1631" t="s">
        <v>793</v>
      </c>
      <c r="E20" s="1632"/>
      <c r="F20" s="1632"/>
      <c r="G20" s="1632"/>
      <c r="H20" s="1632"/>
      <c r="I20" s="1632"/>
      <c r="J20" s="1632"/>
      <c r="K20" s="1632"/>
      <c r="L20" s="1632"/>
      <c r="M20" s="1632"/>
      <c r="N20" s="1632"/>
      <c r="O20" s="1632"/>
      <c r="P20" s="1632"/>
      <c r="Q20" s="1632"/>
      <c r="R20" s="1633"/>
      <c r="S20" s="1631" t="s">
        <v>1410</v>
      </c>
      <c r="T20" s="1632"/>
      <c r="U20" s="1632"/>
      <c r="V20" s="1632"/>
      <c r="W20" s="1632"/>
      <c r="X20" s="1632"/>
      <c r="Y20" s="1632"/>
      <c r="Z20" s="1632"/>
      <c r="AA20" s="1632"/>
      <c r="AB20" s="1632"/>
      <c r="AC20" s="1632"/>
      <c r="AD20" s="1632"/>
      <c r="AE20" s="1632"/>
      <c r="AF20" s="1632"/>
      <c r="AG20" s="1633"/>
      <c r="AH20" s="1631" t="s">
        <v>1411</v>
      </c>
      <c r="AI20" s="1632"/>
      <c r="AJ20" s="1632"/>
      <c r="AK20" s="1632"/>
      <c r="AL20" s="1632"/>
      <c r="AM20" s="1632"/>
      <c r="AN20" s="1632"/>
      <c r="AO20" s="1632"/>
      <c r="AP20" s="1632"/>
      <c r="AQ20" s="1632"/>
      <c r="AR20" s="1632"/>
      <c r="AS20" s="1632"/>
      <c r="AT20" s="1632"/>
      <c r="AU20" s="1632"/>
      <c r="AV20" s="1633"/>
      <c r="AW20" s="1631" t="s">
        <v>794</v>
      </c>
      <c r="AX20" s="1632"/>
      <c r="AY20" s="1632"/>
      <c r="AZ20" s="1632"/>
      <c r="BA20" s="1632"/>
      <c r="BB20" s="1632"/>
      <c r="BC20" s="1632"/>
      <c r="BD20" s="1632"/>
      <c r="BE20" s="1632"/>
      <c r="BF20" s="1632"/>
      <c r="BG20" s="1632"/>
      <c r="BH20" s="1632"/>
      <c r="BI20" s="1632"/>
      <c r="BJ20" s="1632"/>
      <c r="BK20" s="1633"/>
      <c r="BL20" s="1631" t="s">
        <v>795</v>
      </c>
      <c r="BM20" s="1632"/>
      <c r="BN20" s="1632"/>
      <c r="BO20" s="1632"/>
      <c r="BP20" s="1632"/>
      <c r="BQ20" s="1632"/>
      <c r="BR20" s="1632"/>
      <c r="BS20" s="1632"/>
      <c r="BT20" s="1632"/>
      <c r="BU20" s="1632"/>
      <c r="BV20" s="1632"/>
      <c r="BW20" s="1632"/>
      <c r="BX20" s="1632"/>
      <c r="BY20" s="1632"/>
      <c r="BZ20" s="1633"/>
      <c r="CA20" s="1631" t="s">
        <v>796</v>
      </c>
      <c r="CB20" s="1632"/>
      <c r="CC20" s="1632"/>
      <c r="CD20" s="1632"/>
      <c r="CE20" s="1632"/>
      <c r="CF20" s="1632"/>
      <c r="CG20" s="1632"/>
      <c r="CH20" s="1632"/>
      <c r="CI20" s="1632"/>
      <c r="CJ20" s="1632"/>
      <c r="CK20" s="1632"/>
      <c r="CL20" s="1632"/>
      <c r="CM20" s="1632"/>
      <c r="CN20" s="1632"/>
      <c r="CO20" s="1632"/>
    </row>
    <row r="21" spans="1:93" ht="15" customHeight="1">
      <c r="A21" s="1706"/>
      <c r="B21" s="1706"/>
      <c r="C21" s="1277"/>
      <c r="D21" s="1631" t="s">
        <v>1414</v>
      </c>
      <c r="E21" s="1632"/>
      <c r="F21" s="1632"/>
      <c r="G21" s="1632"/>
      <c r="H21" s="1632"/>
      <c r="I21" s="1632"/>
      <c r="J21" s="1633"/>
      <c r="K21" s="1631" t="s">
        <v>1415</v>
      </c>
      <c r="L21" s="1632"/>
      <c r="M21" s="1632"/>
      <c r="N21" s="1632"/>
      <c r="O21" s="1632"/>
      <c r="P21" s="1632"/>
      <c r="Q21" s="1632"/>
      <c r="R21" s="1633"/>
      <c r="S21" s="1631" t="s">
        <v>1414</v>
      </c>
      <c r="T21" s="1632"/>
      <c r="U21" s="1632"/>
      <c r="V21" s="1632"/>
      <c r="W21" s="1632"/>
      <c r="X21" s="1632"/>
      <c r="Y21" s="1633"/>
      <c r="Z21" s="1631" t="s">
        <v>1415</v>
      </c>
      <c r="AA21" s="1632"/>
      <c r="AB21" s="1632"/>
      <c r="AC21" s="1632"/>
      <c r="AD21" s="1632"/>
      <c r="AE21" s="1632"/>
      <c r="AF21" s="1632"/>
      <c r="AG21" s="1633"/>
      <c r="AH21" s="1631" t="s">
        <v>1414</v>
      </c>
      <c r="AI21" s="1632"/>
      <c r="AJ21" s="1632"/>
      <c r="AK21" s="1632"/>
      <c r="AL21" s="1632"/>
      <c r="AM21" s="1632"/>
      <c r="AN21" s="1633"/>
      <c r="AO21" s="1631" t="s">
        <v>1415</v>
      </c>
      <c r="AP21" s="1632"/>
      <c r="AQ21" s="1632"/>
      <c r="AR21" s="1632"/>
      <c r="AS21" s="1632"/>
      <c r="AT21" s="1632"/>
      <c r="AU21" s="1632"/>
      <c r="AV21" s="1633"/>
      <c r="AW21" s="1631" t="s">
        <v>1414</v>
      </c>
      <c r="AX21" s="1632"/>
      <c r="AY21" s="1632"/>
      <c r="AZ21" s="1632"/>
      <c r="BA21" s="1632"/>
      <c r="BB21" s="1632"/>
      <c r="BC21" s="1633"/>
      <c r="BD21" s="1631" t="s">
        <v>1415</v>
      </c>
      <c r="BE21" s="1632"/>
      <c r="BF21" s="1632"/>
      <c r="BG21" s="1632"/>
      <c r="BH21" s="1632"/>
      <c r="BI21" s="1632"/>
      <c r="BJ21" s="1632"/>
      <c r="BK21" s="1633"/>
      <c r="BL21" s="1631" t="s">
        <v>1414</v>
      </c>
      <c r="BM21" s="1632"/>
      <c r="BN21" s="1632"/>
      <c r="BO21" s="1632"/>
      <c r="BP21" s="1632"/>
      <c r="BQ21" s="1632"/>
      <c r="BR21" s="1633"/>
      <c r="BS21" s="1631" t="s">
        <v>1415</v>
      </c>
      <c r="BT21" s="1632"/>
      <c r="BU21" s="1632"/>
      <c r="BV21" s="1632"/>
      <c r="BW21" s="1632"/>
      <c r="BX21" s="1632"/>
      <c r="BY21" s="1632"/>
      <c r="BZ21" s="1633"/>
      <c r="CA21" s="1631" t="s">
        <v>1414</v>
      </c>
      <c r="CB21" s="1632"/>
      <c r="CC21" s="1632"/>
      <c r="CD21" s="1632"/>
      <c r="CE21" s="1632"/>
      <c r="CF21" s="1632"/>
      <c r="CG21" s="1633"/>
      <c r="CH21" s="1631" t="s">
        <v>1415</v>
      </c>
      <c r="CI21" s="1632"/>
      <c r="CJ21" s="1632"/>
      <c r="CK21" s="1632"/>
      <c r="CL21" s="1632"/>
      <c r="CM21" s="1632"/>
      <c r="CN21" s="1632"/>
      <c r="CO21" s="1632"/>
    </row>
    <row r="22" spans="1:93" ht="17.25" customHeight="1">
      <c r="A22" s="1707" t="s">
        <v>1154</v>
      </c>
      <c r="B22" s="1708"/>
      <c r="C22" s="1709"/>
      <c r="D22" s="1710">
        <v>3697</v>
      </c>
      <c r="E22" s="1635"/>
      <c r="F22" s="1635"/>
      <c r="G22" s="1635"/>
      <c r="H22" s="1635"/>
      <c r="I22" s="1635"/>
      <c r="J22" s="1635"/>
      <c r="K22" s="1635">
        <v>6169</v>
      </c>
      <c r="L22" s="1635"/>
      <c r="M22" s="1635"/>
      <c r="N22" s="1635"/>
      <c r="O22" s="1635"/>
      <c r="P22" s="1635"/>
      <c r="Q22" s="1635"/>
      <c r="R22" s="1635"/>
      <c r="S22" s="1635">
        <v>259</v>
      </c>
      <c r="T22" s="1635"/>
      <c r="U22" s="1635"/>
      <c r="V22" s="1635"/>
      <c r="W22" s="1635"/>
      <c r="X22" s="1635"/>
      <c r="Y22" s="1635"/>
      <c r="Z22" s="1635">
        <v>3207</v>
      </c>
      <c r="AA22" s="1635"/>
      <c r="AB22" s="1635"/>
      <c r="AC22" s="1635"/>
      <c r="AD22" s="1635"/>
      <c r="AE22" s="1635"/>
      <c r="AF22" s="1635"/>
      <c r="AG22" s="1635"/>
      <c r="AH22" s="1635">
        <v>3438</v>
      </c>
      <c r="AI22" s="1635"/>
      <c r="AJ22" s="1635"/>
      <c r="AK22" s="1635"/>
      <c r="AL22" s="1635"/>
      <c r="AM22" s="1635"/>
      <c r="AN22" s="1635"/>
      <c r="AO22" s="1635">
        <v>2963</v>
      </c>
      <c r="AP22" s="1635"/>
      <c r="AQ22" s="1635"/>
      <c r="AR22" s="1635"/>
      <c r="AS22" s="1635"/>
      <c r="AT22" s="1635"/>
      <c r="AU22" s="1635"/>
      <c r="AV22" s="1635"/>
      <c r="AW22" s="1685" t="s">
        <v>368</v>
      </c>
      <c r="AX22" s="1685"/>
      <c r="AY22" s="1685"/>
      <c r="AZ22" s="1685"/>
      <c r="BA22" s="1685"/>
      <c r="BB22" s="1685"/>
      <c r="BC22" s="1685"/>
      <c r="BD22" s="1685" t="s">
        <v>368</v>
      </c>
      <c r="BE22" s="1685"/>
      <c r="BF22" s="1685"/>
      <c r="BG22" s="1685"/>
      <c r="BH22" s="1685"/>
      <c r="BI22" s="1685"/>
      <c r="BJ22" s="1685"/>
      <c r="BK22" s="1685"/>
      <c r="BL22" s="1680" t="s">
        <v>368</v>
      </c>
      <c r="BM22" s="1680"/>
      <c r="BN22" s="1680"/>
      <c r="BO22" s="1680"/>
      <c r="BP22" s="1680"/>
      <c r="BQ22" s="1680"/>
      <c r="BR22" s="1680"/>
      <c r="BS22" s="1680" t="s">
        <v>368</v>
      </c>
      <c r="BT22" s="1680"/>
      <c r="BU22" s="1680"/>
      <c r="BV22" s="1680"/>
      <c r="BW22" s="1680"/>
      <c r="BX22" s="1680"/>
      <c r="BY22" s="1680"/>
      <c r="BZ22" s="1680"/>
      <c r="CA22" s="1684" t="s">
        <v>368</v>
      </c>
      <c r="CB22" s="1684"/>
      <c r="CC22" s="1684"/>
      <c r="CD22" s="1684"/>
      <c r="CE22" s="1684"/>
      <c r="CF22" s="1684"/>
      <c r="CG22" s="1684"/>
      <c r="CH22" s="1684" t="s">
        <v>368</v>
      </c>
      <c r="CI22" s="1684"/>
      <c r="CJ22" s="1684"/>
      <c r="CK22" s="1684"/>
      <c r="CL22" s="1684"/>
      <c r="CM22" s="1684"/>
      <c r="CN22" s="1684"/>
      <c r="CO22" s="1684"/>
    </row>
    <row r="23" spans="1:93" ht="17.25" customHeight="1">
      <c r="A23" s="171"/>
      <c r="B23" s="170">
        <v>19</v>
      </c>
      <c r="C23" s="127"/>
      <c r="D23" s="1629">
        <v>3466</v>
      </c>
      <c r="E23" s="1630"/>
      <c r="F23" s="1630"/>
      <c r="G23" s="1630"/>
      <c r="H23" s="1630"/>
      <c r="I23" s="1630"/>
      <c r="J23" s="1630"/>
      <c r="K23" s="1636">
        <v>5704</v>
      </c>
      <c r="L23" s="1636"/>
      <c r="M23" s="1636"/>
      <c r="N23" s="1636"/>
      <c r="O23" s="1636"/>
      <c r="P23" s="1636"/>
      <c r="Q23" s="1636"/>
      <c r="R23" s="1636"/>
      <c r="S23" s="1636">
        <v>245</v>
      </c>
      <c r="T23" s="1636"/>
      <c r="U23" s="1636"/>
      <c r="V23" s="1636"/>
      <c r="W23" s="1636"/>
      <c r="X23" s="1636"/>
      <c r="Y23" s="1636"/>
      <c r="Z23" s="1636">
        <v>3008</v>
      </c>
      <c r="AA23" s="1636"/>
      <c r="AB23" s="1636"/>
      <c r="AC23" s="1636"/>
      <c r="AD23" s="1636"/>
      <c r="AE23" s="1636"/>
      <c r="AF23" s="1636"/>
      <c r="AG23" s="1636"/>
      <c r="AH23" s="1636">
        <v>3221</v>
      </c>
      <c r="AI23" s="1636"/>
      <c r="AJ23" s="1636"/>
      <c r="AK23" s="1636"/>
      <c r="AL23" s="1636"/>
      <c r="AM23" s="1636"/>
      <c r="AN23" s="1636"/>
      <c r="AO23" s="1636">
        <v>2696</v>
      </c>
      <c r="AP23" s="1636"/>
      <c r="AQ23" s="1636"/>
      <c r="AR23" s="1636"/>
      <c r="AS23" s="1636"/>
      <c r="AT23" s="1636"/>
      <c r="AU23" s="1636"/>
      <c r="AV23" s="1636"/>
      <c r="AW23" s="1685" t="s">
        <v>368</v>
      </c>
      <c r="AX23" s="1685"/>
      <c r="AY23" s="1685"/>
      <c r="AZ23" s="1685"/>
      <c r="BA23" s="1685"/>
      <c r="BB23" s="1685"/>
      <c r="BC23" s="1685"/>
      <c r="BD23" s="1685" t="s">
        <v>368</v>
      </c>
      <c r="BE23" s="1685"/>
      <c r="BF23" s="1685"/>
      <c r="BG23" s="1685"/>
      <c r="BH23" s="1685"/>
      <c r="BI23" s="1685"/>
      <c r="BJ23" s="1685"/>
      <c r="BK23" s="1685"/>
      <c r="BL23" s="1685" t="s">
        <v>368</v>
      </c>
      <c r="BM23" s="1685"/>
      <c r="BN23" s="1685"/>
      <c r="BO23" s="1685"/>
      <c r="BP23" s="1685"/>
      <c r="BQ23" s="1685"/>
      <c r="BR23" s="1685"/>
      <c r="BS23" s="1685" t="s">
        <v>368</v>
      </c>
      <c r="BT23" s="1685"/>
      <c r="BU23" s="1685"/>
      <c r="BV23" s="1685"/>
      <c r="BW23" s="1685"/>
      <c r="BX23" s="1685"/>
      <c r="BY23" s="1685"/>
      <c r="BZ23" s="1685"/>
      <c r="CA23" s="1680" t="s">
        <v>368</v>
      </c>
      <c r="CB23" s="1680"/>
      <c r="CC23" s="1680"/>
      <c r="CD23" s="1680"/>
      <c r="CE23" s="1680"/>
      <c r="CF23" s="1680"/>
      <c r="CG23" s="1680"/>
      <c r="CH23" s="1680" t="s">
        <v>368</v>
      </c>
      <c r="CI23" s="1680"/>
      <c r="CJ23" s="1680"/>
      <c r="CK23" s="1680"/>
      <c r="CL23" s="1680"/>
      <c r="CM23" s="1680"/>
      <c r="CN23" s="1680"/>
      <c r="CO23" s="1680"/>
    </row>
    <row r="24" spans="1:93" ht="17.25" customHeight="1">
      <c r="A24" s="170"/>
      <c r="B24" s="170">
        <v>20</v>
      </c>
      <c r="C24" s="127"/>
      <c r="D24" s="1713">
        <v>3413</v>
      </c>
      <c r="E24" s="1685"/>
      <c r="F24" s="1685"/>
      <c r="G24" s="1685"/>
      <c r="H24" s="1685"/>
      <c r="I24" s="1685"/>
      <c r="J24" s="1685"/>
      <c r="K24" s="1685">
        <v>4472</v>
      </c>
      <c r="L24" s="1685"/>
      <c r="M24" s="1685"/>
      <c r="N24" s="1685"/>
      <c r="O24" s="1685"/>
      <c r="P24" s="1685"/>
      <c r="Q24" s="1685"/>
      <c r="R24" s="1685"/>
      <c r="S24" s="1685">
        <v>189</v>
      </c>
      <c r="T24" s="1685"/>
      <c r="U24" s="1685"/>
      <c r="V24" s="1685"/>
      <c r="W24" s="1685"/>
      <c r="X24" s="1685"/>
      <c r="Y24" s="1685"/>
      <c r="Z24" s="1685">
        <v>1819</v>
      </c>
      <c r="AA24" s="1685"/>
      <c r="AB24" s="1685"/>
      <c r="AC24" s="1685"/>
      <c r="AD24" s="1685"/>
      <c r="AE24" s="1685"/>
      <c r="AF24" s="1685"/>
      <c r="AG24" s="1685"/>
      <c r="AH24" s="1685">
        <v>3224</v>
      </c>
      <c r="AI24" s="1685"/>
      <c r="AJ24" s="1685"/>
      <c r="AK24" s="1685"/>
      <c r="AL24" s="1685"/>
      <c r="AM24" s="1685"/>
      <c r="AN24" s="1685"/>
      <c r="AO24" s="1685">
        <v>2653</v>
      </c>
      <c r="AP24" s="1685"/>
      <c r="AQ24" s="1685"/>
      <c r="AR24" s="1685"/>
      <c r="AS24" s="1685"/>
      <c r="AT24" s="1685"/>
      <c r="AU24" s="1685"/>
      <c r="AV24" s="1685"/>
      <c r="AW24" s="1685" t="s">
        <v>763</v>
      </c>
      <c r="AX24" s="1685"/>
      <c r="AY24" s="1685"/>
      <c r="AZ24" s="1685"/>
      <c r="BA24" s="1685"/>
      <c r="BB24" s="1685"/>
      <c r="BC24" s="1685"/>
      <c r="BD24" s="1685" t="s">
        <v>763</v>
      </c>
      <c r="BE24" s="1685"/>
      <c r="BF24" s="1685"/>
      <c r="BG24" s="1685"/>
      <c r="BH24" s="1685"/>
      <c r="BI24" s="1685"/>
      <c r="BJ24" s="1685"/>
      <c r="BK24" s="1685"/>
      <c r="BL24" s="1685" t="s">
        <v>763</v>
      </c>
      <c r="BM24" s="1685"/>
      <c r="BN24" s="1685"/>
      <c r="BO24" s="1685"/>
      <c r="BP24" s="1685"/>
      <c r="BQ24" s="1685"/>
      <c r="BR24" s="1685"/>
      <c r="BS24" s="1685" t="s">
        <v>763</v>
      </c>
      <c r="BT24" s="1685"/>
      <c r="BU24" s="1685"/>
      <c r="BV24" s="1685"/>
      <c r="BW24" s="1685"/>
      <c r="BX24" s="1685"/>
      <c r="BY24" s="1685"/>
      <c r="BZ24" s="1685"/>
      <c r="CA24" s="1685" t="s">
        <v>763</v>
      </c>
      <c r="CB24" s="1685"/>
      <c r="CC24" s="1685"/>
      <c r="CD24" s="1685"/>
      <c r="CE24" s="1685"/>
      <c r="CF24" s="1685"/>
      <c r="CG24" s="1685"/>
      <c r="CH24" s="1685" t="s">
        <v>763</v>
      </c>
      <c r="CI24" s="1685"/>
      <c r="CJ24" s="1685"/>
      <c r="CK24" s="1685"/>
      <c r="CL24" s="1685"/>
      <c r="CM24" s="1685"/>
      <c r="CN24" s="1685"/>
      <c r="CO24" s="1685"/>
    </row>
    <row r="25" spans="1:93" ht="17.25" customHeight="1">
      <c r="A25" s="447" t="s">
        <v>1122</v>
      </c>
      <c r="B25" s="565">
        <v>9</v>
      </c>
      <c r="C25" s="403" t="s">
        <v>500</v>
      </c>
      <c r="D25" s="1714">
        <v>277</v>
      </c>
      <c r="E25" s="1715"/>
      <c r="F25" s="1715"/>
      <c r="G25" s="1715"/>
      <c r="H25" s="1715"/>
      <c r="I25" s="1715"/>
      <c r="J25" s="1715"/>
      <c r="K25" s="1715">
        <v>377</v>
      </c>
      <c r="L25" s="1715"/>
      <c r="M25" s="1715"/>
      <c r="N25" s="1715"/>
      <c r="O25" s="1715"/>
      <c r="P25" s="1715"/>
      <c r="Q25" s="1715"/>
      <c r="R25" s="1715"/>
      <c r="S25" s="1715">
        <v>17</v>
      </c>
      <c r="T25" s="1715"/>
      <c r="U25" s="1715"/>
      <c r="V25" s="1715"/>
      <c r="W25" s="1715"/>
      <c r="X25" s="1715"/>
      <c r="Y25" s="1715"/>
      <c r="Z25" s="1715">
        <v>161</v>
      </c>
      <c r="AA25" s="1715"/>
      <c r="AB25" s="1715"/>
      <c r="AC25" s="1715"/>
      <c r="AD25" s="1715"/>
      <c r="AE25" s="1715"/>
      <c r="AF25" s="1715"/>
      <c r="AG25" s="1715"/>
      <c r="AH25" s="1715">
        <v>260</v>
      </c>
      <c r="AI25" s="1715"/>
      <c r="AJ25" s="1715"/>
      <c r="AK25" s="1715"/>
      <c r="AL25" s="1715"/>
      <c r="AM25" s="1715"/>
      <c r="AN25" s="1715"/>
      <c r="AO25" s="1715">
        <v>216</v>
      </c>
      <c r="AP25" s="1715"/>
      <c r="AQ25" s="1715"/>
      <c r="AR25" s="1715"/>
      <c r="AS25" s="1715"/>
      <c r="AT25" s="1715"/>
      <c r="AU25" s="1715"/>
      <c r="AV25" s="1715"/>
      <c r="AW25" s="1651" t="s">
        <v>368</v>
      </c>
      <c r="AX25" s="1651"/>
      <c r="AY25" s="1651"/>
      <c r="AZ25" s="1651"/>
      <c r="BA25" s="1651"/>
      <c r="BB25" s="1651"/>
      <c r="BC25" s="1651"/>
      <c r="BD25" s="1651" t="s">
        <v>368</v>
      </c>
      <c r="BE25" s="1651"/>
      <c r="BF25" s="1651"/>
      <c r="BG25" s="1651"/>
      <c r="BH25" s="1651"/>
      <c r="BI25" s="1651"/>
      <c r="BJ25" s="1651"/>
      <c r="BK25" s="1651"/>
      <c r="BL25" s="1682" t="s">
        <v>368</v>
      </c>
      <c r="BM25" s="1682"/>
      <c r="BN25" s="1682"/>
      <c r="BO25" s="1682"/>
      <c r="BP25" s="1682"/>
      <c r="BQ25" s="1682"/>
      <c r="BR25" s="1682"/>
      <c r="BS25" s="1651" t="s">
        <v>368</v>
      </c>
      <c r="BT25" s="1651"/>
      <c r="BU25" s="1651"/>
      <c r="BV25" s="1651"/>
      <c r="BW25" s="1651"/>
      <c r="BX25" s="1651"/>
      <c r="BY25" s="1651"/>
      <c r="BZ25" s="1651"/>
      <c r="CA25" s="1651" t="s">
        <v>368</v>
      </c>
      <c r="CB25" s="1651"/>
      <c r="CC25" s="1651"/>
      <c r="CD25" s="1651"/>
      <c r="CE25" s="1651"/>
      <c r="CF25" s="1651"/>
      <c r="CG25" s="1651"/>
      <c r="CH25" s="1651" t="s">
        <v>368</v>
      </c>
      <c r="CI25" s="1651"/>
      <c r="CJ25" s="1651"/>
      <c r="CK25" s="1651"/>
      <c r="CL25" s="1651"/>
      <c r="CM25" s="1651"/>
      <c r="CN25" s="1651"/>
      <c r="CO25" s="1651"/>
    </row>
    <row r="26" spans="1:93" ht="17.25" customHeight="1">
      <c r="A26" s="447"/>
      <c r="B26" s="565">
        <v>10</v>
      </c>
      <c r="C26" s="403"/>
      <c r="D26" s="1714">
        <v>280</v>
      </c>
      <c r="E26" s="1715"/>
      <c r="F26" s="1715"/>
      <c r="G26" s="1715"/>
      <c r="H26" s="1715"/>
      <c r="I26" s="1715"/>
      <c r="J26" s="1715"/>
      <c r="K26" s="1715">
        <v>349</v>
      </c>
      <c r="L26" s="1715"/>
      <c r="M26" s="1715"/>
      <c r="N26" s="1715"/>
      <c r="O26" s="1715"/>
      <c r="P26" s="1715"/>
      <c r="Q26" s="1715"/>
      <c r="R26" s="1715"/>
      <c r="S26" s="1715">
        <v>10</v>
      </c>
      <c r="T26" s="1715"/>
      <c r="U26" s="1715"/>
      <c r="V26" s="1715"/>
      <c r="W26" s="1715"/>
      <c r="X26" s="1715"/>
      <c r="Y26" s="1715"/>
      <c r="Z26" s="1715">
        <v>146</v>
      </c>
      <c r="AA26" s="1715"/>
      <c r="AB26" s="1715"/>
      <c r="AC26" s="1715"/>
      <c r="AD26" s="1715"/>
      <c r="AE26" s="1715"/>
      <c r="AF26" s="1715"/>
      <c r="AG26" s="1715"/>
      <c r="AH26" s="1715">
        <v>270</v>
      </c>
      <c r="AI26" s="1715"/>
      <c r="AJ26" s="1715"/>
      <c r="AK26" s="1715"/>
      <c r="AL26" s="1715"/>
      <c r="AM26" s="1715"/>
      <c r="AN26" s="1715"/>
      <c r="AO26" s="1715">
        <v>204</v>
      </c>
      <c r="AP26" s="1715"/>
      <c r="AQ26" s="1715"/>
      <c r="AR26" s="1715"/>
      <c r="AS26" s="1715"/>
      <c r="AT26" s="1715"/>
      <c r="AU26" s="1715"/>
      <c r="AV26" s="1715"/>
      <c r="AW26" s="1651" t="s">
        <v>368</v>
      </c>
      <c r="AX26" s="1651"/>
      <c r="AY26" s="1651"/>
      <c r="AZ26" s="1651"/>
      <c r="BA26" s="1651"/>
      <c r="BB26" s="1651"/>
      <c r="BC26" s="1651"/>
      <c r="BD26" s="1651" t="s">
        <v>368</v>
      </c>
      <c r="BE26" s="1651"/>
      <c r="BF26" s="1651"/>
      <c r="BG26" s="1651"/>
      <c r="BH26" s="1651"/>
      <c r="BI26" s="1651"/>
      <c r="BJ26" s="1651"/>
      <c r="BK26" s="1651"/>
      <c r="BL26" s="1651" t="s">
        <v>368</v>
      </c>
      <c r="BM26" s="1651"/>
      <c r="BN26" s="1651"/>
      <c r="BO26" s="1651"/>
      <c r="BP26" s="1651"/>
      <c r="BQ26" s="1651"/>
      <c r="BR26" s="1651"/>
      <c r="BS26" s="1651" t="s">
        <v>368</v>
      </c>
      <c r="BT26" s="1651"/>
      <c r="BU26" s="1651"/>
      <c r="BV26" s="1651"/>
      <c r="BW26" s="1651"/>
      <c r="BX26" s="1651"/>
      <c r="BY26" s="1651"/>
      <c r="BZ26" s="1651"/>
      <c r="CA26" s="1651" t="s">
        <v>368</v>
      </c>
      <c r="CB26" s="1651"/>
      <c r="CC26" s="1651"/>
      <c r="CD26" s="1651"/>
      <c r="CE26" s="1651"/>
      <c r="CF26" s="1651"/>
      <c r="CG26" s="1651"/>
      <c r="CH26" s="1651" t="s">
        <v>368</v>
      </c>
      <c r="CI26" s="1651"/>
      <c r="CJ26" s="1651"/>
      <c r="CK26" s="1651"/>
      <c r="CL26" s="1651"/>
      <c r="CM26" s="1651"/>
      <c r="CN26" s="1651"/>
      <c r="CO26" s="1651"/>
    </row>
    <row r="27" spans="1:93" ht="17.25" customHeight="1">
      <c r="A27" s="447"/>
      <c r="B27" s="565">
        <v>11</v>
      </c>
      <c r="C27" s="403"/>
      <c r="D27" s="1714">
        <v>248</v>
      </c>
      <c r="E27" s="1715"/>
      <c r="F27" s="1715"/>
      <c r="G27" s="1715"/>
      <c r="H27" s="1715"/>
      <c r="I27" s="1715"/>
      <c r="J27" s="1715"/>
      <c r="K27" s="1715">
        <v>323</v>
      </c>
      <c r="L27" s="1715"/>
      <c r="M27" s="1715"/>
      <c r="N27" s="1715"/>
      <c r="O27" s="1715"/>
      <c r="P27" s="1715"/>
      <c r="Q27" s="1715"/>
      <c r="R27" s="1715"/>
      <c r="S27" s="1715">
        <v>14</v>
      </c>
      <c r="T27" s="1715"/>
      <c r="U27" s="1715"/>
      <c r="V27" s="1715"/>
      <c r="W27" s="1715"/>
      <c r="X27" s="1715"/>
      <c r="Y27" s="1715"/>
      <c r="Z27" s="1715">
        <v>120</v>
      </c>
      <c r="AA27" s="1715"/>
      <c r="AB27" s="1715"/>
      <c r="AC27" s="1715"/>
      <c r="AD27" s="1715"/>
      <c r="AE27" s="1715"/>
      <c r="AF27" s="1715"/>
      <c r="AG27" s="1715"/>
      <c r="AH27" s="1715">
        <v>234</v>
      </c>
      <c r="AI27" s="1715"/>
      <c r="AJ27" s="1715"/>
      <c r="AK27" s="1715"/>
      <c r="AL27" s="1715"/>
      <c r="AM27" s="1715"/>
      <c r="AN27" s="1715"/>
      <c r="AO27" s="1715">
        <v>203</v>
      </c>
      <c r="AP27" s="1715"/>
      <c r="AQ27" s="1715"/>
      <c r="AR27" s="1715"/>
      <c r="AS27" s="1715"/>
      <c r="AT27" s="1715"/>
      <c r="AU27" s="1715"/>
      <c r="AV27" s="1715"/>
      <c r="AW27" s="1651" t="s">
        <v>368</v>
      </c>
      <c r="AX27" s="1651"/>
      <c r="AY27" s="1651"/>
      <c r="AZ27" s="1651"/>
      <c r="BA27" s="1651"/>
      <c r="BB27" s="1651"/>
      <c r="BC27" s="1651"/>
      <c r="BD27" s="1651" t="s">
        <v>368</v>
      </c>
      <c r="BE27" s="1651"/>
      <c r="BF27" s="1651"/>
      <c r="BG27" s="1651"/>
      <c r="BH27" s="1651"/>
      <c r="BI27" s="1651"/>
      <c r="BJ27" s="1651"/>
      <c r="BK27" s="1651"/>
      <c r="BL27" s="1651" t="s">
        <v>368</v>
      </c>
      <c r="BM27" s="1651"/>
      <c r="BN27" s="1651"/>
      <c r="BO27" s="1651"/>
      <c r="BP27" s="1651"/>
      <c r="BQ27" s="1651"/>
      <c r="BR27" s="1651"/>
      <c r="BS27" s="1651" t="s">
        <v>368</v>
      </c>
      <c r="BT27" s="1651"/>
      <c r="BU27" s="1651"/>
      <c r="BV27" s="1651"/>
      <c r="BW27" s="1651"/>
      <c r="BX27" s="1651"/>
      <c r="BY27" s="1651"/>
      <c r="BZ27" s="1651"/>
      <c r="CA27" s="1651" t="s">
        <v>368</v>
      </c>
      <c r="CB27" s="1651"/>
      <c r="CC27" s="1651"/>
      <c r="CD27" s="1651"/>
      <c r="CE27" s="1651"/>
      <c r="CF27" s="1651"/>
      <c r="CG27" s="1651"/>
      <c r="CH27" s="1651" t="s">
        <v>368</v>
      </c>
      <c r="CI27" s="1651"/>
      <c r="CJ27" s="1651"/>
      <c r="CK27" s="1651"/>
      <c r="CL27" s="1651"/>
      <c r="CM27" s="1651"/>
      <c r="CN27" s="1651"/>
      <c r="CO27" s="1651"/>
    </row>
    <row r="28" spans="1:93" ht="17.25" customHeight="1">
      <c r="A28" s="447"/>
      <c r="B28" s="565">
        <v>12</v>
      </c>
      <c r="C28" s="403"/>
      <c r="D28" s="1661">
        <v>277</v>
      </c>
      <c r="E28" s="1648"/>
      <c r="F28" s="1648"/>
      <c r="G28" s="1648"/>
      <c r="H28" s="1648"/>
      <c r="I28" s="1648"/>
      <c r="J28" s="1648"/>
      <c r="K28" s="1648">
        <v>372</v>
      </c>
      <c r="L28" s="1648"/>
      <c r="M28" s="1648"/>
      <c r="N28" s="1648"/>
      <c r="O28" s="1648"/>
      <c r="P28" s="1648"/>
      <c r="Q28" s="1648"/>
      <c r="R28" s="1648"/>
      <c r="S28" s="1648">
        <v>18</v>
      </c>
      <c r="T28" s="1648"/>
      <c r="U28" s="1648"/>
      <c r="V28" s="1648"/>
      <c r="W28" s="1648"/>
      <c r="X28" s="1648"/>
      <c r="Y28" s="1648"/>
      <c r="Z28" s="1648">
        <v>158</v>
      </c>
      <c r="AA28" s="1648"/>
      <c r="AB28" s="1648"/>
      <c r="AC28" s="1648"/>
      <c r="AD28" s="1648"/>
      <c r="AE28" s="1648"/>
      <c r="AF28" s="1648"/>
      <c r="AG28" s="1648"/>
      <c r="AH28" s="1648">
        <v>259</v>
      </c>
      <c r="AI28" s="1648"/>
      <c r="AJ28" s="1648"/>
      <c r="AK28" s="1648"/>
      <c r="AL28" s="1648"/>
      <c r="AM28" s="1648"/>
      <c r="AN28" s="1648"/>
      <c r="AO28" s="1648">
        <v>213</v>
      </c>
      <c r="AP28" s="1648"/>
      <c r="AQ28" s="1648"/>
      <c r="AR28" s="1648"/>
      <c r="AS28" s="1648"/>
      <c r="AT28" s="1648"/>
      <c r="AU28" s="1648"/>
      <c r="AV28" s="1648"/>
      <c r="AW28" s="1651" t="s">
        <v>368</v>
      </c>
      <c r="AX28" s="1651"/>
      <c r="AY28" s="1651"/>
      <c r="AZ28" s="1651"/>
      <c r="BA28" s="1651"/>
      <c r="BB28" s="1651"/>
      <c r="BC28" s="1651"/>
      <c r="BD28" s="1651" t="s">
        <v>368</v>
      </c>
      <c r="BE28" s="1651"/>
      <c r="BF28" s="1651"/>
      <c r="BG28" s="1651"/>
      <c r="BH28" s="1651"/>
      <c r="BI28" s="1651"/>
      <c r="BJ28" s="1651"/>
      <c r="BK28" s="1651"/>
      <c r="BL28" s="1682" t="s">
        <v>368</v>
      </c>
      <c r="BM28" s="1682"/>
      <c r="BN28" s="1682"/>
      <c r="BO28" s="1682"/>
      <c r="BP28" s="1682"/>
      <c r="BQ28" s="1682"/>
      <c r="BR28" s="1682"/>
      <c r="BS28" s="1651" t="s">
        <v>368</v>
      </c>
      <c r="BT28" s="1651"/>
      <c r="BU28" s="1651"/>
      <c r="BV28" s="1651"/>
      <c r="BW28" s="1651"/>
      <c r="BX28" s="1651"/>
      <c r="BY28" s="1651"/>
      <c r="BZ28" s="1651"/>
      <c r="CA28" s="1651" t="s">
        <v>368</v>
      </c>
      <c r="CB28" s="1651"/>
      <c r="CC28" s="1651"/>
      <c r="CD28" s="1651"/>
      <c r="CE28" s="1651"/>
      <c r="CF28" s="1651"/>
      <c r="CG28" s="1651"/>
      <c r="CH28" s="1651" t="s">
        <v>368</v>
      </c>
      <c r="CI28" s="1651"/>
      <c r="CJ28" s="1651"/>
      <c r="CK28" s="1651"/>
      <c r="CL28" s="1651"/>
      <c r="CM28" s="1651"/>
      <c r="CN28" s="1651"/>
      <c r="CO28" s="1651"/>
    </row>
    <row r="29" spans="1:93" ht="17.25" customHeight="1">
      <c r="A29" s="447" t="s">
        <v>1542</v>
      </c>
      <c r="B29" s="565">
        <v>1</v>
      </c>
      <c r="C29" s="403" t="s">
        <v>65</v>
      </c>
      <c r="D29" s="1661">
        <v>234</v>
      </c>
      <c r="E29" s="1648"/>
      <c r="F29" s="1648"/>
      <c r="G29" s="1648"/>
      <c r="H29" s="1648"/>
      <c r="I29" s="1648"/>
      <c r="J29" s="1648"/>
      <c r="K29" s="1648">
        <v>252</v>
      </c>
      <c r="L29" s="1648"/>
      <c r="M29" s="1648"/>
      <c r="N29" s="1648"/>
      <c r="O29" s="1648"/>
      <c r="P29" s="1648"/>
      <c r="Q29" s="1648"/>
      <c r="R29" s="1648"/>
      <c r="S29" s="1648">
        <v>9</v>
      </c>
      <c r="T29" s="1648"/>
      <c r="U29" s="1648"/>
      <c r="V29" s="1648"/>
      <c r="W29" s="1648"/>
      <c r="X29" s="1648"/>
      <c r="Y29" s="1648"/>
      <c r="Z29" s="1648">
        <v>58</v>
      </c>
      <c r="AA29" s="1648"/>
      <c r="AB29" s="1648"/>
      <c r="AC29" s="1648"/>
      <c r="AD29" s="1648"/>
      <c r="AE29" s="1648"/>
      <c r="AF29" s="1648"/>
      <c r="AG29" s="1648"/>
      <c r="AH29" s="1648">
        <v>225</v>
      </c>
      <c r="AI29" s="1648"/>
      <c r="AJ29" s="1648"/>
      <c r="AK29" s="1648"/>
      <c r="AL29" s="1648"/>
      <c r="AM29" s="1648"/>
      <c r="AN29" s="1648"/>
      <c r="AO29" s="1648">
        <v>194</v>
      </c>
      <c r="AP29" s="1648"/>
      <c r="AQ29" s="1648"/>
      <c r="AR29" s="1648"/>
      <c r="AS29" s="1648"/>
      <c r="AT29" s="1648"/>
      <c r="AU29" s="1648"/>
      <c r="AV29" s="1648"/>
      <c r="AW29" s="1651" t="s">
        <v>368</v>
      </c>
      <c r="AX29" s="1651"/>
      <c r="AY29" s="1651"/>
      <c r="AZ29" s="1651"/>
      <c r="BA29" s="1651"/>
      <c r="BB29" s="1651"/>
      <c r="BC29" s="1651"/>
      <c r="BD29" s="1651" t="s">
        <v>368</v>
      </c>
      <c r="BE29" s="1651"/>
      <c r="BF29" s="1651"/>
      <c r="BG29" s="1651"/>
      <c r="BH29" s="1651"/>
      <c r="BI29" s="1651"/>
      <c r="BJ29" s="1651"/>
      <c r="BK29" s="1651"/>
      <c r="BL29" s="1651" t="s">
        <v>368</v>
      </c>
      <c r="BM29" s="1651"/>
      <c r="BN29" s="1651"/>
      <c r="BO29" s="1651"/>
      <c r="BP29" s="1651"/>
      <c r="BQ29" s="1651"/>
      <c r="BR29" s="1651"/>
      <c r="BS29" s="1651" t="s">
        <v>368</v>
      </c>
      <c r="BT29" s="1651"/>
      <c r="BU29" s="1651"/>
      <c r="BV29" s="1651"/>
      <c r="BW29" s="1651"/>
      <c r="BX29" s="1651"/>
      <c r="BY29" s="1651"/>
      <c r="BZ29" s="1651"/>
      <c r="CA29" s="1651" t="s">
        <v>368</v>
      </c>
      <c r="CB29" s="1651"/>
      <c r="CC29" s="1651"/>
      <c r="CD29" s="1651"/>
      <c r="CE29" s="1651"/>
      <c r="CF29" s="1651"/>
      <c r="CG29" s="1651"/>
      <c r="CH29" s="1651" t="s">
        <v>368</v>
      </c>
      <c r="CI29" s="1651"/>
      <c r="CJ29" s="1651"/>
      <c r="CK29" s="1651"/>
      <c r="CL29" s="1651"/>
      <c r="CM29" s="1651"/>
      <c r="CN29" s="1651"/>
      <c r="CO29" s="1651"/>
    </row>
    <row r="30" spans="1:93" s="170" customFormat="1" ht="17.25" customHeight="1">
      <c r="A30" s="448"/>
      <c r="B30" s="468">
        <v>2</v>
      </c>
      <c r="C30" s="580"/>
      <c r="D30" s="1672">
        <v>219</v>
      </c>
      <c r="E30" s="1589"/>
      <c r="F30" s="1589"/>
      <c r="G30" s="1589"/>
      <c r="H30" s="1589"/>
      <c r="I30" s="1589"/>
      <c r="J30" s="1589"/>
      <c r="K30" s="1640">
        <v>375</v>
      </c>
      <c r="L30" s="1640"/>
      <c r="M30" s="1640"/>
      <c r="N30" s="1640"/>
      <c r="O30" s="1640"/>
      <c r="P30" s="1640"/>
      <c r="Q30" s="1640"/>
      <c r="R30" s="1640"/>
      <c r="S30" s="1640">
        <v>16</v>
      </c>
      <c r="T30" s="1640"/>
      <c r="U30" s="1640"/>
      <c r="V30" s="1640"/>
      <c r="W30" s="1640"/>
      <c r="X30" s="1640"/>
      <c r="Y30" s="1640"/>
      <c r="Z30" s="1640">
        <v>197</v>
      </c>
      <c r="AA30" s="1640"/>
      <c r="AB30" s="1640"/>
      <c r="AC30" s="1640"/>
      <c r="AD30" s="1640"/>
      <c r="AE30" s="1640"/>
      <c r="AF30" s="1640"/>
      <c r="AG30" s="1640"/>
      <c r="AH30" s="1640">
        <v>203</v>
      </c>
      <c r="AI30" s="1640"/>
      <c r="AJ30" s="1640"/>
      <c r="AK30" s="1640"/>
      <c r="AL30" s="1640"/>
      <c r="AM30" s="1640"/>
      <c r="AN30" s="1640"/>
      <c r="AO30" s="1640">
        <v>177</v>
      </c>
      <c r="AP30" s="1640"/>
      <c r="AQ30" s="1640"/>
      <c r="AR30" s="1640"/>
      <c r="AS30" s="1640"/>
      <c r="AT30" s="1640"/>
      <c r="AU30" s="1640"/>
      <c r="AV30" s="1640"/>
      <c r="AW30" s="1681" t="s">
        <v>368</v>
      </c>
      <c r="AX30" s="1681"/>
      <c r="AY30" s="1681"/>
      <c r="AZ30" s="1681"/>
      <c r="BA30" s="1681"/>
      <c r="BB30" s="1681"/>
      <c r="BC30" s="1681"/>
      <c r="BD30" s="1681" t="s">
        <v>368</v>
      </c>
      <c r="BE30" s="1681"/>
      <c r="BF30" s="1681"/>
      <c r="BG30" s="1681"/>
      <c r="BH30" s="1681"/>
      <c r="BI30" s="1681"/>
      <c r="BJ30" s="1681"/>
      <c r="BK30" s="1681"/>
      <c r="BL30" s="1681" t="s">
        <v>763</v>
      </c>
      <c r="BM30" s="1681"/>
      <c r="BN30" s="1681"/>
      <c r="BO30" s="1681"/>
      <c r="BP30" s="1681"/>
      <c r="BQ30" s="1681"/>
      <c r="BR30" s="1681"/>
      <c r="BS30" s="1681" t="s">
        <v>368</v>
      </c>
      <c r="BT30" s="1681"/>
      <c r="BU30" s="1681"/>
      <c r="BV30" s="1681"/>
      <c r="BW30" s="1681"/>
      <c r="BX30" s="1681"/>
      <c r="BY30" s="1681"/>
      <c r="BZ30" s="1681"/>
      <c r="CA30" s="1681" t="s">
        <v>368</v>
      </c>
      <c r="CB30" s="1681"/>
      <c r="CC30" s="1681"/>
      <c r="CD30" s="1681"/>
      <c r="CE30" s="1681"/>
      <c r="CF30" s="1681"/>
      <c r="CG30" s="1681"/>
      <c r="CH30" s="1681" t="s">
        <v>368</v>
      </c>
      <c r="CI30" s="1681"/>
      <c r="CJ30" s="1681"/>
      <c r="CK30" s="1681"/>
      <c r="CL30" s="1681"/>
      <c r="CM30" s="1681"/>
      <c r="CN30" s="1681"/>
      <c r="CO30" s="1681"/>
    </row>
    <row r="31" spans="3:93" ht="15" customHeight="1">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row>
    <row r="32" spans="3:93" ht="15" customHeight="1">
      <c r="C32" s="130"/>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row>
    <row r="33" spans="3:93" ht="24"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652" t="s">
        <v>1222</v>
      </c>
      <c r="AA33" s="1110"/>
      <c r="AB33" s="1110"/>
      <c r="AC33" s="1110"/>
      <c r="AD33" s="1110"/>
      <c r="AE33" s="1110"/>
      <c r="AF33" s="1110"/>
      <c r="AG33" s="1110"/>
      <c r="AH33" s="1110"/>
      <c r="AI33" s="1110"/>
      <c r="AJ33" s="1110"/>
      <c r="AK33" s="1110"/>
      <c r="AL33" s="1110"/>
      <c r="AM33" s="1110"/>
      <c r="AN33" s="1110"/>
      <c r="AO33" s="1110"/>
      <c r="AP33" s="1110"/>
      <c r="AQ33" s="1110"/>
      <c r="AR33" s="1110"/>
      <c r="AS33" s="1110"/>
      <c r="AT33" s="1110"/>
      <c r="AU33" s="1110"/>
      <c r="AV33" s="1110"/>
      <c r="AW33" s="1110"/>
      <c r="AX33" s="1110"/>
      <c r="AY33" s="1110"/>
      <c r="AZ33" s="1110"/>
      <c r="BA33" s="1110"/>
      <c r="BB33" s="1110"/>
      <c r="BC33" s="1110"/>
      <c r="BD33" s="1110"/>
      <c r="BE33" s="1110"/>
      <c r="BF33" s="1110"/>
      <c r="BG33" s="1110"/>
      <c r="BH33" s="1110"/>
      <c r="BI33" s="1110"/>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row>
    <row r="34" spans="1:93" ht="15" customHeight="1">
      <c r="A34" s="124" t="s">
        <v>1123</v>
      </c>
      <c r="C34" s="125"/>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row>
    <row r="35" spans="1:93" ht="15" customHeight="1">
      <c r="A35" s="1654" t="s">
        <v>797</v>
      </c>
      <c r="B35" s="1705"/>
      <c r="C35" s="1273"/>
      <c r="D35" s="1631" t="s">
        <v>798</v>
      </c>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1632"/>
      <c r="AB35" s="1632"/>
      <c r="AC35" s="1632"/>
      <c r="AD35" s="1632"/>
      <c r="AE35" s="1632"/>
      <c r="AF35" s="1632"/>
      <c r="AG35" s="1633"/>
      <c r="AH35" s="1631" t="s">
        <v>799</v>
      </c>
      <c r="AI35" s="1632"/>
      <c r="AJ35" s="1632"/>
      <c r="AK35" s="1632"/>
      <c r="AL35" s="1632"/>
      <c r="AM35" s="1632"/>
      <c r="AN35" s="1632"/>
      <c r="AO35" s="1632"/>
      <c r="AP35" s="1632"/>
      <c r="AQ35" s="1632"/>
      <c r="AR35" s="1632"/>
      <c r="AS35" s="1632"/>
      <c r="AT35" s="1632"/>
      <c r="AU35" s="1632"/>
      <c r="AV35" s="1632"/>
      <c r="AW35" s="1632"/>
      <c r="AX35" s="1632"/>
      <c r="AY35" s="1632"/>
      <c r="AZ35" s="1632"/>
      <c r="BA35" s="1632"/>
      <c r="BB35" s="1632"/>
      <c r="BC35" s="1632"/>
      <c r="BD35" s="1632"/>
      <c r="BE35" s="1632"/>
      <c r="BF35" s="1632"/>
      <c r="BG35" s="1632"/>
      <c r="BH35" s="1632"/>
      <c r="BI35" s="1632"/>
      <c r="BJ35" s="1632"/>
      <c r="BK35" s="1633"/>
      <c r="BL35" s="1631" t="s">
        <v>800</v>
      </c>
      <c r="BM35" s="1632"/>
      <c r="BN35" s="1632"/>
      <c r="BO35" s="1632"/>
      <c r="BP35" s="1632"/>
      <c r="BQ35" s="1632"/>
      <c r="BR35" s="1632"/>
      <c r="BS35" s="1632"/>
      <c r="BT35" s="1632"/>
      <c r="BU35" s="1632"/>
      <c r="BV35" s="1632"/>
      <c r="BW35" s="1632"/>
      <c r="BX35" s="1632"/>
      <c r="BY35" s="1632"/>
      <c r="BZ35" s="1632"/>
      <c r="CA35" s="1632"/>
      <c r="CB35" s="1632"/>
      <c r="CC35" s="1632"/>
      <c r="CD35" s="1632"/>
      <c r="CE35" s="1632"/>
      <c r="CF35" s="1632"/>
      <c r="CG35" s="1632"/>
      <c r="CH35" s="1632"/>
      <c r="CI35" s="1632"/>
      <c r="CJ35" s="1632"/>
      <c r="CK35" s="1632"/>
      <c r="CL35" s="1632"/>
      <c r="CM35" s="1632"/>
      <c r="CN35" s="1632"/>
      <c r="CO35" s="1632"/>
    </row>
    <row r="36" spans="1:93" ht="15" customHeight="1">
      <c r="A36" s="1719"/>
      <c r="B36" s="1719"/>
      <c r="C36" s="1275"/>
      <c r="D36" s="1653" t="s">
        <v>405</v>
      </c>
      <c r="E36" s="1654"/>
      <c r="F36" s="1654"/>
      <c r="G36" s="1654"/>
      <c r="H36" s="1654"/>
      <c r="I36" s="1655"/>
      <c r="J36" s="1631" t="s">
        <v>1412</v>
      </c>
      <c r="K36" s="1632"/>
      <c r="L36" s="1632"/>
      <c r="M36" s="1632"/>
      <c r="N36" s="1632"/>
      <c r="O36" s="1632"/>
      <c r="P36" s="1632"/>
      <c r="Q36" s="1632"/>
      <c r="R36" s="1632"/>
      <c r="S36" s="1632"/>
      <c r="T36" s="1632"/>
      <c r="U36" s="1633"/>
      <c r="V36" s="1631" t="s">
        <v>1413</v>
      </c>
      <c r="W36" s="1632"/>
      <c r="X36" s="1632"/>
      <c r="Y36" s="1632"/>
      <c r="Z36" s="1632"/>
      <c r="AA36" s="1632"/>
      <c r="AB36" s="1632"/>
      <c r="AC36" s="1632"/>
      <c r="AD36" s="1632"/>
      <c r="AE36" s="1632"/>
      <c r="AF36" s="1632"/>
      <c r="AG36" s="1633"/>
      <c r="AH36" s="1653" t="s">
        <v>405</v>
      </c>
      <c r="AI36" s="1654"/>
      <c r="AJ36" s="1654"/>
      <c r="AK36" s="1654"/>
      <c r="AL36" s="1654"/>
      <c r="AM36" s="1655"/>
      <c r="AN36" s="1631" t="s">
        <v>1412</v>
      </c>
      <c r="AO36" s="1632"/>
      <c r="AP36" s="1632"/>
      <c r="AQ36" s="1632"/>
      <c r="AR36" s="1632"/>
      <c r="AS36" s="1632"/>
      <c r="AT36" s="1632"/>
      <c r="AU36" s="1632"/>
      <c r="AV36" s="1632"/>
      <c r="AW36" s="1632"/>
      <c r="AX36" s="1632"/>
      <c r="AY36" s="1633"/>
      <c r="AZ36" s="1631" t="s">
        <v>1413</v>
      </c>
      <c r="BA36" s="1632"/>
      <c r="BB36" s="1632"/>
      <c r="BC36" s="1632"/>
      <c r="BD36" s="1632"/>
      <c r="BE36" s="1632"/>
      <c r="BF36" s="1632"/>
      <c r="BG36" s="1632"/>
      <c r="BH36" s="1632"/>
      <c r="BI36" s="1632"/>
      <c r="BJ36" s="1632"/>
      <c r="BK36" s="1633"/>
      <c r="BL36" s="1653" t="s">
        <v>405</v>
      </c>
      <c r="BM36" s="1654"/>
      <c r="BN36" s="1654"/>
      <c r="BO36" s="1654"/>
      <c r="BP36" s="1654"/>
      <c r="BQ36" s="1655"/>
      <c r="BR36" s="1631" t="s">
        <v>1412</v>
      </c>
      <c r="BS36" s="1632"/>
      <c r="BT36" s="1632"/>
      <c r="BU36" s="1632"/>
      <c r="BV36" s="1632"/>
      <c r="BW36" s="1632"/>
      <c r="BX36" s="1632"/>
      <c r="BY36" s="1632"/>
      <c r="BZ36" s="1632"/>
      <c r="CA36" s="1632"/>
      <c r="CB36" s="1632"/>
      <c r="CC36" s="1633"/>
      <c r="CD36" s="1631" t="s">
        <v>1413</v>
      </c>
      <c r="CE36" s="1632"/>
      <c r="CF36" s="1632"/>
      <c r="CG36" s="1632"/>
      <c r="CH36" s="1632"/>
      <c r="CI36" s="1632"/>
      <c r="CJ36" s="1632"/>
      <c r="CK36" s="1632"/>
      <c r="CL36" s="1632"/>
      <c r="CM36" s="1632"/>
      <c r="CN36" s="1632"/>
      <c r="CO36" s="1632"/>
    </row>
    <row r="37" spans="1:93" ht="15" customHeight="1">
      <c r="A37" s="1706"/>
      <c r="B37" s="1706"/>
      <c r="C37" s="1277"/>
      <c r="D37" s="1656"/>
      <c r="E37" s="1657"/>
      <c r="F37" s="1657"/>
      <c r="G37" s="1657"/>
      <c r="H37" s="1657"/>
      <c r="I37" s="1658"/>
      <c r="J37" s="1631" t="s">
        <v>1416</v>
      </c>
      <c r="K37" s="1632"/>
      <c r="L37" s="1632"/>
      <c r="M37" s="1632"/>
      <c r="N37" s="1632"/>
      <c r="O37" s="1633"/>
      <c r="P37" s="1631" t="s">
        <v>1417</v>
      </c>
      <c r="Q37" s="1632"/>
      <c r="R37" s="1632"/>
      <c r="S37" s="1632"/>
      <c r="T37" s="1632"/>
      <c r="U37" s="1633"/>
      <c r="V37" s="1631" t="s">
        <v>1418</v>
      </c>
      <c r="W37" s="1632"/>
      <c r="X37" s="1632"/>
      <c r="Y37" s="1632"/>
      <c r="Z37" s="1632"/>
      <c r="AA37" s="1633"/>
      <c r="AB37" s="1631" t="s">
        <v>1419</v>
      </c>
      <c r="AC37" s="1632"/>
      <c r="AD37" s="1632"/>
      <c r="AE37" s="1632"/>
      <c r="AF37" s="1632"/>
      <c r="AG37" s="1633"/>
      <c r="AH37" s="1656"/>
      <c r="AI37" s="1657"/>
      <c r="AJ37" s="1657"/>
      <c r="AK37" s="1657"/>
      <c r="AL37" s="1657"/>
      <c r="AM37" s="1658"/>
      <c r="AN37" s="1631" t="s">
        <v>1416</v>
      </c>
      <c r="AO37" s="1632"/>
      <c r="AP37" s="1632"/>
      <c r="AQ37" s="1632"/>
      <c r="AR37" s="1632"/>
      <c r="AS37" s="1633"/>
      <c r="AT37" s="1631" t="s">
        <v>1417</v>
      </c>
      <c r="AU37" s="1632"/>
      <c r="AV37" s="1632"/>
      <c r="AW37" s="1632"/>
      <c r="AX37" s="1632"/>
      <c r="AY37" s="1633"/>
      <c r="AZ37" s="1631" t="s">
        <v>1418</v>
      </c>
      <c r="BA37" s="1632"/>
      <c r="BB37" s="1632"/>
      <c r="BC37" s="1632"/>
      <c r="BD37" s="1632"/>
      <c r="BE37" s="1633"/>
      <c r="BF37" s="1631" t="s">
        <v>1419</v>
      </c>
      <c r="BG37" s="1632"/>
      <c r="BH37" s="1632"/>
      <c r="BI37" s="1632"/>
      <c r="BJ37" s="1632"/>
      <c r="BK37" s="1633"/>
      <c r="BL37" s="1656"/>
      <c r="BM37" s="1657"/>
      <c r="BN37" s="1657"/>
      <c r="BO37" s="1657"/>
      <c r="BP37" s="1657"/>
      <c r="BQ37" s="1658"/>
      <c r="BR37" s="1631" t="s">
        <v>1416</v>
      </c>
      <c r="BS37" s="1632"/>
      <c r="BT37" s="1632"/>
      <c r="BU37" s="1632"/>
      <c r="BV37" s="1632"/>
      <c r="BW37" s="1633"/>
      <c r="BX37" s="1631" t="s">
        <v>1417</v>
      </c>
      <c r="BY37" s="1632"/>
      <c r="BZ37" s="1632"/>
      <c r="CA37" s="1632"/>
      <c r="CB37" s="1632"/>
      <c r="CC37" s="1633"/>
      <c r="CD37" s="1631" t="s">
        <v>1418</v>
      </c>
      <c r="CE37" s="1632"/>
      <c r="CF37" s="1632"/>
      <c r="CG37" s="1632"/>
      <c r="CH37" s="1632"/>
      <c r="CI37" s="1633"/>
      <c r="CJ37" s="1631" t="s">
        <v>1419</v>
      </c>
      <c r="CK37" s="1632"/>
      <c r="CL37" s="1632"/>
      <c r="CM37" s="1632"/>
      <c r="CN37" s="1632"/>
      <c r="CO37" s="1632"/>
    </row>
    <row r="38" spans="1:93" ht="17.25" customHeight="1">
      <c r="A38" s="1716" t="s">
        <v>1372</v>
      </c>
      <c r="B38" s="1717"/>
      <c r="C38" s="1718"/>
      <c r="D38" s="1641">
        <v>18081</v>
      </c>
      <c r="E38" s="1642"/>
      <c r="F38" s="1642"/>
      <c r="G38" s="1642"/>
      <c r="H38" s="1642"/>
      <c r="I38" s="1642"/>
      <c r="J38" s="1630">
        <v>4127</v>
      </c>
      <c r="K38" s="1630"/>
      <c r="L38" s="1630"/>
      <c r="M38" s="1630"/>
      <c r="N38" s="1630"/>
      <c r="O38" s="1630"/>
      <c r="P38" s="1630">
        <v>6210</v>
      </c>
      <c r="Q38" s="1630"/>
      <c r="R38" s="1630"/>
      <c r="S38" s="1630"/>
      <c r="T38" s="1630"/>
      <c r="U38" s="1630"/>
      <c r="V38" s="1630">
        <v>2141</v>
      </c>
      <c r="W38" s="1630"/>
      <c r="X38" s="1630"/>
      <c r="Y38" s="1630"/>
      <c r="Z38" s="1630"/>
      <c r="AA38" s="1630"/>
      <c r="AB38" s="1630">
        <v>5603</v>
      </c>
      <c r="AC38" s="1630"/>
      <c r="AD38" s="1630"/>
      <c r="AE38" s="1630"/>
      <c r="AF38" s="1630"/>
      <c r="AG38" s="1650"/>
      <c r="AH38" s="1630">
        <v>6812</v>
      </c>
      <c r="AI38" s="1630"/>
      <c r="AJ38" s="1630"/>
      <c r="AK38" s="1630"/>
      <c r="AL38" s="1630"/>
      <c r="AM38" s="1630"/>
      <c r="AN38" s="1630">
        <v>93</v>
      </c>
      <c r="AO38" s="1630"/>
      <c r="AP38" s="1630"/>
      <c r="AQ38" s="1630"/>
      <c r="AR38" s="1630"/>
      <c r="AS38" s="1630"/>
      <c r="AT38" s="1630">
        <v>1748</v>
      </c>
      <c r="AU38" s="1630"/>
      <c r="AV38" s="1630"/>
      <c r="AW38" s="1630"/>
      <c r="AX38" s="1630"/>
      <c r="AY38" s="1630"/>
      <c r="AZ38" s="1630">
        <v>470</v>
      </c>
      <c r="BA38" s="1630"/>
      <c r="BB38" s="1630"/>
      <c r="BC38" s="1630"/>
      <c r="BD38" s="1630"/>
      <c r="BE38" s="1630"/>
      <c r="BF38" s="1630">
        <v>4500</v>
      </c>
      <c r="BG38" s="1630"/>
      <c r="BH38" s="1630"/>
      <c r="BI38" s="1630"/>
      <c r="BJ38" s="1630"/>
      <c r="BK38" s="1650"/>
      <c r="BL38" s="1630">
        <v>2975</v>
      </c>
      <c r="BM38" s="1630"/>
      <c r="BN38" s="1630"/>
      <c r="BO38" s="1630"/>
      <c r="BP38" s="1630"/>
      <c r="BQ38" s="1630"/>
      <c r="BR38" s="1630">
        <v>1067</v>
      </c>
      <c r="BS38" s="1630"/>
      <c r="BT38" s="1630"/>
      <c r="BU38" s="1630"/>
      <c r="BV38" s="1630"/>
      <c r="BW38" s="1630"/>
      <c r="BX38" s="1630">
        <v>167</v>
      </c>
      <c r="BY38" s="1630"/>
      <c r="BZ38" s="1630"/>
      <c r="CA38" s="1630"/>
      <c r="CB38" s="1630"/>
      <c r="CC38" s="1630"/>
      <c r="CD38" s="1630">
        <v>1073</v>
      </c>
      <c r="CE38" s="1630"/>
      <c r="CF38" s="1630"/>
      <c r="CG38" s="1630"/>
      <c r="CH38" s="1630"/>
      <c r="CI38" s="1630"/>
      <c r="CJ38" s="1630">
        <v>668</v>
      </c>
      <c r="CK38" s="1630"/>
      <c r="CL38" s="1630"/>
      <c r="CM38" s="1630"/>
      <c r="CN38" s="1630"/>
      <c r="CO38" s="1630"/>
    </row>
    <row r="39" spans="1:93" ht="17.25" customHeight="1">
      <c r="A39" s="437"/>
      <c r="B39" s="438">
        <v>18</v>
      </c>
      <c r="C39" s="439"/>
      <c r="D39" s="1697">
        <v>17927</v>
      </c>
      <c r="E39" s="1649"/>
      <c r="F39" s="1649"/>
      <c r="G39" s="1649"/>
      <c r="H39" s="1649"/>
      <c r="I39" s="1649"/>
      <c r="J39" s="1649">
        <v>4325</v>
      </c>
      <c r="K39" s="1649"/>
      <c r="L39" s="1649"/>
      <c r="M39" s="1649"/>
      <c r="N39" s="1649"/>
      <c r="O39" s="1649"/>
      <c r="P39" s="1649">
        <v>6290</v>
      </c>
      <c r="Q39" s="1649"/>
      <c r="R39" s="1649"/>
      <c r="S39" s="1649"/>
      <c r="T39" s="1649"/>
      <c r="U39" s="1649"/>
      <c r="V39" s="1649">
        <v>2224</v>
      </c>
      <c r="W39" s="1649"/>
      <c r="X39" s="1649"/>
      <c r="Y39" s="1649"/>
      <c r="Z39" s="1649"/>
      <c r="AA39" s="1649"/>
      <c r="AB39" s="1649">
        <v>5086</v>
      </c>
      <c r="AC39" s="1649"/>
      <c r="AD39" s="1649"/>
      <c r="AE39" s="1649"/>
      <c r="AF39" s="1649"/>
      <c r="AG39" s="1701"/>
      <c r="AH39" s="1630">
        <v>6511</v>
      </c>
      <c r="AI39" s="1630"/>
      <c r="AJ39" s="1630"/>
      <c r="AK39" s="1630"/>
      <c r="AL39" s="1630"/>
      <c r="AM39" s="1630"/>
      <c r="AN39" s="1630">
        <v>88</v>
      </c>
      <c r="AO39" s="1630"/>
      <c r="AP39" s="1630"/>
      <c r="AQ39" s="1630"/>
      <c r="AR39" s="1630"/>
      <c r="AS39" s="1630"/>
      <c r="AT39" s="1630">
        <v>1679</v>
      </c>
      <c r="AU39" s="1630"/>
      <c r="AV39" s="1630"/>
      <c r="AW39" s="1630"/>
      <c r="AX39" s="1630"/>
      <c r="AY39" s="1630"/>
      <c r="AZ39" s="1630">
        <v>446</v>
      </c>
      <c r="BA39" s="1630"/>
      <c r="BB39" s="1630"/>
      <c r="BC39" s="1630"/>
      <c r="BD39" s="1630"/>
      <c r="BE39" s="1630"/>
      <c r="BF39" s="1630">
        <v>4299</v>
      </c>
      <c r="BG39" s="1630"/>
      <c r="BH39" s="1630"/>
      <c r="BI39" s="1630"/>
      <c r="BJ39" s="1630"/>
      <c r="BK39" s="1650"/>
      <c r="BL39" s="1697">
        <v>3407</v>
      </c>
      <c r="BM39" s="1649"/>
      <c r="BN39" s="1649"/>
      <c r="BO39" s="1649"/>
      <c r="BP39" s="1649"/>
      <c r="BQ39" s="1649"/>
      <c r="BR39" s="1649">
        <v>1430</v>
      </c>
      <c r="BS39" s="1649"/>
      <c r="BT39" s="1649"/>
      <c r="BU39" s="1649"/>
      <c r="BV39" s="1649"/>
      <c r="BW39" s="1649"/>
      <c r="BX39" s="1649">
        <v>154</v>
      </c>
      <c r="BY39" s="1649"/>
      <c r="BZ39" s="1649"/>
      <c r="CA39" s="1649"/>
      <c r="CB39" s="1649"/>
      <c r="CC39" s="1649"/>
      <c r="CD39" s="1649">
        <v>1126</v>
      </c>
      <c r="CE39" s="1649"/>
      <c r="CF39" s="1649"/>
      <c r="CG39" s="1649"/>
      <c r="CH39" s="1649"/>
      <c r="CI39" s="1649"/>
      <c r="CJ39" s="1649">
        <v>695</v>
      </c>
      <c r="CK39" s="1649"/>
      <c r="CL39" s="1649"/>
      <c r="CM39" s="1649"/>
      <c r="CN39" s="1649"/>
      <c r="CO39" s="1649"/>
    </row>
    <row r="40" spans="1:93" ht="17.25" customHeight="1">
      <c r="A40" s="437"/>
      <c r="B40" s="438">
        <v>19</v>
      </c>
      <c r="C40" s="440"/>
      <c r="D40" s="1698">
        <v>16799</v>
      </c>
      <c r="E40" s="1699"/>
      <c r="F40" s="1699"/>
      <c r="G40" s="1699"/>
      <c r="H40" s="1699"/>
      <c r="I40" s="1699"/>
      <c r="J40" s="1643">
        <v>4488</v>
      </c>
      <c r="K40" s="1643"/>
      <c r="L40" s="1643"/>
      <c r="M40" s="1643"/>
      <c r="N40" s="1643"/>
      <c r="O40" s="1643"/>
      <c r="P40" s="1643">
        <v>5754</v>
      </c>
      <c r="Q40" s="1643"/>
      <c r="R40" s="1643"/>
      <c r="S40" s="1643"/>
      <c r="T40" s="1643"/>
      <c r="U40" s="1643"/>
      <c r="V40" s="1643">
        <v>1941</v>
      </c>
      <c r="W40" s="1643"/>
      <c r="X40" s="1643"/>
      <c r="Y40" s="1643"/>
      <c r="Z40" s="1643"/>
      <c r="AA40" s="1643"/>
      <c r="AB40" s="1643">
        <v>4618</v>
      </c>
      <c r="AC40" s="1643"/>
      <c r="AD40" s="1643"/>
      <c r="AE40" s="1643"/>
      <c r="AF40" s="1643"/>
      <c r="AG40" s="1644"/>
      <c r="AH40" s="1645">
        <v>6158</v>
      </c>
      <c r="AI40" s="1646"/>
      <c r="AJ40" s="1646"/>
      <c r="AK40" s="1646"/>
      <c r="AL40" s="1646"/>
      <c r="AM40" s="1646"/>
      <c r="AN40" s="1647">
        <v>96</v>
      </c>
      <c r="AO40" s="1646"/>
      <c r="AP40" s="1646"/>
      <c r="AQ40" s="1646"/>
      <c r="AR40" s="1646"/>
      <c r="AS40" s="1646"/>
      <c r="AT40" s="1647">
        <v>1675</v>
      </c>
      <c r="AU40" s="1646"/>
      <c r="AV40" s="1646"/>
      <c r="AW40" s="1646"/>
      <c r="AX40" s="1646"/>
      <c r="AY40" s="1646"/>
      <c r="AZ40" s="1647">
        <v>475</v>
      </c>
      <c r="BA40" s="1646"/>
      <c r="BB40" s="1646"/>
      <c r="BC40" s="1646"/>
      <c r="BD40" s="1646"/>
      <c r="BE40" s="1646"/>
      <c r="BF40" s="1647">
        <v>3912</v>
      </c>
      <c r="BG40" s="1646"/>
      <c r="BH40" s="1646"/>
      <c r="BI40" s="1646"/>
      <c r="BJ40" s="1646"/>
      <c r="BK40" s="1702"/>
      <c r="BL40" s="1645">
        <v>4261</v>
      </c>
      <c r="BM40" s="1114"/>
      <c r="BN40" s="1114"/>
      <c r="BO40" s="1114"/>
      <c r="BP40" s="1114"/>
      <c r="BQ40" s="1114"/>
      <c r="BR40" s="1114">
        <v>2166</v>
      </c>
      <c r="BS40" s="1114"/>
      <c r="BT40" s="1114"/>
      <c r="BU40" s="1114"/>
      <c r="BV40" s="1114"/>
      <c r="BW40" s="1114"/>
      <c r="BX40" s="1114">
        <v>259</v>
      </c>
      <c r="BY40" s="1114"/>
      <c r="BZ40" s="1114"/>
      <c r="CA40" s="1114"/>
      <c r="CB40" s="1114"/>
      <c r="CC40" s="1114"/>
      <c r="CD40" s="1114">
        <v>1146</v>
      </c>
      <c r="CE40" s="1114"/>
      <c r="CF40" s="1114"/>
      <c r="CG40" s="1114"/>
      <c r="CH40" s="1114"/>
      <c r="CI40" s="1114"/>
      <c r="CJ40" s="1114">
        <v>690</v>
      </c>
      <c r="CK40" s="1114"/>
      <c r="CL40" s="1114"/>
      <c r="CM40" s="1114"/>
      <c r="CN40" s="1114"/>
      <c r="CO40" s="1114"/>
    </row>
    <row r="41" spans="1:93" ht="17.25" customHeight="1">
      <c r="A41" s="447" t="s">
        <v>1122</v>
      </c>
      <c r="B41" s="565">
        <v>9</v>
      </c>
      <c r="C41" s="403" t="s">
        <v>500</v>
      </c>
      <c r="D41" s="1659">
        <v>1548</v>
      </c>
      <c r="E41" s="1660"/>
      <c r="F41" s="1660"/>
      <c r="G41" s="1660"/>
      <c r="H41" s="1660"/>
      <c r="I41" s="1660"/>
      <c r="J41" s="1659">
        <v>391</v>
      </c>
      <c r="K41" s="1660"/>
      <c r="L41" s="1660"/>
      <c r="M41" s="1660"/>
      <c r="N41" s="1660"/>
      <c r="O41" s="1660"/>
      <c r="P41" s="1659">
        <v>595</v>
      </c>
      <c r="Q41" s="1660"/>
      <c r="R41" s="1660"/>
      <c r="S41" s="1660"/>
      <c r="T41" s="1660"/>
      <c r="U41" s="1660"/>
      <c r="V41" s="1659">
        <v>182</v>
      </c>
      <c r="W41" s="1660"/>
      <c r="X41" s="1660"/>
      <c r="Y41" s="1660"/>
      <c r="Z41" s="1660"/>
      <c r="AA41" s="1660"/>
      <c r="AB41" s="1659">
        <v>381</v>
      </c>
      <c r="AC41" s="1660"/>
      <c r="AD41" s="1660"/>
      <c r="AE41" s="1660"/>
      <c r="AF41" s="1660"/>
      <c r="AG41" s="1660"/>
      <c r="AH41" s="1661">
        <v>504</v>
      </c>
      <c r="AI41" s="1648"/>
      <c r="AJ41" s="1648"/>
      <c r="AK41" s="1648"/>
      <c r="AL41" s="1648"/>
      <c r="AM41" s="1648"/>
      <c r="AN41" s="1648">
        <v>8</v>
      </c>
      <c r="AO41" s="1648"/>
      <c r="AP41" s="1648"/>
      <c r="AQ41" s="1648"/>
      <c r="AR41" s="1648"/>
      <c r="AS41" s="1648"/>
      <c r="AT41" s="1648">
        <v>125</v>
      </c>
      <c r="AU41" s="1648"/>
      <c r="AV41" s="1648"/>
      <c r="AW41" s="1648"/>
      <c r="AX41" s="1648"/>
      <c r="AY41" s="1648"/>
      <c r="AZ41" s="1648">
        <v>44</v>
      </c>
      <c r="BA41" s="1648"/>
      <c r="BB41" s="1648"/>
      <c r="BC41" s="1648"/>
      <c r="BD41" s="1648"/>
      <c r="BE41" s="1648"/>
      <c r="BF41" s="1648">
        <v>327</v>
      </c>
      <c r="BG41" s="1648"/>
      <c r="BH41" s="1648"/>
      <c r="BI41" s="1648"/>
      <c r="BJ41" s="1648"/>
      <c r="BK41" s="1676"/>
      <c r="BL41" s="1661">
        <v>376</v>
      </c>
      <c r="BM41" s="1648"/>
      <c r="BN41" s="1648"/>
      <c r="BO41" s="1648"/>
      <c r="BP41" s="1648"/>
      <c r="BQ41" s="1648"/>
      <c r="BR41" s="1648">
        <v>175</v>
      </c>
      <c r="BS41" s="1648"/>
      <c r="BT41" s="1648"/>
      <c r="BU41" s="1648"/>
      <c r="BV41" s="1648"/>
      <c r="BW41" s="1648"/>
      <c r="BX41" s="1648">
        <v>26</v>
      </c>
      <c r="BY41" s="1648"/>
      <c r="BZ41" s="1648"/>
      <c r="CA41" s="1648"/>
      <c r="CB41" s="1648"/>
      <c r="CC41" s="1648"/>
      <c r="CD41" s="1648">
        <v>103</v>
      </c>
      <c r="CE41" s="1648"/>
      <c r="CF41" s="1648"/>
      <c r="CG41" s="1648"/>
      <c r="CH41" s="1648"/>
      <c r="CI41" s="1648"/>
      <c r="CJ41" s="1648">
        <v>71</v>
      </c>
      <c r="CK41" s="1648"/>
      <c r="CL41" s="1648"/>
      <c r="CM41" s="1648"/>
      <c r="CN41" s="1648"/>
      <c r="CO41" s="1648"/>
    </row>
    <row r="42" spans="1:93" ht="17.25" customHeight="1">
      <c r="A42" s="447"/>
      <c r="B42" s="565">
        <v>10</v>
      </c>
      <c r="C42" s="403"/>
      <c r="D42" s="1659">
        <v>1555</v>
      </c>
      <c r="E42" s="1660"/>
      <c r="F42" s="1660"/>
      <c r="G42" s="1660"/>
      <c r="H42" s="1660"/>
      <c r="I42" s="1660"/>
      <c r="J42" s="1659">
        <v>383</v>
      </c>
      <c r="K42" s="1660"/>
      <c r="L42" s="1660"/>
      <c r="M42" s="1660"/>
      <c r="N42" s="1660"/>
      <c r="O42" s="1660"/>
      <c r="P42" s="1659">
        <v>569</v>
      </c>
      <c r="Q42" s="1660"/>
      <c r="R42" s="1660"/>
      <c r="S42" s="1660"/>
      <c r="T42" s="1660"/>
      <c r="U42" s="1660"/>
      <c r="V42" s="1659">
        <v>175</v>
      </c>
      <c r="W42" s="1660"/>
      <c r="X42" s="1660"/>
      <c r="Y42" s="1660"/>
      <c r="Z42" s="1660"/>
      <c r="AA42" s="1660"/>
      <c r="AB42" s="1659">
        <v>428</v>
      </c>
      <c r="AC42" s="1660"/>
      <c r="AD42" s="1660"/>
      <c r="AE42" s="1660"/>
      <c r="AF42" s="1660"/>
      <c r="AG42" s="1660"/>
      <c r="AH42" s="1661">
        <v>480</v>
      </c>
      <c r="AI42" s="1648"/>
      <c r="AJ42" s="1648"/>
      <c r="AK42" s="1648"/>
      <c r="AL42" s="1648"/>
      <c r="AM42" s="1648"/>
      <c r="AN42" s="1648" t="s">
        <v>364</v>
      </c>
      <c r="AO42" s="1648"/>
      <c r="AP42" s="1648"/>
      <c r="AQ42" s="1648"/>
      <c r="AR42" s="1648"/>
      <c r="AS42" s="1648"/>
      <c r="AT42" s="1648">
        <v>128</v>
      </c>
      <c r="AU42" s="1648"/>
      <c r="AV42" s="1648"/>
      <c r="AW42" s="1648"/>
      <c r="AX42" s="1648"/>
      <c r="AY42" s="1648"/>
      <c r="AZ42" s="1648">
        <v>46</v>
      </c>
      <c r="BA42" s="1648"/>
      <c r="BB42" s="1648"/>
      <c r="BC42" s="1648"/>
      <c r="BD42" s="1648"/>
      <c r="BE42" s="1648"/>
      <c r="BF42" s="1648">
        <v>307</v>
      </c>
      <c r="BG42" s="1648"/>
      <c r="BH42" s="1648"/>
      <c r="BI42" s="1648"/>
      <c r="BJ42" s="1648"/>
      <c r="BK42" s="1676"/>
      <c r="BL42" s="1661">
        <v>332</v>
      </c>
      <c r="BM42" s="1648"/>
      <c r="BN42" s="1648"/>
      <c r="BO42" s="1648"/>
      <c r="BP42" s="1648"/>
      <c r="BQ42" s="1648"/>
      <c r="BR42" s="1648">
        <v>149</v>
      </c>
      <c r="BS42" s="1648"/>
      <c r="BT42" s="1648"/>
      <c r="BU42" s="1648"/>
      <c r="BV42" s="1648"/>
      <c r="BW42" s="1648"/>
      <c r="BX42" s="1648">
        <v>15</v>
      </c>
      <c r="BY42" s="1648"/>
      <c r="BZ42" s="1648"/>
      <c r="CA42" s="1648"/>
      <c r="CB42" s="1648"/>
      <c r="CC42" s="1648"/>
      <c r="CD42" s="1648">
        <v>103</v>
      </c>
      <c r="CE42" s="1648"/>
      <c r="CF42" s="1648"/>
      <c r="CG42" s="1648"/>
      <c r="CH42" s="1648"/>
      <c r="CI42" s="1648"/>
      <c r="CJ42" s="1648">
        <v>65</v>
      </c>
      <c r="CK42" s="1648"/>
      <c r="CL42" s="1648"/>
      <c r="CM42" s="1648"/>
      <c r="CN42" s="1648"/>
      <c r="CO42" s="1648"/>
    </row>
    <row r="43" spans="1:93" ht="17.25" customHeight="1">
      <c r="A43" s="447"/>
      <c r="B43" s="565">
        <v>11</v>
      </c>
      <c r="C43" s="403"/>
      <c r="D43" s="1659">
        <v>1481</v>
      </c>
      <c r="E43" s="1660"/>
      <c r="F43" s="1660"/>
      <c r="G43" s="1660"/>
      <c r="H43" s="1660"/>
      <c r="I43" s="1660"/>
      <c r="J43" s="1659">
        <v>332</v>
      </c>
      <c r="K43" s="1660"/>
      <c r="L43" s="1660"/>
      <c r="M43" s="1660"/>
      <c r="N43" s="1660"/>
      <c r="O43" s="1660"/>
      <c r="P43" s="1659">
        <v>567</v>
      </c>
      <c r="Q43" s="1660"/>
      <c r="R43" s="1660"/>
      <c r="S43" s="1660"/>
      <c r="T43" s="1660"/>
      <c r="U43" s="1660"/>
      <c r="V43" s="1659">
        <v>174</v>
      </c>
      <c r="W43" s="1660"/>
      <c r="X43" s="1660"/>
      <c r="Y43" s="1660"/>
      <c r="Z43" s="1660"/>
      <c r="AA43" s="1660"/>
      <c r="AB43" s="1659">
        <v>408</v>
      </c>
      <c r="AC43" s="1660"/>
      <c r="AD43" s="1660"/>
      <c r="AE43" s="1660"/>
      <c r="AF43" s="1660"/>
      <c r="AG43" s="1660"/>
      <c r="AH43" s="1661">
        <v>435</v>
      </c>
      <c r="AI43" s="1648"/>
      <c r="AJ43" s="1648"/>
      <c r="AK43" s="1648"/>
      <c r="AL43" s="1648"/>
      <c r="AM43" s="1648"/>
      <c r="AN43" s="1648">
        <v>6</v>
      </c>
      <c r="AO43" s="1648"/>
      <c r="AP43" s="1648"/>
      <c r="AQ43" s="1648"/>
      <c r="AR43" s="1648"/>
      <c r="AS43" s="1648"/>
      <c r="AT43" s="1648">
        <v>101</v>
      </c>
      <c r="AU43" s="1648"/>
      <c r="AV43" s="1648"/>
      <c r="AW43" s="1648"/>
      <c r="AX43" s="1648"/>
      <c r="AY43" s="1648"/>
      <c r="AZ43" s="1648">
        <v>46</v>
      </c>
      <c r="BA43" s="1648"/>
      <c r="BB43" s="1648"/>
      <c r="BC43" s="1648"/>
      <c r="BD43" s="1648"/>
      <c r="BE43" s="1648"/>
      <c r="BF43" s="1648">
        <v>281</v>
      </c>
      <c r="BG43" s="1648"/>
      <c r="BH43" s="1648"/>
      <c r="BI43" s="1648"/>
      <c r="BJ43" s="1648"/>
      <c r="BK43" s="1676"/>
      <c r="BL43" s="1661">
        <v>279</v>
      </c>
      <c r="BM43" s="1648"/>
      <c r="BN43" s="1648"/>
      <c r="BO43" s="1648"/>
      <c r="BP43" s="1648"/>
      <c r="BQ43" s="1648"/>
      <c r="BR43" s="1648">
        <v>117</v>
      </c>
      <c r="BS43" s="1648"/>
      <c r="BT43" s="1648"/>
      <c r="BU43" s="1648"/>
      <c r="BV43" s="1648"/>
      <c r="BW43" s="1648"/>
      <c r="BX43" s="1648">
        <v>22</v>
      </c>
      <c r="BY43" s="1648"/>
      <c r="BZ43" s="1648"/>
      <c r="CA43" s="1648"/>
      <c r="CB43" s="1648"/>
      <c r="CC43" s="1648"/>
      <c r="CD43" s="1648">
        <v>92</v>
      </c>
      <c r="CE43" s="1648"/>
      <c r="CF43" s="1648"/>
      <c r="CG43" s="1648"/>
      <c r="CH43" s="1648"/>
      <c r="CI43" s="1648"/>
      <c r="CJ43" s="1648">
        <v>49</v>
      </c>
      <c r="CK43" s="1648"/>
      <c r="CL43" s="1648"/>
      <c r="CM43" s="1648"/>
      <c r="CN43" s="1648"/>
      <c r="CO43" s="1648"/>
    </row>
    <row r="44" spans="1:93" ht="17.25" customHeight="1">
      <c r="A44" s="447"/>
      <c r="B44" s="565">
        <v>12</v>
      </c>
      <c r="C44" s="403"/>
      <c r="D44" s="1700">
        <v>1511</v>
      </c>
      <c r="E44" s="1660"/>
      <c r="F44" s="1660"/>
      <c r="G44" s="1660"/>
      <c r="H44" s="1660"/>
      <c r="I44" s="1660"/>
      <c r="J44" s="1659">
        <v>325</v>
      </c>
      <c r="K44" s="1660"/>
      <c r="L44" s="1660"/>
      <c r="M44" s="1660"/>
      <c r="N44" s="1660"/>
      <c r="O44" s="1660"/>
      <c r="P44" s="1659">
        <v>536</v>
      </c>
      <c r="Q44" s="1660"/>
      <c r="R44" s="1660"/>
      <c r="S44" s="1660"/>
      <c r="T44" s="1660"/>
      <c r="U44" s="1660"/>
      <c r="V44" s="1659">
        <v>168</v>
      </c>
      <c r="W44" s="1660"/>
      <c r="X44" s="1660"/>
      <c r="Y44" s="1660"/>
      <c r="Z44" s="1660"/>
      <c r="AA44" s="1660"/>
      <c r="AB44" s="1659">
        <v>483</v>
      </c>
      <c r="AC44" s="1660"/>
      <c r="AD44" s="1660"/>
      <c r="AE44" s="1660"/>
      <c r="AF44" s="1660"/>
      <c r="AG44" s="1660"/>
      <c r="AH44" s="1662">
        <v>487</v>
      </c>
      <c r="AI44" s="1648"/>
      <c r="AJ44" s="1648"/>
      <c r="AK44" s="1648"/>
      <c r="AL44" s="1648"/>
      <c r="AM44" s="1648"/>
      <c r="AN44" s="1675">
        <v>8</v>
      </c>
      <c r="AO44" s="1648"/>
      <c r="AP44" s="1648"/>
      <c r="AQ44" s="1648"/>
      <c r="AR44" s="1648"/>
      <c r="AS44" s="1648"/>
      <c r="AT44" s="1675">
        <v>130</v>
      </c>
      <c r="AU44" s="1648"/>
      <c r="AV44" s="1648"/>
      <c r="AW44" s="1648"/>
      <c r="AX44" s="1648"/>
      <c r="AY44" s="1648"/>
      <c r="AZ44" s="1675">
        <v>47</v>
      </c>
      <c r="BA44" s="1648"/>
      <c r="BB44" s="1648"/>
      <c r="BC44" s="1648"/>
      <c r="BD44" s="1648"/>
      <c r="BE44" s="1648"/>
      <c r="BF44" s="1675">
        <v>302</v>
      </c>
      <c r="BG44" s="1648"/>
      <c r="BH44" s="1648"/>
      <c r="BI44" s="1648"/>
      <c r="BJ44" s="1648"/>
      <c r="BK44" s="1676"/>
      <c r="BL44" s="1704">
        <v>223</v>
      </c>
      <c r="BM44" s="1679"/>
      <c r="BN44" s="1679"/>
      <c r="BO44" s="1679"/>
      <c r="BP44" s="1679"/>
      <c r="BQ44" s="1679"/>
      <c r="BR44" s="1679">
        <v>62</v>
      </c>
      <c r="BS44" s="1679"/>
      <c r="BT44" s="1679"/>
      <c r="BU44" s="1679"/>
      <c r="BV44" s="1679"/>
      <c r="BW44" s="1679"/>
      <c r="BX44" s="1679">
        <v>28</v>
      </c>
      <c r="BY44" s="1679"/>
      <c r="BZ44" s="1679"/>
      <c r="CA44" s="1679"/>
      <c r="CB44" s="1679"/>
      <c r="CC44" s="1679"/>
      <c r="CD44" s="1679">
        <v>76</v>
      </c>
      <c r="CE44" s="1679"/>
      <c r="CF44" s="1679"/>
      <c r="CG44" s="1679"/>
      <c r="CH44" s="1679"/>
      <c r="CI44" s="1679"/>
      <c r="CJ44" s="1679">
        <v>57</v>
      </c>
      <c r="CK44" s="1679"/>
      <c r="CL44" s="1679"/>
      <c r="CM44" s="1679"/>
      <c r="CN44" s="1679"/>
      <c r="CO44" s="1679"/>
    </row>
    <row r="45" spans="1:93" ht="17.25" customHeight="1">
      <c r="A45" s="447" t="s">
        <v>1542</v>
      </c>
      <c r="B45" s="565">
        <v>1</v>
      </c>
      <c r="C45" s="403" t="s">
        <v>65</v>
      </c>
      <c r="D45" s="1700">
        <v>1223</v>
      </c>
      <c r="E45" s="1660"/>
      <c r="F45" s="1660"/>
      <c r="G45" s="1660"/>
      <c r="H45" s="1660"/>
      <c r="I45" s="1660"/>
      <c r="J45" s="1659">
        <v>267</v>
      </c>
      <c r="K45" s="1660"/>
      <c r="L45" s="1660"/>
      <c r="M45" s="1660"/>
      <c r="N45" s="1660"/>
      <c r="O45" s="1660"/>
      <c r="P45" s="1659">
        <v>435</v>
      </c>
      <c r="Q45" s="1660"/>
      <c r="R45" s="1660"/>
      <c r="S45" s="1660"/>
      <c r="T45" s="1660"/>
      <c r="U45" s="1660"/>
      <c r="V45" s="1659">
        <v>117</v>
      </c>
      <c r="W45" s="1660"/>
      <c r="X45" s="1660"/>
      <c r="Y45" s="1660"/>
      <c r="Z45" s="1660"/>
      <c r="AA45" s="1660"/>
      <c r="AB45" s="1659">
        <v>405</v>
      </c>
      <c r="AC45" s="1660"/>
      <c r="AD45" s="1660"/>
      <c r="AE45" s="1660"/>
      <c r="AF45" s="1660"/>
      <c r="AG45" s="1660"/>
      <c r="AH45" s="1678">
        <v>371</v>
      </c>
      <c r="AI45" s="1670"/>
      <c r="AJ45" s="1670"/>
      <c r="AK45" s="1670"/>
      <c r="AL45" s="1670"/>
      <c r="AM45" s="1670"/>
      <c r="AN45" s="1669">
        <v>3</v>
      </c>
      <c r="AO45" s="1670"/>
      <c r="AP45" s="1670"/>
      <c r="AQ45" s="1670"/>
      <c r="AR45" s="1670"/>
      <c r="AS45" s="1670"/>
      <c r="AT45" s="1669">
        <v>43</v>
      </c>
      <c r="AU45" s="1670"/>
      <c r="AV45" s="1670"/>
      <c r="AW45" s="1670"/>
      <c r="AX45" s="1670"/>
      <c r="AY45" s="1670"/>
      <c r="AZ45" s="1669">
        <v>37</v>
      </c>
      <c r="BA45" s="1670"/>
      <c r="BB45" s="1670"/>
      <c r="BC45" s="1670"/>
      <c r="BD45" s="1670"/>
      <c r="BE45" s="1670"/>
      <c r="BF45" s="1669">
        <v>288</v>
      </c>
      <c r="BG45" s="1670"/>
      <c r="BH45" s="1670"/>
      <c r="BI45" s="1670"/>
      <c r="BJ45" s="1670"/>
      <c r="BK45" s="1677"/>
      <c r="BL45" s="1703">
        <v>186</v>
      </c>
      <c r="BM45" s="1670"/>
      <c r="BN45" s="1670"/>
      <c r="BO45" s="1670"/>
      <c r="BP45" s="1670"/>
      <c r="BQ45" s="1670"/>
      <c r="BR45" s="1670">
        <v>91</v>
      </c>
      <c r="BS45" s="1670"/>
      <c r="BT45" s="1670"/>
      <c r="BU45" s="1670"/>
      <c r="BV45" s="1670"/>
      <c r="BW45" s="1670"/>
      <c r="BX45" s="1670">
        <v>8</v>
      </c>
      <c r="BY45" s="1670"/>
      <c r="BZ45" s="1670"/>
      <c r="CA45" s="1670"/>
      <c r="CB45" s="1670"/>
      <c r="CC45" s="1670"/>
      <c r="CD45" s="1670">
        <v>52</v>
      </c>
      <c r="CE45" s="1670"/>
      <c r="CF45" s="1670"/>
      <c r="CG45" s="1670"/>
      <c r="CH45" s="1670"/>
      <c r="CI45" s="1670"/>
      <c r="CJ45" s="1670">
        <v>35</v>
      </c>
      <c r="CK45" s="1670"/>
      <c r="CL45" s="1670"/>
      <c r="CM45" s="1670"/>
      <c r="CN45" s="1670"/>
      <c r="CO45" s="1670"/>
    </row>
    <row r="46" spans="1:93" s="129" customFormat="1" ht="17.25" customHeight="1">
      <c r="A46" s="448"/>
      <c r="B46" s="468">
        <v>2</v>
      </c>
      <c r="C46" s="580"/>
      <c r="D46" s="1663">
        <v>1140</v>
      </c>
      <c r="E46" s="1664"/>
      <c r="F46" s="1664"/>
      <c r="G46" s="1664"/>
      <c r="H46" s="1664"/>
      <c r="I46" s="1664"/>
      <c r="J46" s="1665">
        <v>249</v>
      </c>
      <c r="K46" s="1664"/>
      <c r="L46" s="1664"/>
      <c r="M46" s="1664"/>
      <c r="N46" s="1664"/>
      <c r="O46" s="1664"/>
      <c r="P46" s="1665">
        <v>425</v>
      </c>
      <c r="Q46" s="1664"/>
      <c r="R46" s="1664"/>
      <c r="S46" s="1664"/>
      <c r="T46" s="1664"/>
      <c r="U46" s="1664"/>
      <c r="V46" s="1665">
        <v>109</v>
      </c>
      <c r="W46" s="1664"/>
      <c r="X46" s="1664"/>
      <c r="Y46" s="1664"/>
      <c r="Z46" s="1664"/>
      <c r="AA46" s="1664"/>
      <c r="AB46" s="1665">
        <v>357</v>
      </c>
      <c r="AC46" s="1664"/>
      <c r="AD46" s="1664"/>
      <c r="AE46" s="1664"/>
      <c r="AF46" s="1664"/>
      <c r="AG46" s="1664"/>
      <c r="AH46" s="1673">
        <v>424</v>
      </c>
      <c r="AI46" s="1667"/>
      <c r="AJ46" s="1667"/>
      <c r="AK46" s="1667"/>
      <c r="AL46" s="1667"/>
      <c r="AM46" s="1667"/>
      <c r="AN46" s="1666">
        <v>14</v>
      </c>
      <c r="AO46" s="1667"/>
      <c r="AP46" s="1667"/>
      <c r="AQ46" s="1667"/>
      <c r="AR46" s="1667"/>
      <c r="AS46" s="1667"/>
      <c r="AT46" s="1666">
        <v>109</v>
      </c>
      <c r="AU46" s="1667"/>
      <c r="AV46" s="1667"/>
      <c r="AW46" s="1667"/>
      <c r="AX46" s="1667"/>
      <c r="AY46" s="1667"/>
      <c r="AZ46" s="1666">
        <v>36</v>
      </c>
      <c r="BA46" s="1667"/>
      <c r="BB46" s="1667"/>
      <c r="BC46" s="1667"/>
      <c r="BD46" s="1667"/>
      <c r="BE46" s="1667"/>
      <c r="BF46" s="1666">
        <v>266</v>
      </c>
      <c r="BG46" s="1667"/>
      <c r="BH46" s="1667"/>
      <c r="BI46" s="1667"/>
      <c r="BJ46" s="1667"/>
      <c r="BK46" s="1668"/>
      <c r="BL46" s="1672">
        <v>203</v>
      </c>
      <c r="BM46" s="1640"/>
      <c r="BN46" s="1640"/>
      <c r="BO46" s="1640"/>
      <c r="BP46" s="1640"/>
      <c r="BQ46" s="1640"/>
      <c r="BR46" s="1640">
        <v>99</v>
      </c>
      <c r="BS46" s="1640"/>
      <c r="BT46" s="1640"/>
      <c r="BU46" s="1640"/>
      <c r="BV46" s="1640"/>
      <c r="BW46" s="1640"/>
      <c r="BX46" s="1640">
        <v>6</v>
      </c>
      <c r="BY46" s="1640"/>
      <c r="BZ46" s="1640"/>
      <c r="CA46" s="1640"/>
      <c r="CB46" s="1640"/>
      <c r="CC46" s="1640"/>
      <c r="CD46" s="1640">
        <v>59</v>
      </c>
      <c r="CE46" s="1640"/>
      <c r="CF46" s="1640"/>
      <c r="CG46" s="1640"/>
      <c r="CH46" s="1640"/>
      <c r="CI46" s="1640"/>
      <c r="CJ46" s="1640">
        <v>40</v>
      </c>
      <c r="CK46" s="1640"/>
      <c r="CL46" s="1640"/>
      <c r="CM46" s="1640"/>
      <c r="CN46" s="1640"/>
      <c r="CO46" s="1640"/>
    </row>
    <row r="47" spans="1:93" ht="14.25" customHeight="1">
      <c r="A47" s="1674" t="s">
        <v>849</v>
      </c>
      <c r="B47" s="887"/>
      <c r="C47" s="887"/>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887"/>
      <c r="AO47" s="887"/>
      <c r="AP47" s="887"/>
      <c r="AQ47" s="887"/>
      <c r="AR47" s="887"/>
      <c r="AS47" s="887"/>
      <c r="AT47" s="887"/>
      <c r="AU47" s="887"/>
      <c r="AV47" s="887"/>
      <c r="AW47" s="887"/>
      <c r="AX47" s="887"/>
      <c r="AY47" s="887"/>
      <c r="AZ47" s="887"/>
      <c r="BA47" s="887"/>
      <c r="BB47" s="887"/>
      <c r="BC47" s="887"/>
      <c r="BD47" s="887"/>
      <c r="BE47" s="887"/>
      <c r="BF47" s="887"/>
      <c r="BG47" s="887"/>
      <c r="BH47" s="887"/>
      <c r="BI47" s="887"/>
      <c r="BJ47" s="887"/>
      <c r="BK47" s="887"/>
      <c r="BL47" s="887"/>
      <c r="BM47" s="887"/>
      <c r="BN47" s="887"/>
      <c r="BO47" s="887"/>
      <c r="BP47" s="887"/>
      <c r="BQ47" s="887"/>
      <c r="BR47" s="887"/>
      <c r="BS47" s="887"/>
      <c r="BT47" s="887"/>
      <c r="BU47" s="887"/>
      <c r="BV47" s="887"/>
      <c r="BW47" s="887"/>
      <c r="BX47" s="887"/>
      <c r="BY47" s="887"/>
      <c r="BZ47" s="887"/>
      <c r="CA47" s="887"/>
      <c r="CB47" s="887"/>
      <c r="CC47" s="887"/>
      <c r="CD47" s="887"/>
      <c r="CE47" s="887"/>
      <c r="CF47" s="887"/>
      <c r="CG47" s="887"/>
      <c r="CH47" s="887"/>
      <c r="CI47" s="887"/>
      <c r="CJ47" s="887"/>
      <c r="CK47" s="887"/>
      <c r="CL47" s="887"/>
      <c r="CM47" s="887"/>
      <c r="CN47" s="887"/>
      <c r="CO47" s="887"/>
    </row>
    <row r="48" spans="1:93" ht="15.75" customHeight="1">
      <c r="A48" s="1671" t="s">
        <v>1160</v>
      </c>
      <c r="B48" s="892"/>
      <c r="C48" s="892"/>
      <c r="D48" s="892"/>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892"/>
      <c r="AZ48" s="892"/>
      <c r="BA48" s="892"/>
      <c r="BB48" s="892"/>
      <c r="BC48" s="892"/>
      <c r="BD48" s="892"/>
      <c r="BE48" s="892"/>
      <c r="BF48" s="892"/>
      <c r="BG48" s="892"/>
      <c r="BH48" s="892"/>
      <c r="BI48" s="892"/>
      <c r="BJ48" s="892"/>
      <c r="BK48" s="892"/>
      <c r="BL48" s="892"/>
      <c r="BM48" s="892"/>
      <c r="BN48" s="892"/>
      <c r="BO48" s="892"/>
      <c r="BP48" s="892"/>
      <c r="BQ48" s="892"/>
      <c r="BR48" s="892"/>
      <c r="BS48" s="892"/>
      <c r="BT48" s="892"/>
      <c r="BU48" s="892"/>
      <c r="BV48" s="892"/>
      <c r="BW48" s="892"/>
      <c r="BX48" s="892"/>
      <c r="BY48" s="892"/>
      <c r="BZ48" s="892"/>
      <c r="CA48" s="892"/>
      <c r="CB48" s="892"/>
      <c r="CC48" s="892"/>
      <c r="CD48" s="892"/>
      <c r="CE48" s="892"/>
      <c r="CF48" s="892"/>
      <c r="CG48" s="892"/>
      <c r="CH48" s="892"/>
      <c r="CI48" s="892"/>
      <c r="CJ48" s="892"/>
      <c r="CK48" s="892"/>
      <c r="CL48" s="892"/>
      <c r="CM48" s="892"/>
      <c r="CN48" s="892"/>
      <c r="CO48" s="892"/>
    </row>
    <row r="49" spans="3:93" ht="14.25" customHeight="1">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row>
  </sheetData>
  <mergeCells count="423">
    <mergeCell ref="AO25:AV25"/>
    <mergeCell ref="Z23:AG23"/>
    <mergeCell ref="AO24:AV24"/>
    <mergeCell ref="AH27:AN27"/>
    <mergeCell ref="AO27:AV27"/>
    <mergeCell ref="AH26:AN26"/>
    <mergeCell ref="Z24:AG24"/>
    <mergeCell ref="Z27:AG27"/>
    <mergeCell ref="A38:C38"/>
    <mergeCell ref="D36:I37"/>
    <mergeCell ref="K23:R23"/>
    <mergeCell ref="D30:J30"/>
    <mergeCell ref="K30:R30"/>
    <mergeCell ref="D24:J24"/>
    <mergeCell ref="A35:C37"/>
    <mergeCell ref="D26:J26"/>
    <mergeCell ref="D27:J27"/>
    <mergeCell ref="D28:J28"/>
    <mergeCell ref="CH8:CO8"/>
    <mergeCell ref="CA8:CG8"/>
    <mergeCell ref="AH8:AN8"/>
    <mergeCell ref="BD8:BK8"/>
    <mergeCell ref="AO8:AV8"/>
    <mergeCell ref="AW8:BC8"/>
    <mergeCell ref="BL24:BR24"/>
    <mergeCell ref="K28:R28"/>
    <mergeCell ref="AH24:AN24"/>
    <mergeCell ref="K27:R27"/>
    <mergeCell ref="S24:Y24"/>
    <mergeCell ref="Z25:AG25"/>
    <mergeCell ref="S25:Y25"/>
    <mergeCell ref="K24:R24"/>
    <mergeCell ref="AO26:AV26"/>
    <mergeCell ref="S27:Y27"/>
    <mergeCell ref="D39:I39"/>
    <mergeCell ref="J39:O39"/>
    <mergeCell ref="J37:O37"/>
    <mergeCell ref="J36:U36"/>
    <mergeCell ref="P37:U37"/>
    <mergeCell ref="P38:U38"/>
    <mergeCell ref="P39:U39"/>
    <mergeCell ref="BD23:BK23"/>
    <mergeCell ref="D25:J25"/>
    <mergeCell ref="K26:R26"/>
    <mergeCell ref="S26:Y26"/>
    <mergeCell ref="Z26:AG26"/>
    <mergeCell ref="K25:R25"/>
    <mergeCell ref="AW23:BC23"/>
    <mergeCell ref="AH23:AN23"/>
    <mergeCell ref="AO23:AV23"/>
    <mergeCell ref="AH25:AN25"/>
    <mergeCell ref="D29:J29"/>
    <mergeCell ref="K29:R29"/>
    <mergeCell ref="S28:Y28"/>
    <mergeCell ref="S29:Y29"/>
    <mergeCell ref="BD26:BK26"/>
    <mergeCell ref="AW27:BC27"/>
    <mergeCell ref="BD27:BK27"/>
    <mergeCell ref="AW25:BC25"/>
    <mergeCell ref="BL35:CO35"/>
    <mergeCell ref="BL25:BR25"/>
    <mergeCell ref="BD29:BK29"/>
    <mergeCell ref="BD30:BK30"/>
    <mergeCell ref="CH26:CO26"/>
    <mergeCell ref="BS25:BZ25"/>
    <mergeCell ref="CA29:CG29"/>
    <mergeCell ref="CA28:CG28"/>
    <mergeCell ref="CA30:CG30"/>
    <mergeCell ref="BD25:BK25"/>
    <mergeCell ref="BL38:BQ38"/>
    <mergeCell ref="AZ36:BK36"/>
    <mergeCell ref="BF37:BK37"/>
    <mergeCell ref="BL36:BQ37"/>
    <mergeCell ref="AZ37:BE37"/>
    <mergeCell ref="AZ38:BE38"/>
    <mergeCell ref="BD22:BK22"/>
    <mergeCell ref="AW22:BC22"/>
    <mergeCell ref="AH22:AN22"/>
    <mergeCell ref="AW20:BK20"/>
    <mergeCell ref="AW21:BC21"/>
    <mergeCell ref="BD21:BK21"/>
    <mergeCell ref="AO22:AV22"/>
    <mergeCell ref="CJ37:CO37"/>
    <mergeCell ref="BS14:BZ14"/>
    <mergeCell ref="CD37:CI37"/>
    <mergeCell ref="BR37:BW37"/>
    <mergeCell ref="BX37:CC37"/>
    <mergeCell ref="BL29:BR29"/>
    <mergeCell ref="BL27:BR27"/>
    <mergeCell ref="CH24:CO24"/>
    <mergeCell ref="BS27:BZ27"/>
    <mergeCell ref="BL26:BR26"/>
    <mergeCell ref="A4:C5"/>
    <mergeCell ref="A6:C6"/>
    <mergeCell ref="D7:J7"/>
    <mergeCell ref="K14:R14"/>
    <mergeCell ref="K12:R12"/>
    <mergeCell ref="K7:R7"/>
    <mergeCell ref="D11:J11"/>
    <mergeCell ref="D10:J10"/>
    <mergeCell ref="D9:J9"/>
    <mergeCell ref="K9:R9"/>
    <mergeCell ref="A20:C21"/>
    <mergeCell ref="K22:R22"/>
    <mergeCell ref="D21:J21"/>
    <mergeCell ref="K21:R21"/>
    <mergeCell ref="A22:C22"/>
    <mergeCell ref="D22:J22"/>
    <mergeCell ref="CJ42:CO42"/>
    <mergeCell ref="BR42:BW42"/>
    <mergeCell ref="CD42:CI42"/>
    <mergeCell ref="CJ40:CO40"/>
    <mergeCell ref="CJ41:CO41"/>
    <mergeCell ref="BX41:CC41"/>
    <mergeCell ref="BX40:CC40"/>
    <mergeCell ref="BX42:CC42"/>
    <mergeCell ref="CD40:CI40"/>
    <mergeCell ref="BL45:BQ45"/>
    <mergeCell ref="CD44:CI44"/>
    <mergeCell ref="AZ43:BE43"/>
    <mergeCell ref="BF43:BK43"/>
    <mergeCell ref="BX43:CC43"/>
    <mergeCell ref="BL43:BQ43"/>
    <mergeCell ref="BL44:BQ44"/>
    <mergeCell ref="AZ44:BE44"/>
    <mergeCell ref="AZ41:BE41"/>
    <mergeCell ref="BF41:BK41"/>
    <mergeCell ref="BX39:CC39"/>
    <mergeCell ref="AZ42:BE42"/>
    <mergeCell ref="BF42:BK42"/>
    <mergeCell ref="BL42:BQ42"/>
    <mergeCell ref="BF40:BK40"/>
    <mergeCell ref="BL40:BQ40"/>
    <mergeCell ref="BL41:BQ41"/>
    <mergeCell ref="AZ40:BE40"/>
    <mergeCell ref="J44:O44"/>
    <mergeCell ref="D44:I44"/>
    <mergeCell ref="AT43:AY43"/>
    <mergeCell ref="AB39:AG39"/>
    <mergeCell ref="D43:I43"/>
    <mergeCell ref="D41:I41"/>
    <mergeCell ref="J42:O42"/>
    <mergeCell ref="J43:O43"/>
    <mergeCell ref="D42:I42"/>
    <mergeCell ref="J41:O41"/>
    <mergeCell ref="D45:I45"/>
    <mergeCell ref="J45:O45"/>
    <mergeCell ref="P45:U45"/>
    <mergeCell ref="V45:AA45"/>
    <mergeCell ref="CD38:CI38"/>
    <mergeCell ref="CD41:CI41"/>
    <mergeCell ref="BR39:BW39"/>
    <mergeCell ref="BR40:BW40"/>
    <mergeCell ref="BR41:BW41"/>
    <mergeCell ref="BR38:BW38"/>
    <mergeCell ref="BX38:CC38"/>
    <mergeCell ref="CD39:CI39"/>
    <mergeCell ref="D40:I40"/>
    <mergeCell ref="J40:O40"/>
    <mergeCell ref="P40:U40"/>
    <mergeCell ref="V40:AA40"/>
    <mergeCell ref="AH28:AN28"/>
    <mergeCell ref="AO28:AV28"/>
    <mergeCell ref="BR36:CC36"/>
    <mergeCell ref="CJ39:CO39"/>
    <mergeCell ref="AZ39:BE39"/>
    <mergeCell ref="BF39:BK39"/>
    <mergeCell ref="BL39:BQ39"/>
    <mergeCell ref="BF38:BK38"/>
    <mergeCell ref="CJ38:CO38"/>
    <mergeCell ref="CD36:CO36"/>
    <mergeCell ref="BL23:BR23"/>
    <mergeCell ref="AO30:AV30"/>
    <mergeCell ref="AW30:BC30"/>
    <mergeCell ref="BS24:BZ24"/>
    <mergeCell ref="BS26:BZ26"/>
    <mergeCell ref="AW24:BC24"/>
    <mergeCell ref="BD24:BK24"/>
    <mergeCell ref="BD28:BK28"/>
    <mergeCell ref="AW28:BC28"/>
    <mergeCell ref="AW26:BC26"/>
    <mergeCell ref="BS21:BZ21"/>
    <mergeCell ref="BL21:BR21"/>
    <mergeCell ref="CA22:CG22"/>
    <mergeCell ref="BL22:BR22"/>
    <mergeCell ref="BS22:BZ22"/>
    <mergeCell ref="CH9:CO9"/>
    <mergeCell ref="CH10:CO10"/>
    <mergeCell ref="CA9:CG9"/>
    <mergeCell ref="A16:CO16"/>
    <mergeCell ref="D14:J14"/>
    <mergeCell ref="BD14:BK14"/>
    <mergeCell ref="BL13:BR13"/>
    <mergeCell ref="CH14:CO14"/>
    <mergeCell ref="S10:Y10"/>
    <mergeCell ref="AW14:BC14"/>
    <mergeCell ref="BL12:BR12"/>
    <mergeCell ref="BL11:BR11"/>
    <mergeCell ref="BL14:BR14"/>
    <mergeCell ref="CA20:CO20"/>
    <mergeCell ref="CH11:CO11"/>
    <mergeCell ref="CA11:CG11"/>
    <mergeCell ref="BS11:BZ11"/>
    <mergeCell ref="BS12:BZ12"/>
    <mergeCell ref="CA12:CG12"/>
    <mergeCell ref="CH12:CO12"/>
    <mergeCell ref="BL10:BR10"/>
    <mergeCell ref="CA10:CG10"/>
    <mergeCell ref="BL8:BR8"/>
    <mergeCell ref="BS8:BZ8"/>
    <mergeCell ref="BS9:BZ9"/>
    <mergeCell ref="BL9:BR9"/>
    <mergeCell ref="BS10:BZ10"/>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BS13:BZ13"/>
    <mergeCell ref="CH25:CO25"/>
    <mergeCell ref="CA25:CG25"/>
    <mergeCell ref="CH22:CO22"/>
    <mergeCell ref="CH13:CO13"/>
    <mergeCell ref="CA13:CG13"/>
    <mergeCell ref="CA24:CG24"/>
    <mergeCell ref="BS23:BZ23"/>
    <mergeCell ref="CA23:CG23"/>
    <mergeCell ref="BL20:BZ20"/>
    <mergeCell ref="CH30:CO30"/>
    <mergeCell ref="CH29:CO29"/>
    <mergeCell ref="CA14:CG14"/>
    <mergeCell ref="CH21:CO21"/>
    <mergeCell ref="CA21:CG21"/>
    <mergeCell ref="CA27:CG27"/>
    <mergeCell ref="CA26:CG26"/>
    <mergeCell ref="P41:U41"/>
    <mergeCell ref="V42:AA42"/>
    <mergeCell ref="CH23:CO23"/>
    <mergeCell ref="BL30:BR30"/>
    <mergeCell ref="BS30:BZ30"/>
    <mergeCell ref="BS29:BZ29"/>
    <mergeCell ref="BL28:BR28"/>
    <mergeCell ref="BS28:BZ28"/>
    <mergeCell ref="CH27:CO27"/>
    <mergeCell ref="CH28:CO28"/>
    <mergeCell ref="CJ43:CO43"/>
    <mergeCell ref="CJ44:CO44"/>
    <mergeCell ref="BR45:BW45"/>
    <mergeCell ref="CD43:CI43"/>
    <mergeCell ref="CD45:CI45"/>
    <mergeCell ref="BX45:CC45"/>
    <mergeCell ref="BX44:CC44"/>
    <mergeCell ref="CJ45:CO45"/>
    <mergeCell ref="BR43:BW43"/>
    <mergeCell ref="BR44:BW44"/>
    <mergeCell ref="P44:U44"/>
    <mergeCell ref="BF44:BK44"/>
    <mergeCell ref="AT45:AY45"/>
    <mergeCell ref="AT44:AY44"/>
    <mergeCell ref="AZ45:BE45"/>
    <mergeCell ref="BF45:BK45"/>
    <mergeCell ref="AB45:AG45"/>
    <mergeCell ref="AH45:AM45"/>
    <mergeCell ref="V44:AA44"/>
    <mergeCell ref="AN44:AS44"/>
    <mergeCell ref="A48:CO48"/>
    <mergeCell ref="BL46:BQ46"/>
    <mergeCell ref="CJ46:CO46"/>
    <mergeCell ref="CD46:CI46"/>
    <mergeCell ref="AB46:AG46"/>
    <mergeCell ref="AH46:AM46"/>
    <mergeCell ref="AN46:AS46"/>
    <mergeCell ref="BR46:BW46"/>
    <mergeCell ref="BX46:CC46"/>
    <mergeCell ref="A47:CO47"/>
    <mergeCell ref="AT46:AY46"/>
    <mergeCell ref="AZ46:BE46"/>
    <mergeCell ref="BF46:BK46"/>
    <mergeCell ref="AN45:AS45"/>
    <mergeCell ref="D46:I46"/>
    <mergeCell ref="J46:O46"/>
    <mergeCell ref="P46:U46"/>
    <mergeCell ref="V46:AA46"/>
    <mergeCell ref="AB44:AG44"/>
    <mergeCell ref="AH41:AM41"/>
    <mergeCell ref="AH42:AM42"/>
    <mergeCell ref="AH44:AM44"/>
    <mergeCell ref="AB41:AG41"/>
    <mergeCell ref="AB42:AG42"/>
    <mergeCell ref="AN36:AY36"/>
    <mergeCell ref="P43:U43"/>
    <mergeCell ref="V43:AA43"/>
    <mergeCell ref="AN43:AS43"/>
    <mergeCell ref="AH43:AM43"/>
    <mergeCell ref="AB43:AG43"/>
    <mergeCell ref="P42:U42"/>
    <mergeCell ref="AN41:AS41"/>
    <mergeCell ref="AN42:AS42"/>
    <mergeCell ref="V41:AA41"/>
    <mergeCell ref="AT38:AY38"/>
    <mergeCell ref="Z29:AG29"/>
    <mergeCell ref="AN37:AS37"/>
    <mergeCell ref="AT37:AY37"/>
    <mergeCell ref="AH35:BK35"/>
    <mergeCell ref="AH29:AN29"/>
    <mergeCell ref="AO29:AV29"/>
    <mergeCell ref="AW29:BC29"/>
    <mergeCell ref="Z33:BI33"/>
    <mergeCell ref="AH36:AM37"/>
    <mergeCell ref="Z28:AG28"/>
    <mergeCell ref="AT42:AY42"/>
    <mergeCell ref="V39:AA39"/>
    <mergeCell ref="AB38:AG38"/>
    <mergeCell ref="AH38:AM38"/>
    <mergeCell ref="AN38:AS38"/>
    <mergeCell ref="AN39:AS39"/>
    <mergeCell ref="AH30:AN30"/>
    <mergeCell ref="AT41:AY41"/>
    <mergeCell ref="AT40:AY40"/>
    <mergeCell ref="AH39:AM39"/>
    <mergeCell ref="AB40:AG40"/>
    <mergeCell ref="AH40:AM40"/>
    <mergeCell ref="AN40:AS40"/>
    <mergeCell ref="AT39:AY39"/>
    <mergeCell ref="V38:AA38"/>
    <mergeCell ref="Z30:AG30"/>
    <mergeCell ref="D35:AG35"/>
    <mergeCell ref="S30:Y30"/>
    <mergeCell ref="D38:I38"/>
    <mergeCell ref="J38:O38"/>
    <mergeCell ref="AB37:AG37"/>
    <mergeCell ref="V36:AG36"/>
    <mergeCell ref="V37:AA37"/>
    <mergeCell ref="K11:R11"/>
    <mergeCell ref="A15:CO15"/>
    <mergeCell ref="AO11:AV11"/>
    <mergeCell ref="S13:Y13"/>
    <mergeCell ref="AH13:AN13"/>
    <mergeCell ref="Z12:AG12"/>
    <mergeCell ref="Z13:AG13"/>
    <mergeCell ref="Z11:AG11"/>
    <mergeCell ref="AO12:AV12"/>
    <mergeCell ref="AH12:AN12"/>
    <mergeCell ref="S11:Y11"/>
    <mergeCell ref="AH11:AN11"/>
    <mergeCell ref="AH21:AN21"/>
    <mergeCell ref="AH14:AN14"/>
    <mergeCell ref="S20:AG20"/>
    <mergeCell ref="AH20:AV20"/>
    <mergeCell ref="AO21:AV21"/>
    <mergeCell ref="AO14:AV14"/>
    <mergeCell ref="K13:R13"/>
    <mergeCell ref="D12:J12"/>
    <mergeCell ref="S12:Y12"/>
    <mergeCell ref="AW12:BC12"/>
    <mergeCell ref="D13:J13"/>
    <mergeCell ref="AO13:AV13"/>
    <mergeCell ref="D23:J23"/>
    <mergeCell ref="D20:R20"/>
    <mergeCell ref="Z14:AG14"/>
    <mergeCell ref="S14:Y14"/>
    <mergeCell ref="S22:Y22"/>
    <mergeCell ref="Z22:AG22"/>
    <mergeCell ref="S23:Y23"/>
    <mergeCell ref="S21:Y21"/>
    <mergeCell ref="Z21:AG21"/>
    <mergeCell ref="BD11:BK11"/>
    <mergeCell ref="BD13:BK13"/>
    <mergeCell ref="AW13:BC13"/>
    <mergeCell ref="AW11:BC11"/>
    <mergeCell ref="BD12:BK12"/>
    <mergeCell ref="D8:J8"/>
    <mergeCell ref="BD10:BK10"/>
    <mergeCell ref="AW10:BC10"/>
    <mergeCell ref="AO10:AV10"/>
    <mergeCell ref="BD9:BK9"/>
    <mergeCell ref="AH10:AN10"/>
    <mergeCell ref="Z10:AG10"/>
    <mergeCell ref="K10:R10"/>
    <mergeCell ref="K8:R8"/>
    <mergeCell ref="Z8:AG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1">
      <selection activeCell="AW35" sqref="AW35:BB35"/>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85"/>
      <c r="B1" s="13"/>
      <c r="C1" s="13"/>
      <c r="D1" s="13"/>
      <c r="E1" s="13"/>
      <c r="F1" s="13"/>
      <c r="G1" s="13"/>
      <c r="H1" s="13"/>
      <c r="I1" s="13"/>
      <c r="J1" s="13"/>
      <c r="K1" s="13"/>
      <c r="L1" s="13"/>
      <c r="M1" s="13"/>
      <c r="N1" s="13"/>
      <c r="O1" s="13"/>
      <c r="P1" s="13"/>
      <c r="Q1" s="13"/>
      <c r="R1" s="13"/>
      <c r="S1" s="13"/>
      <c r="T1" s="13"/>
      <c r="U1" s="13"/>
      <c r="V1" s="13"/>
      <c r="W1" s="13"/>
      <c r="X1" s="1652" t="s">
        <v>1223</v>
      </c>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c r="BK1" s="13"/>
      <c r="BL1" s="13"/>
      <c r="BM1" s="13"/>
      <c r="BN1" s="13"/>
      <c r="BO1" s="13"/>
      <c r="BP1" s="13"/>
      <c r="BQ1" s="13"/>
      <c r="BR1" s="13"/>
      <c r="BS1" s="13"/>
      <c r="BT1" s="13"/>
      <c r="BU1" s="13"/>
      <c r="BV1" s="13"/>
      <c r="BW1" s="13"/>
      <c r="BX1" s="13"/>
      <c r="BY1" s="13"/>
      <c r="BZ1" s="13"/>
      <c r="CA1" s="13"/>
      <c r="CB1" s="13"/>
      <c r="CC1" s="13"/>
      <c r="CD1" s="13"/>
      <c r="CE1" s="13"/>
      <c r="CF1" s="13"/>
      <c r="CG1" s="13"/>
      <c r="CH1" s="124"/>
      <c r="CI1" s="124"/>
      <c r="CJ1" s="124"/>
      <c r="CK1" s="124"/>
      <c r="CL1" s="124"/>
      <c r="CM1" s="124"/>
      <c r="CN1" s="124"/>
      <c r="CO1" s="124"/>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4"/>
      <c r="CI2" s="124"/>
      <c r="CJ2" s="124"/>
      <c r="CK2" s="124"/>
      <c r="CL2" s="124"/>
      <c r="CM2" s="124"/>
      <c r="CN2" s="124"/>
      <c r="CO2" s="124"/>
    </row>
    <row r="3" spans="1:85" ht="15" customHeight="1">
      <c r="A3" s="123" t="s">
        <v>1406</v>
      </c>
      <c r="B3" s="13"/>
      <c r="C3" s="13"/>
      <c r="D3" s="13"/>
      <c r="E3" s="13"/>
      <c r="F3" s="13"/>
      <c r="G3" s="13"/>
      <c r="H3" s="13"/>
      <c r="I3" s="13"/>
      <c r="J3" s="13"/>
      <c r="K3" s="1787" t="s">
        <v>1311</v>
      </c>
      <c r="L3" s="1787"/>
      <c r="M3" s="1787"/>
      <c r="N3" s="1787"/>
      <c r="O3" s="1787"/>
      <c r="P3" s="1787"/>
      <c r="Q3" s="1787"/>
      <c r="R3" s="1787"/>
      <c r="S3" s="1787"/>
      <c r="T3" s="1787"/>
      <c r="U3" s="1787"/>
      <c r="V3" s="1787"/>
      <c r="W3" s="1787"/>
      <c r="X3" s="1787"/>
      <c r="Y3" s="1787"/>
      <c r="Z3" s="1787"/>
      <c r="AA3" s="1787"/>
      <c r="AB3" s="1787"/>
      <c r="AC3" s="1787"/>
      <c r="AD3" s="1787"/>
      <c r="AE3" s="1787"/>
      <c r="AF3" s="1787"/>
      <c r="AG3" s="1787"/>
      <c r="AH3" s="1787"/>
      <c r="AI3" s="1787"/>
      <c r="AJ3" s="1787" t="s">
        <v>1468</v>
      </c>
      <c r="AK3" s="1787"/>
      <c r="AL3" s="1787"/>
      <c r="AM3" s="1787"/>
      <c r="AN3" s="1787"/>
      <c r="AO3" s="1787"/>
      <c r="AP3" s="1787"/>
      <c r="AQ3" s="1787"/>
      <c r="AR3" s="1787"/>
      <c r="AS3" s="1787"/>
      <c r="AT3" s="1787"/>
      <c r="AU3" s="1787"/>
      <c r="AV3" s="1787"/>
      <c r="AW3" s="1787"/>
      <c r="AX3" s="1787"/>
      <c r="AY3" s="1787"/>
      <c r="AZ3" s="1787"/>
      <c r="BA3" s="1787"/>
      <c r="BB3" s="1787"/>
      <c r="BC3" s="1787"/>
      <c r="BD3" s="1787"/>
      <c r="BE3" s="1787"/>
      <c r="BF3" s="1787"/>
      <c r="BG3" s="1787"/>
      <c r="BH3" s="1787"/>
      <c r="BI3" s="1787" t="s">
        <v>1311</v>
      </c>
      <c r="BJ3" s="1787"/>
      <c r="BK3" s="1787"/>
      <c r="BL3" s="1787"/>
      <c r="BM3" s="1787"/>
      <c r="BN3" s="1787"/>
      <c r="BO3" s="1787"/>
      <c r="BP3" s="1787"/>
      <c r="BQ3" s="1787"/>
      <c r="BR3" s="1787"/>
      <c r="BS3" s="1787"/>
      <c r="BT3" s="1787"/>
      <c r="BU3" s="1787"/>
      <c r="BV3" s="1787"/>
      <c r="BW3" s="1787"/>
      <c r="BX3" s="1787"/>
      <c r="BY3" s="1787"/>
      <c r="BZ3" s="1787"/>
      <c r="CA3" s="1787"/>
      <c r="CB3" s="1787"/>
      <c r="CC3" s="1787"/>
      <c r="CD3" s="1787"/>
      <c r="CE3" s="1787"/>
      <c r="CF3" s="1787"/>
      <c r="CG3" s="1787"/>
    </row>
    <row r="4" spans="1:85" ht="17.25" customHeight="1">
      <c r="A4" s="1654" t="s">
        <v>801</v>
      </c>
      <c r="B4" s="1654"/>
      <c r="C4" s="1654"/>
      <c r="D4" s="1654"/>
      <c r="E4" s="1654"/>
      <c r="F4" s="1654"/>
      <c r="G4" s="1654"/>
      <c r="H4" s="1654"/>
      <c r="I4" s="1654"/>
      <c r="J4" s="1655"/>
      <c r="K4" s="1631" t="s">
        <v>802</v>
      </c>
      <c r="L4" s="1632"/>
      <c r="M4" s="1632"/>
      <c r="N4" s="1632"/>
      <c r="O4" s="1632"/>
      <c r="P4" s="1632"/>
      <c r="Q4" s="1632"/>
      <c r="R4" s="1632"/>
      <c r="S4" s="1632"/>
      <c r="T4" s="1632"/>
      <c r="U4" s="1632"/>
      <c r="V4" s="1632"/>
      <c r="W4" s="1632"/>
      <c r="X4" s="1632"/>
      <c r="Y4" s="1632"/>
      <c r="Z4" s="1632"/>
      <c r="AA4" s="1632"/>
      <c r="AB4" s="1632"/>
      <c r="AC4" s="1632"/>
      <c r="AD4" s="1632"/>
      <c r="AE4" s="1632"/>
      <c r="AF4" s="1632"/>
      <c r="AG4" s="1632"/>
      <c r="AH4" s="1632"/>
      <c r="AI4" s="1633"/>
      <c r="AJ4" s="1631" t="s">
        <v>406</v>
      </c>
      <c r="AK4" s="1632"/>
      <c r="AL4" s="1632"/>
      <c r="AM4" s="1632"/>
      <c r="AN4" s="1632"/>
      <c r="AO4" s="1632"/>
      <c r="AP4" s="1632"/>
      <c r="AQ4" s="1632"/>
      <c r="AR4" s="1632"/>
      <c r="AS4" s="1632"/>
      <c r="AT4" s="1632"/>
      <c r="AU4" s="1632"/>
      <c r="AV4" s="1632"/>
      <c r="AW4" s="1632"/>
      <c r="AX4" s="1632"/>
      <c r="AY4" s="1632"/>
      <c r="AZ4" s="1632"/>
      <c r="BA4" s="1632"/>
      <c r="BB4" s="1632"/>
      <c r="BC4" s="1632"/>
      <c r="BD4" s="1632"/>
      <c r="BE4" s="1632"/>
      <c r="BF4" s="1632"/>
      <c r="BG4" s="1632"/>
      <c r="BH4" s="1633"/>
      <c r="BI4" s="1631" t="s">
        <v>805</v>
      </c>
      <c r="BJ4" s="1632"/>
      <c r="BK4" s="1632"/>
      <c r="BL4" s="1632"/>
      <c r="BM4" s="1632"/>
      <c r="BN4" s="1632"/>
      <c r="BO4" s="1632"/>
      <c r="BP4" s="1632"/>
      <c r="BQ4" s="1632"/>
      <c r="BR4" s="1632"/>
      <c r="BS4" s="1632"/>
      <c r="BT4" s="1632"/>
      <c r="BU4" s="1632"/>
      <c r="BV4" s="1632"/>
      <c r="BW4" s="1632"/>
      <c r="BX4" s="1632"/>
      <c r="BY4" s="1632"/>
      <c r="BZ4" s="1632"/>
      <c r="CA4" s="1632"/>
      <c r="CB4" s="1632"/>
      <c r="CC4" s="1632"/>
      <c r="CD4" s="1632"/>
      <c r="CE4" s="1632"/>
      <c r="CF4" s="1632"/>
      <c r="CG4" s="1632"/>
    </row>
    <row r="5" spans="1:85" ht="17.25" customHeight="1">
      <c r="A5" s="1657"/>
      <c r="B5" s="1657"/>
      <c r="C5" s="1657"/>
      <c r="D5" s="1657"/>
      <c r="E5" s="1657"/>
      <c r="F5" s="1657"/>
      <c r="G5" s="1657"/>
      <c r="H5" s="1657"/>
      <c r="I5" s="1657"/>
      <c r="J5" s="1658"/>
      <c r="K5" s="1631" t="s">
        <v>806</v>
      </c>
      <c r="L5" s="1632"/>
      <c r="M5" s="1632"/>
      <c r="N5" s="1632"/>
      <c r="O5" s="1633"/>
      <c r="P5" s="1631" t="s">
        <v>807</v>
      </c>
      <c r="Q5" s="1632"/>
      <c r="R5" s="1632"/>
      <c r="S5" s="1632"/>
      <c r="T5" s="1633"/>
      <c r="U5" s="1631" t="s">
        <v>411</v>
      </c>
      <c r="V5" s="1632"/>
      <c r="W5" s="1632"/>
      <c r="X5" s="1632"/>
      <c r="Y5" s="1633"/>
      <c r="Z5" s="1631" t="s">
        <v>412</v>
      </c>
      <c r="AA5" s="1632"/>
      <c r="AB5" s="1632"/>
      <c r="AC5" s="1632"/>
      <c r="AD5" s="1633"/>
      <c r="AE5" s="1631" t="s">
        <v>413</v>
      </c>
      <c r="AF5" s="1632"/>
      <c r="AG5" s="1632"/>
      <c r="AH5" s="1632"/>
      <c r="AI5" s="1633"/>
      <c r="AJ5" s="1631" t="s">
        <v>808</v>
      </c>
      <c r="AK5" s="1632"/>
      <c r="AL5" s="1632"/>
      <c r="AM5" s="1632"/>
      <c r="AN5" s="1633"/>
      <c r="AO5" s="1631" t="s">
        <v>410</v>
      </c>
      <c r="AP5" s="1632"/>
      <c r="AQ5" s="1632"/>
      <c r="AR5" s="1632"/>
      <c r="AS5" s="1633"/>
      <c r="AT5" s="1631" t="s">
        <v>411</v>
      </c>
      <c r="AU5" s="1632"/>
      <c r="AV5" s="1632"/>
      <c r="AW5" s="1632"/>
      <c r="AX5" s="1633"/>
      <c r="AY5" s="1631" t="s">
        <v>412</v>
      </c>
      <c r="AZ5" s="1632"/>
      <c r="BA5" s="1632"/>
      <c r="BB5" s="1632"/>
      <c r="BC5" s="1633"/>
      <c r="BD5" s="1631" t="s">
        <v>413</v>
      </c>
      <c r="BE5" s="1632"/>
      <c r="BF5" s="1632"/>
      <c r="BG5" s="1632"/>
      <c r="BH5" s="1633"/>
      <c r="BI5" s="1631" t="s">
        <v>808</v>
      </c>
      <c r="BJ5" s="1632"/>
      <c r="BK5" s="1632"/>
      <c r="BL5" s="1632"/>
      <c r="BM5" s="1633"/>
      <c r="BN5" s="1631" t="s">
        <v>410</v>
      </c>
      <c r="BO5" s="1632"/>
      <c r="BP5" s="1632"/>
      <c r="BQ5" s="1632"/>
      <c r="BR5" s="1633"/>
      <c r="BS5" s="1631" t="s">
        <v>411</v>
      </c>
      <c r="BT5" s="1632"/>
      <c r="BU5" s="1632"/>
      <c r="BV5" s="1632"/>
      <c r="BW5" s="1633"/>
      <c r="BX5" s="1631" t="s">
        <v>412</v>
      </c>
      <c r="BY5" s="1632"/>
      <c r="BZ5" s="1632"/>
      <c r="CA5" s="1632"/>
      <c r="CB5" s="1633"/>
      <c r="CC5" s="1631" t="s">
        <v>413</v>
      </c>
      <c r="CD5" s="1632"/>
      <c r="CE5" s="1632"/>
      <c r="CF5" s="1632"/>
      <c r="CG5" s="1632"/>
    </row>
    <row r="6" spans="1:93" ht="14.25" customHeight="1">
      <c r="A6" s="1739" t="s">
        <v>1409</v>
      </c>
      <c r="B6" s="1739"/>
      <c r="C6" s="1739"/>
      <c r="D6" s="1739"/>
      <c r="E6" s="1739"/>
      <c r="F6" s="1739"/>
      <c r="G6" s="1739"/>
      <c r="H6" s="1739"/>
      <c r="I6" s="1739"/>
      <c r="J6" s="1788"/>
      <c r="K6" s="1789">
        <v>1140</v>
      </c>
      <c r="L6" s="1790"/>
      <c r="M6" s="1790"/>
      <c r="N6" s="1790"/>
      <c r="O6" s="1790"/>
      <c r="P6" s="1790">
        <v>249</v>
      </c>
      <c r="Q6" s="1790"/>
      <c r="R6" s="1790"/>
      <c r="S6" s="1790"/>
      <c r="T6" s="1790"/>
      <c r="U6" s="1790">
        <v>425</v>
      </c>
      <c r="V6" s="1790">
        <v>578</v>
      </c>
      <c r="W6" s="1790">
        <v>578</v>
      </c>
      <c r="X6" s="1790">
        <v>578</v>
      </c>
      <c r="Y6" s="1790">
        <v>578</v>
      </c>
      <c r="Z6" s="1790">
        <v>88</v>
      </c>
      <c r="AA6" s="1790">
        <v>136</v>
      </c>
      <c r="AB6" s="1790">
        <v>136</v>
      </c>
      <c r="AC6" s="1790">
        <v>136</v>
      </c>
      <c r="AD6" s="1790">
        <v>136</v>
      </c>
      <c r="AE6" s="1790">
        <v>343</v>
      </c>
      <c r="AF6" s="1790">
        <v>381</v>
      </c>
      <c r="AG6" s="1790">
        <v>381</v>
      </c>
      <c r="AH6" s="1790">
        <v>381</v>
      </c>
      <c r="AI6" s="1790">
        <v>381</v>
      </c>
      <c r="AJ6" s="1791">
        <v>424</v>
      </c>
      <c r="AK6" s="1782"/>
      <c r="AL6" s="1782"/>
      <c r="AM6" s="1782"/>
      <c r="AN6" s="1782"/>
      <c r="AO6" s="1792">
        <v>14</v>
      </c>
      <c r="AP6" s="1792"/>
      <c r="AQ6" s="1792"/>
      <c r="AR6" s="1792"/>
      <c r="AS6" s="1792"/>
      <c r="AT6" s="1782">
        <v>109</v>
      </c>
      <c r="AU6" s="1782"/>
      <c r="AV6" s="1782"/>
      <c r="AW6" s="1782"/>
      <c r="AX6" s="1782"/>
      <c r="AY6" s="1782">
        <v>36</v>
      </c>
      <c r="AZ6" s="1782"/>
      <c r="BA6" s="1782"/>
      <c r="BB6" s="1782"/>
      <c r="BC6" s="1782"/>
      <c r="BD6" s="1782">
        <v>266</v>
      </c>
      <c r="BE6" s="1782"/>
      <c r="BF6" s="1782"/>
      <c r="BG6" s="1782"/>
      <c r="BH6" s="1784"/>
      <c r="BI6" s="1785">
        <v>203</v>
      </c>
      <c r="BJ6" s="1786"/>
      <c r="BK6" s="1786"/>
      <c r="BL6" s="1786"/>
      <c r="BM6" s="1786"/>
      <c r="BN6" s="1786">
        <v>99</v>
      </c>
      <c r="BO6" s="1786"/>
      <c r="BP6" s="1786"/>
      <c r="BQ6" s="1786"/>
      <c r="BR6" s="1786"/>
      <c r="BS6" s="1786">
        <v>6</v>
      </c>
      <c r="BT6" s="1786"/>
      <c r="BU6" s="1786"/>
      <c r="BV6" s="1786"/>
      <c r="BW6" s="1786"/>
      <c r="BX6" s="1786">
        <v>59</v>
      </c>
      <c r="BY6" s="1786"/>
      <c r="BZ6" s="1786"/>
      <c r="CA6" s="1786"/>
      <c r="CB6" s="1786"/>
      <c r="CC6" s="1793">
        <v>40</v>
      </c>
      <c r="CD6" s="1793"/>
      <c r="CE6" s="1793"/>
      <c r="CF6" s="1793"/>
      <c r="CG6" s="1793"/>
      <c r="CH6" s="473"/>
      <c r="CI6" s="124"/>
      <c r="CJ6" s="124"/>
      <c r="CK6" s="124"/>
      <c r="CL6" s="124"/>
      <c r="CM6" s="124"/>
      <c r="CN6" s="124"/>
      <c r="CO6" s="124"/>
    </row>
    <row r="7" spans="1:93" ht="14.25" customHeight="1">
      <c r="A7" s="1794"/>
      <c r="B7" s="1794"/>
      <c r="C7" s="1794"/>
      <c r="D7" s="1794"/>
      <c r="E7" s="1794"/>
      <c r="F7" s="1794"/>
      <c r="G7" s="1794"/>
      <c r="H7" s="1794"/>
      <c r="I7" s="1794"/>
      <c r="J7" s="1795"/>
      <c r="K7" s="1796"/>
      <c r="L7" s="1796"/>
      <c r="M7" s="1796"/>
      <c r="N7" s="1796"/>
      <c r="O7" s="1796"/>
      <c r="P7" s="1796"/>
      <c r="Q7" s="1796"/>
      <c r="R7" s="1796"/>
      <c r="S7" s="1796"/>
      <c r="T7" s="1796"/>
      <c r="U7" s="1796"/>
      <c r="V7" s="1796"/>
      <c r="W7" s="1796"/>
      <c r="X7" s="1796"/>
      <c r="Y7" s="1796"/>
      <c r="Z7" s="1796"/>
      <c r="AA7" s="1796"/>
      <c r="AB7" s="1796"/>
      <c r="AC7" s="1796"/>
      <c r="AD7" s="1796"/>
      <c r="AE7" s="1796"/>
      <c r="AF7" s="1796"/>
      <c r="AG7" s="1796"/>
      <c r="AH7" s="1796"/>
      <c r="AI7" s="1796"/>
      <c r="AJ7" s="1797"/>
      <c r="AK7" s="1798"/>
      <c r="AL7" s="1798"/>
      <c r="AM7" s="1798"/>
      <c r="AN7" s="1798"/>
      <c r="AO7" s="1798"/>
      <c r="AP7" s="1798"/>
      <c r="AQ7" s="1798"/>
      <c r="AR7" s="1798"/>
      <c r="AS7" s="1798"/>
      <c r="AT7" s="1798"/>
      <c r="AU7" s="1798"/>
      <c r="AV7" s="1798"/>
      <c r="AW7" s="1798"/>
      <c r="AX7" s="1798"/>
      <c r="AY7" s="1798"/>
      <c r="AZ7" s="1798"/>
      <c r="BA7" s="1798"/>
      <c r="BB7" s="1798"/>
      <c r="BC7" s="1798"/>
      <c r="BD7" s="1798"/>
      <c r="BE7" s="1798"/>
      <c r="BF7" s="1798"/>
      <c r="BG7" s="1798"/>
      <c r="BH7" s="1799"/>
      <c r="BI7" s="1797"/>
      <c r="BJ7" s="1798"/>
      <c r="BK7" s="1798"/>
      <c r="BL7" s="1798"/>
      <c r="BM7" s="1798"/>
      <c r="BN7" s="1798"/>
      <c r="BO7" s="1798"/>
      <c r="BP7" s="1798"/>
      <c r="BQ7" s="1798"/>
      <c r="BR7" s="1798"/>
      <c r="BS7" s="1798"/>
      <c r="BT7" s="1798"/>
      <c r="BU7" s="1798"/>
      <c r="BV7" s="1798"/>
      <c r="BW7" s="1798"/>
      <c r="BX7" s="1798"/>
      <c r="BY7" s="1798"/>
      <c r="BZ7" s="1798"/>
      <c r="CA7" s="1798"/>
      <c r="CB7" s="1798"/>
      <c r="CC7" s="1800"/>
      <c r="CD7" s="1800"/>
      <c r="CE7" s="1800"/>
      <c r="CF7" s="1800"/>
      <c r="CG7" s="1800"/>
      <c r="CH7" s="124"/>
      <c r="CI7" s="124"/>
      <c r="CJ7" s="124"/>
      <c r="CK7" s="124"/>
      <c r="CL7" s="124"/>
      <c r="CM7" s="124"/>
      <c r="CN7" s="124"/>
      <c r="CO7" s="124"/>
    </row>
    <row r="8" spans="1:93" ht="14.25" customHeight="1">
      <c r="A8" s="1720" t="s">
        <v>1420</v>
      </c>
      <c r="B8" s="1720"/>
      <c r="C8" s="1720"/>
      <c r="D8" s="1720"/>
      <c r="E8" s="1720"/>
      <c r="F8" s="1720"/>
      <c r="G8" s="1720"/>
      <c r="H8" s="1720"/>
      <c r="I8" s="1720"/>
      <c r="J8" s="1721"/>
      <c r="K8" s="1796">
        <v>88</v>
      </c>
      <c r="L8" s="1796">
        <v>88</v>
      </c>
      <c r="M8" s="1796">
        <v>88</v>
      </c>
      <c r="N8" s="1796">
        <v>88</v>
      </c>
      <c r="O8" s="1796"/>
      <c r="P8" s="1796">
        <v>0</v>
      </c>
      <c r="Q8" s="1796">
        <v>4</v>
      </c>
      <c r="R8" s="1796">
        <v>4</v>
      </c>
      <c r="S8" s="1796">
        <v>4</v>
      </c>
      <c r="T8" s="1796">
        <v>4</v>
      </c>
      <c r="U8" s="1796">
        <v>75</v>
      </c>
      <c r="V8" s="1796">
        <v>55</v>
      </c>
      <c r="W8" s="1796">
        <v>55</v>
      </c>
      <c r="X8" s="1796">
        <v>55</v>
      </c>
      <c r="Y8" s="1796">
        <v>55</v>
      </c>
      <c r="Z8" s="1796">
        <v>0</v>
      </c>
      <c r="AA8" s="1796">
        <v>0</v>
      </c>
      <c r="AB8" s="1796">
        <v>0</v>
      </c>
      <c r="AC8" s="1796">
        <v>0</v>
      </c>
      <c r="AD8" s="1796">
        <v>0</v>
      </c>
      <c r="AE8" s="1796">
        <v>13</v>
      </c>
      <c r="AF8" s="1796"/>
      <c r="AG8" s="1796"/>
      <c r="AH8" s="1796"/>
      <c r="AI8" s="1796"/>
      <c r="AJ8" s="1801">
        <v>28</v>
      </c>
      <c r="AK8" s="1783"/>
      <c r="AL8" s="1783"/>
      <c r="AM8" s="1783"/>
      <c r="AN8" s="1783"/>
      <c r="AO8" s="1783" t="s">
        <v>437</v>
      </c>
      <c r="AP8" s="1783"/>
      <c r="AQ8" s="1783"/>
      <c r="AR8" s="1783"/>
      <c r="AS8" s="1783"/>
      <c r="AT8" s="1783">
        <v>25</v>
      </c>
      <c r="AU8" s="1783"/>
      <c r="AV8" s="1783"/>
      <c r="AW8" s="1783"/>
      <c r="AX8" s="1783"/>
      <c r="AY8" s="1783">
        <v>1</v>
      </c>
      <c r="AZ8" s="1783"/>
      <c r="BA8" s="1783"/>
      <c r="BB8" s="1783"/>
      <c r="BC8" s="1783"/>
      <c r="BD8" s="1783">
        <v>3</v>
      </c>
      <c r="BE8" s="1783"/>
      <c r="BF8" s="1783"/>
      <c r="BG8" s="1783"/>
      <c r="BH8" s="1804"/>
      <c r="BI8" s="1783">
        <v>0</v>
      </c>
      <c r="BJ8" s="1783"/>
      <c r="BK8" s="1783"/>
      <c r="BL8" s="1783"/>
      <c r="BM8" s="1783"/>
      <c r="BN8" s="1783" t="s">
        <v>437</v>
      </c>
      <c r="BO8" s="1783"/>
      <c r="BP8" s="1783"/>
      <c r="BQ8" s="1783"/>
      <c r="BR8" s="1783"/>
      <c r="BS8" s="1783" t="s">
        <v>437</v>
      </c>
      <c r="BT8" s="1783"/>
      <c r="BU8" s="1783"/>
      <c r="BV8" s="1783"/>
      <c r="BW8" s="1783"/>
      <c r="BX8" s="1783" t="s">
        <v>437</v>
      </c>
      <c r="BY8" s="1783"/>
      <c r="BZ8" s="1783"/>
      <c r="CA8" s="1783"/>
      <c r="CB8" s="1783"/>
      <c r="CC8" s="1783">
        <v>0</v>
      </c>
      <c r="CD8" s="1783"/>
      <c r="CE8" s="1783"/>
      <c r="CF8" s="1783"/>
      <c r="CG8" s="1783"/>
      <c r="CH8" s="124"/>
      <c r="CI8" s="124"/>
      <c r="CJ8" s="124"/>
      <c r="CK8" s="124"/>
      <c r="CL8" s="124"/>
      <c r="CM8" s="124"/>
      <c r="CN8" s="124"/>
      <c r="CO8" s="124"/>
    </row>
    <row r="9" spans="1:93" ht="14.25" customHeight="1">
      <c r="A9" s="1720" t="s">
        <v>1421</v>
      </c>
      <c r="B9" s="1802"/>
      <c r="C9" s="1802"/>
      <c r="D9" s="1802"/>
      <c r="E9" s="1802"/>
      <c r="F9" s="1802"/>
      <c r="G9" s="1802"/>
      <c r="H9" s="1802"/>
      <c r="I9" s="1802"/>
      <c r="J9" s="1803"/>
      <c r="K9" s="1796">
        <v>60</v>
      </c>
      <c r="L9" s="1796">
        <v>152</v>
      </c>
      <c r="M9" s="1796">
        <v>152</v>
      </c>
      <c r="N9" s="1796">
        <v>152</v>
      </c>
      <c r="O9" s="1796">
        <v>152</v>
      </c>
      <c r="P9" s="1796">
        <v>2</v>
      </c>
      <c r="Q9" s="1796">
        <v>6</v>
      </c>
      <c r="R9" s="1796">
        <v>6</v>
      </c>
      <c r="S9" s="1796">
        <v>6</v>
      </c>
      <c r="T9" s="1796">
        <v>6</v>
      </c>
      <c r="U9" s="1796">
        <v>50</v>
      </c>
      <c r="V9" s="1796">
        <v>136</v>
      </c>
      <c r="W9" s="1796">
        <v>136</v>
      </c>
      <c r="X9" s="1796">
        <v>136</v>
      </c>
      <c r="Y9" s="1796">
        <v>136</v>
      </c>
      <c r="Z9" s="1796">
        <v>0</v>
      </c>
      <c r="AA9" s="1796">
        <v>0</v>
      </c>
      <c r="AB9" s="1796">
        <v>0</v>
      </c>
      <c r="AC9" s="1796">
        <v>0</v>
      </c>
      <c r="AD9" s="1796">
        <v>0</v>
      </c>
      <c r="AE9" s="1796">
        <v>7</v>
      </c>
      <c r="AF9" s="1796"/>
      <c r="AG9" s="1796"/>
      <c r="AH9" s="1796"/>
      <c r="AI9" s="1796"/>
      <c r="AJ9" s="1801">
        <v>65</v>
      </c>
      <c r="AK9" s="1783"/>
      <c r="AL9" s="1783"/>
      <c r="AM9" s="1783"/>
      <c r="AN9" s="1783"/>
      <c r="AO9" s="1783" t="s">
        <v>437</v>
      </c>
      <c r="AP9" s="1783"/>
      <c r="AQ9" s="1783"/>
      <c r="AR9" s="1783"/>
      <c r="AS9" s="1783"/>
      <c r="AT9" s="1783">
        <v>65</v>
      </c>
      <c r="AU9" s="1783"/>
      <c r="AV9" s="1783"/>
      <c r="AW9" s="1783"/>
      <c r="AX9" s="1783"/>
      <c r="AY9" s="1783" t="s">
        <v>437</v>
      </c>
      <c r="AZ9" s="1783"/>
      <c r="BA9" s="1783"/>
      <c r="BB9" s="1783"/>
      <c r="BC9" s="1783"/>
      <c r="BD9" s="1783" t="s">
        <v>437</v>
      </c>
      <c r="BE9" s="1783"/>
      <c r="BF9" s="1783"/>
      <c r="BG9" s="1783"/>
      <c r="BH9" s="1783"/>
      <c r="BI9" s="1801">
        <v>0</v>
      </c>
      <c r="BJ9" s="1783"/>
      <c r="BK9" s="1783"/>
      <c r="BL9" s="1783"/>
      <c r="BM9" s="1783"/>
      <c r="BN9" s="1783" t="s">
        <v>437</v>
      </c>
      <c r="BO9" s="1783"/>
      <c r="BP9" s="1783"/>
      <c r="BQ9" s="1783"/>
      <c r="BR9" s="1783"/>
      <c r="BS9" s="1783" t="s">
        <v>437</v>
      </c>
      <c r="BT9" s="1783"/>
      <c r="BU9" s="1783"/>
      <c r="BV9" s="1783"/>
      <c r="BW9" s="1783"/>
      <c r="BX9" s="1783" t="s">
        <v>437</v>
      </c>
      <c r="BY9" s="1783"/>
      <c r="BZ9" s="1783"/>
      <c r="CA9" s="1783"/>
      <c r="CB9" s="1783"/>
      <c r="CC9" s="1783">
        <v>0</v>
      </c>
      <c r="CD9" s="1783"/>
      <c r="CE9" s="1783"/>
      <c r="CF9" s="1783"/>
      <c r="CG9" s="1783"/>
      <c r="CH9" s="124"/>
      <c r="CI9" s="124"/>
      <c r="CJ9" s="124"/>
      <c r="CK9" s="124"/>
      <c r="CL9" s="124"/>
      <c r="CM9" s="124"/>
      <c r="CN9" s="124"/>
      <c r="CO9" s="124"/>
    </row>
    <row r="10" spans="1:93" ht="14.25" customHeight="1">
      <c r="A10" s="1720" t="s">
        <v>1422</v>
      </c>
      <c r="B10" s="1802"/>
      <c r="C10" s="1802"/>
      <c r="D10" s="1802"/>
      <c r="E10" s="1802"/>
      <c r="F10" s="1802"/>
      <c r="G10" s="1802"/>
      <c r="H10" s="1802"/>
      <c r="I10" s="1802"/>
      <c r="J10" s="1803"/>
      <c r="K10" s="1796">
        <v>69</v>
      </c>
      <c r="L10" s="1796">
        <v>97</v>
      </c>
      <c r="M10" s="1796">
        <v>97</v>
      </c>
      <c r="N10" s="1796">
        <v>97</v>
      </c>
      <c r="O10" s="1796">
        <v>97</v>
      </c>
      <c r="P10" s="1796" t="s">
        <v>415</v>
      </c>
      <c r="Q10" s="1796">
        <v>0</v>
      </c>
      <c r="R10" s="1796">
        <v>0</v>
      </c>
      <c r="S10" s="1796">
        <v>0</v>
      </c>
      <c r="T10" s="1796">
        <v>0</v>
      </c>
      <c r="U10" s="1796">
        <v>69</v>
      </c>
      <c r="V10" s="1796">
        <v>93</v>
      </c>
      <c r="W10" s="1796">
        <v>93</v>
      </c>
      <c r="X10" s="1796">
        <v>93</v>
      </c>
      <c r="Y10" s="1796">
        <v>93</v>
      </c>
      <c r="Z10" s="1796" t="s">
        <v>437</v>
      </c>
      <c r="AA10" s="1796">
        <v>1</v>
      </c>
      <c r="AB10" s="1796">
        <v>1</v>
      </c>
      <c r="AC10" s="1796">
        <v>1</v>
      </c>
      <c r="AD10" s="1796">
        <v>1</v>
      </c>
      <c r="AE10" s="1796">
        <v>0</v>
      </c>
      <c r="AF10" s="1796"/>
      <c r="AG10" s="1796"/>
      <c r="AH10" s="1796"/>
      <c r="AI10" s="1796"/>
      <c r="AJ10" s="1801">
        <v>40</v>
      </c>
      <c r="AK10" s="1783"/>
      <c r="AL10" s="1783"/>
      <c r="AM10" s="1783"/>
      <c r="AN10" s="1783"/>
      <c r="AO10" s="1783" t="s">
        <v>437</v>
      </c>
      <c r="AP10" s="1783"/>
      <c r="AQ10" s="1783"/>
      <c r="AR10" s="1783"/>
      <c r="AS10" s="1783"/>
      <c r="AT10" s="1783">
        <v>12</v>
      </c>
      <c r="AU10" s="1783"/>
      <c r="AV10" s="1783"/>
      <c r="AW10" s="1783"/>
      <c r="AX10" s="1783"/>
      <c r="AY10" s="1783">
        <v>16</v>
      </c>
      <c r="AZ10" s="1783"/>
      <c r="BA10" s="1783"/>
      <c r="BB10" s="1783"/>
      <c r="BC10" s="1783"/>
      <c r="BD10" s="1783">
        <v>12</v>
      </c>
      <c r="BE10" s="1783"/>
      <c r="BF10" s="1783"/>
      <c r="BG10" s="1783"/>
      <c r="BH10" s="1804"/>
      <c r="BI10" s="1809">
        <v>13</v>
      </c>
      <c r="BJ10" s="1805"/>
      <c r="BK10" s="1805"/>
      <c r="BL10" s="1805"/>
      <c r="BM10" s="1805"/>
      <c r="BN10" s="1783" t="s">
        <v>437</v>
      </c>
      <c r="BO10" s="1783"/>
      <c r="BP10" s="1783"/>
      <c r="BQ10" s="1783"/>
      <c r="BR10" s="1783"/>
      <c r="BS10" s="1783" t="s">
        <v>1312</v>
      </c>
      <c r="BT10" s="1783"/>
      <c r="BU10" s="1783"/>
      <c r="BV10" s="1783"/>
      <c r="BW10" s="1783"/>
      <c r="BX10" s="1805">
        <v>11</v>
      </c>
      <c r="BY10" s="1805"/>
      <c r="BZ10" s="1805"/>
      <c r="CA10" s="1805"/>
      <c r="CB10" s="1805"/>
      <c r="CC10" s="1783">
        <v>2</v>
      </c>
      <c r="CD10" s="1783"/>
      <c r="CE10" s="1783"/>
      <c r="CF10" s="1783"/>
      <c r="CG10" s="1783"/>
      <c r="CH10" s="124"/>
      <c r="CI10" s="124"/>
      <c r="CJ10" s="124"/>
      <c r="CK10" s="124"/>
      <c r="CL10" s="124"/>
      <c r="CM10" s="124"/>
      <c r="CN10" s="124"/>
      <c r="CO10" s="124"/>
    </row>
    <row r="11" spans="1:93" ht="14.25" customHeight="1">
      <c r="A11" s="1806" t="s">
        <v>1423</v>
      </c>
      <c r="B11" s="1807"/>
      <c r="C11" s="1807"/>
      <c r="D11" s="1807"/>
      <c r="E11" s="1807"/>
      <c r="F11" s="1807"/>
      <c r="G11" s="1807"/>
      <c r="H11" s="1807"/>
      <c r="I11" s="1807"/>
      <c r="J11" s="1808"/>
      <c r="K11" s="1796">
        <v>190</v>
      </c>
      <c r="L11" s="1796">
        <v>342</v>
      </c>
      <c r="M11" s="1796">
        <v>342</v>
      </c>
      <c r="N11" s="1796">
        <v>342</v>
      </c>
      <c r="O11" s="1796">
        <v>342</v>
      </c>
      <c r="P11" s="1796">
        <v>124</v>
      </c>
      <c r="Q11" s="1796">
        <v>274</v>
      </c>
      <c r="R11" s="1796">
        <v>274</v>
      </c>
      <c r="S11" s="1796">
        <v>274</v>
      </c>
      <c r="T11" s="1796">
        <v>274</v>
      </c>
      <c r="U11" s="1796">
        <v>8</v>
      </c>
      <c r="V11" s="1796">
        <v>15</v>
      </c>
      <c r="W11" s="1796">
        <v>15</v>
      </c>
      <c r="X11" s="1796">
        <v>15</v>
      </c>
      <c r="Y11" s="1796">
        <v>15</v>
      </c>
      <c r="Z11" s="1796">
        <v>14</v>
      </c>
      <c r="AA11" s="1796">
        <v>40</v>
      </c>
      <c r="AB11" s="1796">
        <v>40</v>
      </c>
      <c r="AC11" s="1796">
        <v>40</v>
      </c>
      <c r="AD11" s="1796">
        <v>40</v>
      </c>
      <c r="AE11" s="1796">
        <v>9</v>
      </c>
      <c r="AF11" s="1796"/>
      <c r="AG11" s="1796"/>
      <c r="AH11" s="1796"/>
      <c r="AI11" s="1796"/>
      <c r="AJ11" s="1801">
        <v>14</v>
      </c>
      <c r="AK11" s="1783"/>
      <c r="AL11" s="1783"/>
      <c r="AM11" s="1783"/>
      <c r="AN11" s="1783"/>
      <c r="AO11" s="1783" t="s">
        <v>437</v>
      </c>
      <c r="AP11" s="1783"/>
      <c r="AQ11" s="1783"/>
      <c r="AR11" s="1783"/>
      <c r="AS11" s="1783"/>
      <c r="AT11" s="1783" t="s">
        <v>437</v>
      </c>
      <c r="AU11" s="1783"/>
      <c r="AV11" s="1783"/>
      <c r="AW11" s="1783"/>
      <c r="AX11" s="1783"/>
      <c r="AY11" s="1783" t="s">
        <v>437</v>
      </c>
      <c r="AZ11" s="1783"/>
      <c r="BA11" s="1783"/>
      <c r="BB11" s="1783"/>
      <c r="BC11" s="1783"/>
      <c r="BD11" s="1783">
        <v>14</v>
      </c>
      <c r="BE11" s="1783"/>
      <c r="BF11" s="1783"/>
      <c r="BG11" s="1783"/>
      <c r="BH11" s="1804"/>
      <c r="BI11" s="1809">
        <v>136</v>
      </c>
      <c r="BJ11" s="1805"/>
      <c r="BK11" s="1805"/>
      <c r="BL11" s="1805"/>
      <c r="BM11" s="1805"/>
      <c r="BN11" s="1783">
        <v>94</v>
      </c>
      <c r="BO11" s="1783"/>
      <c r="BP11" s="1783"/>
      <c r="BQ11" s="1783"/>
      <c r="BR11" s="1783"/>
      <c r="BS11" s="1805">
        <v>5</v>
      </c>
      <c r="BT11" s="1805"/>
      <c r="BU11" s="1805"/>
      <c r="BV11" s="1805"/>
      <c r="BW11" s="1805"/>
      <c r="BX11" s="1783">
        <v>16</v>
      </c>
      <c r="BY11" s="1783"/>
      <c r="BZ11" s="1783"/>
      <c r="CA11" s="1783"/>
      <c r="CB11" s="1783"/>
      <c r="CC11" s="1783">
        <v>20</v>
      </c>
      <c r="CD11" s="1783"/>
      <c r="CE11" s="1783"/>
      <c r="CF11" s="1783"/>
      <c r="CG11" s="1783"/>
      <c r="CH11" s="124"/>
      <c r="CI11" s="124"/>
      <c r="CJ11" s="124"/>
      <c r="CK11" s="124"/>
      <c r="CL11" s="124"/>
      <c r="CM11" s="124"/>
      <c r="CN11" s="124"/>
      <c r="CO11" s="124"/>
    </row>
    <row r="12" spans="1:93" ht="14.25" customHeight="1">
      <c r="A12" s="1720" t="s">
        <v>1424</v>
      </c>
      <c r="B12" s="1802"/>
      <c r="C12" s="1802"/>
      <c r="D12" s="1802"/>
      <c r="E12" s="1802"/>
      <c r="F12" s="1802"/>
      <c r="G12" s="1802"/>
      <c r="H12" s="1802"/>
      <c r="I12" s="1802"/>
      <c r="J12" s="1803"/>
      <c r="K12" s="1796">
        <v>520</v>
      </c>
      <c r="L12" s="1796">
        <v>522</v>
      </c>
      <c r="M12" s="1796">
        <v>522</v>
      </c>
      <c r="N12" s="1796">
        <v>522</v>
      </c>
      <c r="O12" s="1796">
        <v>522</v>
      </c>
      <c r="P12" s="1796">
        <v>52</v>
      </c>
      <c r="Q12" s="1796">
        <v>9</v>
      </c>
      <c r="R12" s="1796">
        <v>9</v>
      </c>
      <c r="S12" s="1796">
        <v>9</v>
      </c>
      <c r="T12" s="1796">
        <v>9</v>
      </c>
      <c r="U12" s="1796">
        <v>147</v>
      </c>
      <c r="V12" s="1796">
        <v>179</v>
      </c>
      <c r="W12" s="1796">
        <v>179</v>
      </c>
      <c r="X12" s="1796">
        <v>179</v>
      </c>
      <c r="Y12" s="1796">
        <v>179</v>
      </c>
      <c r="Z12" s="1796">
        <v>19</v>
      </c>
      <c r="AA12" s="1796">
        <v>24</v>
      </c>
      <c r="AB12" s="1796">
        <v>24</v>
      </c>
      <c r="AC12" s="1796">
        <v>24</v>
      </c>
      <c r="AD12" s="1796">
        <v>24</v>
      </c>
      <c r="AE12" s="1796">
        <v>302</v>
      </c>
      <c r="AF12" s="1796"/>
      <c r="AG12" s="1796"/>
      <c r="AH12" s="1796"/>
      <c r="AI12" s="1796"/>
      <c r="AJ12" s="1801">
        <v>229</v>
      </c>
      <c r="AK12" s="1783"/>
      <c r="AL12" s="1783"/>
      <c r="AM12" s="1783"/>
      <c r="AN12" s="1783"/>
      <c r="AO12" s="1783" t="s">
        <v>437</v>
      </c>
      <c r="AP12" s="1783"/>
      <c r="AQ12" s="1783"/>
      <c r="AR12" s="1783"/>
      <c r="AS12" s="1783"/>
      <c r="AT12" s="1783" t="s">
        <v>437</v>
      </c>
      <c r="AU12" s="1783"/>
      <c r="AV12" s="1783"/>
      <c r="AW12" s="1783"/>
      <c r="AX12" s="1783"/>
      <c r="AY12" s="1783">
        <v>4</v>
      </c>
      <c r="AZ12" s="1783"/>
      <c r="BA12" s="1783"/>
      <c r="BB12" s="1783"/>
      <c r="BC12" s="1783"/>
      <c r="BD12" s="1783">
        <v>225</v>
      </c>
      <c r="BE12" s="1783"/>
      <c r="BF12" s="1783"/>
      <c r="BG12" s="1783"/>
      <c r="BH12" s="1804"/>
      <c r="BI12" s="1809">
        <v>19</v>
      </c>
      <c r="BJ12" s="1805"/>
      <c r="BK12" s="1805"/>
      <c r="BL12" s="1805"/>
      <c r="BM12" s="1805"/>
      <c r="BN12" s="1783" t="s">
        <v>1313</v>
      </c>
      <c r="BO12" s="1783"/>
      <c r="BP12" s="1783"/>
      <c r="BQ12" s="1783"/>
      <c r="BR12" s="1783"/>
      <c r="BS12" s="1783" t="s">
        <v>437</v>
      </c>
      <c r="BT12" s="1783"/>
      <c r="BU12" s="1783"/>
      <c r="BV12" s="1783"/>
      <c r="BW12" s="1783"/>
      <c r="BX12" s="1805">
        <v>8</v>
      </c>
      <c r="BY12" s="1805"/>
      <c r="BZ12" s="1805"/>
      <c r="CA12" s="1805"/>
      <c r="CB12" s="1805"/>
      <c r="CC12" s="1783">
        <v>10</v>
      </c>
      <c r="CD12" s="1783"/>
      <c r="CE12" s="1783"/>
      <c r="CF12" s="1783"/>
      <c r="CG12" s="1783"/>
      <c r="CH12" s="124"/>
      <c r="CI12" s="124"/>
      <c r="CJ12" s="124"/>
      <c r="CK12" s="124"/>
      <c r="CL12" s="124"/>
      <c r="CM12" s="124"/>
      <c r="CN12" s="124"/>
      <c r="CO12" s="124"/>
    </row>
    <row r="13" spans="1:93" ht="14.25" customHeight="1">
      <c r="A13" s="1720" t="s">
        <v>1425</v>
      </c>
      <c r="B13" s="1802"/>
      <c r="C13" s="1802"/>
      <c r="D13" s="1802"/>
      <c r="E13" s="1802"/>
      <c r="F13" s="1802"/>
      <c r="G13" s="1802"/>
      <c r="H13" s="1802"/>
      <c r="I13" s="1802"/>
      <c r="J13" s="1803"/>
      <c r="K13" s="1796">
        <v>62</v>
      </c>
      <c r="L13" s="1796">
        <v>60</v>
      </c>
      <c r="M13" s="1796">
        <v>60</v>
      </c>
      <c r="N13" s="1796">
        <v>60</v>
      </c>
      <c r="O13" s="1796">
        <v>60</v>
      </c>
      <c r="P13" s="1796">
        <v>9</v>
      </c>
      <c r="Q13" s="1796">
        <v>23</v>
      </c>
      <c r="R13" s="1796">
        <v>23</v>
      </c>
      <c r="S13" s="1796">
        <v>23</v>
      </c>
      <c r="T13" s="1796">
        <v>23</v>
      </c>
      <c r="U13" s="1796">
        <v>41</v>
      </c>
      <c r="V13" s="1796">
        <v>31</v>
      </c>
      <c r="W13" s="1796">
        <v>31</v>
      </c>
      <c r="X13" s="1796">
        <v>31</v>
      </c>
      <c r="Y13" s="1796">
        <v>31</v>
      </c>
      <c r="Z13" s="1796">
        <v>6</v>
      </c>
      <c r="AA13" s="1796">
        <v>1</v>
      </c>
      <c r="AB13" s="1796">
        <v>1</v>
      </c>
      <c r="AC13" s="1796">
        <v>1</v>
      </c>
      <c r="AD13" s="1796">
        <v>1</v>
      </c>
      <c r="AE13" s="1796">
        <v>7</v>
      </c>
      <c r="AF13" s="1796"/>
      <c r="AG13" s="1796"/>
      <c r="AH13" s="1796"/>
      <c r="AI13" s="1796"/>
      <c r="AJ13" s="1801">
        <v>27</v>
      </c>
      <c r="AK13" s="1783"/>
      <c r="AL13" s="1783"/>
      <c r="AM13" s="1783"/>
      <c r="AN13" s="1783"/>
      <c r="AO13" s="1783" t="s">
        <v>437</v>
      </c>
      <c r="AP13" s="1783"/>
      <c r="AQ13" s="1783"/>
      <c r="AR13" s="1783"/>
      <c r="AS13" s="1783"/>
      <c r="AT13" s="1783">
        <v>8</v>
      </c>
      <c r="AU13" s="1783"/>
      <c r="AV13" s="1783"/>
      <c r="AW13" s="1783"/>
      <c r="AX13" s="1783"/>
      <c r="AY13" s="1783">
        <v>9</v>
      </c>
      <c r="AZ13" s="1783"/>
      <c r="BA13" s="1783"/>
      <c r="BB13" s="1783"/>
      <c r="BC13" s="1783"/>
      <c r="BD13" s="1783">
        <v>11</v>
      </c>
      <c r="BE13" s="1783"/>
      <c r="BF13" s="1783"/>
      <c r="BG13" s="1783"/>
      <c r="BH13" s="1804"/>
      <c r="BI13" s="1809">
        <v>20</v>
      </c>
      <c r="BJ13" s="1805"/>
      <c r="BK13" s="1805"/>
      <c r="BL13" s="1805"/>
      <c r="BM13" s="1805"/>
      <c r="BN13" s="1783" t="s">
        <v>437</v>
      </c>
      <c r="BO13" s="1783"/>
      <c r="BP13" s="1783"/>
      <c r="BQ13" s="1783"/>
      <c r="BR13" s="1783"/>
      <c r="BS13" s="1783" t="s">
        <v>437</v>
      </c>
      <c r="BT13" s="1783"/>
      <c r="BU13" s="1783"/>
      <c r="BV13" s="1783"/>
      <c r="BW13" s="1783"/>
      <c r="BX13" s="1805">
        <v>17</v>
      </c>
      <c r="BY13" s="1805"/>
      <c r="BZ13" s="1805"/>
      <c r="CA13" s="1805"/>
      <c r="CB13" s="1805"/>
      <c r="CC13" s="1783">
        <v>3</v>
      </c>
      <c r="CD13" s="1783"/>
      <c r="CE13" s="1783"/>
      <c r="CF13" s="1783"/>
      <c r="CG13" s="1783"/>
      <c r="CH13" s="124"/>
      <c r="CI13" s="124"/>
      <c r="CJ13" s="124"/>
      <c r="CK13" s="124"/>
      <c r="CL13" s="124"/>
      <c r="CM13" s="124"/>
      <c r="CN13" s="124"/>
      <c r="CO13" s="124"/>
    </row>
    <row r="14" spans="1:93" ht="14.25" customHeight="1">
      <c r="A14" s="1720" t="s">
        <v>1426</v>
      </c>
      <c r="B14" s="1802"/>
      <c r="C14" s="1802"/>
      <c r="D14" s="1802"/>
      <c r="E14" s="1802"/>
      <c r="F14" s="1802"/>
      <c r="G14" s="1802"/>
      <c r="H14" s="1802"/>
      <c r="I14" s="1802"/>
      <c r="J14" s="1803"/>
      <c r="K14" s="1796">
        <v>27</v>
      </c>
      <c r="L14" s="1796">
        <v>54</v>
      </c>
      <c r="M14" s="1796">
        <v>54</v>
      </c>
      <c r="N14" s="1796">
        <v>54</v>
      </c>
      <c r="O14" s="1796">
        <v>54</v>
      </c>
      <c r="P14" s="1796">
        <v>11</v>
      </c>
      <c r="Q14" s="1796">
        <v>15</v>
      </c>
      <c r="R14" s="1796">
        <v>15</v>
      </c>
      <c r="S14" s="1796">
        <v>15</v>
      </c>
      <c r="T14" s="1796">
        <v>15</v>
      </c>
      <c r="U14" s="1796">
        <v>14</v>
      </c>
      <c r="V14" s="1796">
        <v>33</v>
      </c>
      <c r="W14" s="1796">
        <v>33</v>
      </c>
      <c r="X14" s="1796">
        <v>33</v>
      </c>
      <c r="Y14" s="1796">
        <v>33</v>
      </c>
      <c r="Z14" s="1796">
        <v>2</v>
      </c>
      <c r="AA14" s="1796">
        <v>3</v>
      </c>
      <c r="AB14" s="1796">
        <v>3</v>
      </c>
      <c r="AC14" s="1796">
        <v>3</v>
      </c>
      <c r="AD14" s="1796">
        <v>3</v>
      </c>
      <c r="AE14" s="1796">
        <v>1</v>
      </c>
      <c r="AF14" s="1796"/>
      <c r="AG14" s="1796"/>
      <c r="AH14" s="1796"/>
      <c r="AI14" s="1796"/>
      <c r="AJ14" s="1801" t="s">
        <v>437</v>
      </c>
      <c r="AK14" s="1783"/>
      <c r="AL14" s="1783"/>
      <c r="AM14" s="1783"/>
      <c r="AN14" s="1783"/>
      <c r="AO14" s="1783" t="s">
        <v>437</v>
      </c>
      <c r="AP14" s="1783"/>
      <c r="AQ14" s="1783"/>
      <c r="AR14" s="1783"/>
      <c r="AS14" s="1783"/>
      <c r="AT14" s="1783" t="s">
        <v>437</v>
      </c>
      <c r="AU14" s="1783"/>
      <c r="AV14" s="1783"/>
      <c r="AW14" s="1783"/>
      <c r="AX14" s="1783"/>
      <c r="AY14" s="1783" t="s">
        <v>437</v>
      </c>
      <c r="AZ14" s="1783"/>
      <c r="BA14" s="1783"/>
      <c r="BB14" s="1783"/>
      <c r="BC14" s="1783"/>
      <c r="BD14" s="1783" t="s">
        <v>437</v>
      </c>
      <c r="BE14" s="1783"/>
      <c r="BF14" s="1783"/>
      <c r="BG14" s="1783"/>
      <c r="BH14" s="1783"/>
      <c r="BI14" s="1801">
        <v>4</v>
      </c>
      <c r="BJ14" s="1783"/>
      <c r="BK14" s="1783"/>
      <c r="BL14" s="1783"/>
      <c r="BM14" s="1783"/>
      <c r="BN14" s="1783">
        <v>0</v>
      </c>
      <c r="BO14" s="1783"/>
      <c r="BP14" s="1783"/>
      <c r="BQ14" s="1783"/>
      <c r="BR14" s="1783"/>
      <c r="BS14" s="1783">
        <v>0</v>
      </c>
      <c r="BT14" s="1783"/>
      <c r="BU14" s="1783"/>
      <c r="BV14" s="1783"/>
      <c r="BW14" s="1783"/>
      <c r="BX14" s="1783">
        <v>4</v>
      </c>
      <c r="BY14" s="1783"/>
      <c r="BZ14" s="1783"/>
      <c r="CA14" s="1783"/>
      <c r="CB14" s="1783"/>
      <c r="CC14" s="1783" t="s">
        <v>437</v>
      </c>
      <c r="CD14" s="1783"/>
      <c r="CE14" s="1783"/>
      <c r="CF14" s="1783"/>
      <c r="CG14" s="1783"/>
      <c r="CH14" s="124"/>
      <c r="CI14" s="124"/>
      <c r="CJ14" s="124"/>
      <c r="CK14" s="124"/>
      <c r="CL14" s="124"/>
      <c r="CM14" s="124"/>
      <c r="CN14" s="124"/>
      <c r="CO14" s="124"/>
    </row>
    <row r="15" spans="1:93" ht="14.25" customHeight="1">
      <c r="A15" s="1720" t="s">
        <v>1427</v>
      </c>
      <c r="B15" s="1802"/>
      <c r="C15" s="1802"/>
      <c r="D15" s="1802"/>
      <c r="E15" s="1802"/>
      <c r="F15" s="1802"/>
      <c r="G15" s="1802"/>
      <c r="H15" s="1802"/>
      <c r="I15" s="1802"/>
      <c r="J15" s="1803"/>
      <c r="K15" s="1796">
        <v>96</v>
      </c>
      <c r="L15" s="1796">
        <v>170</v>
      </c>
      <c r="M15" s="1796">
        <v>170</v>
      </c>
      <c r="N15" s="1796">
        <v>170</v>
      </c>
      <c r="O15" s="1796">
        <v>170</v>
      </c>
      <c r="P15" s="1796">
        <v>28</v>
      </c>
      <c r="Q15" s="1796">
        <v>63</v>
      </c>
      <c r="R15" s="1796">
        <v>63</v>
      </c>
      <c r="S15" s="1796">
        <v>63</v>
      </c>
      <c r="T15" s="1796">
        <v>63</v>
      </c>
      <c r="U15" s="1796">
        <v>21</v>
      </c>
      <c r="V15" s="1796">
        <v>35</v>
      </c>
      <c r="W15" s="1796">
        <v>35</v>
      </c>
      <c r="X15" s="1796">
        <v>35</v>
      </c>
      <c r="Y15" s="1796">
        <v>35</v>
      </c>
      <c r="Z15" s="1796">
        <v>45</v>
      </c>
      <c r="AA15" s="1796">
        <v>64</v>
      </c>
      <c r="AB15" s="1796">
        <v>64</v>
      </c>
      <c r="AC15" s="1796">
        <v>64</v>
      </c>
      <c r="AD15" s="1796">
        <v>64</v>
      </c>
      <c r="AE15" s="1796">
        <v>3</v>
      </c>
      <c r="AF15" s="1796"/>
      <c r="AG15" s="1796"/>
      <c r="AH15" s="1796"/>
      <c r="AI15" s="1796"/>
      <c r="AJ15" s="1801">
        <v>22</v>
      </c>
      <c r="AK15" s="1783"/>
      <c r="AL15" s="1783"/>
      <c r="AM15" s="1783"/>
      <c r="AN15" s="1783"/>
      <c r="AO15" s="1783">
        <v>14</v>
      </c>
      <c r="AP15" s="1783"/>
      <c r="AQ15" s="1783"/>
      <c r="AR15" s="1783"/>
      <c r="AS15" s="1783"/>
      <c r="AT15" s="1783" t="s">
        <v>437</v>
      </c>
      <c r="AU15" s="1783"/>
      <c r="AV15" s="1783"/>
      <c r="AW15" s="1783"/>
      <c r="AX15" s="1783"/>
      <c r="AY15" s="1783">
        <v>7</v>
      </c>
      <c r="AZ15" s="1783"/>
      <c r="BA15" s="1783"/>
      <c r="BB15" s="1783"/>
      <c r="BC15" s="1783"/>
      <c r="BD15" s="1783">
        <v>1</v>
      </c>
      <c r="BE15" s="1783"/>
      <c r="BF15" s="1783"/>
      <c r="BG15" s="1783"/>
      <c r="BH15" s="1783"/>
      <c r="BI15" s="1809">
        <v>11</v>
      </c>
      <c r="BJ15" s="1805"/>
      <c r="BK15" s="1805"/>
      <c r="BL15" s="1805"/>
      <c r="BM15" s="1805"/>
      <c r="BN15" s="1783">
        <v>5</v>
      </c>
      <c r="BO15" s="1783"/>
      <c r="BP15" s="1783"/>
      <c r="BQ15" s="1783"/>
      <c r="BR15" s="1783"/>
      <c r="BS15" s="1783">
        <v>0</v>
      </c>
      <c r="BT15" s="1783"/>
      <c r="BU15" s="1783"/>
      <c r="BV15" s="1783"/>
      <c r="BW15" s="1783"/>
      <c r="BX15" s="1805">
        <v>2</v>
      </c>
      <c r="BY15" s="1805"/>
      <c r="BZ15" s="1805"/>
      <c r="CA15" s="1805"/>
      <c r="CB15" s="1805"/>
      <c r="CC15" s="1783">
        <v>4</v>
      </c>
      <c r="CD15" s="1783"/>
      <c r="CE15" s="1783"/>
      <c r="CF15" s="1783"/>
      <c r="CG15" s="1783"/>
      <c r="CH15" s="124"/>
      <c r="CI15" s="124"/>
      <c r="CJ15" s="124"/>
      <c r="CK15" s="124"/>
      <c r="CL15" s="124"/>
      <c r="CM15" s="124"/>
      <c r="CN15" s="124"/>
      <c r="CO15" s="124"/>
    </row>
    <row r="16" spans="1:93" ht="14.25" customHeight="1">
      <c r="A16" s="1810" t="s">
        <v>1428</v>
      </c>
      <c r="B16" s="1811"/>
      <c r="C16" s="1811"/>
      <c r="D16" s="1811"/>
      <c r="E16" s="1811"/>
      <c r="F16" s="1811"/>
      <c r="G16" s="1811"/>
      <c r="H16" s="1811"/>
      <c r="I16" s="1811"/>
      <c r="J16" s="1812"/>
      <c r="K16" s="1796">
        <v>26</v>
      </c>
      <c r="L16" s="1796">
        <v>29</v>
      </c>
      <c r="M16" s="1796">
        <v>29</v>
      </c>
      <c r="N16" s="1796">
        <v>29</v>
      </c>
      <c r="O16" s="1796">
        <v>29</v>
      </c>
      <c r="P16" s="1796">
        <v>23</v>
      </c>
      <c r="Q16" s="1796">
        <v>26</v>
      </c>
      <c r="R16" s="1796">
        <v>26</v>
      </c>
      <c r="S16" s="1796">
        <v>26</v>
      </c>
      <c r="T16" s="1796">
        <v>26</v>
      </c>
      <c r="U16" s="1796">
        <v>1</v>
      </c>
      <c r="V16" s="1796">
        <v>2</v>
      </c>
      <c r="W16" s="1796">
        <v>2</v>
      </c>
      <c r="X16" s="1796">
        <v>2</v>
      </c>
      <c r="Y16" s="1796">
        <v>2</v>
      </c>
      <c r="Z16" s="1796">
        <v>3</v>
      </c>
      <c r="AA16" s="1796">
        <v>1</v>
      </c>
      <c r="AB16" s="1796">
        <v>1</v>
      </c>
      <c r="AC16" s="1796">
        <v>1</v>
      </c>
      <c r="AD16" s="1796">
        <v>1</v>
      </c>
      <c r="AE16" s="1796" t="s">
        <v>437</v>
      </c>
      <c r="AF16" s="1796"/>
      <c r="AG16" s="1796"/>
      <c r="AH16" s="1796"/>
      <c r="AI16" s="1796"/>
      <c r="AJ16" s="1813" t="s">
        <v>437</v>
      </c>
      <c r="AK16" s="1814"/>
      <c r="AL16" s="1814"/>
      <c r="AM16" s="1814"/>
      <c r="AN16" s="1814"/>
      <c r="AO16" s="1783" t="s">
        <v>437</v>
      </c>
      <c r="AP16" s="1783"/>
      <c r="AQ16" s="1783"/>
      <c r="AR16" s="1783"/>
      <c r="AS16" s="1783"/>
      <c r="AT16" s="1783" t="s">
        <v>437</v>
      </c>
      <c r="AU16" s="1783"/>
      <c r="AV16" s="1783"/>
      <c r="AW16" s="1783"/>
      <c r="AX16" s="1783"/>
      <c r="AY16" s="1783" t="s">
        <v>437</v>
      </c>
      <c r="AZ16" s="1783"/>
      <c r="BA16" s="1783"/>
      <c r="BB16" s="1783"/>
      <c r="BC16" s="1783"/>
      <c r="BD16" s="1814" t="s">
        <v>437</v>
      </c>
      <c r="BE16" s="1814"/>
      <c r="BF16" s="1814"/>
      <c r="BG16" s="1814"/>
      <c r="BH16" s="1839"/>
      <c r="BI16" s="1783" t="s">
        <v>415</v>
      </c>
      <c r="BJ16" s="1783"/>
      <c r="BK16" s="1783"/>
      <c r="BL16" s="1783"/>
      <c r="BM16" s="1783"/>
      <c r="BN16" s="1783" t="s">
        <v>437</v>
      </c>
      <c r="BO16" s="1783"/>
      <c r="BP16" s="1783"/>
      <c r="BQ16" s="1783"/>
      <c r="BR16" s="1783"/>
      <c r="BS16" s="1783" t="s">
        <v>437</v>
      </c>
      <c r="BT16" s="1783"/>
      <c r="BU16" s="1783"/>
      <c r="BV16" s="1783"/>
      <c r="BW16" s="1783"/>
      <c r="BX16" s="1783" t="s">
        <v>437</v>
      </c>
      <c r="BY16" s="1783"/>
      <c r="BZ16" s="1783"/>
      <c r="CA16" s="1783"/>
      <c r="CB16" s="1783"/>
      <c r="CC16" s="1783" t="s">
        <v>437</v>
      </c>
      <c r="CD16" s="1783"/>
      <c r="CE16" s="1783"/>
      <c r="CF16" s="1783"/>
      <c r="CG16" s="1783"/>
      <c r="CH16" s="124"/>
      <c r="CI16" s="124"/>
      <c r="CJ16" s="124"/>
      <c r="CK16" s="124"/>
      <c r="CL16" s="124"/>
      <c r="CM16" s="124"/>
      <c r="CN16" s="124"/>
      <c r="CO16" s="124"/>
    </row>
    <row r="17" spans="1:93" ht="15" customHeight="1">
      <c r="A17" s="1837" t="s">
        <v>1519</v>
      </c>
      <c r="B17" s="1838"/>
      <c r="C17" s="1838"/>
      <c r="D17" s="1838"/>
      <c r="E17" s="1838"/>
      <c r="F17" s="1838"/>
      <c r="G17" s="1838"/>
      <c r="H17" s="1838"/>
      <c r="I17" s="1838"/>
      <c r="J17" s="1838"/>
      <c r="K17" s="1838"/>
      <c r="L17" s="1838"/>
      <c r="M17" s="1838"/>
      <c r="N17" s="1838"/>
      <c r="O17" s="1838"/>
      <c r="P17" s="1838"/>
      <c r="Q17" s="1838"/>
      <c r="R17" s="1838"/>
      <c r="S17" s="1838"/>
      <c r="T17" s="1838"/>
      <c r="U17" s="1838"/>
      <c r="V17" s="1838"/>
      <c r="W17" s="1838"/>
      <c r="X17" s="1838"/>
      <c r="Y17" s="1838"/>
      <c r="Z17" s="1838"/>
      <c r="AA17" s="1838"/>
      <c r="AB17" s="1838"/>
      <c r="AC17" s="1838"/>
      <c r="AD17" s="1838"/>
      <c r="AE17" s="1838"/>
      <c r="AF17" s="1838"/>
      <c r="AG17" s="1838"/>
      <c r="AH17" s="1838"/>
      <c r="AI17" s="1838"/>
      <c r="AJ17" s="1838"/>
      <c r="AK17" s="1838"/>
      <c r="AL17" s="1838"/>
      <c r="AM17" s="1838"/>
      <c r="AN17" s="1838"/>
      <c r="AO17" s="887"/>
      <c r="AP17" s="887"/>
      <c r="AQ17" s="887"/>
      <c r="AR17" s="887"/>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124"/>
      <c r="CI17" s="124"/>
      <c r="CJ17" s="124"/>
      <c r="CK17" s="124"/>
      <c r="CL17" s="124"/>
      <c r="CM17" s="124"/>
      <c r="CN17" s="124"/>
      <c r="CO17" s="124"/>
    </row>
    <row r="18" spans="1:93" ht="15" customHeight="1">
      <c r="A18" s="1840" t="s">
        <v>677</v>
      </c>
      <c r="B18" s="1840"/>
      <c r="C18" s="1840"/>
      <c r="D18" s="1840"/>
      <c r="E18" s="1840"/>
      <c r="F18" s="1840"/>
      <c r="G18" s="1840"/>
      <c r="H18" s="1840"/>
      <c r="I18" s="1840"/>
      <c r="J18" s="1840"/>
      <c r="K18" s="1840"/>
      <c r="L18" s="1840"/>
      <c r="M18" s="1840"/>
      <c r="N18" s="1840"/>
      <c r="O18" s="1840"/>
      <c r="P18" s="1840"/>
      <c r="Q18" s="1840"/>
      <c r="R18" s="1840"/>
      <c r="S18" s="1840"/>
      <c r="T18" s="1840"/>
      <c r="U18" s="1840"/>
      <c r="V18" s="1840"/>
      <c r="W18" s="1840"/>
      <c r="X18" s="1840"/>
      <c r="Y18" s="1840"/>
      <c r="Z18" s="1840"/>
      <c r="AA18" s="1840"/>
      <c r="AB18" s="1840"/>
      <c r="AC18" s="1840"/>
      <c r="AD18" s="1840"/>
      <c r="AE18" s="1840"/>
      <c r="AF18" s="1840"/>
      <c r="AG18" s="1840"/>
      <c r="AH18" s="1840"/>
      <c r="AI18" s="1840"/>
      <c r="AJ18" s="1840"/>
      <c r="AK18" s="1840"/>
      <c r="AL18" s="1840"/>
      <c r="AM18" s="1840"/>
      <c r="AN18" s="1840"/>
      <c r="AO18" s="1840"/>
      <c r="AP18" s="1840"/>
      <c r="AQ18" s="1840"/>
      <c r="AR18" s="1840"/>
      <c r="AS18" s="1840"/>
      <c r="AT18" s="1840"/>
      <c r="AU18" s="1840"/>
      <c r="AV18" s="1840"/>
      <c r="AW18" s="1840"/>
      <c r="AX18" s="1840"/>
      <c r="AY18" s="1840"/>
      <c r="AZ18" s="1840"/>
      <c r="BA18" s="1840"/>
      <c r="BB18" s="1840"/>
      <c r="BC18" s="1840"/>
      <c r="BD18" s="1840"/>
      <c r="BE18" s="1840"/>
      <c r="BF18" s="1840"/>
      <c r="BG18" s="1840"/>
      <c r="BH18" s="1840"/>
      <c r="BI18" s="1840"/>
      <c r="BJ18" s="1840"/>
      <c r="BK18" s="1840"/>
      <c r="BL18" s="1840"/>
      <c r="BM18" s="1840"/>
      <c r="BN18" s="1840"/>
      <c r="BO18" s="1840"/>
      <c r="BP18" s="1840"/>
      <c r="BQ18" s="1840"/>
      <c r="BR18" s="1840"/>
      <c r="BS18" s="1840"/>
      <c r="BT18" s="1840"/>
      <c r="BU18" s="1840"/>
      <c r="BV18" s="892"/>
      <c r="BW18" s="892"/>
      <c r="BX18" s="892"/>
      <c r="BY18" s="892"/>
      <c r="BZ18" s="892"/>
      <c r="CA18" s="892"/>
      <c r="CB18" s="892"/>
      <c r="CC18" s="892"/>
      <c r="CD18" s="892"/>
      <c r="CE18" s="892"/>
      <c r="CF18" s="892"/>
      <c r="CG18" s="892"/>
      <c r="CH18" s="124"/>
      <c r="CI18" s="124"/>
      <c r="CJ18" s="124"/>
      <c r="CK18" s="124"/>
      <c r="CL18" s="124"/>
      <c r="CM18" s="124"/>
      <c r="CN18" s="124"/>
      <c r="CO18" s="124"/>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4"/>
      <c r="CI19" s="124"/>
      <c r="CJ19" s="124"/>
      <c r="CK19" s="124"/>
      <c r="CL19" s="124"/>
      <c r="CM19" s="124"/>
      <c r="CN19" s="124"/>
      <c r="CO19" s="124"/>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652" t="s">
        <v>1224</v>
      </c>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0"/>
      <c r="AZ20" s="1110"/>
      <c r="BA20" s="1110"/>
      <c r="BB20" s="1110"/>
      <c r="BC20" s="1110"/>
      <c r="BD20" s="1110"/>
      <c r="BE20" s="1110"/>
      <c r="BF20" s="1110"/>
      <c r="BG20" s="1110"/>
      <c r="BH20" s="1110"/>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4"/>
      <c r="CI20" s="124"/>
      <c r="CJ20" s="124"/>
      <c r="CK20" s="124"/>
      <c r="CL20" s="124"/>
      <c r="CM20" s="124"/>
      <c r="CN20" s="124"/>
      <c r="CO20" s="124"/>
    </row>
    <row r="21" spans="1:93" ht="15" customHeight="1">
      <c r="A21" s="123" t="s">
        <v>1406</v>
      </c>
      <c r="B21" s="13"/>
      <c r="C21" s="13"/>
      <c r="D21" s="13"/>
      <c r="E21" s="13"/>
      <c r="F21" s="13"/>
      <c r="G21" s="123"/>
      <c r="H21" s="123"/>
      <c r="I21" s="123"/>
      <c r="J21" s="123"/>
      <c r="K21" s="123"/>
      <c r="L21" s="123"/>
      <c r="M21" s="123"/>
      <c r="N21" s="123"/>
      <c r="O21" s="123"/>
      <c r="P21" s="123"/>
      <c r="Q21" s="12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6" t="s">
        <v>1430</v>
      </c>
      <c r="CM21" s="124"/>
      <c r="CN21" s="124"/>
      <c r="CO21" s="124"/>
    </row>
    <row r="22" spans="1:93" ht="27" customHeight="1">
      <c r="A22" s="1632" t="s">
        <v>1408</v>
      </c>
      <c r="B22" s="1632"/>
      <c r="C22" s="1632"/>
      <c r="D22" s="1632"/>
      <c r="E22" s="1632"/>
      <c r="F22" s="1632"/>
      <c r="G22" s="1632"/>
      <c r="H22" s="1633"/>
      <c r="I22" s="1631" t="s">
        <v>809</v>
      </c>
      <c r="J22" s="1632"/>
      <c r="K22" s="1632"/>
      <c r="L22" s="1632"/>
      <c r="M22" s="1632"/>
      <c r="N22" s="1632"/>
      <c r="O22" s="1633"/>
      <c r="P22" s="1631" t="s">
        <v>1422</v>
      </c>
      <c r="Q22" s="1632"/>
      <c r="R22" s="1632"/>
      <c r="S22" s="1632"/>
      <c r="T22" s="1632"/>
      <c r="U22" s="1632"/>
      <c r="V22" s="1633"/>
      <c r="W22" s="1631" t="s">
        <v>1421</v>
      </c>
      <c r="X22" s="1632"/>
      <c r="Y22" s="1632"/>
      <c r="Z22" s="1632"/>
      <c r="AA22" s="1632"/>
      <c r="AB22" s="1632"/>
      <c r="AC22" s="1633"/>
      <c r="AD22" s="1631" t="s">
        <v>1431</v>
      </c>
      <c r="AE22" s="1632"/>
      <c r="AF22" s="1632"/>
      <c r="AG22" s="1632"/>
      <c r="AH22" s="1632"/>
      <c r="AI22" s="1632"/>
      <c r="AJ22" s="1633"/>
      <c r="AK22" s="1631" t="s">
        <v>1432</v>
      </c>
      <c r="AL22" s="1632"/>
      <c r="AM22" s="1632"/>
      <c r="AN22" s="1632"/>
      <c r="AO22" s="1632"/>
      <c r="AP22" s="1632"/>
      <c r="AQ22" s="1633"/>
      <c r="AR22" s="1631" t="s">
        <v>1433</v>
      </c>
      <c r="AS22" s="1632"/>
      <c r="AT22" s="1632"/>
      <c r="AU22" s="1632"/>
      <c r="AV22" s="1632"/>
      <c r="AW22" s="1632"/>
      <c r="AX22" s="1633"/>
      <c r="AY22" s="1822" t="s">
        <v>267</v>
      </c>
      <c r="AZ22" s="1823"/>
      <c r="BA22" s="1823"/>
      <c r="BB22" s="1823"/>
      <c r="BC22" s="1823"/>
      <c r="BD22" s="1823"/>
      <c r="BE22" s="1824"/>
      <c r="BF22" s="1778" t="s">
        <v>810</v>
      </c>
      <c r="BG22" s="1779"/>
      <c r="BH22" s="1779"/>
      <c r="BI22" s="1779"/>
      <c r="BJ22" s="1779"/>
      <c r="BK22" s="1779"/>
      <c r="BL22" s="1780"/>
      <c r="BM22" s="1778" t="s">
        <v>811</v>
      </c>
      <c r="BN22" s="1779"/>
      <c r="BO22" s="1779"/>
      <c r="BP22" s="1779"/>
      <c r="BQ22" s="1779"/>
      <c r="BR22" s="1779"/>
      <c r="BS22" s="1780"/>
      <c r="BT22" s="1778" t="s">
        <v>812</v>
      </c>
      <c r="BU22" s="1779"/>
      <c r="BV22" s="1779"/>
      <c r="BW22" s="1779"/>
      <c r="BX22" s="1779"/>
      <c r="BY22" s="1779"/>
      <c r="BZ22" s="1780"/>
      <c r="CA22" s="1631" t="s">
        <v>1405</v>
      </c>
      <c r="CB22" s="1632"/>
      <c r="CC22" s="1632"/>
      <c r="CD22" s="1632"/>
      <c r="CE22" s="1632"/>
      <c r="CF22" s="1632"/>
      <c r="CG22" s="1632"/>
      <c r="CM22" s="124"/>
      <c r="CN22" s="124"/>
      <c r="CO22" s="124"/>
    </row>
    <row r="23" spans="1:93" ht="14.25" customHeight="1">
      <c r="A23" s="1815" t="s">
        <v>1363</v>
      </c>
      <c r="B23" s="1816"/>
      <c r="C23" s="1816"/>
      <c r="D23" s="1816"/>
      <c r="E23" s="1816"/>
      <c r="F23" s="1816"/>
      <c r="G23" s="1816"/>
      <c r="H23" s="1817"/>
      <c r="I23" s="1818">
        <v>934</v>
      </c>
      <c r="J23" s="1819"/>
      <c r="K23" s="1819"/>
      <c r="L23" s="1819"/>
      <c r="M23" s="1819"/>
      <c r="N23" s="1819"/>
      <c r="O23" s="1819"/>
      <c r="P23" s="1820" t="s">
        <v>813</v>
      </c>
      <c r="Q23" s="1820"/>
      <c r="R23" s="1820"/>
      <c r="S23" s="1820"/>
      <c r="T23" s="1820"/>
      <c r="U23" s="1820"/>
      <c r="V23" s="1820"/>
      <c r="W23" s="1820" t="s">
        <v>813</v>
      </c>
      <c r="X23" s="1820"/>
      <c r="Y23" s="1820"/>
      <c r="Z23" s="1820"/>
      <c r="AA23" s="1820"/>
      <c r="AB23" s="1820"/>
      <c r="AC23" s="1820"/>
      <c r="AD23" s="1820" t="s">
        <v>813</v>
      </c>
      <c r="AE23" s="1820"/>
      <c r="AF23" s="1820"/>
      <c r="AG23" s="1820"/>
      <c r="AH23" s="1820"/>
      <c r="AI23" s="1820"/>
      <c r="AJ23" s="1820"/>
      <c r="AK23" s="1820" t="s">
        <v>813</v>
      </c>
      <c r="AL23" s="1820"/>
      <c r="AM23" s="1820"/>
      <c r="AN23" s="1820"/>
      <c r="AO23" s="1820"/>
      <c r="AP23" s="1820"/>
      <c r="AQ23" s="1820"/>
      <c r="AR23" s="1820" t="s">
        <v>813</v>
      </c>
      <c r="AS23" s="1820"/>
      <c r="AT23" s="1820"/>
      <c r="AU23" s="1820"/>
      <c r="AV23" s="1820"/>
      <c r="AW23" s="1820"/>
      <c r="AX23" s="1820"/>
      <c r="AY23" s="1819">
        <v>4.8</v>
      </c>
      <c r="AZ23" s="1819"/>
      <c r="BA23" s="1819"/>
      <c r="BB23" s="1819"/>
      <c r="BC23" s="1819"/>
      <c r="BD23" s="1819"/>
      <c r="BE23" s="1819"/>
      <c r="BF23" s="1821">
        <v>0</v>
      </c>
      <c r="BG23" s="1821"/>
      <c r="BH23" s="1821"/>
      <c r="BI23" s="1821"/>
      <c r="BJ23" s="1821"/>
      <c r="BK23" s="1821"/>
      <c r="BL23" s="1821"/>
      <c r="BM23" s="1820" t="s">
        <v>813</v>
      </c>
      <c r="BN23" s="1820"/>
      <c r="BO23" s="1820"/>
      <c r="BP23" s="1820"/>
      <c r="BQ23" s="1820"/>
      <c r="BR23" s="1820"/>
      <c r="BS23" s="1820"/>
      <c r="BT23" s="1821">
        <v>118.2</v>
      </c>
      <c r="BU23" s="1821"/>
      <c r="BV23" s="1821"/>
      <c r="BW23" s="1821"/>
      <c r="BX23" s="1821"/>
      <c r="BY23" s="1821"/>
      <c r="BZ23" s="1821"/>
      <c r="CA23" s="1821">
        <v>811</v>
      </c>
      <c r="CB23" s="1821"/>
      <c r="CC23" s="1821"/>
      <c r="CD23" s="1821"/>
      <c r="CE23" s="1821"/>
      <c r="CF23" s="1821"/>
      <c r="CG23" s="1821"/>
      <c r="CM23" s="124"/>
      <c r="CN23" s="124"/>
      <c r="CO23" s="124"/>
    </row>
    <row r="24" spans="1:93" ht="14.25" customHeight="1">
      <c r="A24" s="1433"/>
      <c r="B24" s="1433"/>
      <c r="C24" s="1433"/>
      <c r="D24" s="1433"/>
      <c r="E24" s="1433"/>
      <c r="F24" s="1433"/>
      <c r="G24" s="1433"/>
      <c r="H24" s="1825"/>
      <c r="I24" s="1704"/>
      <c r="J24" s="1679"/>
      <c r="K24" s="1679"/>
      <c r="L24" s="1679"/>
      <c r="M24" s="1679"/>
      <c r="N24" s="1679"/>
      <c r="O24" s="1679"/>
      <c r="P24" s="1679"/>
      <c r="Q24" s="1679"/>
      <c r="R24" s="1679"/>
      <c r="S24" s="1679"/>
      <c r="T24" s="1679"/>
      <c r="U24" s="1679"/>
      <c r="V24" s="1679"/>
      <c r="W24" s="1679"/>
      <c r="X24" s="1679"/>
      <c r="Y24" s="1679"/>
      <c r="Z24" s="1679"/>
      <c r="AA24" s="1679"/>
      <c r="AB24" s="1679"/>
      <c r="AC24" s="1679"/>
      <c r="AD24" s="1679"/>
      <c r="AE24" s="1679"/>
      <c r="AF24" s="1679"/>
      <c r="AG24" s="1679"/>
      <c r="AH24" s="1679"/>
      <c r="AI24" s="1679"/>
      <c r="AJ24" s="1679"/>
      <c r="AK24" s="1679"/>
      <c r="AL24" s="1679"/>
      <c r="AM24" s="1679"/>
      <c r="AN24" s="1679"/>
      <c r="AO24" s="1679"/>
      <c r="AP24" s="1679"/>
      <c r="AQ24" s="1679"/>
      <c r="AR24" s="1679"/>
      <c r="AS24" s="1679"/>
      <c r="AT24" s="1679"/>
      <c r="AU24" s="1679"/>
      <c r="AV24" s="1679"/>
      <c r="AW24" s="1679"/>
      <c r="AX24" s="1679"/>
      <c r="AY24" s="1679"/>
      <c r="AZ24" s="1679"/>
      <c r="BA24" s="1679"/>
      <c r="BB24" s="1679"/>
      <c r="BC24" s="1679"/>
      <c r="BD24" s="1679"/>
      <c r="BE24" s="1679"/>
      <c r="BF24" s="1836"/>
      <c r="BG24" s="1836"/>
      <c r="BH24" s="1836"/>
      <c r="BI24" s="1836"/>
      <c r="BJ24" s="1836"/>
      <c r="BK24" s="1836"/>
      <c r="BL24" s="1836"/>
      <c r="BM24" s="1679"/>
      <c r="BN24" s="1679"/>
      <c r="BO24" s="1679"/>
      <c r="BP24" s="1679"/>
      <c r="BQ24" s="1679"/>
      <c r="BR24" s="1679"/>
      <c r="BS24" s="1679"/>
      <c r="BT24" s="1679"/>
      <c r="BU24" s="1679"/>
      <c r="BV24" s="1679"/>
      <c r="BW24" s="1679"/>
      <c r="BX24" s="1679"/>
      <c r="BY24" s="1679"/>
      <c r="BZ24" s="1679"/>
      <c r="CA24" s="1679"/>
      <c r="CB24" s="1679"/>
      <c r="CC24" s="1679"/>
      <c r="CD24" s="1679"/>
      <c r="CE24" s="1679"/>
      <c r="CF24" s="1679"/>
      <c r="CG24" s="1679"/>
      <c r="CM24" s="124"/>
      <c r="CN24" s="124"/>
      <c r="CO24" s="124"/>
    </row>
    <row r="25" spans="1:93" ht="14.25" customHeight="1">
      <c r="A25" s="1543" t="s">
        <v>1463</v>
      </c>
      <c r="B25" s="1504"/>
      <c r="C25" s="1504"/>
      <c r="D25" s="1504"/>
      <c r="E25" s="1504"/>
      <c r="F25" s="1504"/>
      <c r="G25" s="1504"/>
      <c r="H25" s="1828"/>
      <c r="I25" s="1827">
        <v>67.7</v>
      </c>
      <c r="J25" s="1826"/>
      <c r="K25" s="1826"/>
      <c r="L25" s="1826"/>
      <c r="M25" s="1826"/>
      <c r="N25" s="1826"/>
      <c r="O25" s="1826"/>
      <c r="P25" s="1826" t="s">
        <v>364</v>
      </c>
      <c r="Q25" s="1826"/>
      <c r="R25" s="1826"/>
      <c r="S25" s="1826"/>
      <c r="T25" s="1826"/>
      <c r="U25" s="1826"/>
      <c r="V25" s="1826"/>
      <c r="W25" s="1826" t="s">
        <v>364</v>
      </c>
      <c r="X25" s="1826"/>
      <c r="Y25" s="1826"/>
      <c r="Z25" s="1826"/>
      <c r="AA25" s="1826"/>
      <c r="AB25" s="1826"/>
      <c r="AC25" s="1826"/>
      <c r="AD25" s="1826" t="s">
        <v>364</v>
      </c>
      <c r="AE25" s="1826"/>
      <c r="AF25" s="1826"/>
      <c r="AG25" s="1826"/>
      <c r="AH25" s="1826"/>
      <c r="AI25" s="1826"/>
      <c r="AJ25" s="1826"/>
      <c r="AK25" s="1826" t="s">
        <v>364</v>
      </c>
      <c r="AL25" s="1826"/>
      <c r="AM25" s="1826"/>
      <c r="AN25" s="1826"/>
      <c r="AO25" s="1826"/>
      <c r="AP25" s="1826"/>
      <c r="AQ25" s="1826"/>
      <c r="AR25" s="1826" t="s">
        <v>364</v>
      </c>
      <c r="AS25" s="1826"/>
      <c r="AT25" s="1826"/>
      <c r="AU25" s="1826"/>
      <c r="AV25" s="1826"/>
      <c r="AW25" s="1826"/>
      <c r="AX25" s="1826"/>
      <c r="AY25" s="1826">
        <v>0.1</v>
      </c>
      <c r="AZ25" s="1826"/>
      <c r="BA25" s="1826"/>
      <c r="BB25" s="1826"/>
      <c r="BC25" s="1826"/>
      <c r="BD25" s="1826"/>
      <c r="BE25" s="1826"/>
      <c r="BF25" s="1826">
        <v>0</v>
      </c>
      <c r="BG25" s="1826"/>
      <c r="BH25" s="1826"/>
      <c r="BI25" s="1826"/>
      <c r="BJ25" s="1826"/>
      <c r="BK25" s="1826"/>
      <c r="BL25" s="1826"/>
      <c r="BM25" s="1826" t="s">
        <v>364</v>
      </c>
      <c r="BN25" s="1826"/>
      <c r="BO25" s="1826"/>
      <c r="BP25" s="1826"/>
      <c r="BQ25" s="1826"/>
      <c r="BR25" s="1826"/>
      <c r="BS25" s="1826"/>
      <c r="BT25" s="1826">
        <v>7.9</v>
      </c>
      <c r="BU25" s="1826"/>
      <c r="BV25" s="1826"/>
      <c r="BW25" s="1826"/>
      <c r="BX25" s="1826"/>
      <c r="BY25" s="1826"/>
      <c r="BZ25" s="1826"/>
      <c r="CA25" s="1826">
        <v>59.8</v>
      </c>
      <c r="CB25" s="1826"/>
      <c r="CC25" s="1826"/>
      <c r="CD25" s="1826"/>
      <c r="CE25" s="1826"/>
      <c r="CF25" s="1826"/>
      <c r="CG25" s="1826"/>
      <c r="CM25" s="124"/>
      <c r="CN25" s="124"/>
      <c r="CO25" s="124"/>
    </row>
    <row r="26" spans="1:93" ht="14.25" customHeight="1">
      <c r="A26" s="1543" t="s">
        <v>1545</v>
      </c>
      <c r="B26" s="1504"/>
      <c r="C26" s="1504"/>
      <c r="D26" s="1504"/>
      <c r="E26" s="1504"/>
      <c r="F26" s="1504"/>
      <c r="G26" s="1504"/>
      <c r="H26" s="1828"/>
      <c r="I26" s="1827">
        <v>53.6</v>
      </c>
      <c r="J26" s="1826"/>
      <c r="K26" s="1826"/>
      <c r="L26" s="1826"/>
      <c r="M26" s="1826"/>
      <c r="N26" s="1826"/>
      <c r="O26" s="1826"/>
      <c r="P26" s="1826" t="s">
        <v>364</v>
      </c>
      <c r="Q26" s="1826"/>
      <c r="R26" s="1826"/>
      <c r="S26" s="1826"/>
      <c r="T26" s="1826"/>
      <c r="U26" s="1826"/>
      <c r="V26" s="1826"/>
      <c r="W26" s="1826" t="s">
        <v>364</v>
      </c>
      <c r="X26" s="1826"/>
      <c r="Y26" s="1826"/>
      <c r="Z26" s="1826"/>
      <c r="AA26" s="1826"/>
      <c r="AB26" s="1826"/>
      <c r="AC26" s="1826"/>
      <c r="AD26" s="1826" t="s">
        <v>364</v>
      </c>
      <c r="AE26" s="1826"/>
      <c r="AF26" s="1826"/>
      <c r="AG26" s="1826"/>
      <c r="AH26" s="1826"/>
      <c r="AI26" s="1826"/>
      <c r="AJ26" s="1826"/>
      <c r="AK26" s="1826" t="s">
        <v>364</v>
      </c>
      <c r="AL26" s="1826"/>
      <c r="AM26" s="1826"/>
      <c r="AN26" s="1826"/>
      <c r="AO26" s="1826"/>
      <c r="AP26" s="1826"/>
      <c r="AQ26" s="1826"/>
      <c r="AR26" s="1826" t="s">
        <v>364</v>
      </c>
      <c r="AS26" s="1826"/>
      <c r="AT26" s="1826"/>
      <c r="AU26" s="1826"/>
      <c r="AV26" s="1826"/>
      <c r="AW26" s="1826"/>
      <c r="AX26" s="1826"/>
      <c r="AY26" s="1826">
        <v>0.4</v>
      </c>
      <c r="AZ26" s="1826"/>
      <c r="BA26" s="1826"/>
      <c r="BB26" s="1826"/>
      <c r="BC26" s="1826"/>
      <c r="BD26" s="1826"/>
      <c r="BE26" s="1826"/>
      <c r="BF26" s="1826">
        <v>0</v>
      </c>
      <c r="BG26" s="1826"/>
      <c r="BH26" s="1826"/>
      <c r="BI26" s="1826"/>
      <c r="BJ26" s="1826"/>
      <c r="BK26" s="1826"/>
      <c r="BL26" s="1826"/>
      <c r="BM26" s="1826" t="s">
        <v>364</v>
      </c>
      <c r="BN26" s="1826"/>
      <c r="BO26" s="1826"/>
      <c r="BP26" s="1826"/>
      <c r="BQ26" s="1826"/>
      <c r="BR26" s="1826"/>
      <c r="BS26" s="1826"/>
      <c r="BT26" s="1826">
        <v>6.9</v>
      </c>
      <c r="BU26" s="1826"/>
      <c r="BV26" s="1826"/>
      <c r="BW26" s="1826"/>
      <c r="BX26" s="1826"/>
      <c r="BY26" s="1826"/>
      <c r="BZ26" s="1826"/>
      <c r="CA26" s="1826">
        <v>46.3</v>
      </c>
      <c r="CB26" s="1826"/>
      <c r="CC26" s="1826"/>
      <c r="CD26" s="1826"/>
      <c r="CE26" s="1826"/>
      <c r="CF26" s="1826"/>
      <c r="CG26" s="1826"/>
      <c r="CM26" s="124"/>
      <c r="CN26" s="124"/>
      <c r="CO26" s="124"/>
    </row>
    <row r="27" spans="1:93" ht="14.25" customHeight="1">
      <c r="A27" s="176"/>
      <c r="B27" s="371"/>
      <c r="C27" s="574"/>
      <c r="D27" s="574"/>
      <c r="E27" s="574"/>
      <c r="F27" s="684" t="s">
        <v>696</v>
      </c>
      <c r="G27" s="574"/>
      <c r="H27" s="576"/>
      <c r="I27" s="1827">
        <v>53.3</v>
      </c>
      <c r="J27" s="1826"/>
      <c r="K27" s="1826"/>
      <c r="L27" s="1826"/>
      <c r="M27" s="1826"/>
      <c r="N27" s="1826"/>
      <c r="O27" s="1826"/>
      <c r="P27" s="1826" t="s">
        <v>364</v>
      </c>
      <c r="Q27" s="1826"/>
      <c r="R27" s="1826"/>
      <c r="S27" s="1826"/>
      <c r="T27" s="1826"/>
      <c r="U27" s="1826"/>
      <c r="V27" s="1826"/>
      <c r="W27" s="1826" t="s">
        <v>364</v>
      </c>
      <c r="X27" s="1826"/>
      <c r="Y27" s="1826"/>
      <c r="Z27" s="1826"/>
      <c r="AA27" s="1826"/>
      <c r="AB27" s="1826"/>
      <c r="AC27" s="1826"/>
      <c r="AD27" s="1826" t="s">
        <v>364</v>
      </c>
      <c r="AE27" s="1826"/>
      <c r="AF27" s="1826"/>
      <c r="AG27" s="1826"/>
      <c r="AH27" s="1826"/>
      <c r="AI27" s="1826"/>
      <c r="AJ27" s="1826"/>
      <c r="AK27" s="1826" t="s">
        <v>364</v>
      </c>
      <c r="AL27" s="1826"/>
      <c r="AM27" s="1826"/>
      <c r="AN27" s="1826"/>
      <c r="AO27" s="1826"/>
      <c r="AP27" s="1826"/>
      <c r="AQ27" s="1826"/>
      <c r="AR27" s="1826" t="s">
        <v>364</v>
      </c>
      <c r="AS27" s="1826"/>
      <c r="AT27" s="1826"/>
      <c r="AU27" s="1826"/>
      <c r="AV27" s="1826"/>
      <c r="AW27" s="1826"/>
      <c r="AX27" s="1826"/>
      <c r="AY27" s="1826">
        <v>0.4</v>
      </c>
      <c r="AZ27" s="1826"/>
      <c r="BA27" s="1826"/>
      <c r="BB27" s="1826"/>
      <c r="BC27" s="1826"/>
      <c r="BD27" s="1826"/>
      <c r="BE27" s="1826"/>
      <c r="BF27" s="1826">
        <v>0</v>
      </c>
      <c r="BG27" s="1826"/>
      <c r="BH27" s="1826"/>
      <c r="BI27" s="1826"/>
      <c r="BJ27" s="1826"/>
      <c r="BK27" s="1826"/>
      <c r="BL27" s="1826"/>
      <c r="BM27" s="1826" t="s">
        <v>364</v>
      </c>
      <c r="BN27" s="1826"/>
      <c r="BO27" s="1826"/>
      <c r="BP27" s="1826"/>
      <c r="BQ27" s="1826"/>
      <c r="BR27" s="1826"/>
      <c r="BS27" s="1826"/>
      <c r="BT27" s="1826">
        <v>6.4</v>
      </c>
      <c r="BU27" s="1826"/>
      <c r="BV27" s="1826"/>
      <c r="BW27" s="1826"/>
      <c r="BX27" s="1826"/>
      <c r="BY27" s="1826"/>
      <c r="BZ27" s="1826"/>
      <c r="CA27" s="1826">
        <v>46.5</v>
      </c>
      <c r="CB27" s="1826"/>
      <c r="CC27" s="1826"/>
      <c r="CD27" s="1826"/>
      <c r="CE27" s="1826"/>
      <c r="CF27" s="1826"/>
      <c r="CG27" s="1826"/>
      <c r="CM27" s="124"/>
      <c r="CN27" s="124"/>
      <c r="CO27" s="124"/>
    </row>
    <row r="28" spans="1:93" s="105" customFormat="1" ht="14.25" customHeight="1">
      <c r="A28" s="176"/>
      <c r="B28" s="371"/>
      <c r="C28" s="574"/>
      <c r="D28" s="574"/>
      <c r="E28" s="574"/>
      <c r="F28" s="575" t="s">
        <v>1464</v>
      </c>
      <c r="G28" s="574"/>
      <c r="H28" s="576"/>
      <c r="I28" s="1737">
        <v>61.1</v>
      </c>
      <c r="J28" s="1738"/>
      <c r="K28" s="1738"/>
      <c r="L28" s="1738"/>
      <c r="M28" s="1738"/>
      <c r="N28" s="1738"/>
      <c r="O28" s="1738"/>
      <c r="P28" s="1829" t="s">
        <v>437</v>
      </c>
      <c r="Q28" s="1829"/>
      <c r="R28" s="1829"/>
      <c r="S28" s="1829"/>
      <c r="T28" s="1829"/>
      <c r="U28" s="1829"/>
      <c r="V28" s="1829"/>
      <c r="W28" s="1829" t="s">
        <v>437</v>
      </c>
      <c r="X28" s="1829"/>
      <c r="Y28" s="1829"/>
      <c r="Z28" s="1829"/>
      <c r="AA28" s="1829"/>
      <c r="AB28" s="1829"/>
      <c r="AC28" s="1829"/>
      <c r="AD28" s="1829" t="s">
        <v>437</v>
      </c>
      <c r="AE28" s="1829"/>
      <c r="AF28" s="1829"/>
      <c r="AG28" s="1829"/>
      <c r="AH28" s="1829"/>
      <c r="AI28" s="1829"/>
      <c r="AJ28" s="1829"/>
      <c r="AK28" s="1829" t="s">
        <v>437</v>
      </c>
      <c r="AL28" s="1829"/>
      <c r="AM28" s="1829"/>
      <c r="AN28" s="1829"/>
      <c r="AO28" s="1829"/>
      <c r="AP28" s="1829"/>
      <c r="AQ28" s="1829"/>
      <c r="AR28" s="1829" t="s">
        <v>437</v>
      </c>
      <c r="AS28" s="1829"/>
      <c r="AT28" s="1829"/>
      <c r="AU28" s="1829"/>
      <c r="AV28" s="1829"/>
      <c r="AW28" s="1829"/>
      <c r="AX28" s="1829"/>
      <c r="AY28" s="1738">
        <v>0.5</v>
      </c>
      <c r="AZ28" s="1738"/>
      <c r="BA28" s="1738"/>
      <c r="BB28" s="1738"/>
      <c r="BC28" s="1738"/>
      <c r="BD28" s="1738"/>
      <c r="BE28" s="1738"/>
      <c r="BF28" s="1829">
        <v>0</v>
      </c>
      <c r="BG28" s="1829"/>
      <c r="BH28" s="1829"/>
      <c r="BI28" s="1829"/>
      <c r="BJ28" s="1829"/>
      <c r="BK28" s="1829"/>
      <c r="BL28" s="1829"/>
      <c r="BM28" s="1829" t="s">
        <v>437</v>
      </c>
      <c r="BN28" s="1829"/>
      <c r="BO28" s="1829"/>
      <c r="BP28" s="1829"/>
      <c r="BQ28" s="1829"/>
      <c r="BR28" s="1829"/>
      <c r="BS28" s="1829"/>
      <c r="BT28" s="1738">
        <v>5.5</v>
      </c>
      <c r="BU28" s="1738"/>
      <c r="BV28" s="1738"/>
      <c r="BW28" s="1738"/>
      <c r="BX28" s="1738"/>
      <c r="BY28" s="1738"/>
      <c r="BZ28" s="1738"/>
      <c r="CA28" s="1738">
        <v>55.2</v>
      </c>
      <c r="CB28" s="1738"/>
      <c r="CC28" s="1738"/>
      <c r="CD28" s="1738"/>
      <c r="CE28" s="1738"/>
      <c r="CF28" s="1738"/>
      <c r="CG28" s="1738"/>
      <c r="CM28" s="129"/>
      <c r="CN28" s="129"/>
      <c r="CO28" s="129"/>
    </row>
    <row r="29" spans="1:93" ht="15" customHeight="1">
      <c r="A29" s="185"/>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4"/>
      <c r="CN29" s="124"/>
      <c r="CO29" s="124"/>
    </row>
    <row r="30" spans="1:93" ht="15" customHeight="1">
      <c r="A30" s="13"/>
      <c r="B30" s="13"/>
      <c r="C30" s="13"/>
      <c r="D30" s="13"/>
      <c r="E30" s="13"/>
      <c r="F30" s="13"/>
      <c r="G30" s="123"/>
      <c r="H30" s="123"/>
      <c r="I30" s="123"/>
      <c r="J30" s="123"/>
      <c r="K30" s="123"/>
      <c r="L30" s="123"/>
      <c r="M30" s="123"/>
      <c r="N30" s="123"/>
      <c r="O30" s="123"/>
      <c r="P30" s="123"/>
      <c r="Q30" s="123"/>
      <c r="R30" s="12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4"/>
      <c r="CN30" s="124"/>
      <c r="CO30" s="124"/>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8" t="s">
        <v>1225</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4"/>
      <c r="CI31" s="124"/>
      <c r="CJ31" s="124"/>
      <c r="CK31" s="124"/>
      <c r="CL31" s="124"/>
      <c r="CM31" s="124"/>
      <c r="CN31" s="124"/>
      <c r="CO31" s="124"/>
    </row>
    <row r="32" spans="1:93" ht="15" customHeight="1">
      <c r="A32" s="123" t="s">
        <v>1434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6" t="s">
        <v>814</v>
      </c>
      <c r="CH32" s="124"/>
      <c r="CI32" s="124"/>
      <c r="CJ32" s="124"/>
      <c r="CK32" s="124"/>
      <c r="CM32" s="124"/>
      <c r="CN32" s="124"/>
      <c r="CO32" s="124"/>
    </row>
    <row r="33" spans="1:93" ht="18" customHeight="1">
      <c r="A33" s="1654" t="s">
        <v>815</v>
      </c>
      <c r="B33" s="1654"/>
      <c r="C33" s="1654"/>
      <c r="D33" s="1654"/>
      <c r="E33" s="1654"/>
      <c r="F33" s="1654"/>
      <c r="G33" s="1654"/>
      <c r="H33" s="1654"/>
      <c r="I33" s="1655"/>
      <c r="J33" s="1653" t="s">
        <v>816</v>
      </c>
      <c r="K33" s="1498"/>
      <c r="L33" s="1498"/>
      <c r="M33" s="1498"/>
      <c r="N33" s="1498"/>
      <c r="O33" s="1498"/>
      <c r="P33" s="1498"/>
      <c r="Q33" s="1742"/>
      <c r="R33" s="1631" t="s">
        <v>817</v>
      </c>
      <c r="S33" s="1632"/>
      <c r="T33" s="1632"/>
      <c r="U33" s="1632"/>
      <c r="V33" s="1632"/>
      <c r="W33" s="1632"/>
      <c r="X33" s="1632"/>
      <c r="Y33" s="1632"/>
      <c r="Z33" s="1632"/>
      <c r="AA33" s="1632"/>
      <c r="AB33" s="1632"/>
      <c r="AC33" s="1632"/>
      <c r="AD33" s="1632"/>
      <c r="AE33" s="1632"/>
      <c r="AF33" s="1632"/>
      <c r="AG33" s="1632"/>
      <c r="AH33" s="1632"/>
      <c r="AI33" s="1632"/>
      <c r="AJ33" s="1632"/>
      <c r="AK33" s="1632"/>
      <c r="AL33" s="1632"/>
      <c r="AM33" s="1632"/>
      <c r="AN33" s="1632"/>
      <c r="AO33" s="1633"/>
      <c r="AP33" s="1830" t="s">
        <v>268</v>
      </c>
      <c r="AQ33" s="1831"/>
      <c r="AR33" s="1831"/>
      <c r="AS33" s="1831"/>
      <c r="AT33" s="1831"/>
      <c r="AU33" s="1831"/>
      <c r="AV33" s="1832"/>
      <c r="AW33" s="1631" t="s">
        <v>825</v>
      </c>
      <c r="AX33" s="1632"/>
      <c r="AY33" s="1632"/>
      <c r="AZ33" s="1632"/>
      <c r="BA33" s="1632"/>
      <c r="BB33" s="1632"/>
      <c r="BC33" s="1632"/>
      <c r="BD33" s="1632"/>
      <c r="BE33" s="1632"/>
      <c r="BF33" s="1632"/>
      <c r="BG33" s="1632"/>
      <c r="BH33" s="1632"/>
      <c r="BI33" s="1632"/>
      <c r="BJ33" s="1632"/>
      <c r="BK33" s="1632"/>
      <c r="BL33" s="1632"/>
      <c r="BM33" s="1632"/>
      <c r="BN33" s="1633"/>
      <c r="BO33" s="1631" t="s">
        <v>1435</v>
      </c>
      <c r="BP33" s="1632"/>
      <c r="BQ33" s="1632"/>
      <c r="BR33" s="1632"/>
      <c r="BS33" s="1632"/>
      <c r="BT33" s="1632"/>
      <c r="BU33" s="1632"/>
      <c r="BV33" s="1632"/>
      <c r="BW33" s="1632"/>
      <c r="BX33" s="1632"/>
      <c r="BY33" s="1632"/>
      <c r="BZ33" s="1633"/>
      <c r="CA33" s="1653" t="s">
        <v>1438</v>
      </c>
      <c r="CB33" s="1498"/>
      <c r="CC33" s="1498"/>
      <c r="CD33" s="1498"/>
      <c r="CE33" s="1498"/>
      <c r="CF33" s="1498"/>
      <c r="CG33" s="1498"/>
      <c r="CM33" s="124"/>
      <c r="CN33" s="124"/>
      <c r="CO33" s="124"/>
    </row>
    <row r="34" spans="1:93" ht="25.5" customHeight="1">
      <c r="A34" s="1657"/>
      <c r="B34" s="1657"/>
      <c r="C34" s="1657"/>
      <c r="D34" s="1657"/>
      <c r="E34" s="1657"/>
      <c r="F34" s="1657"/>
      <c r="G34" s="1657"/>
      <c r="H34" s="1657"/>
      <c r="I34" s="1658"/>
      <c r="J34" s="1501"/>
      <c r="K34" s="1502"/>
      <c r="L34" s="1502"/>
      <c r="M34" s="1502"/>
      <c r="N34" s="1502"/>
      <c r="O34" s="1502"/>
      <c r="P34" s="1502"/>
      <c r="Q34" s="1743"/>
      <c r="R34" s="1631" t="s">
        <v>1436</v>
      </c>
      <c r="S34" s="1632"/>
      <c r="T34" s="1632"/>
      <c r="U34" s="1632"/>
      <c r="V34" s="1632"/>
      <c r="W34" s="1633"/>
      <c r="X34" s="1631" t="s">
        <v>1437</v>
      </c>
      <c r="Y34" s="1632"/>
      <c r="Z34" s="1632"/>
      <c r="AA34" s="1632"/>
      <c r="AB34" s="1632"/>
      <c r="AC34" s="1633"/>
      <c r="AD34" s="1778" t="s">
        <v>826</v>
      </c>
      <c r="AE34" s="1779"/>
      <c r="AF34" s="1779"/>
      <c r="AG34" s="1779"/>
      <c r="AH34" s="1779"/>
      <c r="AI34" s="1780"/>
      <c r="AJ34" s="1778" t="s">
        <v>827</v>
      </c>
      <c r="AK34" s="1779"/>
      <c r="AL34" s="1779"/>
      <c r="AM34" s="1779"/>
      <c r="AN34" s="1779"/>
      <c r="AO34" s="1780"/>
      <c r="AP34" s="1833"/>
      <c r="AQ34" s="1834"/>
      <c r="AR34" s="1834"/>
      <c r="AS34" s="1834"/>
      <c r="AT34" s="1834"/>
      <c r="AU34" s="1834"/>
      <c r="AV34" s="1835"/>
      <c r="AW34" s="1631" t="s">
        <v>1436</v>
      </c>
      <c r="AX34" s="1632"/>
      <c r="AY34" s="1632"/>
      <c r="AZ34" s="1632"/>
      <c r="BA34" s="1632"/>
      <c r="BB34" s="1633"/>
      <c r="BC34" s="1631" t="s">
        <v>1437</v>
      </c>
      <c r="BD34" s="1632"/>
      <c r="BE34" s="1632"/>
      <c r="BF34" s="1632"/>
      <c r="BG34" s="1632"/>
      <c r="BH34" s="1633"/>
      <c r="BI34" s="1778" t="s">
        <v>828</v>
      </c>
      <c r="BJ34" s="1779"/>
      <c r="BK34" s="1779"/>
      <c r="BL34" s="1779"/>
      <c r="BM34" s="1779"/>
      <c r="BN34" s="1780"/>
      <c r="BO34" s="1778" t="s">
        <v>829</v>
      </c>
      <c r="BP34" s="1779"/>
      <c r="BQ34" s="1779"/>
      <c r="BR34" s="1779"/>
      <c r="BS34" s="1779"/>
      <c r="BT34" s="1780"/>
      <c r="BU34" s="1778" t="s">
        <v>830</v>
      </c>
      <c r="BV34" s="1779"/>
      <c r="BW34" s="1779"/>
      <c r="BX34" s="1779"/>
      <c r="BY34" s="1779"/>
      <c r="BZ34" s="1780"/>
      <c r="CA34" s="1501"/>
      <c r="CB34" s="1502"/>
      <c r="CC34" s="1502"/>
      <c r="CD34" s="1502"/>
      <c r="CE34" s="1502"/>
      <c r="CF34" s="1502"/>
      <c r="CG34" s="1502"/>
      <c r="CM34" s="124"/>
      <c r="CN34" s="124"/>
      <c r="CO34" s="124"/>
    </row>
    <row r="35" spans="1:93" s="105" customFormat="1" ht="14.25" customHeight="1">
      <c r="A35" s="1739" t="s">
        <v>1546</v>
      </c>
      <c r="B35" s="1740"/>
      <c r="C35" s="1740"/>
      <c r="D35" s="1740"/>
      <c r="E35" s="1740"/>
      <c r="F35" s="1740"/>
      <c r="G35" s="1740"/>
      <c r="H35" s="1740"/>
      <c r="I35" s="1741"/>
      <c r="J35" s="1724">
        <v>2828587</v>
      </c>
      <c r="K35" s="1725"/>
      <c r="L35" s="1725"/>
      <c r="M35" s="1725"/>
      <c r="N35" s="1725"/>
      <c r="O35" s="1725"/>
      <c r="P35" s="1725"/>
      <c r="Q35" s="1725"/>
      <c r="R35" s="1777">
        <v>88731</v>
      </c>
      <c r="S35" s="1725"/>
      <c r="T35" s="1725"/>
      <c r="U35" s="1725"/>
      <c r="V35" s="1725"/>
      <c r="W35" s="1725"/>
      <c r="X35" s="1777">
        <v>163641</v>
      </c>
      <c r="Y35" s="1725"/>
      <c r="Z35" s="1725"/>
      <c r="AA35" s="1725"/>
      <c r="AB35" s="1725"/>
      <c r="AC35" s="1725"/>
      <c r="AD35" s="1777">
        <v>3866</v>
      </c>
      <c r="AE35" s="1725"/>
      <c r="AF35" s="1725"/>
      <c r="AG35" s="1725"/>
      <c r="AH35" s="1725"/>
      <c r="AI35" s="1725"/>
      <c r="AJ35" s="1777">
        <v>312089</v>
      </c>
      <c r="AK35" s="1725"/>
      <c r="AL35" s="1725"/>
      <c r="AM35" s="1725"/>
      <c r="AN35" s="1725"/>
      <c r="AO35" s="1725"/>
      <c r="AP35" s="1777">
        <v>7061</v>
      </c>
      <c r="AQ35" s="1725"/>
      <c r="AR35" s="1725"/>
      <c r="AS35" s="1725"/>
      <c r="AT35" s="1725"/>
      <c r="AU35" s="1725"/>
      <c r="AV35" s="1725"/>
      <c r="AW35" s="1777">
        <v>567518</v>
      </c>
      <c r="AX35" s="1725"/>
      <c r="AY35" s="1725"/>
      <c r="AZ35" s="1725"/>
      <c r="BA35" s="1725"/>
      <c r="BB35" s="1725"/>
      <c r="BC35" s="1777">
        <v>851368</v>
      </c>
      <c r="BD35" s="1725"/>
      <c r="BE35" s="1725"/>
      <c r="BF35" s="1725"/>
      <c r="BG35" s="1725"/>
      <c r="BH35" s="1725"/>
      <c r="BI35" s="1777">
        <v>659515</v>
      </c>
      <c r="BJ35" s="1725"/>
      <c r="BK35" s="1725"/>
      <c r="BL35" s="1725"/>
      <c r="BM35" s="1725"/>
      <c r="BN35" s="1725"/>
      <c r="BO35" s="1777">
        <v>37492</v>
      </c>
      <c r="BP35" s="1725"/>
      <c r="BQ35" s="1725"/>
      <c r="BR35" s="1725"/>
      <c r="BS35" s="1725"/>
      <c r="BT35" s="1725"/>
      <c r="BU35" s="1777">
        <v>7040</v>
      </c>
      <c r="BV35" s="1725"/>
      <c r="BW35" s="1725"/>
      <c r="BX35" s="1725"/>
      <c r="BY35" s="1725"/>
      <c r="BZ35" s="1725"/>
      <c r="CA35" s="1777">
        <v>130266</v>
      </c>
      <c r="CB35" s="1725"/>
      <c r="CC35" s="1725"/>
      <c r="CD35" s="1725"/>
      <c r="CE35" s="1725"/>
      <c r="CF35" s="1725"/>
      <c r="CG35" s="1725"/>
      <c r="CL35" s="129"/>
      <c r="CM35" s="129"/>
      <c r="CN35" s="129"/>
      <c r="CO35" s="129"/>
    </row>
    <row r="36" spans="1:93" ht="14.25" customHeight="1">
      <c r="A36" s="1679"/>
      <c r="B36" s="1722"/>
      <c r="C36" s="1722"/>
      <c r="D36" s="1722"/>
      <c r="E36" s="1722"/>
      <c r="F36" s="1722"/>
      <c r="G36" s="1722"/>
      <c r="H36" s="1722"/>
      <c r="I36" s="1723"/>
      <c r="J36" s="1727"/>
      <c r="K36" s="1722"/>
      <c r="L36" s="1722"/>
      <c r="M36" s="1722"/>
      <c r="N36" s="1722"/>
      <c r="O36" s="1722"/>
      <c r="P36" s="1722"/>
      <c r="Q36" s="1722"/>
      <c r="R36" s="1109"/>
      <c r="S36" s="1109"/>
      <c r="T36" s="1109"/>
      <c r="U36" s="1109"/>
      <c r="V36" s="1109"/>
      <c r="W36" s="1109"/>
      <c r="X36" s="1109"/>
      <c r="Y36" s="1109"/>
      <c r="Z36" s="1109"/>
      <c r="AA36" s="1109"/>
      <c r="AB36" s="1109"/>
      <c r="AC36" s="1109"/>
      <c r="AD36" s="1109"/>
      <c r="AE36" s="1109"/>
      <c r="AF36" s="1109"/>
      <c r="AG36" s="1109"/>
      <c r="AH36" s="1109"/>
      <c r="AI36" s="1109"/>
      <c r="AJ36" s="1109"/>
      <c r="AK36" s="1109"/>
      <c r="AL36" s="1109"/>
      <c r="AM36" s="1109"/>
      <c r="AN36" s="1109"/>
      <c r="AO36" s="1109"/>
      <c r="AP36" s="1109"/>
      <c r="AQ36" s="1109"/>
      <c r="AR36" s="1109"/>
      <c r="AS36" s="1109"/>
      <c r="AT36" s="1109"/>
      <c r="AU36" s="1109"/>
      <c r="AV36" s="1109"/>
      <c r="AW36" s="1109"/>
      <c r="AX36" s="1109"/>
      <c r="AY36" s="1109"/>
      <c r="AZ36" s="1109"/>
      <c r="BA36" s="1109"/>
      <c r="BB36" s="1109"/>
      <c r="BC36" s="1109"/>
      <c r="BD36" s="1109"/>
      <c r="BE36" s="1109"/>
      <c r="BF36" s="1109"/>
      <c r="BG36" s="1109"/>
      <c r="BH36" s="1109"/>
      <c r="BI36" s="1109"/>
      <c r="BJ36" s="1109"/>
      <c r="BK36" s="1109"/>
      <c r="BL36" s="1109"/>
      <c r="BM36" s="1109"/>
      <c r="BN36" s="1109"/>
      <c r="BO36" s="1109"/>
      <c r="BP36" s="1109"/>
      <c r="BQ36" s="1109"/>
      <c r="BR36" s="1109"/>
      <c r="BS36" s="1109"/>
      <c r="BT36" s="1109"/>
      <c r="BU36" s="1109"/>
      <c r="BV36" s="1109"/>
      <c r="BW36" s="1109"/>
      <c r="BX36" s="1109"/>
      <c r="BY36" s="1109"/>
      <c r="BZ36" s="1109"/>
      <c r="CA36" s="1109"/>
      <c r="CB36" s="1109"/>
      <c r="CC36" s="1109"/>
      <c r="CD36" s="1109"/>
      <c r="CE36" s="1109"/>
      <c r="CF36" s="1109"/>
      <c r="CG36" s="1109"/>
      <c r="CH36" s="124"/>
      <c r="CI36" s="124"/>
      <c r="CJ36" s="124"/>
      <c r="CK36" s="124"/>
      <c r="CL36" s="124"/>
      <c r="CM36" s="124"/>
      <c r="CN36" s="124"/>
      <c r="CO36" s="124"/>
    </row>
    <row r="37" spans="1:93" ht="14.25" customHeight="1">
      <c r="A37" s="1728" t="s">
        <v>732</v>
      </c>
      <c r="B37" s="1729"/>
      <c r="C37" s="1729"/>
      <c r="D37" s="1729"/>
      <c r="E37" s="1729"/>
      <c r="F37" s="1729"/>
      <c r="G37" s="1729"/>
      <c r="H37" s="1729"/>
      <c r="I37" s="1730"/>
      <c r="J37" s="1731">
        <v>2828969</v>
      </c>
      <c r="K37" s="1732"/>
      <c r="L37" s="1732"/>
      <c r="M37" s="1732"/>
      <c r="N37" s="1732"/>
      <c r="O37" s="1732"/>
      <c r="P37" s="1732"/>
      <c r="Q37" s="1732"/>
      <c r="R37" s="1751">
        <v>88430</v>
      </c>
      <c r="S37" s="1732"/>
      <c r="T37" s="1732"/>
      <c r="U37" s="1732"/>
      <c r="V37" s="1732"/>
      <c r="W37" s="1732"/>
      <c r="X37" s="1751">
        <v>163232</v>
      </c>
      <c r="Y37" s="1732"/>
      <c r="Z37" s="1732"/>
      <c r="AA37" s="1732"/>
      <c r="AB37" s="1732"/>
      <c r="AC37" s="1732"/>
      <c r="AD37" s="1751">
        <v>3853</v>
      </c>
      <c r="AE37" s="1732"/>
      <c r="AF37" s="1732"/>
      <c r="AG37" s="1732"/>
      <c r="AH37" s="1732"/>
      <c r="AI37" s="1732"/>
      <c r="AJ37" s="1775">
        <v>311761</v>
      </c>
      <c r="AK37" s="1781"/>
      <c r="AL37" s="1781"/>
      <c r="AM37" s="1781"/>
      <c r="AN37" s="1781"/>
      <c r="AO37" s="1781"/>
      <c r="AP37" s="1751">
        <v>7054</v>
      </c>
      <c r="AQ37" s="1732"/>
      <c r="AR37" s="1732"/>
      <c r="AS37" s="1732"/>
      <c r="AT37" s="1732"/>
      <c r="AU37" s="1732"/>
      <c r="AV37" s="1732"/>
      <c r="AW37" s="1751">
        <v>567524</v>
      </c>
      <c r="AX37" s="1732"/>
      <c r="AY37" s="1732"/>
      <c r="AZ37" s="1732"/>
      <c r="BA37" s="1732"/>
      <c r="BB37" s="1732"/>
      <c r="BC37" s="1751">
        <v>850611</v>
      </c>
      <c r="BD37" s="1732"/>
      <c r="BE37" s="1732"/>
      <c r="BF37" s="1732"/>
      <c r="BG37" s="1732"/>
      <c r="BH37" s="1732"/>
      <c r="BI37" s="1751">
        <v>661936</v>
      </c>
      <c r="BJ37" s="1732"/>
      <c r="BK37" s="1732"/>
      <c r="BL37" s="1732"/>
      <c r="BM37" s="1732"/>
      <c r="BN37" s="1732"/>
      <c r="BO37" s="1751">
        <v>37437</v>
      </c>
      <c r="BP37" s="1732"/>
      <c r="BQ37" s="1732"/>
      <c r="BR37" s="1732"/>
      <c r="BS37" s="1732"/>
      <c r="BT37" s="1732"/>
      <c r="BU37" s="1751">
        <v>7053</v>
      </c>
      <c r="BV37" s="1732"/>
      <c r="BW37" s="1732"/>
      <c r="BX37" s="1732"/>
      <c r="BY37" s="1732"/>
      <c r="BZ37" s="1732"/>
      <c r="CA37" s="1751">
        <v>130078</v>
      </c>
      <c r="CB37" s="1732"/>
      <c r="CC37" s="1732"/>
      <c r="CD37" s="1732"/>
      <c r="CE37" s="1732"/>
      <c r="CF37" s="1732"/>
      <c r="CG37" s="1732"/>
      <c r="CH37" s="124"/>
      <c r="CI37" s="124"/>
      <c r="CJ37" s="124"/>
      <c r="CK37" s="124"/>
      <c r="CL37" s="124"/>
      <c r="CM37" s="124"/>
      <c r="CN37" s="124"/>
      <c r="CO37" s="124"/>
    </row>
    <row r="38" spans="1:93" ht="14.25" customHeight="1">
      <c r="A38" s="671"/>
      <c r="B38" s="672"/>
      <c r="C38" s="672"/>
      <c r="D38" s="672"/>
      <c r="E38" s="672"/>
      <c r="F38" s="672"/>
      <c r="G38" s="673">
        <v>2</v>
      </c>
      <c r="H38" s="672"/>
      <c r="I38" s="672"/>
      <c r="J38" s="1731">
        <v>2830128</v>
      </c>
      <c r="K38" s="1750"/>
      <c r="L38" s="1750"/>
      <c r="M38" s="1750"/>
      <c r="N38" s="1750"/>
      <c r="O38" s="1750"/>
      <c r="P38" s="1750"/>
      <c r="Q38" s="1750"/>
      <c r="R38" s="1748">
        <v>88004</v>
      </c>
      <c r="S38" s="1749"/>
      <c r="T38" s="1749"/>
      <c r="U38" s="1749"/>
      <c r="V38" s="1749"/>
      <c r="W38" s="1749"/>
      <c r="X38" s="1748">
        <v>162750</v>
      </c>
      <c r="Y38" s="1749"/>
      <c r="Z38" s="1749"/>
      <c r="AA38" s="1749"/>
      <c r="AB38" s="1749"/>
      <c r="AC38" s="1749"/>
      <c r="AD38" s="1748">
        <v>3827</v>
      </c>
      <c r="AE38" s="1749"/>
      <c r="AF38" s="1749"/>
      <c r="AG38" s="1749"/>
      <c r="AH38" s="1749"/>
      <c r="AI38" s="1749"/>
      <c r="AJ38" s="1775">
        <v>311440</v>
      </c>
      <c r="AK38" s="1776"/>
      <c r="AL38" s="1776"/>
      <c r="AM38" s="1776"/>
      <c r="AN38" s="1776"/>
      <c r="AO38" s="1776"/>
      <c r="AP38" s="1748">
        <v>7020</v>
      </c>
      <c r="AQ38" s="1749"/>
      <c r="AR38" s="1749"/>
      <c r="AS38" s="1749"/>
      <c r="AT38" s="1749"/>
      <c r="AU38" s="1749"/>
      <c r="AV38" s="1749"/>
      <c r="AW38" s="1748">
        <v>567573</v>
      </c>
      <c r="AX38" s="1749"/>
      <c r="AY38" s="1749"/>
      <c r="AZ38" s="1749"/>
      <c r="BA38" s="1749"/>
      <c r="BB38" s="1749"/>
      <c r="BC38" s="1748">
        <v>849944</v>
      </c>
      <c r="BD38" s="1749"/>
      <c r="BE38" s="1749"/>
      <c r="BF38" s="1749"/>
      <c r="BG38" s="1749"/>
      <c r="BH38" s="1749"/>
      <c r="BI38" s="1748">
        <v>665237</v>
      </c>
      <c r="BJ38" s="1749"/>
      <c r="BK38" s="1749"/>
      <c r="BL38" s="1749"/>
      <c r="BM38" s="1749"/>
      <c r="BN38" s="1749"/>
      <c r="BO38" s="1748">
        <v>37477</v>
      </c>
      <c r="BP38" s="1749"/>
      <c r="BQ38" s="1749"/>
      <c r="BR38" s="1749"/>
      <c r="BS38" s="1749"/>
      <c r="BT38" s="1749"/>
      <c r="BU38" s="1748">
        <v>7045</v>
      </c>
      <c r="BV38" s="1749"/>
      <c r="BW38" s="1749"/>
      <c r="BX38" s="1749"/>
      <c r="BY38" s="1749"/>
      <c r="BZ38" s="1749"/>
      <c r="CA38" s="1751">
        <v>129811</v>
      </c>
      <c r="CB38" s="1750"/>
      <c r="CC38" s="1750"/>
      <c r="CD38" s="1750"/>
      <c r="CE38" s="1750"/>
      <c r="CF38" s="1750"/>
      <c r="CG38" s="1750"/>
      <c r="CH38" s="124"/>
      <c r="CI38" s="124"/>
      <c r="CJ38" s="124"/>
      <c r="CK38" s="124"/>
      <c r="CL38" s="124"/>
      <c r="CM38" s="124"/>
      <c r="CN38" s="124"/>
      <c r="CO38" s="124"/>
    </row>
    <row r="39" spans="1:93" s="105" customFormat="1" ht="14.25" customHeight="1">
      <c r="A39" s="559"/>
      <c r="B39" s="548"/>
      <c r="C39" s="548"/>
      <c r="D39" s="548"/>
      <c r="E39" s="548"/>
      <c r="F39" s="548"/>
      <c r="G39" s="548">
        <v>3</v>
      </c>
      <c r="H39" s="548"/>
      <c r="I39" s="560"/>
      <c r="J39" s="1746">
        <v>2813036</v>
      </c>
      <c r="K39" s="1747"/>
      <c r="L39" s="1747"/>
      <c r="M39" s="1747"/>
      <c r="N39" s="1747"/>
      <c r="O39" s="1747"/>
      <c r="P39" s="1747"/>
      <c r="Q39" s="1747"/>
      <c r="R39" s="1744">
        <v>87196</v>
      </c>
      <c r="S39" s="1745"/>
      <c r="T39" s="1745"/>
      <c r="U39" s="1745"/>
      <c r="V39" s="1745"/>
      <c r="W39" s="1745"/>
      <c r="X39" s="1744">
        <v>161575</v>
      </c>
      <c r="Y39" s="1745"/>
      <c r="Z39" s="1745"/>
      <c r="AA39" s="1745"/>
      <c r="AB39" s="1745"/>
      <c r="AC39" s="1745"/>
      <c r="AD39" s="1744">
        <v>3792</v>
      </c>
      <c r="AE39" s="1745"/>
      <c r="AF39" s="1745"/>
      <c r="AG39" s="1745"/>
      <c r="AH39" s="1745"/>
      <c r="AI39" s="1745"/>
      <c r="AJ39" s="1773">
        <v>308142</v>
      </c>
      <c r="AK39" s="1774"/>
      <c r="AL39" s="1774"/>
      <c r="AM39" s="1774"/>
      <c r="AN39" s="1774"/>
      <c r="AO39" s="1774"/>
      <c r="AP39" s="1744">
        <v>6982</v>
      </c>
      <c r="AQ39" s="1745"/>
      <c r="AR39" s="1745"/>
      <c r="AS39" s="1745"/>
      <c r="AT39" s="1745"/>
      <c r="AU39" s="1745"/>
      <c r="AV39" s="1772"/>
      <c r="AW39" s="1744">
        <v>564057</v>
      </c>
      <c r="AX39" s="1745"/>
      <c r="AY39" s="1745"/>
      <c r="AZ39" s="1745"/>
      <c r="BA39" s="1745"/>
      <c r="BB39" s="1745"/>
      <c r="BC39" s="1744">
        <v>843217</v>
      </c>
      <c r="BD39" s="1745"/>
      <c r="BE39" s="1745"/>
      <c r="BF39" s="1745"/>
      <c r="BG39" s="1745"/>
      <c r="BH39" s="1745"/>
      <c r="BI39" s="1744">
        <v>665301</v>
      </c>
      <c r="BJ39" s="1745"/>
      <c r="BK39" s="1745"/>
      <c r="BL39" s="1745"/>
      <c r="BM39" s="1745"/>
      <c r="BN39" s="1745"/>
      <c r="BO39" s="1744">
        <v>37269</v>
      </c>
      <c r="BP39" s="1745"/>
      <c r="BQ39" s="1745"/>
      <c r="BR39" s="1745"/>
      <c r="BS39" s="1745"/>
      <c r="BT39" s="1745"/>
      <c r="BU39" s="1744">
        <v>7035</v>
      </c>
      <c r="BV39" s="1745"/>
      <c r="BW39" s="1745"/>
      <c r="BX39" s="1745"/>
      <c r="BY39" s="1745"/>
      <c r="BZ39" s="1745"/>
      <c r="CA39" s="1744">
        <v>128470</v>
      </c>
      <c r="CB39" s="1745"/>
      <c r="CC39" s="1745"/>
      <c r="CD39" s="1745"/>
      <c r="CE39" s="1745"/>
      <c r="CF39" s="1745"/>
      <c r="CG39" s="1772"/>
      <c r="CH39" s="129"/>
      <c r="CI39" s="129"/>
      <c r="CJ39" s="129"/>
      <c r="CK39" s="129"/>
      <c r="CL39" s="129"/>
      <c r="CM39" s="129"/>
      <c r="CN39" s="129"/>
      <c r="CO39" s="129"/>
    </row>
    <row r="40" spans="1:93" ht="14.25" customHeight="1">
      <c r="A40" s="1735" t="s">
        <v>1439</v>
      </c>
      <c r="B40" s="1736"/>
      <c r="C40" s="1736"/>
      <c r="D40" s="1736"/>
      <c r="E40" s="1736"/>
      <c r="F40" s="1736"/>
      <c r="G40" s="1736"/>
      <c r="H40" s="1736"/>
      <c r="I40" s="1736"/>
      <c r="J40" s="1243"/>
      <c r="K40" s="1243"/>
      <c r="L40" s="1243"/>
      <c r="M40" s="1243"/>
      <c r="N40" s="1243"/>
      <c r="O40" s="1243"/>
      <c r="P40" s="1243"/>
      <c r="Q40" s="1243"/>
      <c r="R40" s="1243"/>
      <c r="S40" s="1243"/>
      <c r="T40" s="1243"/>
      <c r="U40" s="124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4"/>
      <c r="CI40" s="124"/>
      <c r="CJ40" s="124"/>
      <c r="CK40" s="124"/>
      <c r="CL40" s="124"/>
      <c r="CM40" s="124"/>
      <c r="CN40" s="124"/>
      <c r="CO40" s="124"/>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4"/>
      <c r="CI41" s="124"/>
      <c r="CJ41" s="124"/>
      <c r="CK41" s="124"/>
      <c r="CL41" s="124"/>
      <c r="CM41" s="124"/>
      <c r="CN41" s="124"/>
      <c r="CO41" s="124"/>
    </row>
    <row r="42" spans="1:93" ht="24" customHeight="1">
      <c r="A42" s="123"/>
      <c r="B42" s="13"/>
      <c r="C42" s="13"/>
      <c r="D42" s="13"/>
      <c r="E42" s="13"/>
      <c r="F42" s="13"/>
      <c r="G42" s="13"/>
      <c r="H42" s="13"/>
      <c r="I42" s="13"/>
      <c r="J42" s="13"/>
      <c r="K42" s="13"/>
      <c r="L42" s="13"/>
      <c r="M42" s="13"/>
      <c r="N42" s="123"/>
      <c r="O42" s="13"/>
      <c r="P42" s="13"/>
      <c r="Q42" s="13"/>
      <c r="R42" s="13"/>
      <c r="S42" s="13"/>
      <c r="T42" s="13"/>
      <c r="U42" s="13"/>
      <c r="V42" s="13"/>
      <c r="W42" s="13"/>
      <c r="X42" s="13"/>
      <c r="Y42" s="13"/>
      <c r="Z42" s="123"/>
      <c r="AA42" s="13"/>
      <c r="AB42" s="123"/>
      <c r="AC42" s="132" t="s">
        <v>1226</v>
      </c>
      <c r="AD42" s="13"/>
      <c r="AE42" s="123"/>
      <c r="AF42" s="12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4"/>
      <c r="CJ42" s="124"/>
      <c r="CK42" s="124"/>
      <c r="CL42" s="124"/>
      <c r="CM42" s="124"/>
      <c r="CN42" s="124"/>
      <c r="CO42" s="124"/>
    </row>
    <row r="43" spans="1:93" ht="15" customHeight="1">
      <c r="A43" s="123"/>
      <c r="B43" s="13"/>
      <c r="C43" s="13"/>
      <c r="D43" s="13"/>
      <c r="E43" s="13"/>
      <c r="F43" s="13"/>
      <c r="G43" s="13"/>
      <c r="H43" s="13"/>
      <c r="I43" s="13"/>
      <c r="J43" s="13"/>
      <c r="K43" s="13"/>
      <c r="L43" s="13"/>
      <c r="M43" s="13"/>
      <c r="N43" s="123"/>
      <c r="O43" s="13"/>
      <c r="P43" s="13"/>
      <c r="Q43" s="13"/>
      <c r="R43" s="13"/>
      <c r="S43" s="13"/>
      <c r="T43" s="13"/>
      <c r="U43" s="13"/>
      <c r="V43" s="13"/>
      <c r="W43" s="13"/>
      <c r="X43" s="13"/>
      <c r="Y43" s="13"/>
      <c r="Z43" s="123"/>
      <c r="AA43" s="123"/>
      <c r="AB43" s="123"/>
      <c r="AC43" s="123"/>
      <c r="AD43" s="123"/>
      <c r="AE43" s="12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6" t="s">
        <v>831</v>
      </c>
      <c r="CI43" s="124"/>
      <c r="CJ43" s="124"/>
      <c r="CK43" s="124"/>
      <c r="CL43" s="124"/>
      <c r="CM43" s="124"/>
      <c r="CN43" s="124"/>
      <c r="CO43" s="124"/>
    </row>
    <row r="44" spans="1:93" ht="19.5" customHeight="1">
      <c r="A44" s="1654" t="s">
        <v>832</v>
      </c>
      <c r="B44" s="1654"/>
      <c r="C44" s="1654"/>
      <c r="D44" s="1654"/>
      <c r="E44" s="1654"/>
      <c r="F44" s="1654"/>
      <c r="G44" s="1654"/>
      <c r="H44" s="1654"/>
      <c r="I44" s="1654"/>
      <c r="J44" s="1655"/>
      <c r="K44" s="1653" t="s">
        <v>1440</v>
      </c>
      <c r="L44" s="1654"/>
      <c r="M44" s="1654"/>
      <c r="N44" s="1654"/>
      <c r="O44" s="1654"/>
      <c r="P44" s="1654"/>
      <c r="Q44" s="1654"/>
      <c r="R44" s="1654"/>
      <c r="S44" s="1654"/>
      <c r="T44" s="1654"/>
      <c r="U44" s="1655"/>
      <c r="V44" s="1653" t="s">
        <v>1441</v>
      </c>
      <c r="W44" s="1498"/>
      <c r="X44" s="1498"/>
      <c r="Y44" s="1498"/>
      <c r="Z44" s="1498"/>
      <c r="AA44" s="1498"/>
      <c r="AB44" s="1498"/>
      <c r="AC44" s="1498"/>
      <c r="AD44" s="1498"/>
      <c r="AE44" s="1498"/>
      <c r="AF44" s="1742"/>
      <c r="AG44" s="1631" t="s">
        <v>1442</v>
      </c>
      <c r="AH44" s="1770"/>
      <c r="AI44" s="1770"/>
      <c r="AJ44" s="1770"/>
      <c r="AK44" s="1770"/>
      <c r="AL44" s="1770"/>
      <c r="AM44" s="1770"/>
      <c r="AN44" s="1770"/>
      <c r="AO44" s="1770"/>
      <c r="AP44" s="1770"/>
      <c r="AQ44" s="1770"/>
      <c r="AR44" s="1770"/>
      <c r="AS44" s="1770"/>
      <c r="AT44" s="1770"/>
      <c r="AU44" s="1770"/>
      <c r="AV44" s="1770"/>
      <c r="AW44" s="1770"/>
      <c r="AX44" s="1770"/>
      <c r="AY44" s="1770"/>
      <c r="AZ44" s="1771"/>
      <c r="BA44" s="1653" t="s">
        <v>1443</v>
      </c>
      <c r="BB44" s="1498"/>
      <c r="BC44" s="1498"/>
      <c r="BD44" s="1498"/>
      <c r="BE44" s="1498"/>
      <c r="BF44" s="1498"/>
      <c r="BG44" s="1498"/>
      <c r="BH44" s="1498"/>
      <c r="BI44" s="1498"/>
      <c r="BJ44" s="1498"/>
      <c r="BK44" s="1742"/>
      <c r="BL44" s="1631" t="s">
        <v>833</v>
      </c>
      <c r="BM44" s="1632"/>
      <c r="BN44" s="1632"/>
      <c r="BO44" s="1632"/>
      <c r="BP44" s="1632"/>
      <c r="BQ44" s="1632"/>
      <c r="BR44" s="1632"/>
      <c r="BS44" s="1632"/>
      <c r="BT44" s="1632"/>
      <c r="BU44" s="1632"/>
      <c r="BV44" s="1632"/>
      <c r="BW44" s="1632"/>
      <c r="BX44" s="1632"/>
      <c r="BY44" s="1632"/>
      <c r="BZ44" s="1632"/>
      <c r="CA44" s="1632"/>
      <c r="CB44" s="1632"/>
      <c r="CC44" s="1632"/>
      <c r="CD44" s="1632"/>
      <c r="CE44" s="1632"/>
      <c r="CF44" s="1632"/>
      <c r="CG44" s="1632"/>
      <c r="CI44" s="124"/>
      <c r="CJ44" s="124"/>
      <c r="CK44" s="124"/>
      <c r="CL44" s="124"/>
      <c r="CM44" s="124"/>
      <c r="CN44" s="124"/>
      <c r="CO44" s="124"/>
    </row>
    <row r="45" spans="1:93" ht="18" customHeight="1">
      <c r="A45" s="1657"/>
      <c r="B45" s="1657"/>
      <c r="C45" s="1657"/>
      <c r="D45" s="1657"/>
      <c r="E45" s="1657"/>
      <c r="F45" s="1657"/>
      <c r="G45" s="1657"/>
      <c r="H45" s="1657"/>
      <c r="I45" s="1657"/>
      <c r="J45" s="1658"/>
      <c r="K45" s="1656"/>
      <c r="L45" s="1657"/>
      <c r="M45" s="1657"/>
      <c r="N45" s="1657"/>
      <c r="O45" s="1657"/>
      <c r="P45" s="1657"/>
      <c r="Q45" s="1657"/>
      <c r="R45" s="1657"/>
      <c r="S45" s="1657"/>
      <c r="T45" s="1657"/>
      <c r="U45" s="1658"/>
      <c r="V45" s="1501"/>
      <c r="W45" s="1502"/>
      <c r="X45" s="1502"/>
      <c r="Y45" s="1502"/>
      <c r="Z45" s="1502"/>
      <c r="AA45" s="1502"/>
      <c r="AB45" s="1502"/>
      <c r="AC45" s="1502"/>
      <c r="AD45" s="1502"/>
      <c r="AE45" s="1502"/>
      <c r="AF45" s="1743"/>
      <c r="AG45" s="1631" t="s">
        <v>1444</v>
      </c>
      <c r="AH45" s="1770"/>
      <c r="AI45" s="1770"/>
      <c r="AJ45" s="1770"/>
      <c r="AK45" s="1770"/>
      <c r="AL45" s="1770"/>
      <c r="AM45" s="1770"/>
      <c r="AN45" s="1770"/>
      <c r="AO45" s="1770"/>
      <c r="AP45" s="1771"/>
      <c r="AQ45" s="1631" t="s">
        <v>1445</v>
      </c>
      <c r="AR45" s="1770"/>
      <c r="AS45" s="1770"/>
      <c r="AT45" s="1770"/>
      <c r="AU45" s="1770"/>
      <c r="AV45" s="1770"/>
      <c r="AW45" s="1770"/>
      <c r="AX45" s="1770"/>
      <c r="AY45" s="1770"/>
      <c r="AZ45" s="1771"/>
      <c r="BA45" s="1501"/>
      <c r="BB45" s="1502"/>
      <c r="BC45" s="1502"/>
      <c r="BD45" s="1502"/>
      <c r="BE45" s="1502"/>
      <c r="BF45" s="1502"/>
      <c r="BG45" s="1502"/>
      <c r="BH45" s="1502"/>
      <c r="BI45" s="1502"/>
      <c r="BJ45" s="1502"/>
      <c r="BK45" s="1743"/>
      <c r="BL45" s="1631" t="s">
        <v>834</v>
      </c>
      <c r="BM45" s="1770"/>
      <c r="BN45" s="1770"/>
      <c r="BO45" s="1770"/>
      <c r="BP45" s="1770"/>
      <c r="BQ45" s="1770"/>
      <c r="BR45" s="1770"/>
      <c r="BS45" s="1770"/>
      <c r="BT45" s="1770"/>
      <c r="BU45" s="1770"/>
      <c r="BV45" s="1771"/>
      <c r="BW45" s="1631" t="s">
        <v>837</v>
      </c>
      <c r="BX45" s="1769"/>
      <c r="BY45" s="1769"/>
      <c r="BZ45" s="1769"/>
      <c r="CA45" s="1769"/>
      <c r="CB45" s="1769"/>
      <c r="CC45" s="1769"/>
      <c r="CD45" s="1769"/>
      <c r="CE45" s="1769"/>
      <c r="CF45" s="1769"/>
      <c r="CG45" s="1769"/>
      <c r="CI45" s="124"/>
      <c r="CJ45" s="124"/>
      <c r="CK45" s="124"/>
      <c r="CL45" s="124"/>
      <c r="CM45" s="124"/>
      <c r="CN45" s="124"/>
      <c r="CO45" s="124"/>
    </row>
    <row r="46" spans="1:93" ht="15" customHeight="1">
      <c r="A46" s="1761" t="s">
        <v>1527</v>
      </c>
      <c r="B46" s="1761"/>
      <c r="C46" s="1761"/>
      <c r="D46" s="1761"/>
      <c r="E46" s="1761"/>
      <c r="F46" s="1761"/>
      <c r="G46" s="1761"/>
      <c r="H46" s="1761"/>
      <c r="I46" s="1761"/>
      <c r="J46" s="1762"/>
      <c r="K46" s="1768" t="s">
        <v>1531</v>
      </c>
      <c r="L46" s="1768"/>
      <c r="M46" s="1768"/>
      <c r="N46" s="1768"/>
      <c r="O46" s="1768"/>
      <c r="P46" s="1768"/>
      <c r="Q46" s="1768"/>
      <c r="R46" s="1768"/>
      <c r="S46" s="1768"/>
      <c r="T46" s="1768"/>
      <c r="U46" s="1768"/>
      <c r="V46" s="1753" t="s">
        <v>1532</v>
      </c>
      <c r="W46" s="1753"/>
      <c r="X46" s="1753"/>
      <c r="Y46" s="1753"/>
      <c r="Z46" s="1753"/>
      <c r="AA46" s="1753"/>
      <c r="AB46" s="1753"/>
      <c r="AC46" s="1753"/>
      <c r="AD46" s="1753"/>
      <c r="AE46" s="1753"/>
      <c r="AF46" s="1753"/>
      <c r="AG46" s="1753" t="s">
        <v>1533</v>
      </c>
      <c r="AH46" s="1753"/>
      <c r="AI46" s="1753"/>
      <c r="AJ46" s="1753"/>
      <c r="AK46" s="1753"/>
      <c r="AL46" s="1753"/>
      <c r="AM46" s="1753"/>
      <c r="AN46" s="1753"/>
      <c r="AO46" s="1753"/>
      <c r="AP46" s="1753"/>
      <c r="AQ46" s="1753" t="s">
        <v>1534</v>
      </c>
      <c r="AR46" s="1753"/>
      <c r="AS46" s="1753"/>
      <c r="AT46" s="1753"/>
      <c r="AU46" s="1753"/>
      <c r="AV46" s="1753"/>
      <c r="AW46" s="1753"/>
      <c r="AX46" s="1753"/>
      <c r="AY46" s="1753"/>
      <c r="AZ46" s="1753"/>
      <c r="BA46" s="1753" t="s">
        <v>1535</v>
      </c>
      <c r="BB46" s="1753"/>
      <c r="BC46" s="1753"/>
      <c r="BD46" s="1753"/>
      <c r="BE46" s="1753"/>
      <c r="BF46" s="1753"/>
      <c r="BG46" s="1753"/>
      <c r="BH46" s="1753"/>
      <c r="BI46" s="1753"/>
      <c r="BJ46" s="1753"/>
      <c r="BK46" s="1753"/>
      <c r="BL46" s="1753" t="s">
        <v>1536</v>
      </c>
      <c r="BM46" s="1753"/>
      <c r="BN46" s="1753"/>
      <c r="BO46" s="1753"/>
      <c r="BP46" s="1753"/>
      <c r="BQ46" s="1753"/>
      <c r="BR46" s="1753"/>
      <c r="BS46" s="1753"/>
      <c r="BT46" s="1753"/>
      <c r="BU46" s="1753"/>
      <c r="BV46" s="1753"/>
      <c r="BW46" s="1753" t="s">
        <v>1537</v>
      </c>
      <c r="BX46" s="1753"/>
      <c r="BY46" s="1753"/>
      <c r="BZ46" s="1753"/>
      <c r="CA46" s="1753"/>
      <c r="CB46" s="1753"/>
      <c r="CC46" s="1753"/>
      <c r="CD46" s="1753"/>
      <c r="CE46" s="1753"/>
      <c r="CF46" s="1753"/>
      <c r="CG46" s="1753"/>
      <c r="CI46" s="124"/>
      <c r="CJ46" s="124"/>
      <c r="CK46" s="124"/>
      <c r="CL46" s="124"/>
      <c r="CM46" s="124"/>
      <c r="CN46" s="124"/>
      <c r="CO46" s="124"/>
    </row>
    <row r="47" spans="1:93" ht="15" customHeight="1">
      <c r="A47" s="1763"/>
      <c r="B47" s="1763"/>
      <c r="C47" s="1763"/>
      <c r="D47" s="1763"/>
      <c r="E47" s="1763"/>
      <c r="F47" s="1763"/>
      <c r="G47" s="1763"/>
      <c r="H47" s="1763"/>
      <c r="I47" s="1763"/>
      <c r="J47" s="1764"/>
      <c r="K47" s="1733"/>
      <c r="L47" s="1734"/>
      <c r="M47" s="1734"/>
      <c r="N47" s="1734"/>
      <c r="O47" s="1734"/>
      <c r="P47" s="1734"/>
      <c r="Q47" s="1734"/>
      <c r="R47" s="1734"/>
      <c r="S47" s="1734"/>
      <c r="T47" s="1734"/>
      <c r="U47" s="1734"/>
      <c r="V47" s="1756"/>
      <c r="W47" s="1767"/>
      <c r="X47" s="1767"/>
      <c r="Y47" s="1767"/>
      <c r="Z47" s="1767"/>
      <c r="AA47" s="1767"/>
      <c r="AB47" s="1767"/>
      <c r="AC47" s="1767"/>
      <c r="AD47" s="1767"/>
      <c r="AE47" s="1767"/>
      <c r="AF47" s="1767"/>
      <c r="AG47" s="1756"/>
      <c r="AH47" s="1756"/>
      <c r="AI47" s="1756"/>
      <c r="AJ47" s="1756"/>
      <c r="AK47" s="1756"/>
      <c r="AL47" s="1756"/>
      <c r="AM47" s="1756"/>
      <c r="AN47" s="1756"/>
      <c r="AO47" s="1756"/>
      <c r="AP47" s="1756"/>
      <c r="AQ47" s="1756"/>
      <c r="AR47" s="1756"/>
      <c r="AS47" s="1756"/>
      <c r="AT47" s="1756"/>
      <c r="AU47" s="1756"/>
      <c r="AV47" s="1756"/>
      <c r="AW47" s="1756"/>
      <c r="AX47" s="1756"/>
      <c r="AY47" s="1756"/>
      <c r="AZ47" s="1756"/>
      <c r="BA47" s="1756"/>
      <c r="BB47" s="1756"/>
      <c r="BC47" s="1756"/>
      <c r="BD47" s="1756"/>
      <c r="BE47" s="1756"/>
      <c r="BF47" s="1756"/>
      <c r="BG47" s="1756"/>
      <c r="BH47" s="1756"/>
      <c r="BI47" s="1756"/>
      <c r="BJ47" s="1756"/>
      <c r="BK47" s="1756"/>
      <c r="BL47" s="1756"/>
      <c r="BM47" s="1756"/>
      <c r="BN47" s="1756"/>
      <c r="BO47" s="1756"/>
      <c r="BP47" s="1756"/>
      <c r="BQ47" s="1756"/>
      <c r="BR47" s="1756"/>
      <c r="BS47" s="1756"/>
      <c r="BT47" s="1756"/>
      <c r="BU47" s="1756"/>
      <c r="BV47" s="1756"/>
      <c r="BW47" s="1756"/>
      <c r="BX47" s="1756"/>
      <c r="BY47" s="1756"/>
      <c r="BZ47" s="1756"/>
      <c r="CA47" s="1756"/>
      <c r="CB47" s="1756"/>
      <c r="CC47" s="1756"/>
      <c r="CD47" s="1756"/>
      <c r="CE47" s="1756"/>
      <c r="CF47" s="1756"/>
      <c r="CG47" s="1756"/>
      <c r="CI47" s="124"/>
      <c r="CJ47" s="124"/>
      <c r="CK47" s="124"/>
      <c r="CL47" s="124"/>
      <c r="CM47" s="124"/>
      <c r="CN47" s="124"/>
      <c r="CO47" s="124"/>
    </row>
    <row r="48" spans="1:93" ht="15" customHeight="1">
      <c r="A48" s="1728" t="s">
        <v>1180</v>
      </c>
      <c r="B48" s="1757"/>
      <c r="C48" s="1757"/>
      <c r="D48" s="1757"/>
      <c r="E48" s="1757"/>
      <c r="F48" s="1757"/>
      <c r="G48" s="1757"/>
      <c r="H48" s="1757"/>
      <c r="I48" s="1757"/>
      <c r="J48" s="1758"/>
      <c r="K48" s="1766">
        <v>144</v>
      </c>
      <c r="L48" s="1755"/>
      <c r="M48" s="1755"/>
      <c r="N48" s="1755"/>
      <c r="O48" s="1755"/>
      <c r="P48" s="1755"/>
      <c r="Q48" s="1755"/>
      <c r="R48" s="1755"/>
      <c r="S48" s="1755"/>
      <c r="T48" s="1755"/>
      <c r="U48" s="1755"/>
      <c r="V48" s="1754">
        <v>129867</v>
      </c>
      <c r="W48" s="1754"/>
      <c r="X48" s="1754"/>
      <c r="Y48" s="1754"/>
      <c r="Z48" s="1754"/>
      <c r="AA48" s="1754"/>
      <c r="AB48" s="1754"/>
      <c r="AC48" s="1754"/>
      <c r="AD48" s="1754"/>
      <c r="AE48" s="1754"/>
      <c r="AF48" s="1754"/>
      <c r="AG48" s="1754">
        <v>1624</v>
      </c>
      <c r="AH48" s="1754"/>
      <c r="AI48" s="1754"/>
      <c r="AJ48" s="1754"/>
      <c r="AK48" s="1754"/>
      <c r="AL48" s="1754"/>
      <c r="AM48" s="1754"/>
      <c r="AN48" s="1754"/>
      <c r="AO48" s="1754"/>
      <c r="AP48" s="1754"/>
      <c r="AQ48" s="1759">
        <v>211</v>
      </c>
      <c r="AR48" s="1759"/>
      <c r="AS48" s="1759"/>
      <c r="AT48" s="1759"/>
      <c r="AU48" s="1759"/>
      <c r="AV48" s="1759"/>
      <c r="AW48" s="1759"/>
      <c r="AX48" s="1759"/>
      <c r="AY48" s="1759"/>
      <c r="AZ48" s="1759"/>
      <c r="BA48" s="1759">
        <v>56</v>
      </c>
      <c r="BB48" s="1759"/>
      <c r="BC48" s="1759"/>
      <c r="BD48" s="1759"/>
      <c r="BE48" s="1759"/>
      <c r="BF48" s="1759"/>
      <c r="BG48" s="1759"/>
      <c r="BH48" s="1759"/>
      <c r="BI48" s="1759"/>
      <c r="BJ48" s="1759"/>
      <c r="BK48" s="1759"/>
      <c r="BL48" s="1759">
        <v>3</v>
      </c>
      <c r="BM48" s="1759"/>
      <c r="BN48" s="1759"/>
      <c r="BO48" s="1759"/>
      <c r="BP48" s="1759"/>
      <c r="BQ48" s="1759"/>
      <c r="BR48" s="1759"/>
      <c r="BS48" s="1759"/>
      <c r="BT48" s="1759"/>
      <c r="BU48" s="1759"/>
      <c r="BV48" s="1759"/>
      <c r="BW48" s="1759">
        <v>20</v>
      </c>
      <c r="BX48" s="1759"/>
      <c r="BY48" s="1759"/>
      <c r="BZ48" s="1759"/>
      <c r="CA48" s="1759"/>
      <c r="CB48" s="1759"/>
      <c r="CC48" s="1759"/>
      <c r="CD48" s="1759"/>
      <c r="CE48" s="1759"/>
      <c r="CF48" s="1759"/>
      <c r="CG48" s="1759"/>
      <c r="CI48" s="124"/>
      <c r="CJ48" s="124"/>
      <c r="CK48" s="124"/>
      <c r="CL48" s="124"/>
      <c r="CM48" s="124"/>
      <c r="CN48" s="124"/>
      <c r="CO48" s="124"/>
    </row>
    <row r="49" spans="1:93" s="153" customFormat="1" ht="15" customHeight="1">
      <c r="A49" s="1728" t="s">
        <v>1181</v>
      </c>
      <c r="B49" s="1757"/>
      <c r="C49" s="1757"/>
      <c r="D49" s="1757"/>
      <c r="E49" s="1757"/>
      <c r="F49" s="1757"/>
      <c r="G49" s="1757"/>
      <c r="H49" s="1757"/>
      <c r="I49" s="1757"/>
      <c r="J49" s="1758"/>
      <c r="K49" s="1766">
        <v>170</v>
      </c>
      <c r="L49" s="1755"/>
      <c r="M49" s="1755"/>
      <c r="N49" s="1755"/>
      <c r="O49" s="1755"/>
      <c r="P49" s="1755"/>
      <c r="Q49" s="1755"/>
      <c r="R49" s="1755"/>
      <c r="S49" s="1755"/>
      <c r="T49" s="1755"/>
      <c r="U49" s="1755"/>
      <c r="V49" s="1755">
        <v>238584</v>
      </c>
      <c r="W49" s="1755"/>
      <c r="X49" s="1755"/>
      <c r="Y49" s="1755"/>
      <c r="Z49" s="1755"/>
      <c r="AA49" s="1755"/>
      <c r="AB49" s="1755"/>
      <c r="AC49" s="1755"/>
      <c r="AD49" s="1755"/>
      <c r="AE49" s="1755"/>
      <c r="AF49" s="1755"/>
      <c r="AG49" s="1755">
        <v>3082</v>
      </c>
      <c r="AH49" s="1755"/>
      <c r="AI49" s="1755"/>
      <c r="AJ49" s="1755"/>
      <c r="AK49" s="1755"/>
      <c r="AL49" s="1755"/>
      <c r="AM49" s="1755"/>
      <c r="AN49" s="1755"/>
      <c r="AO49" s="1755"/>
      <c r="AP49" s="1755"/>
      <c r="AQ49" s="1760">
        <v>233</v>
      </c>
      <c r="AR49" s="1760"/>
      <c r="AS49" s="1760"/>
      <c r="AT49" s="1760"/>
      <c r="AU49" s="1760"/>
      <c r="AV49" s="1760"/>
      <c r="AW49" s="1760"/>
      <c r="AX49" s="1760"/>
      <c r="AY49" s="1760"/>
      <c r="AZ49" s="1760"/>
      <c r="BA49" s="1760">
        <v>56</v>
      </c>
      <c r="BB49" s="1760"/>
      <c r="BC49" s="1760"/>
      <c r="BD49" s="1760"/>
      <c r="BE49" s="1760"/>
      <c r="BF49" s="1760"/>
      <c r="BG49" s="1760"/>
      <c r="BH49" s="1760"/>
      <c r="BI49" s="1760"/>
      <c r="BJ49" s="1760"/>
      <c r="BK49" s="1760"/>
      <c r="BL49" s="1760">
        <v>8</v>
      </c>
      <c r="BM49" s="1760"/>
      <c r="BN49" s="1760"/>
      <c r="BO49" s="1760"/>
      <c r="BP49" s="1760"/>
      <c r="BQ49" s="1760"/>
      <c r="BR49" s="1760"/>
      <c r="BS49" s="1760"/>
      <c r="BT49" s="1760"/>
      <c r="BU49" s="1760"/>
      <c r="BV49" s="1760"/>
      <c r="BW49" s="1760">
        <v>15</v>
      </c>
      <c r="BX49" s="1760"/>
      <c r="BY49" s="1760"/>
      <c r="BZ49" s="1760"/>
      <c r="CA49" s="1760"/>
      <c r="CB49" s="1760"/>
      <c r="CC49" s="1760"/>
      <c r="CD49" s="1760"/>
      <c r="CE49" s="1760"/>
      <c r="CF49" s="1760"/>
      <c r="CG49" s="1760"/>
      <c r="CI49" s="171"/>
      <c r="CJ49" s="171"/>
      <c r="CK49" s="171"/>
      <c r="CL49" s="171"/>
      <c r="CM49" s="171"/>
      <c r="CN49" s="171"/>
      <c r="CO49" s="171"/>
    </row>
    <row r="50" spans="1:93" s="105" customFormat="1" ht="15" customHeight="1">
      <c r="A50" s="615"/>
      <c r="B50" s="616"/>
      <c r="C50" s="616"/>
      <c r="D50" s="616"/>
      <c r="E50" s="616"/>
      <c r="F50" s="1841" t="s">
        <v>369</v>
      </c>
      <c r="G50" s="1841"/>
      <c r="H50" s="1841"/>
      <c r="I50" s="616"/>
      <c r="J50" s="617"/>
      <c r="K50" s="1726">
        <v>134</v>
      </c>
      <c r="L50" s="1726"/>
      <c r="M50" s="1726"/>
      <c r="N50" s="1726"/>
      <c r="O50" s="1726"/>
      <c r="P50" s="1726"/>
      <c r="Q50" s="1726"/>
      <c r="R50" s="1726"/>
      <c r="S50" s="1726"/>
      <c r="T50" s="1726"/>
      <c r="U50" s="1726"/>
      <c r="V50" s="1726">
        <v>266477</v>
      </c>
      <c r="W50" s="1765"/>
      <c r="X50" s="1765"/>
      <c r="Y50" s="1765"/>
      <c r="Z50" s="1765"/>
      <c r="AA50" s="1765"/>
      <c r="AB50" s="1765"/>
      <c r="AC50" s="1765"/>
      <c r="AD50" s="1765"/>
      <c r="AE50" s="1765"/>
      <c r="AF50" s="1765"/>
      <c r="AG50" s="1726">
        <v>2961</v>
      </c>
      <c r="AH50" s="1726"/>
      <c r="AI50" s="1726"/>
      <c r="AJ50" s="1726"/>
      <c r="AK50" s="1726"/>
      <c r="AL50" s="1726"/>
      <c r="AM50" s="1726"/>
      <c r="AN50" s="1726"/>
      <c r="AO50" s="1726"/>
      <c r="AP50" s="1726"/>
      <c r="AQ50" s="1752">
        <v>117</v>
      </c>
      <c r="AR50" s="1752"/>
      <c r="AS50" s="1752"/>
      <c r="AT50" s="1752"/>
      <c r="AU50" s="1752"/>
      <c r="AV50" s="1752"/>
      <c r="AW50" s="1752"/>
      <c r="AX50" s="1752"/>
      <c r="AY50" s="1752"/>
      <c r="AZ50" s="1752"/>
      <c r="BA50" s="1752">
        <v>55</v>
      </c>
      <c r="BB50" s="1752"/>
      <c r="BC50" s="1752"/>
      <c r="BD50" s="1752"/>
      <c r="BE50" s="1752"/>
      <c r="BF50" s="1752"/>
      <c r="BG50" s="1752"/>
      <c r="BH50" s="1752"/>
      <c r="BI50" s="1752"/>
      <c r="BJ50" s="1752"/>
      <c r="BK50" s="1752"/>
      <c r="BL50" s="1752">
        <v>5</v>
      </c>
      <c r="BM50" s="1752"/>
      <c r="BN50" s="1752"/>
      <c r="BO50" s="1752"/>
      <c r="BP50" s="1752"/>
      <c r="BQ50" s="1752"/>
      <c r="BR50" s="1752"/>
      <c r="BS50" s="1752"/>
      <c r="BT50" s="1752"/>
      <c r="BU50" s="1752"/>
      <c r="BV50" s="1752"/>
      <c r="BW50" s="1752">
        <v>23</v>
      </c>
      <c r="BX50" s="1752"/>
      <c r="BY50" s="1752"/>
      <c r="BZ50" s="1752"/>
      <c r="CA50" s="1752"/>
      <c r="CB50" s="1752"/>
      <c r="CC50" s="1752"/>
      <c r="CD50" s="1752"/>
      <c r="CE50" s="1752"/>
      <c r="CF50" s="1752"/>
      <c r="CG50" s="1752"/>
      <c r="CI50" s="129"/>
      <c r="CJ50" s="129"/>
      <c r="CK50" s="129"/>
      <c r="CL50" s="129"/>
      <c r="CM50" s="129"/>
      <c r="CN50" s="129"/>
      <c r="CO50" s="129"/>
    </row>
    <row r="51" spans="1:93" ht="12">
      <c r="A51" s="129"/>
      <c r="B51" s="124"/>
      <c r="C51" s="124"/>
      <c r="D51" s="124"/>
      <c r="E51" s="124"/>
      <c r="F51" s="124"/>
      <c r="G51" s="124"/>
      <c r="H51" s="124"/>
      <c r="I51" s="124"/>
      <c r="CI51" s="124"/>
      <c r="CJ51" s="124"/>
      <c r="CK51" s="124"/>
      <c r="CL51" s="124"/>
      <c r="CM51" s="124"/>
      <c r="CN51" s="124"/>
      <c r="CO51" s="124"/>
    </row>
    <row r="52" spans="86:93" ht="12">
      <c r="CH52" s="124"/>
      <c r="CI52" s="124"/>
      <c r="CJ52" s="124"/>
      <c r="CK52" s="124"/>
      <c r="CL52" s="124"/>
      <c r="CM52" s="124"/>
      <c r="CN52" s="124"/>
      <c r="CO52" s="124"/>
    </row>
    <row r="53" spans="86:93" ht="12">
      <c r="CH53" s="124"/>
      <c r="CI53" s="124"/>
      <c r="CJ53" s="124"/>
      <c r="CK53" s="124"/>
      <c r="CL53" s="124"/>
      <c r="CM53" s="124"/>
      <c r="CN53" s="124"/>
      <c r="CO53" s="124"/>
    </row>
    <row r="54" spans="86:93" ht="12">
      <c r="CH54" s="124"/>
      <c r="CI54" s="124"/>
      <c r="CJ54" s="124"/>
      <c r="CK54" s="124"/>
      <c r="CL54" s="124"/>
      <c r="CM54" s="124"/>
      <c r="CN54" s="124"/>
      <c r="CO54" s="124"/>
    </row>
  </sheetData>
  <mergeCells count="414">
    <mergeCell ref="F50:H50"/>
    <mergeCell ref="A49:J49"/>
    <mergeCell ref="AT9:AX9"/>
    <mergeCell ref="AW38:BB38"/>
    <mergeCell ref="AP38:AV38"/>
    <mergeCell ref="AD37:AI37"/>
    <mergeCell ref="AD36:AI36"/>
    <mergeCell ref="AJ36:AO36"/>
    <mergeCell ref="AP36:AV36"/>
    <mergeCell ref="AO9:AS9"/>
    <mergeCell ref="AT12:AX12"/>
    <mergeCell ref="AD24:AJ24"/>
    <mergeCell ref="AO8:AS8"/>
    <mergeCell ref="AJ9:AN9"/>
    <mergeCell ref="AJ14:AN14"/>
    <mergeCell ref="AO10:AS10"/>
    <mergeCell ref="AJ13:AN13"/>
    <mergeCell ref="AO11:AS11"/>
    <mergeCell ref="AO13:AS13"/>
    <mergeCell ref="AO14:AS14"/>
    <mergeCell ref="AO12:AS12"/>
    <mergeCell ref="R35:W35"/>
    <mergeCell ref="X35:AC35"/>
    <mergeCell ref="P28:V28"/>
    <mergeCell ref="W28:AC28"/>
    <mergeCell ref="R34:W34"/>
    <mergeCell ref="X34:AC34"/>
    <mergeCell ref="AD25:AJ25"/>
    <mergeCell ref="Z20:BH20"/>
    <mergeCell ref="A18:CG18"/>
    <mergeCell ref="CC16:CG16"/>
    <mergeCell ref="A17:CG17"/>
    <mergeCell ref="BI16:BM16"/>
    <mergeCell ref="BX16:CB16"/>
    <mergeCell ref="K16:O16"/>
    <mergeCell ref="BS16:BW16"/>
    <mergeCell ref="U16:Y16"/>
    <mergeCell ref="AY16:BC16"/>
    <mergeCell ref="BD16:BH16"/>
    <mergeCell ref="BN16:BR16"/>
    <mergeCell ref="Z13:AD13"/>
    <mergeCell ref="AE13:AI13"/>
    <mergeCell ref="Z14:AD14"/>
    <mergeCell ref="AE14:AI14"/>
    <mergeCell ref="AT15:AX15"/>
    <mergeCell ref="Z15:AD15"/>
    <mergeCell ref="AE15:AI15"/>
    <mergeCell ref="AJ15:AN15"/>
    <mergeCell ref="BD15:BH15"/>
    <mergeCell ref="BS14:BW14"/>
    <mergeCell ref="BD14:BH14"/>
    <mergeCell ref="BI14:BM14"/>
    <mergeCell ref="BN14:BR14"/>
    <mergeCell ref="P16:T16"/>
    <mergeCell ref="AK24:AQ24"/>
    <mergeCell ref="AY24:BE24"/>
    <mergeCell ref="AR24:AX24"/>
    <mergeCell ref="BF24:BL24"/>
    <mergeCell ref="BM22:BS22"/>
    <mergeCell ref="Z16:AD16"/>
    <mergeCell ref="AE16:AI16"/>
    <mergeCell ref="BU37:BZ37"/>
    <mergeCell ref="CA39:CG39"/>
    <mergeCell ref="CA37:CG37"/>
    <mergeCell ref="CA35:CG35"/>
    <mergeCell ref="BI35:BN35"/>
    <mergeCell ref="BO35:BT35"/>
    <mergeCell ref="CA26:CG26"/>
    <mergeCell ref="BT28:BZ28"/>
    <mergeCell ref="CA27:CG27"/>
    <mergeCell ref="CA28:CG28"/>
    <mergeCell ref="BF27:BL27"/>
    <mergeCell ref="BT27:BZ27"/>
    <mergeCell ref="BU34:BZ34"/>
    <mergeCell ref="AW33:BN33"/>
    <mergeCell ref="AW34:BB34"/>
    <mergeCell ref="AD28:AJ28"/>
    <mergeCell ref="AW35:BB35"/>
    <mergeCell ref="AY28:BE28"/>
    <mergeCell ref="AR28:AX28"/>
    <mergeCell ref="AD35:AI35"/>
    <mergeCell ref="AJ35:AO35"/>
    <mergeCell ref="AD34:AI34"/>
    <mergeCell ref="AP33:AV34"/>
    <mergeCell ref="AJ34:AO34"/>
    <mergeCell ref="BF28:BL28"/>
    <mergeCell ref="BM28:BS28"/>
    <mergeCell ref="P27:V27"/>
    <mergeCell ref="W27:AC27"/>
    <mergeCell ref="AK27:AQ27"/>
    <mergeCell ref="AK28:AQ28"/>
    <mergeCell ref="AD27:AJ27"/>
    <mergeCell ref="BM27:BS27"/>
    <mergeCell ref="AY27:BE27"/>
    <mergeCell ref="AR27:AX27"/>
    <mergeCell ref="P25:V25"/>
    <mergeCell ref="W25:AC25"/>
    <mergeCell ref="P26:V26"/>
    <mergeCell ref="BM26:BS26"/>
    <mergeCell ref="W26:AC26"/>
    <mergeCell ref="AD26:AJ26"/>
    <mergeCell ref="AK26:AQ26"/>
    <mergeCell ref="AK25:AQ25"/>
    <mergeCell ref="AY25:BE25"/>
    <mergeCell ref="AR25:AX25"/>
    <mergeCell ref="I27:O27"/>
    <mergeCell ref="I26:O26"/>
    <mergeCell ref="A25:H25"/>
    <mergeCell ref="I25:O25"/>
    <mergeCell ref="A26:H26"/>
    <mergeCell ref="BT26:BZ26"/>
    <mergeCell ref="BF26:BL26"/>
    <mergeCell ref="AY26:BE26"/>
    <mergeCell ref="AR26:AX26"/>
    <mergeCell ref="BF25:BL25"/>
    <mergeCell ref="CA23:CG23"/>
    <mergeCell ref="CA24:CG24"/>
    <mergeCell ref="BM24:BS24"/>
    <mergeCell ref="BM23:BS23"/>
    <mergeCell ref="BT23:BZ23"/>
    <mergeCell ref="CA25:CG25"/>
    <mergeCell ref="BT25:BZ25"/>
    <mergeCell ref="BT24:BZ24"/>
    <mergeCell ref="BM25:BS25"/>
    <mergeCell ref="A24:H24"/>
    <mergeCell ref="I24:O24"/>
    <mergeCell ref="P24:V24"/>
    <mergeCell ref="W24:AC24"/>
    <mergeCell ref="CA22:CG22"/>
    <mergeCell ref="AD23:AJ23"/>
    <mergeCell ref="AK23:AQ23"/>
    <mergeCell ref="AR23:AX23"/>
    <mergeCell ref="AY23:BE23"/>
    <mergeCell ref="BF23:BL23"/>
    <mergeCell ref="AY22:BE22"/>
    <mergeCell ref="AK22:AQ22"/>
    <mergeCell ref="AR22:AX22"/>
    <mergeCell ref="BF22:BL22"/>
    <mergeCell ref="A23:H23"/>
    <mergeCell ref="I23:O23"/>
    <mergeCell ref="P23:V23"/>
    <mergeCell ref="W23:AC23"/>
    <mergeCell ref="BT22:BZ22"/>
    <mergeCell ref="A22:H22"/>
    <mergeCell ref="I22:O22"/>
    <mergeCell ref="P22:V22"/>
    <mergeCell ref="W22:AC22"/>
    <mergeCell ref="AD22:AJ22"/>
    <mergeCell ref="A16:J16"/>
    <mergeCell ref="CC15:CG15"/>
    <mergeCell ref="AJ16:AN16"/>
    <mergeCell ref="AO16:AS16"/>
    <mergeCell ref="AT16:AX16"/>
    <mergeCell ref="BI15:BM15"/>
    <mergeCell ref="BN15:BR15"/>
    <mergeCell ref="BS15:BW15"/>
    <mergeCell ref="BX15:CB15"/>
    <mergeCell ref="AO15:AS15"/>
    <mergeCell ref="A14:J14"/>
    <mergeCell ref="K14:O14"/>
    <mergeCell ref="P14:T14"/>
    <mergeCell ref="U14:Y14"/>
    <mergeCell ref="A15:J15"/>
    <mergeCell ref="K15:O15"/>
    <mergeCell ref="P15:T15"/>
    <mergeCell ref="U15:Y15"/>
    <mergeCell ref="BX14:CB14"/>
    <mergeCell ref="CC14:CG14"/>
    <mergeCell ref="AT14:AX14"/>
    <mergeCell ref="BD13:BH13"/>
    <mergeCell ref="BX13:CB13"/>
    <mergeCell ref="CC13:CG13"/>
    <mergeCell ref="AY14:BC14"/>
    <mergeCell ref="AT13:AX13"/>
    <mergeCell ref="AY13:BC13"/>
    <mergeCell ref="A13:J13"/>
    <mergeCell ref="K13:O13"/>
    <mergeCell ref="P13:T13"/>
    <mergeCell ref="U13:Y13"/>
    <mergeCell ref="CC11:CG11"/>
    <mergeCell ref="BD11:BH11"/>
    <mergeCell ref="BI11:BM11"/>
    <mergeCell ref="BN13:BR13"/>
    <mergeCell ref="BI13:BM13"/>
    <mergeCell ref="BS13:BW13"/>
    <mergeCell ref="BX12:CB12"/>
    <mergeCell ref="CC12:CG12"/>
    <mergeCell ref="BD12:BH12"/>
    <mergeCell ref="BI12:BM12"/>
    <mergeCell ref="A12:J12"/>
    <mergeCell ref="K12:O12"/>
    <mergeCell ref="P12:T12"/>
    <mergeCell ref="U12:Y12"/>
    <mergeCell ref="Z12:AD12"/>
    <mergeCell ref="AE12:AI12"/>
    <mergeCell ref="AJ12:AN12"/>
    <mergeCell ref="BX11:CB11"/>
    <mergeCell ref="AY11:BC11"/>
    <mergeCell ref="AT11:AX11"/>
    <mergeCell ref="BN11:BR11"/>
    <mergeCell ref="BS11:BW11"/>
    <mergeCell ref="BN12:BR12"/>
    <mergeCell ref="BS12:BW12"/>
    <mergeCell ref="BS10:BW10"/>
    <mergeCell ref="BD10:BH10"/>
    <mergeCell ref="BI10:BM10"/>
    <mergeCell ref="BN10:BR10"/>
    <mergeCell ref="BX10:CB10"/>
    <mergeCell ref="CC10:CG10"/>
    <mergeCell ref="A11:J11"/>
    <mergeCell ref="K11:O11"/>
    <mergeCell ref="P11:T11"/>
    <mergeCell ref="U11:Y11"/>
    <mergeCell ref="Z11:AD11"/>
    <mergeCell ref="AE11:AI11"/>
    <mergeCell ref="AJ11:AN11"/>
    <mergeCell ref="AY10:BC10"/>
    <mergeCell ref="CC9:CG9"/>
    <mergeCell ref="A10:J10"/>
    <mergeCell ref="K10:O10"/>
    <mergeCell ref="P10:T10"/>
    <mergeCell ref="U10:Y10"/>
    <mergeCell ref="Z10:AD10"/>
    <mergeCell ref="AE10:AI10"/>
    <mergeCell ref="AJ10:AN10"/>
    <mergeCell ref="AT10:AX10"/>
    <mergeCell ref="BI9:BM9"/>
    <mergeCell ref="BI8:BM8"/>
    <mergeCell ref="BX9:CB9"/>
    <mergeCell ref="AY9:BC9"/>
    <mergeCell ref="BD9:BH9"/>
    <mergeCell ref="BX8:CB8"/>
    <mergeCell ref="BN8:BR8"/>
    <mergeCell ref="BS8:BW8"/>
    <mergeCell ref="BS9:BW9"/>
    <mergeCell ref="BN9:BR9"/>
    <mergeCell ref="Z9:AD9"/>
    <mergeCell ref="AE9:AI9"/>
    <mergeCell ref="AY8:BC8"/>
    <mergeCell ref="BD8:BH8"/>
    <mergeCell ref="A9:J9"/>
    <mergeCell ref="K9:O9"/>
    <mergeCell ref="P9:T9"/>
    <mergeCell ref="U9:Y9"/>
    <mergeCell ref="CC7:CG7"/>
    <mergeCell ref="K8:O8"/>
    <mergeCell ref="P8:T8"/>
    <mergeCell ref="U8:Y8"/>
    <mergeCell ref="Z8:AD8"/>
    <mergeCell ref="AE8:AI8"/>
    <mergeCell ref="AJ8:AN8"/>
    <mergeCell ref="AT8:AX8"/>
    <mergeCell ref="BI7:BM7"/>
    <mergeCell ref="CC8:CG8"/>
    <mergeCell ref="BS7:BW7"/>
    <mergeCell ref="BX7:CB7"/>
    <mergeCell ref="AO7:AS7"/>
    <mergeCell ref="AT7:AX7"/>
    <mergeCell ref="AY7:BC7"/>
    <mergeCell ref="BD7:BH7"/>
    <mergeCell ref="BX6:CB6"/>
    <mergeCell ref="CC6:CG6"/>
    <mergeCell ref="A7:J7"/>
    <mergeCell ref="K7:O7"/>
    <mergeCell ref="P7:T7"/>
    <mergeCell ref="U7:Y7"/>
    <mergeCell ref="Z7:AD7"/>
    <mergeCell ref="AE7:AI7"/>
    <mergeCell ref="AJ7:AN7"/>
    <mergeCell ref="BN7:BR7"/>
    <mergeCell ref="Z6:AD6"/>
    <mergeCell ref="AE6:AI6"/>
    <mergeCell ref="AJ6:AN6"/>
    <mergeCell ref="AO6:AS6"/>
    <mergeCell ref="A6:J6"/>
    <mergeCell ref="K6:O6"/>
    <mergeCell ref="P6:T6"/>
    <mergeCell ref="U6:Y6"/>
    <mergeCell ref="A4:J5"/>
    <mergeCell ref="K4:AI4"/>
    <mergeCell ref="AJ4:BH4"/>
    <mergeCell ref="BI4:CG4"/>
    <mergeCell ref="K5:O5"/>
    <mergeCell ref="P5:T5"/>
    <mergeCell ref="U5:Y5"/>
    <mergeCell ref="Z5:AD5"/>
    <mergeCell ref="AE5:AI5"/>
    <mergeCell ref="AJ5:AN5"/>
    <mergeCell ref="X1:BJ1"/>
    <mergeCell ref="K3:AI3"/>
    <mergeCell ref="AJ3:BH3"/>
    <mergeCell ref="BI3:CG3"/>
    <mergeCell ref="BX5:CB5"/>
    <mergeCell ref="CC5:CG5"/>
    <mergeCell ref="BD6:BH6"/>
    <mergeCell ref="BI6:BM6"/>
    <mergeCell ref="BD5:BH5"/>
    <mergeCell ref="BI5:BM5"/>
    <mergeCell ref="BN5:BR5"/>
    <mergeCell ref="BS5:BW5"/>
    <mergeCell ref="BN6:BR6"/>
    <mergeCell ref="BS6:BW6"/>
    <mergeCell ref="AJ37:AO37"/>
    <mergeCell ref="AO5:AS5"/>
    <mergeCell ref="AT5:AX5"/>
    <mergeCell ref="AY5:BC5"/>
    <mergeCell ref="AT6:AX6"/>
    <mergeCell ref="AY6:BC6"/>
    <mergeCell ref="AY12:BC12"/>
    <mergeCell ref="AY15:BC15"/>
    <mergeCell ref="R33:AO33"/>
    <mergeCell ref="AP35:AV35"/>
    <mergeCell ref="AP37:AV37"/>
    <mergeCell ref="BO36:BT36"/>
    <mergeCell ref="BI37:BN37"/>
    <mergeCell ref="AW37:BB37"/>
    <mergeCell ref="BC37:BH37"/>
    <mergeCell ref="AW36:BB36"/>
    <mergeCell ref="BO37:BT37"/>
    <mergeCell ref="BI36:BN36"/>
    <mergeCell ref="CA33:CG34"/>
    <mergeCell ref="BU36:BZ36"/>
    <mergeCell ref="BU35:BZ35"/>
    <mergeCell ref="BC36:BH36"/>
    <mergeCell ref="BC34:BH34"/>
    <mergeCell ref="BC35:BH35"/>
    <mergeCell ref="BI34:BN34"/>
    <mergeCell ref="CA36:CG36"/>
    <mergeCell ref="BO34:BT34"/>
    <mergeCell ref="BO33:BZ33"/>
    <mergeCell ref="AJ38:AO38"/>
    <mergeCell ref="CA38:CG38"/>
    <mergeCell ref="BI38:BN38"/>
    <mergeCell ref="BO38:BT38"/>
    <mergeCell ref="BU38:BZ38"/>
    <mergeCell ref="BC38:BH38"/>
    <mergeCell ref="BO39:BT39"/>
    <mergeCell ref="BI39:BN39"/>
    <mergeCell ref="BC39:BH39"/>
    <mergeCell ref="BU39:BZ39"/>
    <mergeCell ref="AG44:AZ44"/>
    <mergeCell ref="BA44:BK45"/>
    <mergeCell ref="AP39:AV39"/>
    <mergeCell ref="AD39:AI39"/>
    <mergeCell ref="AG45:AP45"/>
    <mergeCell ref="V44:AF45"/>
    <mergeCell ref="X39:AC39"/>
    <mergeCell ref="AQ45:AZ45"/>
    <mergeCell ref="AJ39:AO39"/>
    <mergeCell ref="AW39:BB39"/>
    <mergeCell ref="BL44:CG44"/>
    <mergeCell ref="BW50:CG50"/>
    <mergeCell ref="BW45:CG45"/>
    <mergeCell ref="BW46:CG46"/>
    <mergeCell ref="BW47:CG47"/>
    <mergeCell ref="BL49:BV49"/>
    <mergeCell ref="BW48:CG48"/>
    <mergeCell ref="BW49:CG49"/>
    <mergeCell ref="BL46:BV46"/>
    <mergeCell ref="BL45:BV45"/>
    <mergeCell ref="BL47:BV47"/>
    <mergeCell ref="A46:J46"/>
    <mergeCell ref="A47:J47"/>
    <mergeCell ref="V50:AF50"/>
    <mergeCell ref="K49:U49"/>
    <mergeCell ref="V47:AF47"/>
    <mergeCell ref="V49:AF49"/>
    <mergeCell ref="K46:U46"/>
    <mergeCell ref="V46:AF46"/>
    <mergeCell ref="K48:U48"/>
    <mergeCell ref="V48:AF48"/>
    <mergeCell ref="A48:J48"/>
    <mergeCell ref="BL50:BV50"/>
    <mergeCell ref="AQ48:AZ48"/>
    <mergeCell ref="BA48:BK48"/>
    <mergeCell ref="AQ49:AZ49"/>
    <mergeCell ref="BA49:BK49"/>
    <mergeCell ref="AQ50:AZ50"/>
    <mergeCell ref="BL48:BV48"/>
    <mergeCell ref="AG50:AP50"/>
    <mergeCell ref="BA50:BK50"/>
    <mergeCell ref="AQ46:AZ46"/>
    <mergeCell ref="BA46:BK46"/>
    <mergeCell ref="AG46:AP46"/>
    <mergeCell ref="AG48:AP48"/>
    <mergeCell ref="AG49:AP49"/>
    <mergeCell ref="BA47:BK47"/>
    <mergeCell ref="AQ47:AZ47"/>
    <mergeCell ref="AG47:AP47"/>
    <mergeCell ref="X37:AC37"/>
    <mergeCell ref="R36:W36"/>
    <mergeCell ref="X36:AC36"/>
    <mergeCell ref="R37:W37"/>
    <mergeCell ref="AD38:AI38"/>
    <mergeCell ref="X38:AC38"/>
    <mergeCell ref="R38:W38"/>
    <mergeCell ref="J38:Q38"/>
    <mergeCell ref="A40:U40"/>
    <mergeCell ref="I28:O28"/>
    <mergeCell ref="A35:I35"/>
    <mergeCell ref="A33:I34"/>
    <mergeCell ref="J33:Q34"/>
    <mergeCell ref="R39:W39"/>
    <mergeCell ref="J39:Q39"/>
    <mergeCell ref="A8:J8"/>
    <mergeCell ref="A36:I36"/>
    <mergeCell ref="J35:Q35"/>
    <mergeCell ref="K50:U50"/>
    <mergeCell ref="K44:U45"/>
    <mergeCell ref="J36:Q36"/>
    <mergeCell ref="A37:I37"/>
    <mergeCell ref="J37:Q37"/>
    <mergeCell ref="A44:J45"/>
    <mergeCell ref="K47:U47"/>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zoomScaleSheetLayoutView="100" workbookViewId="0" topLeftCell="A25">
      <selection activeCell="D15" sqref="D15"/>
    </sheetView>
  </sheetViews>
  <sheetFormatPr defaultColWidth="9.00390625" defaultRowHeight="13.5"/>
  <cols>
    <col min="1" max="1" width="2.625" style="721" customWidth="1"/>
    <col min="2" max="2" width="8.625" style="721" customWidth="1"/>
    <col min="3" max="3" width="4.625" style="721" customWidth="1"/>
    <col min="4" max="4" width="7.125" style="721" customWidth="1"/>
    <col min="5" max="5" width="8.625" style="721" customWidth="1"/>
    <col min="6" max="6" width="4.625" style="721" customWidth="1"/>
    <col min="7" max="7" width="7.625" style="721" bestFit="1" customWidth="1"/>
    <col min="8" max="8" width="6.125" style="721" customWidth="1"/>
    <col min="9" max="9" width="10.625" style="721" customWidth="1"/>
    <col min="10" max="15" width="5.125" style="721" customWidth="1"/>
    <col min="16" max="16" width="2.625" style="721" customWidth="1"/>
    <col min="17" max="16384" width="9.00390625" style="721" customWidth="1"/>
  </cols>
  <sheetData>
    <row r="1" ht="14.25" customHeight="1"/>
    <row r="2" ht="24.75">
      <c r="H2" s="722" t="s">
        <v>874</v>
      </c>
    </row>
    <row r="3" ht="14.25" customHeight="1"/>
    <row r="4" ht="14.25" customHeight="1"/>
    <row r="5" spans="5:14" ht="21" customHeight="1">
      <c r="E5" s="723" t="s">
        <v>875</v>
      </c>
      <c r="F5" s="535"/>
      <c r="K5" s="535"/>
      <c r="L5" s="723" t="s">
        <v>876</v>
      </c>
      <c r="M5" s="535"/>
      <c r="N5" s="535"/>
    </row>
    <row r="6" ht="14.25" customHeight="1"/>
    <row r="7" spans="2:14" ht="14.25" customHeight="1">
      <c r="B7" s="15"/>
      <c r="E7" s="15"/>
      <c r="J7" s="535"/>
      <c r="K7" s="535"/>
      <c r="L7" s="535"/>
      <c r="M7" s="535"/>
      <c r="N7" s="535"/>
    </row>
    <row r="8" spans="3:14" ht="14.25" customHeight="1">
      <c r="C8" s="930" t="s">
        <v>877</v>
      </c>
      <c r="D8" s="930"/>
      <c r="E8" s="930"/>
      <c r="F8" s="930"/>
      <c r="J8" s="935" t="s">
        <v>878</v>
      </c>
      <c r="K8" s="935"/>
      <c r="L8" s="935"/>
      <c r="M8" s="935"/>
      <c r="N8" s="724"/>
    </row>
    <row r="9" spans="3:6" ht="14.25" customHeight="1">
      <c r="C9" s="930" t="s">
        <v>879</v>
      </c>
      <c r="D9" s="933"/>
      <c r="E9" s="933"/>
      <c r="F9" s="933"/>
    </row>
    <row r="10" ht="14.25" customHeight="1"/>
    <row r="11" spans="9:15" ht="14.25" customHeight="1">
      <c r="I11" s="931" t="s">
        <v>880</v>
      </c>
      <c r="J11" s="931"/>
      <c r="K11" s="931"/>
      <c r="L11" s="931"/>
      <c r="M11" s="931"/>
      <c r="N11" s="931"/>
      <c r="O11" s="931"/>
    </row>
    <row r="12" spans="2:15" ht="14.25" customHeight="1">
      <c r="B12" s="932" t="s">
        <v>881</v>
      </c>
      <c r="C12" s="932"/>
      <c r="D12" s="932"/>
      <c r="E12" s="932"/>
      <c r="F12" s="932"/>
      <c r="G12" s="932"/>
      <c r="I12" s="946" t="s">
        <v>882</v>
      </c>
      <c r="J12" s="946"/>
      <c r="K12" s="946"/>
      <c r="L12" s="946"/>
      <c r="M12" s="725"/>
      <c r="N12" s="726"/>
      <c r="O12" s="726"/>
    </row>
    <row r="13" spans="2:15" ht="14.25" customHeight="1">
      <c r="B13" s="725" t="s">
        <v>883</v>
      </c>
      <c r="C13" s="725"/>
      <c r="D13" s="725"/>
      <c r="E13" s="725"/>
      <c r="F13" s="725"/>
      <c r="G13" s="725"/>
      <c r="I13" s="929" t="s">
        <v>884</v>
      </c>
      <c r="J13" s="929"/>
      <c r="K13" s="929"/>
      <c r="L13" s="929"/>
      <c r="M13" s="929"/>
      <c r="N13" s="929"/>
      <c r="O13" s="929"/>
    </row>
    <row r="14" spans="2:15" ht="14.25" customHeight="1">
      <c r="B14" s="725" t="s">
        <v>885</v>
      </c>
      <c r="C14" s="725"/>
      <c r="D14" s="725"/>
      <c r="E14" s="725"/>
      <c r="F14" s="535"/>
      <c r="G14" s="535"/>
      <c r="I14" s="725" t="s">
        <v>886</v>
      </c>
      <c r="J14" s="725"/>
      <c r="K14" s="725"/>
      <c r="L14" s="725"/>
      <c r="M14" s="725"/>
      <c r="N14" s="725"/>
      <c r="O14" s="725"/>
    </row>
    <row r="15" spans="4:15" ht="14.25" customHeight="1">
      <c r="D15" s="15"/>
      <c r="G15" s="727"/>
      <c r="I15" s="728"/>
      <c r="J15" s="728"/>
      <c r="K15" s="728"/>
      <c r="L15" s="728"/>
      <c r="M15" s="728"/>
      <c r="N15" s="728"/>
      <c r="O15" s="728"/>
    </row>
    <row r="16" spans="2:7" ht="14.25" customHeight="1">
      <c r="B16" s="729"/>
      <c r="C16" s="733"/>
      <c r="D16" s="727"/>
      <c r="E16" s="729"/>
      <c r="F16" s="733"/>
      <c r="G16" s="727"/>
    </row>
    <row r="17" spans="2:7" ht="14.25" customHeight="1">
      <c r="B17" s="16"/>
      <c r="C17" s="16"/>
      <c r="D17" s="727"/>
      <c r="E17" s="16"/>
      <c r="F17" s="16"/>
      <c r="G17" s="729"/>
    </row>
    <row r="18" spans="4:7" ht="14.25" customHeight="1">
      <c r="D18" s="734"/>
      <c r="G18" s="735"/>
    </row>
    <row r="19" spans="2:15" ht="20.25" customHeight="1" thickBot="1">
      <c r="B19" s="736" t="s">
        <v>887</v>
      </c>
      <c r="C19" s="535"/>
      <c r="D19" s="737"/>
      <c r="E19" s="535"/>
      <c r="F19" s="535"/>
      <c r="G19" s="738" t="s">
        <v>888</v>
      </c>
      <c r="I19" s="736" t="s">
        <v>1025</v>
      </c>
      <c r="J19" s="535"/>
      <c r="K19" s="535"/>
      <c r="L19" s="535"/>
      <c r="M19" s="535"/>
      <c r="N19" s="535"/>
      <c r="O19" s="535"/>
    </row>
    <row r="20" spans="2:15" ht="24">
      <c r="B20" s="947" t="s">
        <v>889</v>
      </c>
      <c r="C20" s="948"/>
      <c r="D20" s="936"/>
      <c r="E20" s="947" t="s">
        <v>890</v>
      </c>
      <c r="F20" s="948"/>
      <c r="G20" s="936"/>
      <c r="I20" s="740" t="s">
        <v>891</v>
      </c>
      <c r="J20" s="741" t="s">
        <v>1026</v>
      </c>
      <c r="K20" s="742" t="s">
        <v>1027</v>
      </c>
      <c r="L20" s="742" t="s">
        <v>1028</v>
      </c>
      <c r="M20" s="741" t="s">
        <v>892</v>
      </c>
      <c r="N20" s="743" t="s">
        <v>893</v>
      </c>
      <c r="O20" s="744" t="s">
        <v>894</v>
      </c>
    </row>
    <row r="21" spans="2:15" ht="20.25" customHeight="1">
      <c r="B21" s="739" t="s">
        <v>895</v>
      </c>
      <c r="C21" s="745" t="s">
        <v>1029</v>
      </c>
      <c r="D21" s="746">
        <v>2769</v>
      </c>
      <c r="E21" s="739" t="s">
        <v>896</v>
      </c>
      <c r="F21" s="745" t="s">
        <v>1030</v>
      </c>
      <c r="G21" s="746">
        <v>29404</v>
      </c>
      <c r="I21" s="747" t="s">
        <v>897</v>
      </c>
      <c r="J21" s="748">
        <v>0.92</v>
      </c>
      <c r="K21" s="749">
        <v>0.88</v>
      </c>
      <c r="L21" s="750">
        <v>0.83</v>
      </c>
      <c r="M21" s="750">
        <v>0.69</v>
      </c>
      <c r="N21" s="751">
        <v>0.56</v>
      </c>
      <c r="O21" s="752">
        <v>0.46</v>
      </c>
    </row>
    <row r="22" spans="2:15" ht="20.25" customHeight="1" thickBot="1">
      <c r="B22" s="739" t="s">
        <v>898</v>
      </c>
      <c r="C22" s="745" t="s">
        <v>899</v>
      </c>
      <c r="D22" s="746">
        <v>3051</v>
      </c>
      <c r="E22" s="739" t="s">
        <v>900</v>
      </c>
      <c r="F22" s="745" t="s">
        <v>1031</v>
      </c>
      <c r="G22" s="746">
        <v>34078</v>
      </c>
      <c r="I22" s="747" t="s">
        <v>901</v>
      </c>
      <c r="J22" s="753">
        <v>0.8</v>
      </c>
      <c r="K22" s="753">
        <v>0.76</v>
      </c>
      <c r="L22" s="754">
        <v>0.73</v>
      </c>
      <c r="M22" s="750">
        <v>0.67</v>
      </c>
      <c r="N22" s="751">
        <v>0.59</v>
      </c>
      <c r="O22" s="755">
        <v>0.52</v>
      </c>
    </row>
    <row r="23" spans="2:7" ht="20.25" customHeight="1">
      <c r="B23" s="739" t="s">
        <v>902</v>
      </c>
      <c r="C23" s="759" t="s">
        <v>903</v>
      </c>
      <c r="D23" s="940">
        <f>D21-D22</f>
        <v>-282</v>
      </c>
      <c r="E23" s="941" t="s">
        <v>904</v>
      </c>
      <c r="F23" s="942" t="s">
        <v>772</v>
      </c>
      <c r="G23" s="940">
        <f>G21-G22</f>
        <v>-4674</v>
      </c>
    </row>
    <row r="24" spans="2:7" ht="14.25" customHeight="1">
      <c r="B24" s="939"/>
      <c r="C24" s="939"/>
      <c r="D24" s="939"/>
      <c r="E24" s="939"/>
      <c r="F24" s="939"/>
      <c r="G24" s="939"/>
    </row>
    <row r="25" spans="2:15" ht="14.25" customHeight="1">
      <c r="B25" s="937"/>
      <c r="C25" s="938"/>
      <c r="D25" s="938"/>
      <c r="E25" s="938"/>
      <c r="F25" s="725" t="s">
        <v>905</v>
      </c>
      <c r="G25" s="535"/>
      <c r="N25" s="725" t="s">
        <v>906</v>
      </c>
      <c r="O25" s="535"/>
    </row>
    <row r="26" ht="14.25" customHeight="1"/>
    <row r="27" spans="4:5" ht="14.25" customHeight="1">
      <c r="D27" s="535"/>
      <c r="E27" s="535"/>
    </row>
    <row r="28" spans="4:13" ht="21" customHeight="1">
      <c r="D28" s="761"/>
      <c r="E28" s="762" t="s">
        <v>907</v>
      </c>
      <c r="L28" s="763" t="str">
        <f>"－21年"&amp;'28道路別 ・29景気動向'!B53&amp;"月－"</f>
        <v>－21年2月－</v>
      </c>
      <c r="M28" s="535"/>
    </row>
    <row r="29" ht="14.25" customHeight="1"/>
    <row r="30" ht="14.25" customHeight="1">
      <c r="I30" s="760"/>
    </row>
    <row r="31" spans="2:15" ht="14.25" customHeight="1">
      <c r="B31" s="935" t="s">
        <v>908</v>
      </c>
      <c r="C31" s="935"/>
      <c r="D31" s="935"/>
      <c r="E31" s="935"/>
      <c r="F31" s="935"/>
      <c r="G31" s="935"/>
      <c r="I31" s="935" t="s">
        <v>909</v>
      </c>
      <c r="J31" s="935"/>
      <c r="K31" s="935"/>
      <c r="L31" s="935"/>
      <c r="M31" s="935"/>
      <c r="N31" s="935"/>
      <c r="O31" s="935"/>
    </row>
    <row r="32" spans="2:15" ht="14.25" customHeight="1">
      <c r="B32" s="935" t="s">
        <v>910</v>
      </c>
      <c r="C32" s="935"/>
      <c r="D32" s="935"/>
      <c r="E32" s="935"/>
      <c r="F32" s="935"/>
      <c r="G32" s="935"/>
      <c r="I32" s="927" t="s">
        <v>1111</v>
      </c>
      <c r="J32" s="927"/>
      <c r="K32" s="927"/>
      <c r="L32" s="927"/>
      <c r="M32" s="927"/>
      <c r="N32" s="927"/>
      <c r="O32" s="927"/>
    </row>
    <row r="33" spans="9:15" ht="14.25" customHeight="1">
      <c r="I33" s="535"/>
      <c r="J33" s="535"/>
      <c r="K33" s="535"/>
      <c r="L33" s="535"/>
      <c r="M33" s="535"/>
      <c r="N33" s="535"/>
      <c r="O33" s="535"/>
    </row>
    <row r="34" spans="9:15" ht="14.25" customHeight="1">
      <c r="I34" s="1044" t="str">
        <f>"　"&amp;'28道路別 ・29景気動向'!B53&amp;"月の景気動向指数（CI）を前月と比較すると、景気の先"</f>
        <v>　2月の景気動向指数（CI）を前月と比較すると、景気の先</v>
      </c>
      <c r="J34" s="1044"/>
      <c r="K34" s="1044"/>
      <c r="L34" s="1044"/>
      <c r="M34" s="1044"/>
      <c r="N34" s="1044"/>
      <c r="O34" s="1044"/>
    </row>
    <row r="35" spans="2:15" ht="14.25" customHeight="1">
      <c r="B35" s="934" t="s">
        <v>911</v>
      </c>
      <c r="C35" s="934"/>
      <c r="D35" s="934"/>
      <c r="E35" s="934"/>
      <c r="F35" s="934"/>
      <c r="G35" s="934"/>
      <c r="I35" s="1044" t="s">
        <v>1112</v>
      </c>
      <c r="J35" s="1044"/>
      <c r="K35" s="1044"/>
      <c r="L35" s="1044"/>
      <c r="M35" s="1044"/>
      <c r="N35" s="1044"/>
      <c r="O35" s="1044"/>
    </row>
    <row r="36" spans="2:15" ht="16.5" customHeight="1">
      <c r="B36" s="934" t="s">
        <v>912</v>
      </c>
      <c r="C36" s="934"/>
      <c r="D36" s="934"/>
      <c r="E36" s="934"/>
      <c r="F36" s="934"/>
      <c r="G36" s="934"/>
      <c r="I36" s="1044" t="s">
        <v>1113</v>
      </c>
      <c r="J36" s="1044"/>
      <c r="K36" s="1044"/>
      <c r="L36" s="1044"/>
      <c r="M36" s="1044"/>
      <c r="N36" s="1044"/>
      <c r="O36" s="1044"/>
    </row>
    <row r="37" spans="2:15" ht="14.25" customHeight="1">
      <c r="B37" s="946" t="s">
        <v>913</v>
      </c>
      <c r="C37" s="946"/>
      <c r="D37" s="946"/>
      <c r="E37" s="946"/>
      <c r="F37" s="946"/>
      <c r="G37" s="946"/>
      <c r="I37" s="1044" t="s">
        <v>1114</v>
      </c>
      <c r="J37" s="1044"/>
      <c r="K37" s="1044"/>
      <c r="L37" s="1044"/>
      <c r="M37" s="1044"/>
      <c r="N37" s="1044"/>
      <c r="O37" s="1044"/>
    </row>
    <row r="38" spans="1:15" ht="14.25" customHeight="1">
      <c r="A38"/>
      <c r="B38" s="387"/>
      <c r="C38" s="535"/>
      <c r="D38" s="535"/>
      <c r="E38" s="535"/>
      <c r="F38" s="535"/>
      <c r="G38" s="535"/>
      <c r="I38" s="764"/>
      <c r="J38" s="764"/>
      <c r="K38" s="764"/>
      <c r="L38" s="764"/>
      <c r="M38" s="764"/>
      <c r="N38" s="764"/>
      <c r="O38" s="764"/>
    </row>
    <row r="39" spans="2:15" ht="14.25" customHeight="1">
      <c r="B39"/>
      <c r="I39" s="725"/>
      <c r="J39" s="764"/>
      <c r="K39" s="764"/>
      <c r="L39" s="764"/>
      <c r="M39" s="764"/>
      <c r="N39" s="764"/>
      <c r="O39" s="764"/>
    </row>
    <row r="40" spans="2:15" ht="14.25" customHeight="1">
      <c r="B40"/>
      <c r="I40" s="725"/>
      <c r="J40" s="535"/>
      <c r="K40" s="535"/>
      <c r="L40" s="535"/>
      <c r="M40" s="535"/>
      <c r="N40" s="535"/>
      <c r="O40" s="535"/>
    </row>
    <row r="41" spans="3:15" ht="14.25" customHeight="1">
      <c r="C41"/>
      <c r="I41" s="725"/>
      <c r="J41" s="535"/>
      <c r="K41" s="535"/>
      <c r="L41" s="535"/>
      <c r="M41" s="535"/>
      <c r="N41" s="535"/>
      <c r="O41" s="535"/>
    </row>
    <row r="42" ht="14.25" customHeight="1"/>
    <row r="43" ht="14.25" customHeight="1"/>
    <row r="44" spans="9:15" ht="20.25" customHeight="1">
      <c r="I44" s="765"/>
      <c r="J44" s="766"/>
      <c r="K44" s="766"/>
      <c r="L44" s="766"/>
      <c r="M44" s="766"/>
      <c r="N44" s="766"/>
      <c r="O44" s="767"/>
    </row>
    <row r="45" spans="9:15" ht="22.5" customHeight="1">
      <c r="I45" s="768"/>
      <c r="J45" s="769"/>
      <c r="K45" s="769"/>
      <c r="L45" s="769"/>
      <c r="M45" s="769"/>
      <c r="N45" s="769"/>
      <c r="O45" s="769"/>
    </row>
    <row r="46" spans="9:15" ht="20.25" customHeight="1">
      <c r="I46" s="770"/>
      <c r="J46" s="771"/>
      <c r="K46" s="771"/>
      <c r="L46" s="771"/>
      <c r="M46" s="771"/>
      <c r="N46" s="771"/>
      <c r="O46" s="771"/>
    </row>
    <row r="47" spans="9:15" ht="20.25" customHeight="1">
      <c r="I47" s="770"/>
      <c r="J47" s="771"/>
      <c r="K47" s="771"/>
      <c r="L47" s="771"/>
      <c r="M47" s="771"/>
      <c r="N47" s="771"/>
      <c r="O47" s="771"/>
    </row>
    <row r="48" spans="9:15" ht="20.25" customHeight="1">
      <c r="I48" s="770"/>
      <c r="J48" s="771"/>
      <c r="K48" s="771"/>
      <c r="L48" s="771"/>
      <c r="M48" s="771"/>
      <c r="N48" s="771"/>
      <c r="O48" s="771"/>
    </row>
    <row r="49" spans="9:15" ht="14.25" customHeight="1">
      <c r="I49" s="768"/>
      <c r="J49" s="766"/>
      <c r="K49" s="766"/>
      <c r="L49" s="766"/>
      <c r="M49" s="766"/>
      <c r="N49" s="766"/>
      <c r="O49" s="766"/>
    </row>
    <row r="50" ht="14.25" customHeight="1">
      <c r="I50" s="728"/>
    </row>
    <row r="51" spans="6:15" ht="14.25" customHeight="1">
      <c r="F51" s="725" t="s">
        <v>914</v>
      </c>
      <c r="G51" s="535"/>
      <c r="N51" s="725" t="s">
        <v>915</v>
      </c>
      <c r="O51" s="535"/>
    </row>
    <row r="52" ht="14.25" customHeight="1"/>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D26" sqref="D26"/>
    </sheetView>
  </sheetViews>
  <sheetFormatPr defaultColWidth="9.00390625" defaultRowHeight="13.5"/>
  <cols>
    <col min="1" max="1" width="5.00390625" style="137" customWidth="1"/>
    <col min="2" max="3" width="3.25390625" style="137" customWidth="1"/>
    <col min="4" max="4" width="4.625" style="137" customWidth="1"/>
    <col min="5" max="5" width="8.25390625" style="137" customWidth="1"/>
    <col min="6" max="6" width="4.625" style="137" customWidth="1"/>
    <col min="7" max="7" width="8.25390625" style="137" customWidth="1"/>
    <col min="8" max="8" width="4.625" style="137" customWidth="1"/>
    <col min="9" max="9" width="8.25390625" style="137" customWidth="1"/>
    <col min="10" max="10" width="4.625" style="137" customWidth="1"/>
    <col min="11" max="11" width="8.25390625" style="137" customWidth="1"/>
    <col min="12" max="12" width="4.625" style="137" customWidth="1"/>
    <col min="13" max="13" width="8.25390625" style="137" customWidth="1"/>
    <col min="14" max="14" width="4.625" style="137" customWidth="1"/>
    <col min="15" max="15" width="8.25390625" style="137" customWidth="1"/>
    <col min="16" max="16" width="7.125" style="137" customWidth="1"/>
    <col min="17" max="16384" width="9.00390625" style="137" customWidth="1"/>
  </cols>
  <sheetData>
    <row r="1" spans="1:15" ht="24" customHeight="1">
      <c r="A1" s="133"/>
      <c r="B1" s="133"/>
      <c r="C1" s="133"/>
      <c r="D1" s="133"/>
      <c r="E1" s="133"/>
      <c r="F1" s="133"/>
      <c r="G1" s="831" t="s">
        <v>1083</v>
      </c>
      <c r="H1" s="831"/>
      <c r="I1" s="134"/>
      <c r="J1" s="134"/>
      <c r="K1" s="134"/>
      <c r="L1" s="134"/>
      <c r="M1" s="134"/>
      <c r="N1" s="134"/>
      <c r="O1" s="133"/>
    </row>
    <row r="2" spans="1:15" ht="17.25" customHeight="1">
      <c r="A2" s="832" t="s">
        <v>1002</v>
      </c>
      <c r="B2" s="133"/>
      <c r="C2" s="133"/>
      <c r="D2" s="133"/>
      <c r="E2" s="133"/>
      <c r="F2" s="133"/>
      <c r="G2" s="133"/>
      <c r="H2" s="133"/>
      <c r="I2" s="833" t="s">
        <v>1003</v>
      </c>
      <c r="J2" s="833"/>
      <c r="K2" s="833"/>
      <c r="L2" s="834"/>
      <c r="M2" s="133"/>
      <c r="N2" s="1851" t="s">
        <v>1004</v>
      </c>
      <c r="O2" s="1851"/>
    </row>
    <row r="3" spans="1:16" ht="13.5" customHeight="1">
      <c r="A3" s="1847" t="s">
        <v>1084</v>
      </c>
      <c r="B3" s="1847"/>
      <c r="C3" s="1848"/>
      <c r="D3" s="1852" t="s">
        <v>1085</v>
      </c>
      <c r="E3" s="1854"/>
      <c r="F3" s="1854"/>
      <c r="G3" s="1853"/>
      <c r="H3" s="1852" t="s">
        <v>1086</v>
      </c>
      <c r="I3" s="1854"/>
      <c r="J3" s="1854"/>
      <c r="K3" s="1853"/>
      <c r="L3" s="1852" t="s">
        <v>1005</v>
      </c>
      <c r="M3" s="1854"/>
      <c r="N3" s="1854"/>
      <c r="O3" s="1854"/>
      <c r="P3" s="704"/>
    </row>
    <row r="4" spans="1:16" ht="13.5" customHeight="1">
      <c r="A4" s="1849"/>
      <c r="B4" s="1849"/>
      <c r="C4" s="1850"/>
      <c r="D4" s="1852" t="s">
        <v>1087</v>
      </c>
      <c r="E4" s="1853"/>
      <c r="F4" s="1852" t="s">
        <v>1006</v>
      </c>
      <c r="G4" s="1853"/>
      <c r="H4" s="1852" t="s">
        <v>1087</v>
      </c>
      <c r="I4" s="1853"/>
      <c r="J4" s="1852" t="s">
        <v>1006</v>
      </c>
      <c r="K4" s="1853"/>
      <c r="L4" s="1852" t="s">
        <v>1087</v>
      </c>
      <c r="M4" s="1853"/>
      <c r="N4" s="1852" t="s">
        <v>1006</v>
      </c>
      <c r="O4" s="1854"/>
      <c r="P4" s="704"/>
    </row>
    <row r="5" spans="1:16" ht="12" customHeight="1">
      <c r="A5" s="835" t="s">
        <v>1007</v>
      </c>
      <c r="B5" s="135">
        <v>1</v>
      </c>
      <c r="C5" s="840" t="s">
        <v>1008</v>
      </c>
      <c r="D5" s="841"/>
      <c r="E5" s="842">
        <v>253</v>
      </c>
      <c r="F5" s="842"/>
      <c r="G5" s="842">
        <v>705</v>
      </c>
      <c r="H5" s="843"/>
      <c r="I5" s="842">
        <v>5</v>
      </c>
      <c r="J5" s="842"/>
      <c r="K5" s="842">
        <v>10</v>
      </c>
      <c r="L5" s="843"/>
      <c r="M5" s="842">
        <v>354</v>
      </c>
      <c r="N5" s="842"/>
      <c r="O5" s="842">
        <v>979</v>
      </c>
      <c r="P5" s="704"/>
    </row>
    <row r="6" spans="1:16" ht="12" customHeight="1">
      <c r="A6" s="844"/>
      <c r="B6" s="841">
        <v>42</v>
      </c>
      <c r="C6" s="840" t="s">
        <v>1008</v>
      </c>
      <c r="D6" s="841"/>
      <c r="E6" s="842">
        <v>1</v>
      </c>
      <c r="F6" s="842"/>
      <c r="G6" s="842">
        <v>1</v>
      </c>
      <c r="H6" s="843"/>
      <c r="I6" s="842" t="s">
        <v>364</v>
      </c>
      <c r="J6" s="842"/>
      <c r="K6" s="842" t="s">
        <v>1088</v>
      </c>
      <c r="L6" s="843"/>
      <c r="M6" s="842">
        <v>1</v>
      </c>
      <c r="N6" s="842"/>
      <c r="O6" s="842">
        <v>1</v>
      </c>
      <c r="P6" s="845"/>
    </row>
    <row r="7" spans="1:16" ht="12" customHeight="1">
      <c r="A7" s="844"/>
      <c r="B7" s="841">
        <v>52</v>
      </c>
      <c r="C7" s="840" t="s">
        <v>1008</v>
      </c>
      <c r="D7" s="841"/>
      <c r="E7" s="842">
        <v>6</v>
      </c>
      <c r="F7" s="842"/>
      <c r="G7" s="842">
        <v>17</v>
      </c>
      <c r="H7" s="843"/>
      <c r="I7" s="842" t="s">
        <v>364</v>
      </c>
      <c r="J7" s="842"/>
      <c r="K7" s="842" t="s">
        <v>1088</v>
      </c>
      <c r="L7" s="843"/>
      <c r="M7" s="842">
        <v>12</v>
      </c>
      <c r="N7" s="842"/>
      <c r="O7" s="842">
        <v>29</v>
      </c>
      <c r="P7" s="845"/>
    </row>
    <row r="8" spans="1:16" ht="12" customHeight="1">
      <c r="A8" s="844"/>
      <c r="B8" s="841">
        <v>135</v>
      </c>
      <c r="C8" s="840" t="s">
        <v>1008</v>
      </c>
      <c r="D8" s="841"/>
      <c r="E8" s="842">
        <v>44</v>
      </c>
      <c r="F8" s="842"/>
      <c r="G8" s="842">
        <v>134</v>
      </c>
      <c r="H8" s="843"/>
      <c r="I8" s="842" t="s">
        <v>1088</v>
      </c>
      <c r="J8" s="842"/>
      <c r="K8" s="842">
        <v>2</v>
      </c>
      <c r="L8" s="843"/>
      <c r="M8" s="842">
        <v>59</v>
      </c>
      <c r="N8" s="842"/>
      <c r="O8" s="842">
        <v>188</v>
      </c>
      <c r="P8" s="845"/>
    </row>
    <row r="9" spans="1:16" ht="12" customHeight="1">
      <c r="A9" s="844"/>
      <c r="B9" s="841">
        <v>136</v>
      </c>
      <c r="C9" s="840" t="s">
        <v>1008</v>
      </c>
      <c r="D9" s="841"/>
      <c r="E9" s="842">
        <v>43</v>
      </c>
      <c r="F9" s="842"/>
      <c r="G9" s="842">
        <v>124</v>
      </c>
      <c r="H9" s="843"/>
      <c r="I9" s="842">
        <v>0</v>
      </c>
      <c r="J9" s="842"/>
      <c r="K9" s="842">
        <v>0</v>
      </c>
      <c r="L9" s="843"/>
      <c r="M9" s="842">
        <v>69</v>
      </c>
      <c r="N9" s="842"/>
      <c r="O9" s="842">
        <v>183</v>
      </c>
      <c r="P9" s="845"/>
    </row>
    <row r="10" spans="1:16" ht="12" customHeight="1">
      <c r="A10" s="844"/>
      <c r="B10" s="841">
        <v>138</v>
      </c>
      <c r="C10" s="840" t="s">
        <v>1008</v>
      </c>
      <c r="D10" s="841"/>
      <c r="E10" s="842">
        <v>7</v>
      </c>
      <c r="F10" s="842"/>
      <c r="G10" s="842">
        <v>19</v>
      </c>
      <c r="H10" s="843"/>
      <c r="I10" s="842" t="s">
        <v>364</v>
      </c>
      <c r="J10" s="842"/>
      <c r="K10" s="842" t="s">
        <v>364</v>
      </c>
      <c r="L10" s="843"/>
      <c r="M10" s="842">
        <v>10</v>
      </c>
      <c r="N10" s="842"/>
      <c r="O10" s="842">
        <v>29</v>
      </c>
      <c r="P10" s="845"/>
    </row>
    <row r="11" spans="1:16" ht="12" customHeight="1">
      <c r="A11" s="844"/>
      <c r="B11" s="841">
        <v>139</v>
      </c>
      <c r="C11" s="840" t="s">
        <v>1008</v>
      </c>
      <c r="D11" s="841"/>
      <c r="E11" s="842">
        <v>31</v>
      </c>
      <c r="F11" s="842"/>
      <c r="G11" s="842">
        <v>94</v>
      </c>
      <c r="H11" s="843"/>
      <c r="I11" s="842" t="s">
        <v>1088</v>
      </c>
      <c r="J11" s="842"/>
      <c r="K11" s="842" t="s">
        <v>364</v>
      </c>
      <c r="L11" s="843"/>
      <c r="M11" s="842">
        <v>51</v>
      </c>
      <c r="N11" s="842"/>
      <c r="O11" s="842">
        <v>144</v>
      </c>
      <c r="P11" s="845"/>
    </row>
    <row r="12" spans="1:16" ht="12" customHeight="1">
      <c r="A12" s="844"/>
      <c r="B12" s="841">
        <v>149</v>
      </c>
      <c r="C12" s="840" t="s">
        <v>1008</v>
      </c>
      <c r="D12" s="841"/>
      <c r="E12" s="842">
        <v>3</v>
      </c>
      <c r="F12" s="842"/>
      <c r="G12" s="842">
        <v>13</v>
      </c>
      <c r="H12" s="843"/>
      <c r="I12" s="842" t="s">
        <v>1088</v>
      </c>
      <c r="J12" s="842"/>
      <c r="K12" s="842" t="s">
        <v>364</v>
      </c>
      <c r="L12" s="843"/>
      <c r="M12" s="842">
        <v>4</v>
      </c>
      <c r="N12" s="842"/>
      <c r="O12" s="842">
        <v>20</v>
      </c>
      <c r="P12" s="845"/>
    </row>
    <row r="13" spans="1:16" ht="12" customHeight="1">
      <c r="A13" s="844"/>
      <c r="B13" s="841">
        <v>150</v>
      </c>
      <c r="C13" s="840" t="s">
        <v>1008</v>
      </c>
      <c r="D13" s="841"/>
      <c r="E13" s="842">
        <v>79</v>
      </c>
      <c r="F13" s="842"/>
      <c r="G13" s="842">
        <v>205</v>
      </c>
      <c r="H13" s="843"/>
      <c r="I13" s="842">
        <v>2</v>
      </c>
      <c r="J13" s="842"/>
      <c r="K13" s="842">
        <v>4</v>
      </c>
      <c r="L13" s="843"/>
      <c r="M13" s="842">
        <v>119</v>
      </c>
      <c r="N13" s="842"/>
      <c r="O13" s="842">
        <v>294</v>
      </c>
      <c r="P13" s="845"/>
    </row>
    <row r="14" spans="1:16" ht="12" customHeight="1">
      <c r="A14" s="844"/>
      <c r="B14" s="841">
        <v>152</v>
      </c>
      <c r="C14" s="840" t="s">
        <v>1008</v>
      </c>
      <c r="D14" s="841"/>
      <c r="E14" s="842">
        <v>49</v>
      </c>
      <c r="F14" s="842"/>
      <c r="G14" s="842">
        <v>185</v>
      </c>
      <c r="H14" s="843"/>
      <c r="I14" s="842" t="s">
        <v>1088</v>
      </c>
      <c r="J14" s="842"/>
      <c r="K14" s="842" t="s">
        <v>1088</v>
      </c>
      <c r="L14" s="843"/>
      <c r="M14" s="842">
        <v>57</v>
      </c>
      <c r="N14" s="842"/>
      <c r="O14" s="842">
        <v>242</v>
      </c>
      <c r="P14" s="845"/>
    </row>
    <row r="15" spans="1:16" ht="12" customHeight="1">
      <c r="A15" s="844"/>
      <c r="B15" s="841">
        <v>246</v>
      </c>
      <c r="C15" s="840" t="s">
        <v>1008</v>
      </c>
      <c r="D15" s="841"/>
      <c r="E15" s="842">
        <v>32</v>
      </c>
      <c r="F15" s="842"/>
      <c r="G15" s="842">
        <v>84</v>
      </c>
      <c r="H15" s="843"/>
      <c r="I15" s="842" t="s">
        <v>1088</v>
      </c>
      <c r="J15" s="842"/>
      <c r="K15" s="842">
        <v>2</v>
      </c>
      <c r="L15" s="843"/>
      <c r="M15" s="842">
        <v>50</v>
      </c>
      <c r="N15" s="842"/>
      <c r="O15" s="842">
        <v>111</v>
      </c>
      <c r="P15" s="845"/>
    </row>
    <row r="16" spans="1:16" ht="12" customHeight="1">
      <c r="A16" s="844"/>
      <c r="B16" s="841">
        <v>257</v>
      </c>
      <c r="C16" s="840" t="s">
        <v>1008</v>
      </c>
      <c r="D16" s="841"/>
      <c r="E16" s="842">
        <v>54</v>
      </c>
      <c r="F16" s="842"/>
      <c r="G16" s="842">
        <v>130</v>
      </c>
      <c r="H16" s="843"/>
      <c r="I16" s="842">
        <v>0</v>
      </c>
      <c r="J16" s="842"/>
      <c r="K16" s="842" t="s">
        <v>1088</v>
      </c>
      <c r="L16" s="843"/>
      <c r="M16" s="842">
        <v>69</v>
      </c>
      <c r="N16" s="842"/>
      <c r="O16" s="842">
        <v>165</v>
      </c>
      <c r="P16" s="845"/>
    </row>
    <row r="17" spans="1:16" ht="12" customHeight="1">
      <c r="A17" s="844"/>
      <c r="B17" s="841">
        <v>301</v>
      </c>
      <c r="C17" s="840" t="s">
        <v>1008</v>
      </c>
      <c r="D17" s="841"/>
      <c r="E17" s="842">
        <v>9</v>
      </c>
      <c r="F17" s="842"/>
      <c r="G17" s="842">
        <v>21</v>
      </c>
      <c r="H17" s="843"/>
      <c r="I17" s="842">
        <v>0</v>
      </c>
      <c r="J17" s="842"/>
      <c r="K17" s="842" t="s">
        <v>1088</v>
      </c>
      <c r="L17" s="843"/>
      <c r="M17" s="842">
        <v>13</v>
      </c>
      <c r="N17" s="842"/>
      <c r="O17" s="842">
        <v>30</v>
      </c>
      <c r="P17" s="845"/>
    </row>
    <row r="18" spans="1:16" ht="12" customHeight="1">
      <c r="A18" s="844"/>
      <c r="B18" s="841">
        <v>362</v>
      </c>
      <c r="C18" s="840" t="s">
        <v>1008</v>
      </c>
      <c r="D18" s="841"/>
      <c r="E18" s="842">
        <v>27</v>
      </c>
      <c r="F18" s="842"/>
      <c r="G18" s="842">
        <v>67</v>
      </c>
      <c r="H18" s="843"/>
      <c r="I18" s="842">
        <v>0</v>
      </c>
      <c r="J18" s="842"/>
      <c r="K18" s="842">
        <v>0</v>
      </c>
      <c r="L18" s="843"/>
      <c r="M18" s="842">
        <v>30</v>
      </c>
      <c r="N18" s="842"/>
      <c r="O18" s="842">
        <v>77</v>
      </c>
      <c r="P18" s="845"/>
    </row>
    <row r="19" spans="1:16" ht="12" customHeight="1">
      <c r="A19" s="844"/>
      <c r="B19" s="841">
        <v>414</v>
      </c>
      <c r="C19" s="840" t="s">
        <v>1008</v>
      </c>
      <c r="D19" s="841"/>
      <c r="E19" s="842">
        <v>29</v>
      </c>
      <c r="F19" s="842"/>
      <c r="G19" s="842">
        <v>78</v>
      </c>
      <c r="H19" s="843"/>
      <c r="I19" s="842">
        <v>1</v>
      </c>
      <c r="J19" s="842"/>
      <c r="K19" s="842">
        <v>1</v>
      </c>
      <c r="L19" s="843"/>
      <c r="M19" s="842">
        <v>39</v>
      </c>
      <c r="N19" s="842"/>
      <c r="O19" s="842">
        <v>108</v>
      </c>
      <c r="P19" s="845"/>
    </row>
    <row r="20" spans="1:16" ht="12" customHeight="1">
      <c r="A20" s="844"/>
      <c r="B20" s="841">
        <v>469</v>
      </c>
      <c r="C20" s="840" t="s">
        <v>1008</v>
      </c>
      <c r="D20" s="841"/>
      <c r="E20" s="842">
        <v>3</v>
      </c>
      <c r="F20" s="842"/>
      <c r="G20" s="842">
        <v>11</v>
      </c>
      <c r="H20" s="843"/>
      <c r="I20" s="842" t="s">
        <v>364</v>
      </c>
      <c r="J20" s="842"/>
      <c r="K20" s="842" t="s">
        <v>364</v>
      </c>
      <c r="L20" s="843"/>
      <c r="M20" s="842">
        <v>3</v>
      </c>
      <c r="N20" s="842"/>
      <c r="O20" s="842">
        <v>13</v>
      </c>
      <c r="P20" s="845"/>
    </row>
    <row r="21" spans="1:16" ht="12" customHeight="1">
      <c r="A21" s="844"/>
      <c r="B21" s="841">
        <v>473</v>
      </c>
      <c r="C21" s="840" t="s">
        <v>1008</v>
      </c>
      <c r="D21" s="841"/>
      <c r="E21" s="842">
        <v>13</v>
      </c>
      <c r="F21" s="842"/>
      <c r="G21" s="842">
        <v>23</v>
      </c>
      <c r="H21" s="843"/>
      <c r="I21" s="842">
        <v>0</v>
      </c>
      <c r="J21" s="842"/>
      <c r="K21" s="842">
        <v>0</v>
      </c>
      <c r="L21" s="843"/>
      <c r="M21" s="842">
        <v>15</v>
      </c>
      <c r="N21" s="842"/>
      <c r="O21" s="842">
        <v>26</v>
      </c>
      <c r="P21" s="845"/>
    </row>
    <row r="22" spans="1:16" ht="12" customHeight="1">
      <c r="A22" s="1845" t="s">
        <v>1009</v>
      </c>
      <c r="B22" s="1845"/>
      <c r="C22" s="1846"/>
      <c r="D22" s="706"/>
      <c r="E22" s="842">
        <v>324</v>
      </c>
      <c r="F22" s="842"/>
      <c r="G22" s="842">
        <v>974</v>
      </c>
      <c r="H22" s="843"/>
      <c r="I22" s="842" t="s">
        <v>1088</v>
      </c>
      <c r="J22" s="842"/>
      <c r="K22" s="842">
        <v>4</v>
      </c>
      <c r="L22" s="843"/>
      <c r="M22" s="842">
        <v>434</v>
      </c>
      <c r="N22" s="842"/>
      <c r="O22" s="842">
        <v>1266</v>
      </c>
      <c r="P22" s="845"/>
    </row>
    <row r="23" spans="1:16" ht="12" customHeight="1">
      <c r="A23" s="1845" t="s">
        <v>1010</v>
      </c>
      <c r="B23" s="1845"/>
      <c r="C23" s="1846"/>
      <c r="D23" s="706"/>
      <c r="E23" s="842">
        <v>370</v>
      </c>
      <c r="F23" s="842"/>
      <c r="G23" s="842">
        <v>1092</v>
      </c>
      <c r="H23" s="843"/>
      <c r="I23" s="842">
        <v>4</v>
      </c>
      <c r="J23" s="842"/>
      <c r="K23" s="842">
        <v>9</v>
      </c>
      <c r="L23" s="843"/>
      <c r="M23" s="842">
        <v>482</v>
      </c>
      <c r="N23" s="842"/>
      <c r="O23" s="842">
        <v>1397</v>
      </c>
      <c r="P23" s="845"/>
    </row>
    <row r="24" spans="1:16" ht="12" customHeight="1">
      <c r="A24" s="1845" t="s">
        <v>1089</v>
      </c>
      <c r="B24" s="1845"/>
      <c r="C24" s="1846"/>
      <c r="D24" s="706"/>
      <c r="E24" s="842">
        <v>1526</v>
      </c>
      <c r="F24" s="842"/>
      <c r="G24" s="842">
        <v>4268</v>
      </c>
      <c r="H24" s="843"/>
      <c r="I24" s="842">
        <v>5</v>
      </c>
      <c r="J24" s="842"/>
      <c r="K24" s="842">
        <v>13</v>
      </c>
      <c r="L24" s="843"/>
      <c r="M24" s="842">
        <v>1881</v>
      </c>
      <c r="N24" s="842"/>
      <c r="O24" s="842">
        <v>5291</v>
      </c>
      <c r="P24" s="845"/>
    </row>
    <row r="25" spans="1:16" ht="12" customHeight="1">
      <c r="A25" s="1845" t="s">
        <v>1011</v>
      </c>
      <c r="B25" s="1845"/>
      <c r="C25" s="1846"/>
      <c r="D25" s="706"/>
      <c r="E25" s="842">
        <v>23</v>
      </c>
      <c r="F25" s="842"/>
      <c r="G25" s="842">
        <v>62</v>
      </c>
      <c r="H25" s="843"/>
      <c r="I25" s="842">
        <v>0</v>
      </c>
      <c r="J25" s="842"/>
      <c r="K25" s="842">
        <v>0</v>
      </c>
      <c r="L25" s="843"/>
      <c r="M25" s="842">
        <v>36</v>
      </c>
      <c r="N25" s="842"/>
      <c r="O25" s="842">
        <v>113</v>
      </c>
      <c r="P25" s="845"/>
    </row>
    <row r="26" spans="1:16" ht="12" customHeight="1">
      <c r="A26" s="1845" t="s">
        <v>1012</v>
      </c>
      <c r="B26" s="1845"/>
      <c r="C26" s="1846"/>
      <c r="D26" s="706"/>
      <c r="E26" s="842">
        <v>0</v>
      </c>
      <c r="F26" s="842"/>
      <c r="G26" s="842">
        <v>5</v>
      </c>
      <c r="H26" s="843"/>
      <c r="I26" s="842" t="s">
        <v>1088</v>
      </c>
      <c r="J26" s="842"/>
      <c r="K26" s="842">
        <v>1</v>
      </c>
      <c r="L26" s="843"/>
      <c r="M26" s="842" t="s">
        <v>1088</v>
      </c>
      <c r="N26" s="842"/>
      <c r="O26" s="842">
        <v>7</v>
      </c>
      <c r="P26" s="845"/>
    </row>
    <row r="27" spans="1:16" ht="12" customHeight="1">
      <c r="A27" s="1845" t="s">
        <v>1405</v>
      </c>
      <c r="B27" s="1845"/>
      <c r="C27" s="1846"/>
      <c r="D27" s="707"/>
      <c r="E27" s="842">
        <v>128</v>
      </c>
      <c r="F27" s="842"/>
      <c r="G27" s="842">
        <v>339</v>
      </c>
      <c r="H27" s="843"/>
      <c r="I27" s="842" t="s">
        <v>1088</v>
      </c>
      <c r="J27" s="842"/>
      <c r="K27" s="842">
        <v>1</v>
      </c>
      <c r="L27" s="843"/>
      <c r="M27" s="842">
        <v>148</v>
      </c>
      <c r="N27" s="842"/>
      <c r="O27" s="842">
        <v>404</v>
      </c>
      <c r="P27" s="704"/>
    </row>
    <row r="28" spans="1:16" ht="12" customHeight="1">
      <c r="A28" s="1842" t="s">
        <v>1013</v>
      </c>
      <c r="B28" s="1842"/>
      <c r="C28" s="1843"/>
      <c r="D28" s="846"/>
      <c r="E28" s="847">
        <f>SUM(E5:E27)</f>
        <v>3054</v>
      </c>
      <c r="F28" s="847"/>
      <c r="G28" s="847">
        <f>SUM(G5:G27)</f>
        <v>8651</v>
      </c>
      <c r="H28" s="848"/>
      <c r="I28" s="847">
        <f>SUM(I5:I27)</f>
        <v>17</v>
      </c>
      <c r="J28" s="847"/>
      <c r="K28" s="847">
        <f>SUM(K5:K27)</f>
        <v>47</v>
      </c>
      <c r="L28" s="848"/>
      <c r="M28" s="847">
        <f>SUM(M5:M27)</f>
        <v>3936</v>
      </c>
      <c r="N28" s="847"/>
      <c r="O28" s="847">
        <f>SUM(O5:O27)</f>
        <v>11117</v>
      </c>
      <c r="P28" s="423"/>
    </row>
    <row r="29" spans="1:15" ht="12" customHeight="1">
      <c r="A29" s="133" t="s">
        <v>1090</v>
      </c>
      <c r="B29" s="133"/>
      <c r="C29" s="133"/>
      <c r="D29" s="133"/>
      <c r="E29" s="133"/>
      <c r="F29" s="133"/>
      <c r="G29" s="133"/>
      <c r="H29" s="133"/>
      <c r="I29" s="133"/>
      <c r="J29" s="133"/>
      <c r="K29" s="133"/>
      <c r="L29" s="133"/>
      <c r="M29" s="133"/>
      <c r="N29" s="133"/>
      <c r="O29" s="133"/>
    </row>
    <row r="30" spans="1:15" ht="18" customHeight="1">
      <c r="A30" s="133"/>
      <c r="B30" s="133"/>
      <c r="C30" s="133"/>
      <c r="D30" s="133"/>
      <c r="E30" s="133"/>
      <c r="F30" s="133"/>
      <c r="G30" s="133"/>
      <c r="H30" s="133"/>
      <c r="I30" s="133"/>
      <c r="J30" s="133"/>
      <c r="K30" s="133"/>
      <c r="L30" s="133"/>
      <c r="M30" s="133"/>
      <c r="N30" s="133"/>
      <c r="O30" s="133"/>
    </row>
    <row r="31" spans="1:15" ht="13.5" customHeight="1">
      <c r="A31" s="133"/>
      <c r="B31" s="133"/>
      <c r="C31" s="133"/>
      <c r="D31" s="133"/>
      <c r="E31" s="133"/>
      <c r="F31" s="133"/>
      <c r="G31" s="133"/>
      <c r="H31" s="133"/>
      <c r="I31" s="133"/>
      <c r="J31" s="133"/>
      <c r="K31" s="133"/>
      <c r="L31" s="133"/>
      <c r="M31" s="133"/>
      <c r="N31" s="133"/>
      <c r="O31" s="133"/>
    </row>
    <row r="32" spans="1:15" ht="13.5" customHeight="1">
      <c r="A32" s="133"/>
      <c r="B32" s="133"/>
      <c r="C32" s="133"/>
      <c r="D32" s="133"/>
      <c r="E32" s="133"/>
      <c r="F32" s="133"/>
      <c r="G32" s="133"/>
      <c r="H32" s="133"/>
      <c r="I32" s="133"/>
      <c r="J32" s="133"/>
      <c r="K32" s="133"/>
      <c r="L32" s="133"/>
      <c r="M32" s="133"/>
      <c r="N32" s="133"/>
      <c r="O32" s="835"/>
    </row>
    <row r="33" spans="1:15" ht="15.75" customHeight="1">
      <c r="A33" s="1844" t="s">
        <v>545</v>
      </c>
      <c r="B33" s="1844"/>
      <c r="C33" s="1844"/>
      <c r="D33" s="133"/>
      <c r="E33" s="133"/>
      <c r="F33" s="133"/>
      <c r="G33" s="133"/>
      <c r="H33" s="133"/>
      <c r="I33" s="133"/>
      <c r="J33" s="133"/>
      <c r="K33" s="133"/>
      <c r="L33" s="133"/>
      <c r="M33" s="133"/>
      <c r="N33" s="1851" t="s">
        <v>1014</v>
      </c>
      <c r="O33" s="1851"/>
    </row>
    <row r="34" spans="1:16" ht="13.5" customHeight="1">
      <c r="A34" s="1847" t="s">
        <v>1091</v>
      </c>
      <c r="B34" s="1847"/>
      <c r="C34" s="1848"/>
      <c r="D34" s="1852" t="s">
        <v>1092</v>
      </c>
      <c r="E34" s="1854"/>
      <c r="F34" s="1854"/>
      <c r="G34" s="1854"/>
      <c r="H34" s="1854"/>
      <c r="I34" s="1853"/>
      <c r="J34" s="1852" t="s">
        <v>1015</v>
      </c>
      <c r="K34" s="1854"/>
      <c r="L34" s="1854"/>
      <c r="M34" s="1854"/>
      <c r="N34" s="1854"/>
      <c r="O34" s="1854"/>
      <c r="P34" s="704"/>
    </row>
    <row r="35" spans="1:96" ht="13.5" customHeight="1">
      <c r="A35" s="1849"/>
      <c r="B35" s="1849"/>
      <c r="C35" s="1850"/>
      <c r="D35" s="1861" t="s">
        <v>1093</v>
      </c>
      <c r="E35" s="1850"/>
      <c r="F35" s="1862" t="s">
        <v>1094</v>
      </c>
      <c r="G35" s="1853"/>
      <c r="H35" s="1852" t="s">
        <v>1095</v>
      </c>
      <c r="I35" s="1853"/>
      <c r="J35" s="1852" t="s">
        <v>1093</v>
      </c>
      <c r="K35" s="1853"/>
      <c r="L35" s="1852" t="s">
        <v>1094</v>
      </c>
      <c r="M35" s="1853"/>
      <c r="N35" s="1852" t="s">
        <v>1095</v>
      </c>
      <c r="O35" s="1854"/>
      <c r="P35" s="849"/>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c r="BE35" s="850"/>
      <c r="BF35" s="850"/>
      <c r="BG35" s="850"/>
      <c r="BH35" s="850"/>
      <c r="BI35" s="850"/>
      <c r="BJ35" s="850"/>
      <c r="BK35" s="850"/>
      <c r="BL35" s="850"/>
      <c r="BM35" s="850"/>
      <c r="BN35" s="850"/>
      <c r="BO35" s="850"/>
      <c r="BP35" s="850"/>
      <c r="BQ35" s="850"/>
      <c r="BR35" s="850"/>
      <c r="BS35" s="850"/>
      <c r="BT35" s="850"/>
      <c r="BU35" s="850"/>
      <c r="BV35" s="850"/>
      <c r="BW35" s="850"/>
      <c r="BX35" s="850"/>
      <c r="BY35" s="850"/>
      <c r="BZ35" s="850"/>
      <c r="CA35" s="850"/>
      <c r="CB35" s="850"/>
      <c r="CC35" s="850"/>
      <c r="CD35" s="850"/>
      <c r="CE35" s="850"/>
      <c r="CF35" s="850"/>
      <c r="CG35" s="850"/>
      <c r="CH35" s="850"/>
      <c r="CI35" s="850"/>
      <c r="CJ35" s="850"/>
      <c r="CK35" s="850"/>
      <c r="CL35" s="850"/>
      <c r="CM35" s="850"/>
      <c r="CN35" s="850"/>
      <c r="CO35" s="850"/>
      <c r="CP35" s="850"/>
      <c r="CQ35" s="850"/>
      <c r="CR35" s="850"/>
    </row>
    <row r="36" spans="1:16" ht="12" customHeight="1">
      <c r="A36" s="851" t="s">
        <v>1016</v>
      </c>
      <c r="B36" s="852">
        <v>9</v>
      </c>
      <c r="C36" s="853" t="s">
        <v>65</v>
      </c>
      <c r="D36" s="854" t="s">
        <v>1212</v>
      </c>
      <c r="E36" s="854">
        <v>114.4</v>
      </c>
      <c r="F36" s="855" t="s">
        <v>1212</v>
      </c>
      <c r="G36" s="854">
        <v>97.3</v>
      </c>
      <c r="H36" s="855" t="s">
        <v>1212</v>
      </c>
      <c r="I36" s="854">
        <v>113.2</v>
      </c>
      <c r="J36" s="855" t="s">
        <v>1212</v>
      </c>
      <c r="K36" s="854">
        <v>115.2</v>
      </c>
      <c r="L36" s="855" t="s">
        <v>1212</v>
      </c>
      <c r="M36" s="854">
        <v>100.9</v>
      </c>
      <c r="N36" s="855" t="s">
        <v>1212</v>
      </c>
      <c r="O36" s="854">
        <v>112.8</v>
      </c>
      <c r="P36" s="812"/>
    </row>
    <row r="37" spans="1:16" ht="12" customHeight="1">
      <c r="A37" s="851" t="s">
        <v>564</v>
      </c>
      <c r="B37" s="852">
        <v>10</v>
      </c>
      <c r="C37" s="853" t="s">
        <v>65</v>
      </c>
      <c r="D37" s="854" t="s">
        <v>1212</v>
      </c>
      <c r="E37" s="854">
        <v>114.8</v>
      </c>
      <c r="F37" s="856" t="s">
        <v>1212</v>
      </c>
      <c r="G37" s="854">
        <v>99.6</v>
      </c>
      <c r="H37" s="856" t="s">
        <v>1212</v>
      </c>
      <c r="I37" s="854">
        <v>112.6</v>
      </c>
      <c r="J37" s="856" t="s">
        <v>1212</v>
      </c>
      <c r="K37" s="854">
        <v>114.1</v>
      </c>
      <c r="L37" s="856" t="s">
        <v>1212</v>
      </c>
      <c r="M37" s="854">
        <v>100.8</v>
      </c>
      <c r="N37" s="856" t="s">
        <v>1212</v>
      </c>
      <c r="O37" s="854">
        <v>112.9</v>
      </c>
      <c r="P37" s="812"/>
    </row>
    <row r="38" spans="1:16" ht="12" customHeight="1">
      <c r="A38" s="851" t="s">
        <v>564</v>
      </c>
      <c r="B38" s="852">
        <v>11</v>
      </c>
      <c r="C38" s="853" t="s">
        <v>65</v>
      </c>
      <c r="D38" s="854" t="s">
        <v>1212</v>
      </c>
      <c r="E38" s="854">
        <v>114.5</v>
      </c>
      <c r="F38" s="856" t="s">
        <v>1212</v>
      </c>
      <c r="G38" s="854">
        <v>98.8</v>
      </c>
      <c r="H38" s="856" t="s">
        <v>1212</v>
      </c>
      <c r="I38" s="854">
        <v>113.1</v>
      </c>
      <c r="J38" s="856" t="s">
        <v>1212</v>
      </c>
      <c r="K38" s="854">
        <v>114.6</v>
      </c>
      <c r="L38" s="856" t="s">
        <v>1212</v>
      </c>
      <c r="M38" s="854">
        <v>98.6</v>
      </c>
      <c r="N38" s="856" t="s">
        <v>1212</v>
      </c>
      <c r="O38" s="854">
        <v>113</v>
      </c>
      <c r="P38" s="812"/>
    </row>
    <row r="39" spans="1:68" ht="12" customHeight="1">
      <c r="A39" s="851" t="s">
        <v>564</v>
      </c>
      <c r="B39" s="852">
        <v>12</v>
      </c>
      <c r="C39" s="853" t="s">
        <v>65</v>
      </c>
      <c r="D39" s="854" t="s">
        <v>1212</v>
      </c>
      <c r="E39" s="854">
        <v>111.7</v>
      </c>
      <c r="F39" s="856" t="s">
        <v>1212</v>
      </c>
      <c r="G39" s="854">
        <v>99.2</v>
      </c>
      <c r="H39" s="856" t="s">
        <v>1212</v>
      </c>
      <c r="I39" s="854">
        <v>113.3</v>
      </c>
      <c r="J39" s="856" t="s">
        <v>1212</v>
      </c>
      <c r="K39" s="854">
        <v>113.6</v>
      </c>
      <c r="L39" s="856" t="s">
        <v>1212</v>
      </c>
      <c r="M39" s="854">
        <v>99.2</v>
      </c>
      <c r="N39" s="856" t="s">
        <v>1212</v>
      </c>
      <c r="O39" s="854">
        <v>113</v>
      </c>
      <c r="P39" s="812"/>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row>
    <row r="40" spans="1:16" ht="12" customHeight="1">
      <c r="A40" s="851">
        <v>20</v>
      </c>
      <c r="B40" s="852">
        <v>1</v>
      </c>
      <c r="C40" s="853" t="s">
        <v>65</v>
      </c>
      <c r="D40" s="854" t="s">
        <v>1212</v>
      </c>
      <c r="E40" s="854">
        <v>111.2</v>
      </c>
      <c r="F40" s="856" t="s">
        <v>1212</v>
      </c>
      <c r="G40" s="854">
        <v>101.5</v>
      </c>
      <c r="H40" s="856" t="s">
        <v>1212</v>
      </c>
      <c r="I40" s="854">
        <v>112.6</v>
      </c>
      <c r="J40" s="856" t="s">
        <v>564</v>
      </c>
      <c r="K40" s="854">
        <v>112.4</v>
      </c>
      <c r="L40" s="856" t="s">
        <v>1212</v>
      </c>
      <c r="M40" s="854">
        <v>99.8</v>
      </c>
      <c r="N40" s="856" t="s">
        <v>1212</v>
      </c>
      <c r="O40" s="854">
        <v>113</v>
      </c>
      <c r="P40" s="812"/>
    </row>
    <row r="41" spans="1:16" ht="12" customHeight="1">
      <c r="A41" s="851" t="s">
        <v>564</v>
      </c>
      <c r="B41" s="852">
        <v>2</v>
      </c>
      <c r="C41" s="853" t="s">
        <v>65</v>
      </c>
      <c r="D41" s="854" t="s">
        <v>1212</v>
      </c>
      <c r="E41" s="854">
        <v>112</v>
      </c>
      <c r="F41" s="856" t="s">
        <v>1212</v>
      </c>
      <c r="G41" s="854">
        <v>109.2</v>
      </c>
      <c r="H41" s="856" t="s">
        <v>1212</v>
      </c>
      <c r="I41" s="854">
        <v>112.7</v>
      </c>
      <c r="J41" s="856" t="s">
        <v>1212</v>
      </c>
      <c r="K41" s="854">
        <v>111.6</v>
      </c>
      <c r="L41" s="856" t="s">
        <v>1212</v>
      </c>
      <c r="M41" s="854">
        <v>103.3</v>
      </c>
      <c r="N41" s="856" t="s">
        <v>1212</v>
      </c>
      <c r="O41" s="854">
        <v>112.9</v>
      </c>
      <c r="P41" s="812"/>
    </row>
    <row r="42" spans="1:16" ht="12" customHeight="1">
      <c r="A42" s="851" t="s">
        <v>564</v>
      </c>
      <c r="B42" s="852">
        <v>3</v>
      </c>
      <c r="C42" s="853" t="s">
        <v>65</v>
      </c>
      <c r="D42" s="854" t="s">
        <v>1212</v>
      </c>
      <c r="E42" s="854">
        <v>109.6</v>
      </c>
      <c r="F42" s="856" t="s">
        <v>1212</v>
      </c>
      <c r="G42" s="854">
        <v>98.3</v>
      </c>
      <c r="H42" s="856" t="s">
        <v>1212</v>
      </c>
      <c r="I42" s="854">
        <v>114.2</v>
      </c>
      <c r="J42" s="856" t="s">
        <v>1212</v>
      </c>
      <c r="K42" s="854">
        <v>110.9</v>
      </c>
      <c r="L42" s="856" t="s">
        <v>1212</v>
      </c>
      <c r="M42" s="854">
        <v>103</v>
      </c>
      <c r="N42" s="856" t="s">
        <v>1212</v>
      </c>
      <c r="O42" s="854">
        <v>113.2</v>
      </c>
      <c r="P42" s="812"/>
    </row>
    <row r="43" spans="1:16" ht="12" customHeight="1">
      <c r="A43" s="851" t="s">
        <v>564</v>
      </c>
      <c r="B43" s="852">
        <v>4</v>
      </c>
      <c r="C43" s="853" t="s">
        <v>65</v>
      </c>
      <c r="D43" s="854" t="s">
        <v>1212</v>
      </c>
      <c r="E43" s="854">
        <v>113.8</v>
      </c>
      <c r="F43" s="856" t="s">
        <v>1212</v>
      </c>
      <c r="G43" s="854">
        <v>96.1</v>
      </c>
      <c r="H43" s="856" t="s">
        <v>1212</v>
      </c>
      <c r="I43" s="854">
        <v>113</v>
      </c>
      <c r="J43" s="856" t="s">
        <v>1212</v>
      </c>
      <c r="K43" s="854">
        <v>111.8</v>
      </c>
      <c r="L43" s="856" t="s">
        <v>1212</v>
      </c>
      <c r="M43" s="854">
        <v>101.2</v>
      </c>
      <c r="N43" s="856" t="s">
        <v>1212</v>
      </c>
      <c r="O43" s="854">
        <v>113.3</v>
      </c>
      <c r="P43" s="812"/>
    </row>
    <row r="44" spans="1:16" ht="12" customHeight="1">
      <c r="A44" s="851" t="s">
        <v>564</v>
      </c>
      <c r="B44" s="852">
        <v>5</v>
      </c>
      <c r="C44" s="853" t="s">
        <v>65</v>
      </c>
      <c r="D44" s="854" t="s">
        <v>1212</v>
      </c>
      <c r="E44" s="854">
        <v>116.4</v>
      </c>
      <c r="F44" s="856" t="s">
        <v>1212</v>
      </c>
      <c r="G44" s="854">
        <v>100.1</v>
      </c>
      <c r="H44" s="856" t="s">
        <v>1212</v>
      </c>
      <c r="I44" s="854">
        <v>115.4</v>
      </c>
      <c r="J44" s="856" t="s">
        <v>1212</v>
      </c>
      <c r="K44" s="854">
        <v>113.3</v>
      </c>
      <c r="L44" s="856" t="s">
        <v>1212</v>
      </c>
      <c r="M44" s="854">
        <v>98.2</v>
      </c>
      <c r="N44" s="856" t="s">
        <v>1212</v>
      </c>
      <c r="O44" s="854">
        <v>114.2</v>
      </c>
      <c r="P44" s="812"/>
    </row>
    <row r="45" spans="1:16" ht="12" customHeight="1">
      <c r="A45" s="851" t="s">
        <v>564</v>
      </c>
      <c r="B45" s="852">
        <v>6</v>
      </c>
      <c r="C45" s="853" t="s">
        <v>65</v>
      </c>
      <c r="D45" s="854" t="s">
        <v>1212</v>
      </c>
      <c r="E45" s="854">
        <v>113.6</v>
      </c>
      <c r="F45" s="856" t="s">
        <v>1212</v>
      </c>
      <c r="G45" s="854">
        <v>90.5</v>
      </c>
      <c r="H45" s="856" t="s">
        <v>1212</v>
      </c>
      <c r="I45" s="854">
        <v>114.9</v>
      </c>
      <c r="J45" s="856" t="s">
        <v>1212</v>
      </c>
      <c r="K45" s="854">
        <v>114.6</v>
      </c>
      <c r="L45" s="856" t="s">
        <v>1212</v>
      </c>
      <c r="M45" s="854">
        <v>95.6</v>
      </c>
      <c r="N45" s="856" t="s">
        <v>1212</v>
      </c>
      <c r="O45" s="854">
        <v>114.4</v>
      </c>
      <c r="P45" s="812"/>
    </row>
    <row r="46" spans="1:16" ht="12" customHeight="1">
      <c r="A46" s="851" t="s">
        <v>564</v>
      </c>
      <c r="B46" s="852">
        <v>7</v>
      </c>
      <c r="C46" s="853" t="s">
        <v>65</v>
      </c>
      <c r="D46" s="854" t="s">
        <v>1212</v>
      </c>
      <c r="E46" s="854">
        <v>114.7</v>
      </c>
      <c r="F46" s="856" t="s">
        <v>1212</v>
      </c>
      <c r="G46" s="854">
        <v>99.8</v>
      </c>
      <c r="H46" s="856" t="s">
        <v>1212</v>
      </c>
      <c r="I46" s="854">
        <v>114.4</v>
      </c>
      <c r="J46" s="856" t="s">
        <v>1212</v>
      </c>
      <c r="K46" s="854">
        <v>114.9</v>
      </c>
      <c r="L46" s="856" t="s">
        <v>1212</v>
      </c>
      <c r="M46" s="854">
        <v>96.8</v>
      </c>
      <c r="N46" s="856" t="s">
        <v>1212</v>
      </c>
      <c r="O46" s="854">
        <v>114.9</v>
      </c>
      <c r="P46" s="812"/>
    </row>
    <row r="47" spans="1:16" ht="12" customHeight="1">
      <c r="A47" s="851" t="s">
        <v>564</v>
      </c>
      <c r="B47" s="852">
        <v>8</v>
      </c>
      <c r="C47" s="853" t="s">
        <v>65</v>
      </c>
      <c r="D47" s="854" t="s">
        <v>1212</v>
      </c>
      <c r="E47" s="854">
        <v>107.8</v>
      </c>
      <c r="F47" s="856" t="s">
        <v>1212</v>
      </c>
      <c r="G47" s="854">
        <v>89</v>
      </c>
      <c r="H47" s="856" t="s">
        <v>1212</v>
      </c>
      <c r="I47" s="854">
        <v>116.1</v>
      </c>
      <c r="J47" s="856" t="s">
        <v>1212</v>
      </c>
      <c r="K47" s="854">
        <v>112</v>
      </c>
      <c r="L47" s="856" t="s">
        <v>1212</v>
      </c>
      <c r="M47" s="854">
        <v>93.1</v>
      </c>
      <c r="N47" s="856" t="s">
        <v>1212</v>
      </c>
      <c r="O47" s="854">
        <v>115.1</v>
      </c>
      <c r="P47" s="812"/>
    </row>
    <row r="48" spans="1:16" ht="12" customHeight="1">
      <c r="A48" s="851" t="s">
        <v>564</v>
      </c>
      <c r="B48" s="852">
        <v>9</v>
      </c>
      <c r="C48" s="853" t="s">
        <v>65</v>
      </c>
      <c r="D48" s="854" t="s">
        <v>1212</v>
      </c>
      <c r="E48" s="854">
        <v>105.4</v>
      </c>
      <c r="F48" s="856" t="s">
        <v>1212</v>
      </c>
      <c r="G48" s="854">
        <v>89.9</v>
      </c>
      <c r="H48" s="856" t="s">
        <v>1212</v>
      </c>
      <c r="I48" s="854">
        <v>115.3</v>
      </c>
      <c r="J48" s="856" t="s">
        <v>1212</v>
      </c>
      <c r="K48" s="854">
        <v>109.3</v>
      </c>
      <c r="L48" s="856" t="s">
        <v>1212</v>
      </c>
      <c r="M48" s="854">
        <v>92.9</v>
      </c>
      <c r="N48" s="856" t="s">
        <v>1212</v>
      </c>
      <c r="O48" s="854">
        <v>115.3</v>
      </c>
      <c r="P48" s="812"/>
    </row>
    <row r="49" spans="1:96" ht="12" customHeight="1">
      <c r="A49" s="851" t="s">
        <v>564</v>
      </c>
      <c r="B49" s="852">
        <v>10</v>
      </c>
      <c r="C49" s="853" t="s">
        <v>65</v>
      </c>
      <c r="D49" s="854" t="s">
        <v>1212</v>
      </c>
      <c r="E49" s="854">
        <v>103.6</v>
      </c>
      <c r="F49" s="856" t="s">
        <v>1212</v>
      </c>
      <c r="G49" s="854">
        <v>83</v>
      </c>
      <c r="H49" s="856" t="s">
        <v>1212</v>
      </c>
      <c r="I49" s="854">
        <v>116.7</v>
      </c>
      <c r="J49" s="856" t="s">
        <v>1212</v>
      </c>
      <c r="K49" s="854">
        <v>105.6</v>
      </c>
      <c r="L49" s="856" t="s">
        <v>1212</v>
      </c>
      <c r="M49" s="854">
        <v>87.3</v>
      </c>
      <c r="N49" s="856" t="s">
        <v>1212</v>
      </c>
      <c r="O49" s="854">
        <v>116</v>
      </c>
      <c r="P49" s="857"/>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c r="BR49" s="850"/>
      <c r="BS49" s="850"/>
      <c r="BT49" s="850"/>
      <c r="BU49" s="850"/>
      <c r="BV49" s="850"/>
      <c r="BW49" s="850"/>
      <c r="BX49" s="850"/>
      <c r="BY49" s="850"/>
      <c r="BZ49" s="850"/>
      <c r="CA49" s="850"/>
      <c r="CB49" s="850"/>
      <c r="CC49" s="850"/>
      <c r="CD49" s="850"/>
      <c r="CE49" s="850"/>
      <c r="CF49" s="850"/>
      <c r="CG49" s="850"/>
      <c r="CH49" s="850"/>
      <c r="CI49" s="850"/>
      <c r="CJ49" s="850"/>
      <c r="CK49" s="850"/>
      <c r="CL49" s="850"/>
      <c r="CM49" s="850"/>
      <c r="CN49" s="850"/>
      <c r="CO49" s="850"/>
      <c r="CP49" s="850"/>
      <c r="CQ49" s="850"/>
      <c r="CR49" s="850"/>
    </row>
    <row r="50" spans="1:16" ht="12" customHeight="1">
      <c r="A50" s="851" t="s">
        <v>564</v>
      </c>
      <c r="B50" s="852">
        <v>11</v>
      </c>
      <c r="C50" s="853" t="s">
        <v>65</v>
      </c>
      <c r="D50" s="854" t="s">
        <v>1212</v>
      </c>
      <c r="E50" s="854">
        <v>97</v>
      </c>
      <c r="F50" s="856" t="s">
        <v>1212</v>
      </c>
      <c r="G50" s="854">
        <v>75.7</v>
      </c>
      <c r="H50" s="856" t="s">
        <v>1212</v>
      </c>
      <c r="I50" s="854">
        <v>117.4</v>
      </c>
      <c r="J50" s="856" t="s">
        <v>1212</v>
      </c>
      <c r="K50" s="854">
        <v>102</v>
      </c>
      <c r="L50" s="856" t="s">
        <v>1212</v>
      </c>
      <c r="M50" s="854">
        <v>82.8</v>
      </c>
      <c r="N50" s="856" t="s">
        <v>1212</v>
      </c>
      <c r="O50" s="854">
        <v>116.4</v>
      </c>
      <c r="P50" s="812"/>
    </row>
    <row r="51" spans="1:16" ht="12" customHeight="1">
      <c r="A51" s="851" t="s">
        <v>564</v>
      </c>
      <c r="B51" s="852">
        <v>12</v>
      </c>
      <c r="C51" s="853" t="s">
        <v>65</v>
      </c>
      <c r="D51" s="854" t="s">
        <v>1212</v>
      </c>
      <c r="E51" s="854">
        <v>93.9</v>
      </c>
      <c r="F51" s="856" t="s">
        <v>1212</v>
      </c>
      <c r="G51" s="854">
        <v>70.3</v>
      </c>
      <c r="H51" s="856" t="s">
        <v>1212</v>
      </c>
      <c r="I51" s="854">
        <v>115.3</v>
      </c>
      <c r="J51" s="856" t="s">
        <v>1212</v>
      </c>
      <c r="K51" s="854">
        <v>98.2</v>
      </c>
      <c r="L51" s="856" t="s">
        <v>1212</v>
      </c>
      <c r="M51" s="854">
        <v>76.3</v>
      </c>
      <c r="N51" s="856" t="s">
        <v>1212</v>
      </c>
      <c r="O51" s="854">
        <v>116.4</v>
      </c>
      <c r="P51" s="812"/>
    </row>
    <row r="52" spans="1:16" ht="12" customHeight="1">
      <c r="A52" s="851">
        <v>21</v>
      </c>
      <c r="B52" s="852">
        <v>1</v>
      </c>
      <c r="C52" s="853" t="s">
        <v>65</v>
      </c>
      <c r="D52" s="854" t="s">
        <v>1212</v>
      </c>
      <c r="E52" s="854">
        <v>90.4</v>
      </c>
      <c r="F52" s="856" t="s">
        <v>1212</v>
      </c>
      <c r="G52" s="854">
        <v>64.3</v>
      </c>
      <c r="H52" s="856" t="s">
        <v>1212</v>
      </c>
      <c r="I52" s="854">
        <v>115.4</v>
      </c>
      <c r="J52" s="856" t="s">
        <v>1212</v>
      </c>
      <c r="K52" s="854">
        <v>93.8</v>
      </c>
      <c r="L52" s="856" t="s">
        <v>1212</v>
      </c>
      <c r="M52" s="854">
        <v>70.1</v>
      </c>
      <c r="N52" s="856" t="s">
        <v>1212</v>
      </c>
      <c r="O52" s="854">
        <v>116</v>
      </c>
      <c r="P52" s="812"/>
    </row>
    <row r="53" spans="1:16" s="140" customFormat="1" ht="12" customHeight="1">
      <c r="A53" s="851" t="s">
        <v>564</v>
      </c>
      <c r="B53" s="852">
        <v>2</v>
      </c>
      <c r="C53" s="858" t="s">
        <v>65</v>
      </c>
      <c r="D53" s="854" t="s">
        <v>564</v>
      </c>
      <c r="E53" s="854">
        <v>85.9</v>
      </c>
      <c r="F53" s="859" t="s">
        <v>564</v>
      </c>
      <c r="G53" s="854">
        <v>57.2</v>
      </c>
      <c r="H53" s="859" t="s">
        <v>564</v>
      </c>
      <c r="I53" s="854">
        <v>115.4</v>
      </c>
      <c r="J53" s="859" t="s">
        <v>564</v>
      </c>
      <c r="K53" s="854">
        <v>90.1</v>
      </c>
      <c r="L53" s="859" t="s">
        <v>564</v>
      </c>
      <c r="M53" s="854">
        <v>63.9</v>
      </c>
      <c r="N53" s="859" t="s">
        <v>564</v>
      </c>
      <c r="O53" s="854">
        <v>115.4</v>
      </c>
      <c r="P53" s="423"/>
    </row>
    <row r="54" spans="1:16" ht="12.75" customHeight="1">
      <c r="A54" s="1856" t="s">
        <v>1017</v>
      </c>
      <c r="B54" s="1856"/>
      <c r="C54" s="1856"/>
      <c r="D54" s="1856"/>
      <c r="E54" s="1856"/>
      <c r="F54" s="1856"/>
      <c r="G54" s="1856"/>
      <c r="H54" s="1856"/>
      <c r="I54" s="1856"/>
      <c r="J54" s="1856"/>
      <c r="K54" s="1856"/>
      <c r="L54" s="1856"/>
      <c r="M54" s="1856"/>
      <c r="N54" s="1856"/>
      <c r="O54" s="1856"/>
      <c r="P54" s="704"/>
    </row>
    <row r="55" spans="1:15" ht="12.75" customHeight="1">
      <c r="A55" s="1857" t="s">
        <v>1018</v>
      </c>
      <c r="B55" s="1857"/>
      <c r="C55" s="1857"/>
      <c r="D55" s="1857"/>
      <c r="E55" s="1857"/>
      <c r="F55" s="1857"/>
      <c r="G55" s="1857"/>
      <c r="H55" s="1857"/>
      <c r="I55" s="1857"/>
      <c r="J55" s="1857"/>
      <c r="K55" s="1857"/>
      <c r="L55" s="1857"/>
      <c r="M55" s="1857"/>
      <c r="N55" s="1857"/>
      <c r="O55" s="1857"/>
    </row>
    <row r="56" spans="1:15" ht="15.75" customHeight="1">
      <c r="A56" s="1857" t="s">
        <v>1019</v>
      </c>
      <c r="B56" s="1857"/>
      <c r="C56" s="1857"/>
      <c r="D56" s="1857"/>
      <c r="E56" s="1857"/>
      <c r="F56" s="1857"/>
      <c r="G56" s="1857"/>
      <c r="H56" s="1857"/>
      <c r="I56" s="1857"/>
      <c r="J56" s="1857"/>
      <c r="K56" s="1857"/>
      <c r="L56" s="1857"/>
      <c r="M56" s="1857"/>
      <c r="N56" s="1857"/>
      <c r="O56" s="1857"/>
    </row>
    <row r="57" ht="11.25" customHeight="1">
      <c r="D57" s="860"/>
    </row>
    <row r="58" spans="1:13" ht="12.75" customHeight="1">
      <c r="A58" s="1855" t="s">
        <v>1096</v>
      </c>
      <c r="B58" s="1855"/>
      <c r="C58" s="1855"/>
      <c r="D58" s="133"/>
      <c r="M58" s="860" t="s">
        <v>1097</v>
      </c>
    </row>
    <row r="59" spans="1:15" ht="12.75" customHeight="1">
      <c r="A59" s="1860" t="s">
        <v>1020</v>
      </c>
      <c r="B59" s="1860"/>
      <c r="C59" s="1860"/>
      <c r="D59" s="133"/>
      <c r="M59" s="1858" t="s">
        <v>1098</v>
      </c>
      <c r="N59" s="1858"/>
      <c r="O59" s="1858"/>
    </row>
    <row r="60" spans="1:15" ht="12.75" customHeight="1">
      <c r="A60" s="133"/>
      <c r="B60" s="133"/>
      <c r="C60" s="133"/>
      <c r="D60" s="133"/>
      <c r="M60" s="1858" t="s">
        <v>1021</v>
      </c>
      <c r="N60" s="1858"/>
      <c r="O60" s="1858"/>
    </row>
    <row r="61" spans="1:15" ht="12.75" customHeight="1">
      <c r="A61" s="133"/>
      <c r="B61" s="133"/>
      <c r="C61" s="133"/>
      <c r="D61" s="133"/>
      <c r="M61" s="1858" t="s">
        <v>1099</v>
      </c>
      <c r="N61" s="1858"/>
      <c r="O61" s="1858"/>
    </row>
    <row r="62" spans="1:15" ht="12.75" customHeight="1">
      <c r="A62" s="133"/>
      <c r="B62" s="133"/>
      <c r="C62" s="133"/>
      <c r="D62" s="133"/>
      <c r="M62" s="1858" t="s">
        <v>1022</v>
      </c>
      <c r="N62" s="1858"/>
      <c r="O62" s="1858"/>
    </row>
    <row r="63" spans="1:15" ht="12.75" customHeight="1">
      <c r="A63" s="708"/>
      <c r="B63" s="708"/>
      <c r="C63" s="708"/>
      <c r="D63" s="708"/>
      <c r="E63" s="240"/>
      <c r="F63" s="240"/>
      <c r="G63" s="240"/>
      <c r="H63" s="240"/>
      <c r="I63" s="240"/>
      <c r="J63" s="240"/>
      <c r="K63" s="240"/>
      <c r="L63" s="240"/>
      <c r="M63" s="1858" t="s">
        <v>1023</v>
      </c>
      <c r="N63" s="1858"/>
      <c r="O63" s="1858"/>
    </row>
    <row r="64" spans="13:15" ht="12">
      <c r="M64" s="1859" t="s">
        <v>1024</v>
      </c>
      <c r="N64" s="1859"/>
      <c r="O64" s="1859"/>
    </row>
    <row r="65" ht="12"/>
    <row r="66" spans="17:18" ht="12">
      <c r="Q66" s="860"/>
      <c r="R66" s="133"/>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4"/>
  <ignoredErrors>
    <ignoredError sqref="C53"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1">
      <selection activeCell="L64" sqref="L64"/>
    </sheetView>
  </sheetViews>
  <sheetFormatPr defaultColWidth="9.00390625" defaultRowHeight="13.5"/>
  <cols>
    <col min="1" max="1" width="3.125" style="137" customWidth="1"/>
    <col min="2" max="2" width="1.625" style="137" customWidth="1"/>
    <col min="3" max="3" width="4.875" style="137" customWidth="1"/>
    <col min="4" max="4" width="8.625" style="137" customWidth="1"/>
    <col min="5" max="5" width="2.375" style="137" customWidth="1"/>
    <col min="6" max="6" width="6.375" style="137" customWidth="1"/>
    <col min="7" max="8" width="8.625" style="137" customWidth="1"/>
    <col min="9" max="9" width="6.375" style="137" customWidth="1"/>
    <col min="10" max="10" width="2.375" style="137" customWidth="1"/>
    <col min="11" max="11" width="8.625" style="137" customWidth="1"/>
    <col min="12" max="13" width="4.25390625" style="137" customWidth="1"/>
    <col min="14" max="14" width="8.625" style="137" customWidth="1"/>
    <col min="15" max="15" width="2.375" style="137" customWidth="1"/>
    <col min="16" max="16" width="6.25390625" style="137" customWidth="1"/>
    <col min="17" max="17" width="8.625" style="137" customWidth="1"/>
    <col min="18" max="18" width="8.875" style="137" customWidth="1"/>
    <col min="19" max="16384" width="9.00390625" style="137" customWidth="1"/>
  </cols>
  <sheetData>
    <row r="1" spans="1:17" ht="24" customHeight="1">
      <c r="A1" s="133"/>
      <c r="B1" s="133"/>
      <c r="C1" s="133"/>
      <c r="D1" s="133"/>
      <c r="E1" s="133"/>
      <c r="F1" s="133"/>
      <c r="G1" s="133"/>
      <c r="H1" s="133"/>
      <c r="I1" s="133"/>
      <c r="J1" s="136" t="s">
        <v>1227</v>
      </c>
      <c r="K1" s="134"/>
      <c r="L1" s="134"/>
      <c r="M1" s="134"/>
      <c r="N1" s="133"/>
      <c r="O1" s="133"/>
      <c r="P1" s="133"/>
      <c r="Q1" s="133"/>
    </row>
    <row r="2" spans="1:17" ht="17.25" customHeight="1">
      <c r="A2" s="133"/>
      <c r="B2" s="133"/>
      <c r="C2" s="133"/>
      <c r="D2" s="133"/>
      <c r="E2" s="1888"/>
      <c r="F2" s="1888"/>
      <c r="G2" s="133"/>
      <c r="H2" s="133"/>
      <c r="I2" s="1885" t="s">
        <v>461</v>
      </c>
      <c r="J2" s="1302"/>
      <c r="K2" s="1302"/>
      <c r="L2" s="133"/>
      <c r="M2" s="133"/>
      <c r="N2" s="133"/>
      <c r="O2" s="133"/>
      <c r="P2" s="133"/>
      <c r="Q2" s="135" t="s">
        <v>1472</v>
      </c>
    </row>
    <row r="3" spans="1:17" ht="13.5" customHeight="1">
      <c r="A3" s="210"/>
      <c r="B3" s="210"/>
      <c r="C3" s="210"/>
      <c r="D3" s="210"/>
      <c r="E3" s="211"/>
      <c r="F3" s="1862" t="s">
        <v>371</v>
      </c>
      <c r="G3" s="1848"/>
      <c r="H3" s="1862" t="s">
        <v>1474</v>
      </c>
      <c r="I3" s="1848"/>
      <c r="J3" s="1862" t="s">
        <v>1475</v>
      </c>
      <c r="K3" s="1847"/>
      <c r="L3" s="1848"/>
      <c r="M3" s="1852" t="s">
        <v>372</v>
      </c>
      <c r="N3" s="1854"/>
      <c r="O3" s="1853"/>
      <c r="P3" s="1852" t="s">
        <v>371</v>
      </c>
      <c r="Q3" s="1854"/>
    </row>
    <row r="4" spans="1:17" ht="13.5" customHeight="1">
      <c r="A4" s="212"/>
      <c r="B4" s="212"/>
      <c r="C4" s="212"/>
      <c r="D4" s="212"/>
      <c r="E4" s="213"/>
      <c r="F4" s="1861"/>
      <c r="G4" s="1850"/>
      <c r="H4" s="1861"/>
      <c r="I4" s="1850"/>
      <c r="J4" s="1861"/>
      <c r="K4" s="1849"/>
      <c r="L4" s="1849"/>
      <c r="M4" s="313" t="s">
        <v>1122</v>
      </c>
      <c r="N4" s="315">
        <v>3</v>
      </c>
      <c r="O4" s="314" t="s">
        <v>500</v>
      </c>
      <c r="P4" s="138"/>
      <c r="Q4" s="338">
        <v>2746</v>
      </c>
    </row>
    <row r="5" spans="1:17" ht="13.5" customHeight="1">
      <c r="A5" s="1867" t="s">
        <v>1476</v>
      </c>
      <c r="B5" s="1867"/>
      <c r="C5" s="1867"/>
      <c r="D5" s="1867"/>
      <c r="E5" s="1868"/>
      <c r="F5" s="1901">
        <v>2370</v>
      </c>
      <c r="G5" s="1902"/>
      <c r="H5" s="1903">
        <v>44.8</v>
      </c>
      <c r="I5" s="1904"/>
      <c r="J5" s="1905">
        <v>-13.7</v>
      </c>
      <c r="K5" s="1906"/>
      <c r="L5" s="1907"/>
      <c r="M5" s="183"/>
      <c r="N5" s="315">
        <v>4</v>
      </c>
      <c r="O5" s="314"/>
      <c r="P5" s="138"/>
      <c r="Q5" s="338">
        <v>3207</v>
      </c>
    </row>
    <row r="6" spans="1:17" ht="13.5" customHeight="1">
      <c r="A6" s="1863" t="s">
        <v>1477</v>
      </c>
      <c r="B6" s="1890" t="s">
        <v>1478</v>
      </c>
      <c r="C6" s="1891"/>
      <c r="D6" s="1891"/>
      <c r="E6" s="1892"/>
      <c r="F6" s="1869">
        <v>1227</v>
      </c>
      <c r="G6" s="1870"/>
      <c r="H6" s="1875">
        <v>34.7</v>
      </c>
      <c r="I6" s="1877"/>
      <c r="J6" s="1875">
        <v>-1.4</v>
      </c>
      <c r="K6" s="1876"/>
      <c r="L6" s="1877"/>
      <c r="M6" s="183"/>
      <c r="N6" s="315">
        <v>5</v>
      </c>
      <c r="O6" s="314"/>
      <c r="P6" s="138"/>
      <c r="Q6" s="338">
        <v>3075</v>
      </c>
    </row>
    <row r="7" spans="1:17" ht="13.5" customHeight="1">
      <c r="A7" s="1864"/>
      <c r="B7" s="1889" t="s">
        <v>1479</v>
      </c>
      <c r="C7" s="1845"/>
      <c r="D7" s="1845"/>
      <c r="E7" s="1846"/>
      <c r="F7" s="1869">
        <v>988</v>
      </c>
      <c r="G7" s="1870"/>
      <c r="H7" s="1875">
        <v>64.9</v>
      </c>
      <c r="I7" s="1877"/>
      <c r="J7" s="1875">
        <v>-24.3</v>
      </c>
      <c r="K7" s="1876"/>
      <c r="L7" s="1877"/>
      <c r="M7" s="183"/>
      <c r="N7" s="315">
        <v>6</v>
      </c>
      <c r="O7" s="314"/>
      <c r="P7" s="138"/>
      <c r="Q7" s="338">
        <v>2952</v>
      </c>
    </row>
    <row r="8" spans="1:17" ht="13.5" customHeight="1">
      <c r="A8" s="1864"/>
      <c r="B8" s="1889" t="s">
        <v>1480</v>
      </c>
      <c r="C8" s="1845"/>
      <c r="D8" s="1845"/>
      <c r="E8" s="1846"/>
      <c r="F8" s="1869">
        <v>24</v>
      </c>
      <c r="G8" s="1870"/>
      <c r="H8" s="1875">
        <v>-22.6</v>
      </c>
      <c r="I8" s="1877"/>
      <c r="J8" s="1875">
        <v>-47.8</v>
      </c>
      <c r="K8" s="1876"/>
      <c r="L8" s="1877"/>
      <c r="M8" s="183"/>
      <c r="N8" s="315">
        <v>7</v>
      </c>
      <c r="O8" s="407"/>
      <c r="P8" s="138"/>
      <c r="Q8" s="338">
        <v>2752</v>
      </c>
    </row>
    <row r="9" spans="1:17" ht="13.5" customHeight="1">
      <c r="A9" s="1865"/>
      <c r="B9" s="1871" t="s">
        <v>9</v>
      </c>
      <c r="C9" s="1851"/>
      <c r="D9" s="1851"/>
      <c r="E9" s="1872"/>
      <c r="F9" s="1869">
        <v>131</v>
      </c>
      <c r="G9" s="1870"/>
      <c r="H9" s="1875">
        <v>36.5</v>
      </c>
      <c r="I9" s="1877"/>
      <c r="J9" s="1875">
        <v>-12.7</v>
      </c>
      <c r="K9" s="1876"/>
      <c r="L9" s="1877"/>
      <c r="N9" s="315">
        <v>8</v>
      </c>
      <c r="O9" s="407"/>
      <c r="P9" s="138"/>
      <c r="Q9" s="338">
        <v>3457</v>
      </c>
    </row>
    <row r="10" spans="1:17" ht="13.5" customHeight="1">
      <c r="A10" s="1863" t="s">
        <v>10</v>
      </c>
      <c r="B10" s="1891" t="s">
        <v>11</v>
      </c>
      <c r="C10" s="1891"/>
      <c r="D10" s="1891"/>
      <c r="E10" s="1892"/>
      <c r="F10" s="1869">
        <v>2185</v>
      </c>
      <c r="G10" s="1870"/>
      <c r="H10" s="1875">
        <v>51.3</v>
      </c>
      <c r="I10" s="1877"/>
      <c r="J10" s="1875">
        <v>-8.3</v>
      </c>
      <c r="K10" s="1876"/>
      <c r="L10" s="1877"/>
      <c r="N10" s="315">
        <v>9</v>
      </c>
      <c r="O10" s="314"/>
      <c r="P10" s="138"/>
      <c r="Q10" s="338">
        <v>3920</v>
      </c>
    </row>
    <row r="11" spans="1:17" ht="13.5" customHeight="1">
      <c r="A11" s="1864"/>
      <c r="B11" s="1891" t="s">
        <v>12</v>
      </c>
      <c r="C11" s="1891"/>
      <c r="D11" s="1891"/>
      <c r="E11" s="1892"/>
      <c r="F11" s="1869">
        <v>185</v>
      </c>
      <c r="G11" s="1870"/>
      <c r="H11" s="1875">
        <v>-4.1</v>
      </c>
      <c r="I11" s="1877"/>
      <c r="J11" s="1875">
        <v>-49</v>
      </c>
      <c r="K11" s="1876"/>
      <c r="L11" s="1877"/>
      <c r="M11" s="183"/>
      <c r="N11" s="315">
        <v>10</v>
      </c>
      <c r="O11" s="314"/>
      <c r="P11" s="138"/>
      <c r="Q11" s="338">
        <v>3366</v>
      </c>
    </row>
    <row r="12" spans="1:17" ht="13.5" customHeight="1">
      <c r="A12" s="1865"/>
      <c r="B12" s="133"/>
      <c r="C12" s="1890" t="s">
        <v>1252</v>
      </c>
      <c r="D12" s="1891"/>
      <c r="E12" s="1892"/>
      <c r="F12" s="1869">
        <v>29</v>
      </c>
      <c r="G12" s="1870"/>
      <c r="H12" s="1875">
        <v>52.6</v>
      </c>
      <c r="I12" s="1877"/>
      <c r="J12" s="1875">
        <v>-48.2</v>
      </c>
      <c r="K12" s="1876"/>
      <c r="L12" s="1877"/>
      <c r="M12" s="183"/>
      <c r="N12" s="315">
        <v>11</v>
      </c>
      <c r="O12" s="314"/>
      <c r="P12" s="139"/>
      <c r="Q12" s="338">
        <v>2301</v>
      </c>
    </row>
    <row r="13" spans="1:17" ht="13.5" customHeight="1">
      <c r="A13" s="1863" t="s">
        <v>13</v>
      </c>
      <c r="B13" s="1890" t="s">
        <v>14</v>
      </c>
      <c r="C13" s="1891"/>
      <c r="D13" s="1891"/>
      <c r="E13" s="1892"/>
      <c r="F13" s="1869">
        <v>1417</v>
      </c>
      <c r="G13" s="1870"/>
      <c r="H13" s="1875">
        <v>48.5</v>
      </c>
      <c r="I13" s="1877"/>
      <c r="J13" s="1875">
        <v>-8.5</v>
      </c>
      <c r="K13" s="1876"/>
      <c r="L13" s="1877"/>
      <c r="M13" s="183"/>
      <c r="N13" s="315">
        <v>12</v>
      </c>
      <c r="O13" s="314"/>
      <c r="P13" s="139"/>
      <c r="Q13" s="338">
        <v>2742</v>
      </c>
    </row>
    <row r="14" spans="1:18" ht="13.5" customHeight="1">
      <c r="A14" s="1865"/>
      <c r="B14" s="1871" t="s">
        <v>15</v>
      </c>
      <c r="C14" s="1851"/>
      <c r="D14" s="1851"/>
      <c r="E14" s="1872"/>
      <c r="F14" s="1869">
        <v>953</v>
      </c>
      <c r="G14" s="1870"/>
      <c r="H14" s="1875">
        <v>39.5</v>
      </c>
      <c r="I14" s="1877"/>
      <c r="J14" s="1875">
        <v>-20.5</v>
      </c>
      <c r="K14" s="1876"/>
      <c r="L14" s="1877"/>
      <c r="M14" s="183" t="s">
        <v>501</v>
      </c>
      <c r="N14" s="315">
        <v>1</v>
      </c>
      <c r="O14" s="314" t="s">
        <v>500</v>
      </c>
      <c r="P14" s="614"/>
      <c r="Q14" s="338">
        <v>3230</v>
      </c>
      <c r="R14" s="55"/>
    </row>
    <row r="15" spans="1:18" ht="13.5" customHeight="1">
      <c r="A15" s="1867" t="s">
        <v>16</v>
      </c>
      <c r="B15" s="1867"/>
      <c r="C15" s="1867"/>
      <c r="D15" s="1867"/>
      <c r="E15" s="1868"/>
      <c r="F15" s="1873">
        <v>66628</v>
      </c>
      <c r="G15" s="1874"/>
      <c r="H15" s="1886">
        <v>6.9</v>
      </c>
      <c r="I15" s="1887"/>
      <c r="J15" s="1886">
        <v>-20.7</v>
      </c>
      <c r="K15" s="1900"/>
      <c r="L15" s="1887"/>
      <c r="M15" s="280"/>
      <c r="N15" s="316">
        <v>2</v>
      </c>
      <c r="O15" s="341"/>
      <c r="P15" s="172"/>
      <c r="Q15" s="396">
        <v>1637</v>
      </c>
      <c r="R15" s="55"/>
    </row>
    <row r="16" spans="1:17" ht="12" customHeight="1">
      <c r="A16" s="133"/>
      <c r="B16" s="133"/>
      <c r="C16" s="133"/>
      <c r="D16" s="133"/>
      <c r="E16" s="1866"/>
      <c r="F16" s="1866"/>
      <c r="G16" s="133"/>
      <c r="H16" s="133"/>
      <c r="I16" s="133"/>
      <c r="J16" s="133"/>
      <c r="K16" s="133"/>
      <c r="L16" s="133"/>
      <c r="M16" s="133"/>
      <c r="N16" s="133"/>
      <c r="O16" s="133"/>
      <c r="P16" s="133"/>
      <c r="Q16" s="133"/>
    </row>
    <row r="17" spans="1:17" ht="15" customHeight="1">
      <c r="A17" s="1847" t="s">
        <v>373</v>
      </c>
      <c r="B17" s="1847"/>
      <c r="C17" s="1848"/>
      <c r="D17" s="1852" t="s">
        <v>838</v>
      </c>
      <c r="E17" s="1854"/>
      <c r="F17" s="1853"/>
      <c r="G17" s="1852" t="s">
        <v>842</v>
      </c>
      <c r="H17" s="1853"/>
      <c r="I17" s="1852" t="s">
        <v>414</v>
      </c>
      <c r="J17" s="1854"/>
      <c r="K17" s="1853"/>
      <c r="L17" s="1852" t="s">
        <v>843</v>
      </c>
      <c r="M17" s="1854"/>
      <c r="N17" s="1853"/>
      <c r="O17" s="1852" t="s">
        <v>844</v>
      </c>
      <c r="P17" s="1854"/>
      <c r="Q17" s="1854"/>
    </row>
    <row r="18" spans="1:17" ht="12" customHeight="1">
      <c r="A18" s="1897"/>
      <c r="B18" s="1897"/>
      <c r="C18" s="1883"/>
      <c r="D18" s="215"/>
      <c r="E18" s="216"/>
      <c r="F18" s="210"/>
      <c r="G18" s="215"/>
      <c r="H18" s="215"/>
      <c r="I18" s="217"/>
      <c r="J18" s="211"/>
      <c r="K18" s="216"/>
      <c r="L18" s="217"/>
      <c r="M18" s="211"/>
      <c r="N18" s="216"/>
      <c r="O18" s="217"/>
      <c r="P18" s="211"/>
      <c r="Q18" s="216"/>
    </row>
    <row r="19" spans="1:17" ht="12" customHeight="1">
      <c r="A19" s="1897"/>
      <c r="B19" s="1897"/>
      <c r="C19" s="1883"/>
      <c r="D19" s="1894" t="s">
        <v>1473</v>
      </c>
      <c r="E19" s="1882" t="s">
        <v>17</v>
      </c>
      <c r="F19" s="1883"/>
      <c r="G19" s="1894" t="s">
        <v>1473</v>
      </c>
      <c r="H19" s="218" t="s">
        <v>17</v>
      </c>
      <c r="I19" s="1882" t="s">
        <v>1473</v>
      </c>
      <c r="J19" s="1883"/>
      <c r="K19" s="214" t="s">
        <v>17</v>
      </c>
      <c r="L19" s="1882" t="s">
        <v>1473</v>
      </c>
      <c r="M19" s="1883"/>
      <c r="N19" s="214" t="s">
        <v>17</v>
      </c>
      <c r="O19" s="1882" t="s">
        <v>1473</v>
      </c>
      <c r="P19" s="1883"/>
      <c r="Q19" s="214" t="s">
        <v>17</v>
      </c>
    </row>
    <row r="20" spans="1:17" ht="12" customHeight="1">
      <c r="A20" s="1897"/>
      <c r="B20" s="1897"/>
      <c r="C20" s="1883"/>
      <c r="D20" s="1894"/>
      <c r="E20" s="1882" t="s">
        <v>18</v>
      </c>
      <c r="F20" s="1883"/>
      <c r="G20" s="1894"/>
      <c r="H20" s="218" t="s">
        <v>18</v>
      </c>
      <c r="I20" s="1882"/>
      <c r="J20" s="1883"/>
      <c r="K20" s="214" t="s">
        <v>18</v>
      </c>
      <c r="L20" s="1882"/>
      <c r="M20" s="1883"/>
      <c r="N20" s="214" t="s">
        <v>18</v>
      </c>
      <c r="O20" s="1882"/>
      <c r="P20" s="1883"/>
      <c r="Q20" s="214" t="s">
        <v>18</v>
      </c>
    </row>
    <row r="21" spans="1:17" ht="12" customHeight="1">
      <c r="A21" s="1849"/>
      <c r="B21" s="1849"/>
      <c r="C21" s="1850"/>
      <c r="D21" s="219"/>
      <c r="E21" s="212"/>
      <c r="F21" s="212"/>
      <c r="G21" s="219"/>
      <c r="H21" s="219"/>
      <c r="I21" s="220"/>
      <c r="J21" s="213"/>
      <c r="K21" s="212"/>
      <c r="L21" s="220"/>
      <c r="M21" s="213"/>
      <c r="N21" s="212"/>
      <c r="O21" s="220"/>
      <c r="P21" s="213"/>
      <c r="Q21" s="212"/>
    </row>
    <row r="22" spans="1:17" s="140" customFormat="1" ht="12.75" customHeight="1">
      <c r="A22" s="1898" t="s">
        <v>38</v>
      </c>
      <c r="B22" s="1898"/>
      <c r="C22" s="1899"/>
      <c r="D22" s="1045">
        <f>SUM(D26:D62)</f>
        <v>2370</v>
      </c>
      <c r="E22" s="1881">
        <f>SUM(H22+K22+N22+Q22)</f>
        <v>224357</v>
      </c>
      <c r="F22" s="1881"/>
      <c r="G22" s="1047">
        <f>SUM(G26:G62)</f>
        <v>1227</v>
      </c>
      <c r="H22" s="1047">
        <v>160338</v>
      </c>
      <c r="I22" s="1912">
        <f>SUM(I26:J62)</f>
        <v>988</v>
      </c>
      <c r="J22" s="1912"/>
      <c r="K22" s="1047">
        <v>48585</v>
      </c>
      <c r="L22" s="1046"/>
      <c r="M22" s="1046">
        <f>SUM(M26:M62)</f>
        <v>24</v>
      </c>
      <c r="N22" s="1047">
        <v>2029</v>
      </c>
      <c r="O22" s="1912">
        <f>SUM(O26:P62)</f>
        <v>131</v>
      </c>
      <c r="P22" s="1912"/>
      <c r="Q22" s="1047">
        <v>13405</v>
      </c>
    </row>
    <row r="23" spans="1:17" s="140" customFormat="1" ht="12.75" customHeight="1">
      <c r="A23" s="1910" t="s">
        <v>19</v>
      </c>
      <c r="B23" s="1910"/>
      <c r="C23" s="1911"/>
      <c r="D23" s="1045">
        <f>SUM(D26:D48)</f>
        <v>2260</v>
      </c>
      <c r="E23" s="1880">
        <v>214110</v>
      </c>
      <c r="F23" s="1880"/>
      <c r="G23" s="1047">
        <f>SUM(G26:G48)</f>
        <v>1166</v>
      </c>
      <c r="H23" s="1047">
        <v>152912</v>
      </c>
      <c r="I23" s="1909">
        <f>SUM(I26:J48)</f>
        <v>948</v>
      </c>
      <c r="J23" s="1909"/>
      <c r="K23" s="1047">
        <v>46737</v>
      </c>
      <c r="L23" s="1048"/>
      <c r="M23" s="1048">
        <f>SUM(M26:M48)</f>
        <v>24</v>
      </c>
      <c r="N23" s="1047">
        <v>2029</v>
      </c>
      <c r="O23" s="1909">
        <f>SUM(O26:P48)</f>
        <v>122</v>
      </c>
      <c r="P23" s="1909"/>
      <c r="Q23" s="1047">
        <v>12432</v>
      </c>
    </row>
    <row r="24" spans="1:17" s="140" customFormat="1" ht="12.75" customHeight="1">
      <c r="A24" s="1910" t="s">
        <v>653</v>
      </c>
      <c r="B24" s="1910"/>
      <c r="C24" s="1911"/>
      <c r="D24" s="1045">
        <f>SUM(D49:D62)</f>
        <v>110</v>
      </c>
      <c r="E24" s="1880">
        <v>10247</v>
      </c>
      <c r="F24" s="1880"/>
      <c r="G24" s="1047">
        <f>SUM(G49:G62)</f>
        <v>61</v>
      </c>
      <c r="H24" s="1047">
        <v>7426</v>
      </c>
      <c r="I24" s="1909">
        <f>SUM(I49:J62)</f>
        <v>40</v>
      </c>
      <c r="J24" s="1909"/>
      <c r="K24" s="1047">
        <v>1848</v>
      </c>
      <c r="L24" s="1048"/>
      <c r="M24" s="1048">
        <f>SUM(M49:M62)</f>
        <v>0</v>
      </c>
      <c r="N24" s="1049">
        <v>0</v>
      </c>
      <c r="O24" s="1909">
        <f>SUM(O49:P62)</f>
        <v>9</v>
      </c>
      <c r="P24" s="1909"/>
      <c r="Q24" s="1047">
        <v>973</v>
      </c>
    </row>
    <row r="25" spans="1:17" ht="12.75" customHeight="1">
      <c r="A25" s="1908"/>
      <c r="B25" s="892"/>
      <c r="C25" s="1349"/>
      <c r="D25" s="1050"/>
      <c r="E25" s="1048"/>
      <c r="F25" s="1048"/>
      <c r="G25" s="1050"/>
      <c r="H25" s="1050"/>
      <c r="I25" s="1909"/>
      <c r="J25" s="1909"/>
      <c r="K25" s="1050"/>
      <c r="L25" s="1048"/>
      <c r="M25" s="1048"/>
      <c r="N25" s="1050"/>
      <c r="O25" s="1909"/>
      <c r="P25" s="1909"/>
      <c r="Q25" s="1050"/>
    </row>
    <row r="26" spans="1:19" ht="12.75" customHeight="1">
      <c r="A26" s="1845" t="s">
        <v>748</v>
      </c>
      <c r="B26" s="1845"/>
      <c r="C26" s="1846"/>
      <c r="D26" s="1050">
        <f aca="true" t="shared" si="0" ref="D26:D35">G26+I26+M26+O26</f>
        <v>387</v>
      </c>
      <c r="E26" s="1878">
        <v>34826</v>
      </c>
      <c r="F26" s="1878"/>
      <c r="G26" s="1050">
        <v>172</v>
      </c>
      <c r="H26" s="1050">
        <v>22304</v>
      </c>
      <c r="I26" s="1879">
        <v>166</v>
      </c>
      <c r="J26" s="1879"/>
      <c r="K26" s="1050">
        <v>8437</v>
      </c>
      <c r="L26" s="1051"/>
      <c r="M26" s="1051">
        <v>9</v>
      </c>
      <c r="N26" s="1050">
        <v>476</v>
      </c>
      <c r="O26" s="1879">
        <v>40</v>
      </c>
      <c r="P26" s="1879"/>
      <c r="Q26" s="1050">
        <v>3609</v>
      </c>
      <c r="S26" s="471"/>
    </row>
    <row r="27" spans="1:19" ht="12.75" customHeight="1">
      <c r="A27" s="1845" t="s">
        <v>39</v>
      </c>
      <c r="B27" s="1845"/>
      <c r="C27" s="1846"/>
      <c r="D27" s="1050">
        <f t="shared" si="0"/>
        <v>624</v>
      </c>
      <c r="E27" s="1879">
        <v>58289</v>
      </c>
      <c r="F27" s="1879"/>
      <c r="G27" s="1050">
        <v>297</v>
      </c>
      <c r="H27" s="1050">
        <v>39526</v>
      </c>
      <c r="I27" s="1879">
        <v>298</v>
      </c>
      <c r="J27" s="1879"/>
      <c r="K27" s="1050">
        <v>15495</v>
      </c>
      <c r="L27" s="1051"/>
      <c r="M27" s="1051">
        <v>2</v>
      </c>
      <c r="N27" s="1050" t="s">
        <v>1398</v>
      </c>
      <c r="O27" s="1879">
        <v>27</v>
      </c>
      <c r="P27" s="1879"/>
      <c r="Q27" s="1050" t="s">
        <v>1398</v>
      </c>
      <c r="S27" s="471"/>
    </row>
    <row r="28" spans="1:19" ht="12.75" customHeight="1">
      <c r="A28" s="1845" t="s">
        <v>40</v>
      </c>
      <c r="B28" s="1845"/>
      <c r="C28" s="1846"/>
      <c r="D28" s="1050">
        <f t="shared" si="0"/>
        <v>83</v>
      </c>
      <c r="E28" s="1878">
        <v>8776</v>
      </c>
      <c r="F28" s="1878"/>
      <c r="G28" s="1050">
        <v>53</v>
      </c>
      <c r="H28" s="1050">
        <v>7095</v>
      </c>
      <c r="I28" s="1879">
        <v>28</v>
      </c>
      <c r="J28" s="1879"/>
      <c r="K28" s="1050" t="s">
        <v>1398</v>
      </c>
      <c r="L28" s="1051"/>
      <c r="M28" s="1051">
        <v>0</v>
      </c>
      <c r="N28" s="1050">
        <v>0</v>
      </c>
      <c r="O28" s="1879">
        <v>2</v>
      </c>
      <c r="P28" s="1879"/>
      <c r="Q28" s="1050" t="s">
        <v>1398</v>
      </c>
      <c r="S28" s="471"/>
    </row>
    <row r="29" spans="1:19" ht="12.75" customHeight="1">
      <c r="A29" s="1845" t="s">
        <v>41</v>
      </c>
      <c r="B29" s="1845"/>
      <c r="C29" s="1846"/>
      <c r="D29" s="1050">
        <f t="shared" si="0"/>
        <v>15</v>
      </c>
      <c r="E29" s="1879">
        <v>1579</v>
      </c>
      <c r="F29" s="1879"/>
      <c r="G29" s="1050">
        <v>13</v>
      </c>
      <c r="H29" s="1050" t="s">
        <v>462</v>
      </c>
      <c r="I29" s="1879">
        <v>0</v>
      </c>
      <c r="J29" s="1879"/>
      <c r="K29" s="1050">
        <v>0</v>
      </c>
      <c r="L29" s="1051"/>
      <c r="M29" s="1051">
        <v>1</v>
      </c>
      <c r="N29" s="1050" t="s">
        <v>462</v>
      </c>
      <c r="O29" s="1879">
        <v>1</v>
      </c>
      <c r="P29" s="1879"/>
      <c r="Q29" s="1050" t="s">
        <v>462</v>
      </c>
      <c r="S29" s="471"/>
    </row>
    <row r="30" spans="1:19" ht="12.75" customHeight="1">
      <c r="A30" s="1845" t="s">
        <v>43</v>
      </c>
      <c r="B30" s="1845"/>
      <c r="C30" s="1846"/>
      <c r="D30" s="1050">
        <f t="shared" si="0"/>
        <v>68</v>
      </c>
      <c r="E30" s="1878">
        <v>5658</v>
      </c>
      <c r="F30" s="1878"/>
      <c r="G30" s="1050">
        <v>23</v>
      </c>
      <c r="H30" s="1050">
        <v>3301</v>
      </c>
      <c r="I30" s="1879">
        <v>38</v>
      </c>
      <c r="J30" s="1879"/>
      <c r="K30" s="1050">
        <v>1621</v>
      </c>
      <c r="L30" s="1051"/>
      <c r="M30" s="1051">
        <v>0</v>
      </c>
      <c r="N30" s="1050">
        <v>0</v>
      </c>
      <c r="O30" s="1879">
        <v>7</v>
      </c>
      <c r="P30" s="1879"/>
      <c r="Q30" s="1050">
        <v>736</v>
      </c>
      <c r="S30" s="471"/>
    </row>
    <row r="31" spans="1:19" ht="12.75" customHeight="1">
      <c r="A31" s="1845" t="s">
        <v>44</v>
      </c>
      <c r="B31" s="1845"/>
      <c r="C31" s="1846"/>
      <c r="D31" s="1050">
        <f t="shared" si="0"/>
        <v>65</v>
      </c>
      <c r="E31" s="1878">
        <v>5994</v>
      </c>
      <c r="F31" s="1878"/>
      <c r="G31" s="1050">
        <v>40</v>
      </c>
      <c r="H31" s="1050">
        <v>5131</v>
      </c>
      <c r="I31" s="1879">
        <v>24</v>
      </c>
      <c r="J31" s="1879"/>
      <c r="K31" s="1050" t="s">
        <v>462</v>
      </c>
      <c r="L31" s="1051"/>
      <c r="M31" s="1051">
        <v>0</v>
      </c>
      <c r="N31" s="1050">
        <v>0</v>
      </c>
      <c r="O31" s="1879">
        <v>1</v>
      </c>
      <c r="P31" s="1879"/>
      <c r="Q31" s="1050" t="s">
        <v>462</v>
      </c>
      <c r="S31" s="471"/>
    </row>
    <row r="32" spans="1:19" ht="12.75" customHeight="1">
      <c r="A32" s="1845" t="s">
        <v>45</v>
      </c>
      <c r="B32" s="1845"/>
      <c r="C32" s="1846"/>
      <c r="D32" s="1050">
        <f t="shared" si="0"/>
        <v>36</v>
      </c>
      <c r="E32" s="1878">
        <v>3034</v>
      </c>
      <c r="F32" s="1878"/>
      <c r="G32" s="1050">
        <v>15</v>
      </c>
      <c r="H32" s="1050">
        <v>1704</v>
      </c>
      <c r="I32" s="1879">
        <v>18</v>
      </c>
      <c r="J32" s="1879"/>
      <c r="K32" s="1050">
        <v>764</v>
      </c>
      <c r="L32" s="1051"/>
      <c r="M32" s="1051">
        <v>1</v>
      </c>
      <c r="N32" s="1050" t="s">
        <v>462</v>
      </c>
      <c r="O32" s="1879">
        <v>2</v>
      </c>
      <c r="P32" s="1879"/>
      <c r="Q32" s="1050" t="s">
        <v>462</v>
      </c>
      <c r="S32" s="471"/>
    </row>
    <row r="33" spans="1:19" ht="12.75" customHeight="1">
      <c r="A33" s="1845" t="s">
        <v>47</v>
      </c>
      <c r="B33" s="1845"/>
      <c r="C33" s="1846"/>
      <c r="D33" s="1050">
        <f t="shared" si="0"/>
        <v>58</v>
      </c>
      <c r="E33" s="1878">
        <v>4667</v>
      </c>
      <c r="F33" s="1878"/>
      <c r="G33" s="1050">
        <v>33</v>
      </c>
      <c r="H33" s="1050">
        <v>3944</v>
      </c>
      <c r="I33" s="1879">
        <v>25</v>
      </c>
      <c r="J33" s="1879"/>
      <c r="K33" s="1050">
        <v>723</v>
      </c>
      <c r="L33" s="1051"/>
      <c r="M33" s="1051">
        <v>0</v>
      </c>
      <c r="N33" s="1050">
        <v>0</v>
      </c>
      <c r="O33" s="1879">
        <v>0</v>
      </c>
      <c r="P33" s="1879"/>
      <c r="Q33" s="1050">
        <v>0</v>
      </c>
      <c r="S33" s="471"/>
    </row>
    <row r="34" spans="1:19" ht="12.75" customHeight="1">
      <c r="A34" s="1845" t="s">
        <v>48</v>
      </c>
      <c r="B34" s="1845"/>
      <c r="C34" s="1846"/>
      <c r="D34" s="1050">
        <f t="shared" si="0"/>
        <v>123</v>
      </c>
      <c r="E34" s="1878">
        <v>14187</v>
      </c>
      <c r="F34" s="1878"/>
      <c r="G34" s="1050">
        <v>93</v>
      </c>
      <c r="H34" s="1050">
        <v>12075</v>
      </c>
      <c r="I34" s="1879">
        <v>15</v>
      </c>
      <c r="J34" s="1879"/>
      <c r="K34" s="1050">
        <v>995</v>
      </c>
      <c r="L34" s="1051"/>
      <c r="M34" s="1051">
        <v>10</v>
      </c>
      <c r="N34" s="1050">
        <v>523</v>
      </c>
      <c r="O34" s="1879">
        <v>5</v>
      </c>
      <c r="P34" s="1879"/>
      <c r="Q34" s="1050">
        <v>594</v>
      </c>
      <c r="S34" s="471"/>
    </row>
    <row r="35" spans="1:19" ht="12.75" customHeight="1">
      <c r="A35" s="1845" t="s">
        <v>49</v>
      </c>
      <c r="B35" s="1845"/>
      <c r="C35" s="1846"/>
      <c r="D35" s="1050">
        <f t="shared" si="0"/>
        <v>156</v>
      </c>
      <c r="E35" s="1878">
        <v>15802</v>
      </c>
      <c r="F35" s="1878"/>
      <c r="G35" s="1050">
        <v>86</v>
      </c>
      <c r="H35" s="1050">
        <v>11354</v>
      </c>
      <c r="I35" s="1879">
        <v>63</v>
      </c>
      <c r="J35" s="1879"/>
      <c r="K35" s="1050">
        <v>3725</v>
      </c>
      <c r="L35" s="1051"/>
      <c r="M35" s="1051">
        <v>0</v>
      </c>
      <c r="N35" s="1050">
        <v>0</v>
      </c>
      <c r="O35" s="1879">
        <v>7</v>
      </c>
      <c r="P35" s="1879"/>
      <c r="Q35" s="1050">
        <v>723</v>
      </c>
      <c r="S35" s="471"/>
    </row>
    <row r="36" spans="1:19" ht="12.75" customHeight="1">
      <c r="A36" s="1845" t="s">
        <v>50</v>
      </c>
      <c r="B36" s="1845"/>
      <c r="C36" s="1846"/>
      <c r="D36" s="1050">
        <f aca="true" t="shared" si="1" ref="D36:D56">G36+I36+M36+O36</f>
        <v>82</v>
      </c>
      <c r="E36" s="1878">
        <v>10144</v>
      </c>
      <c r="F36" s="1878"/>
      <c r="G36" s="1050">
        <v>69</v>
      </c>
      <c r="H36" s="1050">
        <v>9383</v>
      </c>
      <c r="I36" s="1879">
        <v>11</v>
      </c>
      <c r="J36" s="1879"/>
      <c r="K36" s="1050" t="s">
        <v>462</v>
      </c>
      <c r="L36" s="1051"/>
      <c r="M36" s="1051">
        <v>0</v>
      </c>
      <c r="N36" s="1050">
        <v>0</v>
      </c>
      <c r="O36" s="1879">
        <v>2</v>
      </c>
      <c r="P36" s="1879"/>
      <c r="Q36" s="1050" t="s">
        <v>462</v>
      </c>
      <c r="S36" s="471"/>
    </row>
    <row r="37" spans="1:19" ht="12.75" customHeight="1">
      <c r="A37" s="1845" t="s">
        <v>51</v>
      </c>
      <c r="B37" s="1845"/>
      <c r="C37" s="1846"/>
      <c r="D37" s="1050">
        <f t="shared" si="1"/>
        <v>113</v>
      </c>
      <c r="E37" s="1878">
        <v>9825</v>
      </c>
      <c r="F37" s="1878"/>
      <c r="G37" s="1050">
        <v>58</v>
      </c>
      <c r="H37" s="1050">
        <v>7303</v>
      </c>
      <c r="I37" s="1879">
        <v>54</v>
      </c>
      <c r="J37" s="1879"/>
      <c r="K37" s="1050" t="s">
        <v>462</v>
      </c>
      <c r="L37" s="1051"/>
      <c r="M37" s="1051">
        <v>0</v>
      </c>
      <c r="N37" s="1050">
        <v>0</v>
      </c>
      <c r="O37" s="1879">
        <v>1</v>
      </c>
      <c r="P37" s="1879"/>
      <c r="Q37" s="1050" t="s">
        <v>462</v>
      </c>
      <c r="S37" s="471"/>
    </row>
    <row r="38" spans="1:19" ht="12.75" customHeight="1">
      <c r="A38" s="1845" t="s">
        <v>52</v>
      </c>
      <c r="B38" s="1845"/>
      <c r="C38" s="1846"/>
      <c r="D38" s="1050">
        <f t="shared" si="1"/>
        <v>82</v>
      </c>
      <c r="E38" s="1878">
        <v>8210</v>
      </c>
      <c r="F38" s="1878"/>
      <c r="G38" s="1050">
        <v>37</v>
      </c>
      <c r="H38" s="1050">
        <v>4936</v>
      </c>
      <c r="I38" s="1879">
        <v>32</v>
      </c>
      <c r="J38" s="1879"/>
      <c r="K38" s="1050">
        <v>2003</v>
      </c>
      <c r="L38" s="1051"/>
      <c r="M38" s="1051">
        <v>0</v>
      </c>
      <c r="N38" s="1050">
        <v>0</v>
      </c>
      <c r="O38" s="1879">
        <v>13</v>
      </c>
      <c r="P38" s="1879"/>
      <c r="Q38" s="1050">
        <v>1271</v>
      </c>
      <c r="S38" s="471"/>
    </row>
    <row r="39" spans="1:19" ht="12.75" customHeight="1">
      <c r="A39" s="1845" t="s">
        <v>53</v>
      </c>
      <c r="B39" s="1845"/>
      <c r="C39" s="1846"/>
      <c r="D39" s="1050">
        <f t="shared" si="1"/>
        <v>100</v>
      </c>
      <c r="E39" s="1878">
        <v>6740</v>
      </c>
      <c r="F39" s="1878"/>
      <c r="G39" s="1050">
        <v>31</v>
      </c>
      <c r="H39" s="1050">
        <v>4439</v>
      </c>
      <c r="I39" s="1879">
        <v>69</v>
      </c>
      <c r="J39" s="1879"/>
      <c r="K39" s="1050">
        <v>2301</v>
      </c>
      <c r="L39" s="1051"/>
      <c r="M39" s="1051">
        <v>0</v>
      </c>
      <c r="N39" s="1050">
        <v>0</v>
      </c>
      <c r="O39" s="1879">
        <v>0</v>
      </c>
      <c r="P39" s="1879"/>
      <c r="Q39" s="1050">
        <v>0</v>
      </c>
      <c r="S39" s="471"/>
    </row>
    <row r="40" spans="1:19" ht="12.75" customHeight="1">
      <c r="A40" s="1845" t="s">
        <v>54</v>
      </c>
      <c r="B40" s="1845"/>
      <c r="C40" s="1846"/>
      <c r="D40" s="1050">
        <f t="shared" si="1"/>
        <v>92</v>
      </c>
      <c r="E40" s="1878">
        <v>9980</v>
      </c>
      <c r="F40" s="1878"/>
      <c r="G40" s="1050">
        <v>46</v>
      </c>
      <c r="H40" s="1050">
        <v>6512</v>
      </c>
      <c r="I40" s="1879">
        <v>38</v>
      </c>
      <c r="J40" s="1879"/>
      <c r="K40" s="1050">
        <v>2452</v>
      </c>
      <c r="L40" s="1051"/>
      <c r="M40" s="1051">
        <v>0</v>
      </c>
      <c r="N40" s="1050">
        <v>0</v>
      </c>
      <c r="O40" s="1879">
        <v>8</v>
      </c>
      <c r="P40" s="1879"/>
      <c r="Q40" s="1050">
        <v>1016</v>
      </c>
      <c r="S40" s="471"/>
    </row>
    <row r="41" spans="1:19" ht="12.75" customHeight="1">
      <c r="A41" s="1845" t="s">
        <v>55</v>
      </c>
      <c r="B41" s="1845"/>
      <c r="C41" s="1846"/>
      <c r="D41" s="1050">
        <f t="shared" si="1"/>
        <v>5</v>
      </c>
      <c r="E41" s="1879">
        <v>575</v>
      </c>
      <c r="F41" s="1879"/>
      <c r="G41" s="1050">
        <v>5</v>
      </c>
      <c r="H41" s="1050">
        <v>575</v>
      </c>
      <c r="I41" s="1879">
        <v>0</v>
      </c>
      <c r="J41" s="1879"/>
      <c r="K41" s="1050">
        <v>0</v>
      </c>
      <c r="L41" s="1051"/>
      <c r="M41" s="1051">
        <v>0</v>
      </c>
      <c r="N41" s="1050">
        <v>0</v>
      </c>
      <c r="O41" s="1879">
        <v>0</v>
      </c>
      <c r="P41" s="1879"/>
      <c r="Q41" s="1050">
        <v>0</v>
      </c>
      <c r="S41" s="471"/>
    </row>
    <row r="42" spans="1:19" ht="12.75" customHeight="1">
      <c r="A42" s="1845" t="s">
        <v>56</v>
      </c>
      <c r="B42" s="1845"/>
      <c r="C42" s="1846"/>
      <c r="D42" s="1050">
        <f t="shared" si="1"/>
        <v>17</v>
      </c>
      <c r="E42" s="1878">
        <v>2254</v>
      </c>
      <c r="F42" s="1878"/>
      <c r="G42" s="1050">
        <v>11</v>
      </c>
      <c r="H42" s="1050">
        <v>1596</v>
      </c>
      <c r="I42" s="1879">
        <v>0</v>
      </c>
      <c r="J42" s="1879"/>
      <c r="K42" s="1050">
        <v>0</v>
      </c>
      <c r="L42" s="1051"/>
      <c r="M42" s="1051">
        <v>1</v>
      </c>
      <c r="N42" s="1050" t="s">
        <v>462</v>
      </c>
      <c r="O42" s="1879">
        <v>5</v>
      </c>
      <c r="P42" s="1879"/>
      <c r="Q42" s="1050" t="s">
        <v>462</v>
      </c>
      <c r="S42" s="471"/>
    </row>
    <row r="43" spans="1:19" ht="12.75" customHeight="1">
      <c r="A43" s="1845" t="s">
        <v>57</v>
      </c>
      <c r="B43" s="1845"/>
      <c r="C43" s="1846"/>
      <c r="D43" s="1050">
        <f t="shared" si="1"/>
        <v>26</v>
      </c>
      <c r="E43" s="1878">
        <v>2201</v>
      </c>
      <c r="F43" s="1878"/>
      <c r="G43" s="1050">
        <v>8</v>
      </c>
      <c r="H43" s="1050">
        <v>1142</v>
      </c>
      <c r="I43" s="1879">
        <v>18</v>
      </c>
      <c r="J43" s="1879"/>
      <c r="K43" s="1050">
        <v>1059</v>
      </c>
      <c r="L43" s="1051"/>
      <c r="M43" s="1051">
        <v>0</v>
      </c>
      <c r="N43" s="1050">
        <v>0</v>
      </c>
      <c r="O43" s="1879">
        <v>0</v>
      </c>
      <c r="P43" s="1879"/>
      <c r="Q43" s="1050">
        <v>0</v>
      </c>
      <c r="S43" s="471"/>
    </row>
    <row r="44" spans="1:19" ht="12.75" customHeight="1">
      <c r="A44" s="1845" t="s">
        <v>1165</v>
      </c>
      <c r="B44" s="1895"/>
      <c r="C44" s="1896"/>
      <c r="D44" s="1050">
        <f t="shared" si="1"/>
        <v>9</v>
      </c>
      <c r="E44" s="1879">
        <v>1088</v>
      </c>
      <c r="F44" s="1879"/>
      <c r="G44" s="1050">
        <v>8</v>
      </c>
      <c r="H44" s="1050" t="s">
        <v>462</v>
      </c>
      <c r="I44" s="1879">
        <v>0</v>
      </c>
      <c r="J44" s="1879"/>
      <c r="K44" s="1050">
        <v>0</v>
      </c>
      <c r="L44" s="1051"/>
      <c r="M44" s="1051">
        <v>0</v>
      </c>
      <c r="N44" s="1050">
        <v>0</v>
      </c>
      <c r="O44" s="1879">
        <v>1</v>
      </c>
      <c r="P44" s="1879"/>
      <c r="Q44" s="1050" t="s">
        <v>462</v>
      </c>
      <c r="S44" s="471"/>
    </row>
    <row r="45" spans="1:19" ht="12.75" customHeight="1">
      <c r="A45" s="1845" t="s">
        <v>1166</v>
      </c>
      <c r="B45" s="1895"/>
      <c r="C45" s="1896"/>
      <c r="D45" s="1050">
        <f t="shared" si="1"/>
        <v>26</v>
      </c>
      <c r="E45" s="1879">
        <v>1920</v>
      </c>
      <c r="F45" s="1879"/>
      <c r="G45" s="1050">
        <v>11</v>
      </c>
      <c r="H45" s="1050">
        <v>1301</v>
      </c>
      <c r="I45" s="1879">
        <v>15</v>
      </c>
      <c r="J45" s="1879"/>
      <c r="K45" s="1050">
        <v>619</v>
      </c>
      <c r="L45" s="1051"/>
      <c r="M45" s="1051">
        <v>0</v>
      </c>
      <c r="N45" s="1050">
        <v>0</v>
      </c>
      <c r="O45" s="1879">
        <v>0</v>
      </c>
      <c r="P45" s="1879"/>
      <c r="Q45" s="1050">
        <v>0</v>
      </c>
      <c r="S45" s="471"/>
    </row>
    <row r="46" spans="1:19" ht="12.75" customHeight="1">
      <c r="A46" s="1845" t="s">
        <v>761</v>
      </c>
      <c r="B46" s="1895"/>
      <c r="C46" s="1896"/>
      <c r="D46" s="1050">
        <f t="shared" si="1"/>
        <v>38</v>
      </c>
      <c r="E46" s="1879">
        <v>2402</v>
      </c>
      <c r="F46" s="1879"/>
      <c r="G46" s="1050">
        <v>14</v>
      </c>
      <c r="H46" s="1050">
        <v>1751</v>
      </c>
      <c r="I46" s="1879">
        <v>24</v>
      </c>
      <c r="J46" s="1879"/>
      <c r="K46" s="1050">
        <v>651</v>
      </c>
      <c r="L46" s="1051"/>
      <c r="M46" s="1051">
        <v>0</v>
      </c>
      <c r="N46" s="1050">
        <v>0</v>
      </c>
      <c r="O46" s="1879">
        <v>0</v>
      </c>
      <c r="P46" s="1879"/>
      <c r="Q46" s="1050">
        <v>0</v>
      </c>
      <c r="S46" s="471"/>
    </row>
    <row r="47" spans="1:19" ht="12.75" customHeight="1">
      <c r="A47" s="1845" t="s">
        <v>1481</v>
      </c>
      <c r="B47" s="1895"/>
      <c r="C47" s="1896"/>
      <c r="D47" s="1050">
        <f t="shared" si="1"/>
        <v>26</v>
      </c>
      <c r="E47" s="1879">
        <v>2983</v>
      </c>
      <c r="F47" s="1879"/>
      <c r="G47" s="1050">
        <v>26</v>
      </c>
      <c r="H47" s="1050">
        <v>2983</v>
      </c>
      <c r="I47" s="1879">
        <v>0</v>
      </c>
      <c r="J47" s="1879"/>
      <c r="K47" s="1050">
        <v>0</v>
      </c>
      <c r="L47" s="1051"/>
      <c r="M47" s="1051">
        <v>0</v>
      </c>
      <c r="N47" s="1050">
        <v>0</v>
      </c>
      <c r="O47" s="1879">
        <v>0</v>
      </c>
      <c r="P47" s="1879"/>
      <c r="Q47" s="1050">
        <v>0</v>
      </c>
      <c r="S47" s="471"/>
    </row>
    <row r="48" spans="1:19" ht="12.75" customHeight="1">
      <c r="A48" s="1845" t="s">
        <v>1362</v>
      </c>
      <c r="B48" s="1895"/>
      <c r="C48" s="1896"/>
      <c r="D48" s="1050">
        <f t="shared" si="1"/>
        <v>29</v>
      </c>
      <c r="E48" s="1878">
        <v>2976</v>
      </c>
      <c r="F48" s="1878"/>
      <c r="G48" s="1050">
        <v>17</v>
      </c>
      <c r="H48" s="1050">
        <v>2271</v>
      </c>
      <c r="I48" s="1879">
        <v>12</v>
      </c>
      <c r="J48" s="1879"/>
      <c r="K48" s="1050">
        <v>705</v>
      </c>
      <c r="L48" s="1051"/>
      <c r="M48" s="1051">
        <v>0</v>
      </c>
      <c r="N48" s="1050">
        <v>0</v>
      </c>
      <c r="O48" s="1879">
        <v>0</v>
      </c>
      <c r="P48" s="1879"/>
      <c r="Q48" s="1050">
        <v>0</v>
      </c>
      <c r="S48" s="471"/>
    </row>
    <row r="49" spans="1:19" ht="12.75" customHeight="1">
      <c r="A49" s="1845" t="s">
        <v>727</v>
      </c>
      <c r="B49" s="1845"/>
      <c r="C49" s="1846"/>
      <c r="D49" s="1050">
        <f t="shared" si="1"/>
        <v>0</v>
      </c>
      <c r="E49" s="1879">
        <v>0</v>
      </c>
      <c r="F49" s="1879"/>
      <c r="G49" s="1050">
        <v>0</v>
      </c>
      <c r="H49" s="1050">
        <v>0</v>
      </c>
      <c r="I49" s="1879">
        <v>0</v>
      </c>
      <c r="J49" s="1879"/>
      <c r="K49" s="1050">
        <v>0</v>
      </c>
      <c r="L49" s="1051"/>
      <c r="M49" s="1051">
        <v>0</v>
      </c>
      <c r="N49" s="1050">
        <v>0</v>
      </c>
      <c r="O49" s="1879">
        <v>0</v>
      </c>
      <c r="P49" s="1879"/>
      <c r="Q49" s="1050">
        <v>0</v>
      </c>
      <c r="S49" s="471"/>
    </row>
    <row r="50" spans="1:19" ht="12.75" customHeight="1">
      <c r="A50" s="1845" t="s">
        <v>728</v>
      </c>
      <c r="B50" s="1845"/>
      <c r="C50" s="1846"/>
      <c r="D50" s="1050">
        <f t="shared" si="1"/>
        <v>2</v>
      </c>
      <c r="E50" s="1879" t="s">
        <v>1398</v>
      </c>
      <c r="F50" s="1879"/>
      <c r="G50" s="1050">
        <v>2</v>
      </c>
      <c r="H50" s="1050" t="s">
        <v>462</v>
      </c>
      <c r="I50" s="1879">
        <v>0</v>
      </c>
      <c r="J50" s="1879"/>
      <c r="K50" s="1050">
        <v>0</v>
      </c>
      <c r="L50" s="1051"/>
      <c r="M50" s="1051">
        <v>0</v>
      </c>
      <c r="N50" s="1050">
        <v>0</v>
      </c>
      <c r="O50" s="1879">
        <v>0</v>
      </c>
      <c r="P50" s="1879"/>
      <c r="Q50" s="1050">
        <v>0</v>
      </c>
      <c r="S50" s="471"/>
    </row>
    <row r="51" spans="1:19" ht="12.75" customHeight="1">
      <c r="A51" s="1845" t="s">
        <v>729</v>
      </c>
      <c r="B51" s="1845"/>
      <c r="C51" s="1846"/>
      <c r="D51" s="1050">
        <f t="shared" si="1"/>
        <v>4</v>
      </c>
      <c r="E51" s="1878">
        <v>258</v>
      </c>
      <c r="F51" s="1878"/>
      <c r="G51" s="1050">
        <v>4</v>
      </c>
      <c r="H51" s="1050">
        <v>258</v>
      </c>
      <c r="I51" s="1879">
        <v>0</v>
      </c>
      <c r="J51" s="1879"/>
      <c r="K51" s="1050">
        <v>0</v>
      </c>
      <c r="L51" s="1051"/>
      <c r="M51" s="1051">
        <v>0</v>
      </c>
      <c r="N51" s="1050">
        <v>0</v>
      </c>
      <c r="O51" s="1879">
        <v>0</v>
      </c>
      <c r="P51" s="1879"/>
      <c r="Q51" s="1050">
        <v>0</v>
      </c>
      <c r="S51" s="471"/>
    </row>
    <row r="52" spans="1:19" ht="12.75" customHeight="1">
      <c r="A52" s="1845" t="s">
        <v>730</v>
      </c>
      <c r="B52" s="1845"/>
      <c r="C52" s="1846"/>
      <c r="D52" s="1050">
        <f t="shared" si="1"/>
        <v>0</v>
      </c>
      <c r="E52" s="1879">
        <v>0</v>
      </c>
      <c r="F52" s="1879"/>
      <c r="G52" s="1050">
        <v>0</v>
      </c>
      <c r="H52" s="1050">
        <v>0</v>
      </c>
      <c r="I52" s="1879">
        <v>0</v>
      </c>
      <c r="J52" s="1879"/>
      <c r="K52" s="1050">
        <v>0</v>
      </c>
      <c r="L52" s="1051"/>
      <c r="M52" s="1051">
        <v>0</v>
      </c>
      <c r="N52" s="1050">
        <v>0</v>
      </c>
      <c r="O52" s="1879">
        <v>0</v>
      </c>
      <c r="P52" s="1879"/>
      <c r="Q52" s="1050">
        <v>0</v>
      </c>
      <c r="S52" s="471"/>
    </row>
    <row r="53" spans="1:19" ht="12.75" customHeight="1">
      <c r="A53" s="1845" t="s">
        <v>731</v>
      </c>
      <c r="B53" s="1845"/>
      <c r="C53" s="1846"/>
      <c r="D53" s="1050">
        <f t="shared" si="1"/>
        <v>1</v>
      </c>
      <c r="E53" s="1879" t="s">
        <v>1398</v>
      </c>
      <c r="F53" s="1879"/>
      <c r="G53" s="1050">
        <v>1</v>
      </c>
      <c r="H53" s="1050" t="s">
        <v>462</v>
      </c>
      <c r="I53" s="1879">
        <v>0</v>
      </c>
      <c r="J53" s="1879"/>
      <c r="K53" s="1050">
        <v>0</v>
      </c>
      <c r="L53" s="1051"/>
      <c r="M53" s="1051">
        <v>0</v>
      </c>
      <c r="N53" s="1050">
        <v>0</v>
      </c>
      <c r="O53" s="1879">
        <v>0</v>
      </c>
      <c r="P53" s="1879"/>
      <c r="Q53" s="1050">
        <v>0</v>
      </c>
      <c r="S53" s="471"/>
    </row>
    <row r="54" spans="1:19" ht="12.75" customHeight="1">
      <c r="A54" s="1845" t="s">
        <v>733</v>
      </c>
      <c r="B54" s="1845"/>
      <c r="C54" s="1846"/>
      <c r="D54" s="1050">
        <f t="shared" si="1"/>
        <v>9</v>
      </c>
      <c r="E54" s="1879">
        <v>1202</v>
      </c>
      <c r="F54" s="1879"/>
      <c r="G54" s="1050">
        <v>9</v>
      </c>
      <c r="H54" s="1050">
        <v>1202</v>
      </c>
      <c r="I54" s="1879">
        <v>0</v>
      </c>
      <c r="J54" s="1879"/>
      <c r="K54" s="1050">
        <v>0</v>
      </c>
      <c r="L54" s="1051"/>
      <c r="M54" s="1051">
        <v>0</v>
      </c>
      <c r="N54" s="1050">
        <v>0</v>
      </c>
      <c r="O54" s="1879">
        <v>0</v>
      </c>
      <c r="P54" s="1879"/>
      <c r="Q54" s="1050">
        <v>0</v>
      </c>
      <c r="S54" s="471"/>
    </row>
    <row r="55" spans="1:19" ht="12.75" customHeight="1">
      <c r="A55" s="1845" t="s">
        <v>734</v>
      </c>
      <c r="B55" s="1845"/>
      <c r="C55" s="1846"/>
      <c r="D55" s="1050">
        <f t="shared" si="1"/>
        <v>32</v>
      </c>
      <c r="E55" s="1879">
        <v>2106</v>
      </c>
      <c r="F55" s="1879"/>
      <c r="G55" s="1050">
        <v>9</v>
      </c>
      <c r="H55" s="1050">
        <v>1123</v>
      </c>
      <c r="I55" s="1879">
        <v>22</v>
      </c>
      <c r="J55" s="1879"/>
      <c r="K55" s="1050" t="s">
        <v>462</v>
      </c>
      <c r="L55" s="1051"/>
      <c r="M55" s="1051">
        <v>0</v>
      </c>
      <c r="N55" s="1050">
        <v>0</v>
      </c>
      <c r="O55" s="1879">
        <v>1</v>
      </c>
      <c r="P55" s="1879"/>
      <c r="Q55" s="1050" t="s">
        <v>462</v>
      </c>
      <c r="S55" s="471"/>
    </row>
    <row r="56" spans="1:19" ht="12.75" customHeight="1">
      <c r="A56" s="1845" t="s">
        <v>735</v>
      </c>
      <c r="B56" s="1845"/>
      <c r="C56" s="1846"/>
      <c r="D56" s="1052">
        <f t="shared" si="1"/>
        <v>8</v>
      </c>
      <c r="E56" s="1879">
        <v>1007</v>
      </c>
      <c r="F56" s="1879"/>
      <c r="G56" s="1052">
        <v>8</v>
      </c>
      <c r="H56" s="1052">
        <v>1007</v>
      </c>
      <c r="I56" s="1914">
        <v>0</v>
      </c>
      <c r="J56" s="1914"/>
      <c r="K56" s="1052">
        <v>0</v>
      </c>
      <c r="L56" s="1053"/>
      <c r="M56" s="1053">
        <v>0</v>
      </c>
      <c r="N56" s="1052">
        <v>0</v>
      </c>
      <c r="O56" s="1914">
        <v>0</v>
      </c>
      <c r="P56" s="1914"/>
      <c r="Q56" s="1052">
        <v>0</v>
      </c>
      <c r="S56" s="471"/>
    </row>
    <row r="57" spans="1:19" ht="12.75" customHeight="1">
      <c r="A57" s="1845" t="s">
        <v>647</v>
      </c>
      <c r="B57" s="1845"/>
      <c r="C57" s="1846"/>
      <c r="D57" s="1052">
        <f aca="true" t="shared" si="2" ref="D57:D62">G57+I57+M57+O57</f>
        <v>15</v>
      </c>
      <c r="E57" s="1879">
        <v>1091</v>
      </c>
      <c r="F57" s="1879"/>
      <c r="G57" s="1052">
        <v>5</v>
      </c>
      <c r="H57" s="1052">
        <v>514</v>
      </c>
      <c r="I57" s="1914">
        <v>10</v>
      </c>
      <c r="J57" s="1914"/>
      <c r="K57" s="1052">
        <v>577</v>
      </c>
      <c r="L57" s="1052"/>
      <c r="M57" s="1052">
        <v>0</v>
      </c>
      <c r="N57" s="1052">
        <v>0</v>
      </c>
      <c r="O57" s="1914">
        <v>0</v>
      </c>
      <c r="P57" s="1914"/>
      <c r="Q57" s="1052">
        <v>0</v>
      </c>
      <c r="S57" s="471"/>
    </row>
    <row r="58" spans="1:19" ht="12.75" customHeight="1">
      <c r="A58" s="1845" t="s">
        <v>648</v>
      </c>
      <c r="B58" s="1845"/>
      <c r="C58" s="1846"/>
      <c r="D58" s="1052">
        <f t="shared" si="2"/>
        <v>3</v>
      </c>
      <c r="E58" s="1879" t="s">
        <v>1398</v>
      </c>
      <c r="F58" s="1879"/>
      <c r="G58" s="1052">
        <v>3</v>
      </c>
      <c r="H58" s="1052" t="s">
        <v>462</v>
      </c>
      <c r="I58" s="1914">
        <v>0</v>
      </c>
      <c r="J58" s="1914"/>
      <c r="K58" s="1052">
        <v>0</v>
      </c>
      <c r="L58" s="1052"/>
      <c r="M58" s="1052">
        <v>0</v>
      </c>
      <c r="N58" s="1052">
        <v>0</v>
      </c>
      <c r="O58" s="1914">
        <v>0</v>
      </c>
      <c r="P58" s="1914"/>
      <c r="Q58" s="1052">
        <v>0</v>
      </c>
      <c r="S58" s="471"/>
    </row>
    <row r="59" spans="1:19" ht="12.75" customHeight="1">
      <c r="A59" s="1845" t="s">
        <v>649</v>
      </c>
      <c r="B59" s="1845"/>
      <c r="C59" s="1846"/>
      <c r="D59" s="1052">
        <f t="shared" si="2"/>
        <v>19</v>
      </c>
      <c r="E59" s="1879">
        <v>1698</v>
      </c>
      <c r="F59" s="1879"/>
      <c r="G59" s="1052">
        <v>9</v>
      </c>
      <c r="H59" s="1052">
        <v>1115</v>
      </c>
      <c r="I59" s="1914">
        <v>8</v>
      </c>
      <c r="J59" s="1914"/>
      <c r="K59" s="1052" t="s">
        <v>462</v>
      </c>
      <c r="L59" s="1052"/>
      <c r="M59" s="1052">
        <v>0</v>
      </c>
      <c r="N59" s="1052">
        <v>0</v>
      </c>
      <c r="O59" s="1914">
        <v>2</v>
      </c>
      <c r="P59" s="1914"/>
      <c r="Q59" s="1052" t="s">
        <v>462</v>
      </c>
      <c r="S59" s="471"/>
    </row>
    <row r="60" spans="1:19" ht="12.75" customHeight="1">
      <c r="A60" s="1845" t="s">
        <v>650</v>
      </c>
      <c r="B60" s="1845"/>
      <c r="C60" s="1846"/>
      <c r="D60" s="1052">
        <f t="shared" si="2"/>
        <v>4</v>
      </c>
      <c r="E60" s="1879">
        <v>567</v>
      </c>
      <c r="F60" s="1879"/>
      <c r="G60" s="1052">
        <v>4</v>
      </c>
      <c r="H60" s="1052">
        <v>567</v>
      </c>
      <c r="I60" s="1914">
        <v>0</v>
      </c>
      <c r="J60" s="1914"/>
      <c r="K60" s="1052">
        <v>0</v>
      </c>
      <c r="L60" s="1052"/>
      <c r="M60" s="1052">
        <v>0</v>
      </c>
      <c r="N60" s="1052">
        <v>0</v>
      </c>
      <c r="O60" s="1914">
        <v>0</v>
      </c>
      <c r="P60" s="1914"/>
      <c r="Q60" s="1052">
        <v>0</v>
      </c>
      <c r="S60" s="471"/>
    </row>
    <row r="61" spans="1:19" ht="12.75" customHeight="1">
      <c r="A61" s="1845" t="s">
        <v>651</v>
      </c>
      <c r="B61" s="1845"/>
      <c r="C61" s="1846"/>
      <c r="D61" s="1052">
        <f t="shared" si="2"/>
        <v>3</v>
      </c>
      <c r="E61" s="1879">
        <v>402</v>
      </c>
      <c r="F61" s="1879"/>
      <c r="G61" s="1052">
        <v>3</v>
      </c>
      <c r="H61" s="1052">
        <v>402</v>
      </c>
      <c r="I61" s="1914">
        <v>0</v>
      </c>
      <c r="J61" s="1914"/>
      <c r="K61" s="1052">
        <v>0</v>
      </c>
      <c r="L61" s="1052"/>
      <c r="M61" s="1052">
        <v>0</v>
      </c>
      <c r="N61" s="1052">
        <v>0</v>
      </c>
      <c r="O61" s="1914">
        <v>0</v>
      </c>
      <c r="P61" s="1914"/>
      <c r="Q61" s="1052">
        <v>0</v>
      </c>
      <c r="S61" s="471"/>
    </row>
    <row r="62" spans="1:19" ht="12.75" customHeight="1">
      <c r="A62" s="1845" t="s">
        <v>652</v>
      </c>
      <c r="B62" s="1845"/>
      <c r="C62" s="1846"/>
      <c r="D62" s="1052">
        <f t="shared" si="2"/>
        <v>10</v>
      </c>
      <c r="E62" s="1879">
        <v>1091</v>
      </c>
      <c r="F62" s="1879"/>
      <c r="G62" s="1052">
        <v>4</v>
      </c>
      <c r="H62" s="1052">
        <v>413</v>
      </c>
      <c r="I62" s="1914">
        <v>0</v>
      </c>
      <c r="J62" s="1914"/>
      <c r="K62" s="1052">
        <v>0</v>
      </c>
      <c r="L62" s="1052"/>
      <c r="M62" s="1052">
        <v>0</v>
      </c>
      <c r="N62" s="1052">
        <v>0</v>
      </c>
      <c r="O62" s="1914">
        <v>6</v>
      </c>
      <c r="P62" s="1914"/>
      <c r="Q62" s="1052">
        <v>678</v>
      </c>
      <c r="S62" s="471"/>
    </row>
    <row r="63" spans="1:19" ht="12.75" customHeight="1">
      <c r="A63" s="1845"/>
      <c r="B63" s="1845"/>
      <c r="C63" s="1846"/>
      <c r="D63" s="1054"/>
      <c r="E63" s="1884"/>
      <c r="F63" s="1884"/>
      <c r="G63" s="1054"/>
      <c r="H63" s="1054"/>
      <c r="I63" s="1884"/>
      <c r="J63" s="1884"/>
      <c r="K63" s="1054"/>
      <c r="L63" s="1055"/>
      <c r="M63" s="1055"/>
      <c r="N63" s="1054"/>
      <c r="O63" s="1884"/>
      <c r="P63" s="1884"/>
      <c r="Q63" s="1054"/>
      <c r="S63" s="471"/>
    </row>
    <row r="64" spans="1:19" ht="12.75" customHeight="1">
      <c r="A64" s="1851" t="s">
        <v>1163</v>
      </c>
      <c r="B64" s="1851"/>
      <c r="C64" s="1872"/>
      <c r="D64" s="1056" t="s">
        <v>437</v>
      </c>
      <c r="E64" s="1893">
        <v>825</v>
      </c>
      <c r="F64" s="1893"/>
      <c r="G64" s="1056" t="s">
        <v>437</v>
      </c>
      <c r="H64" s="1056">
        <v>3111</v>
      </c>
      <c r="I64" s="1893" t="s">
        <v>437</v>
      </c>
      <c r="J64" s="1893"/>
      <c r="K64" s="1057">
        <v>6458</v>
      </c>
      <c r="L64" s="1058"/>
      <c r="M64" s="1057" t="s">
        <v>364</v>
      </c>
      <c r="N64" s="1056">
        <v>1030</v>
      </c>
      <c r="O64" s="1893" t="s">
        <v>437</v>
      </c>
      <c r="P64" s="1893"/>
      <c r="Q64" s="1056">
        <v>4778</v>
      </c>
      <c r="S64" s="471"/>
    </row>
    <row r="65" spans="1:17" ht="12.75" customHeight="1">
      <c r="A65" s="1845"/>
      <c r="B65" s="1845"/>
      <c r="C65" s="1845"/>
      <c r="D65" s="239"/>
      <c r="E65" s="1915"/>
      <c r="F65" s="1915"/>
      <c r="G65" s="239"/>
      <c r="H65" s="238"/>
      <c r="I65" s="1913"/>
      <c r="J65" s="1913"/>
      <c r="K65" s="238"/>
      <c r="L65" s="453"/>
      <c r="M65" s="453"/>
      <c r="N65" s="238"/>
      <c r="O65" s="1913"/>
      <c r="P65" s="1913"/>
      <c r="Q65" s="238"/>
    </row>
    <row r="66" spans="1:17" ht="12">
      <c r="A66" s="240"/>
      <c r="B66" s="240"/>
      <c r="C66" s="240"/>
      <c r="D66" s="240"/>
      <c r="E66" s="240"/>
      <c r="F66" s="340"/>
      <c r="G66" s="240"/>
      <c r="H66" s="339"/>
      <c r="I66" s="240"/>
      <c r="J66" s="240"/>
      <c r="K66" s="339"/>
      <c r="L66" s="240"/>
      <c r="M66" s="240"/>
      <c r="N66" s="240"/>
      <c r="O66" s="240"/>
      <c r="P66" s="240"/>
      <c r="Q66" s="339"/>
    </row>
    <row r="67" spans="1:17" ht="12">
      <c r="A67" s="240"/>
      <c r="B67" s="240"/>
      <c r="C67" s="240"/>
      <c r="D67" s="240"/>
      <c r="E67" s="240"/>
      <c r="F67" s="339"/>
      <c r="G67" s="240"/>
      <c r="H67" s="240"/>
      <c r="I67" s="240"/>
      <c r="J67" s="240"/>
      <c r="K67" s="240"/>
      <c r="L67" s="240"/>
      <c r="M67" s="240"/>
      <c r="N67" s="240"/>
      <c r="O67" s="240"/>
      <c r="P67" s="240"/>
      <c r="Q67" s="240"/>
    </row>
    <row r="68" spans="1:17" ht="12">
      <c r="A68" s="240"/>
      <c r="B68" s="240"/>
      <c r="C68" s="240"/>
      <c r="D68" s="240"/>
      <c r="E68" s="240"/>
      <c r="F68" s="240"/>
      <c r="G68" s="240"/>
      <c r="H68" s="240"/>
      <c r="I68" s="240"/>
      <c r="J68" s="240"/>
      <c r="K68" s="240"/>
      <c r="L68" s="240"/>
      <c r="M68" s="240"/>
      <c r="N68" s="240"/>
      <c r="O68" s="240"/>
      <c r="P68" s="240"/>
      <c r="Q68" s="240"/>
    </row>
    <row r="69" spans="1:17" ht="12">
      <c r="A69" s="240"/>
      <c r="B69" s="240"/>
      <c r="C69" s="240"/>
      <c r="D69" s="240"/>
      <c r="E69" s="240"/>
      <c r="F69" s="240"/>
      <c r="G69" s="240"/>
      <c r="H69" s="240"/>
      <c r="I69" s="240"/>
      <c r="J69" s="240"/>
      <c r="K69" s="240"/>
      <c r="L69" s="240"/>
      <c r="M69" s="240"/>
      <c r="N69" s="240"/>
      <c r="O69" s="240"/>
      <c r="P69" s="240"/>
      <c r="Q69" s="240"/>
    </row>
    <row r="70" spans="1:17" ht="12">
      <c r="A70" s="240"/>
      <c r="B70" s="240"/>
      <c r="C70" s="240"/>
      <c r="D70" s="240"/>
      <c r="E70" s="240"/>
      <c r="F70" s="240"/>
      <c r="G70" s="240"/>
      <c r="H70" s="240"/>
      <c r="I70" s="240"/>
      <c r="J70" s="240"/>
      <c r="K70" s="240"/>
      <c r="L70" s="240"/>
      <c r="M70" s="240"/>
      <c r="N70" s="240"/>
      <c r="O70" s="240"/>
      <c r="P70" s="240"/>
      <c r="Q70" s="240"/>
    </row>
    <row r="71" spans="1:17" ht="12">
      <c r="A71" s="240"/>
      <c r="B71" s="240"/>
      <c r="C71" s="240"/>
      <c r="D71" s="240"/>
      <c r="E71" s="240"/>
      <c r="F71" s="240"/>
      <c r="G71" s="240"/>
      <c r="H71" s="240"/>
      <c r="I71" s="240"/>
      <c r="J71" s="240"/>
      <c r="K71" s="240"/>
      <c r="L71" s="240"/>
      <c r="M71" s="240"/>
      <c r="N71" s="240"/>
      <c r="O71" s="240"/>
      <c r="P71" s="240"/>
      <c r="Q71" s="240"/>
    </row>
  </sheetData>
  <mergeCells count="243">
    <mergeCell ref="O61:P61"/>
    <mergeCell ref="O62:P62"/>
    <mergeCell ref="A62:C62"/>
    <mergeCell ref="E62:F62"/>
    <mergeCell ref="I61:J61"/>
    <mergeCell ref="I62:J62"/>
    <mergeCell ref="A61:C61"/>
    <mergeCell ref="E61:F61"/>
    <mergeCell ref="E60:F60"/>
    <mergeCell ref="I59:J59"/>
    <mergeCell ref="I60:J60"/>
    <mergeCell ref="O57:P57"/>
    <mergeCell ref="O58:P58"/>
    <mergeCell ref="O59:P59"/>
    <mergeCell ref="O60:P60"/>
    <mergeCell ref="O22:P22"/>
    <mergeCell ref="O23:P23"/>
    <mergeCell ref="E58:F58"/>
    <mergeCell ref="E59:F59"/>
    <mergeCell ref="O25:P25"/>
    <mergeCell ref="O24:P24"/>
    <mergeCell ref="O30:P30"/>
    <mergeCell ref="O28:P28"/>
    <mergeCell ref="O27:P27"/>
    <mergeCell ref="O29:P29"/>
    <mergeCell ref="O36:P36"/>
    <mergeCell ref="O34:P34"/>
    <mergeCell ref="O35:P35"/>
    <mergeCell ref="O37:P37"/>
    <mergeCell ref="E47:F47"/>
    <mergeCell ref="E51:F51"/>
    <mergeCell ref="O40:P40"/>
    <mergeCell ref="O38:P38"/>
    <mergeCell ref="O39:P39"/>
    <mergeCell ref="O41:P41"/>
    <mergeCell ref="O42:P42"/>
    <mergeCell ref="O43:P43"/>
    <mergeCell ref="O44:P44"/>
    <mergeCell ref="E39:F39"/>
    <mergeCell ref="E53:F53"/>
    <mergeCell ref="A44:C44"/>
    <mergeCell ref="A45:C45"/>
    <mergeCell ref="E44:F44"/>
    <mergeCell ref="E45:F45"/>
    <mergeCell ref="A48:C48"/>
    <mergeCell ref="E48:F48"/>
    <mergeCell ref="A46:C46"/>
    <mergeCell ref="A49:C49"/>
    <mergeCell ref="E52:F52"/>
    <mergeCell ref="E54:F54"/>
    <mergeCell ref="O65:P65"/>
    <mergeCell ref="A63:C63"/>
    <mergeCell ref="E63:F63"/>
    <mergeCell ref="A65:C65"/>
    <mergeCell ref="E65:F65"/>
    <mergeCell ref="O64:P64"/>
    <mergeCell ref="O54:P54"/>
    <mergeCell ref="I54:J54"/>
    <mergeCell ref="A55:C55"/>
    <mergeCell ref="A53:C53"/>
    <mergeCell ref="A52:C52"/>
    <mergeCell ref="A50:C50"/>
    <mergeCell ref="A51:C51"/>
    <mergeCell ref="A54:C54"/>
    <mergeCell ref="A6:A9"/>
    <mergeCell ref="B6:E6"/>
    <mergeCell ref="F9:G9"/>
    <mergeCell ref="F13:G13"/>
    <mergeCell ref="B11:E11"/>
    <mergeCell ref="F11:G11"/>
    <mergeCell ref="A13:A14"/>
    <mergeCell ref="B7:E7"/>
    <mergeCell ref="B9:E9"/>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A43:C43"/>
    <mergeCell ref="A42:C42"/>
    <mergeCell ref="E42:F42"/>
    <mergeCell ref="E43:F43"/>
    <mergeCell ref="E49:F49"/>
    <mergeCell ref="E50:F50"/>
    <mergeCell ref="E46:F46"/>
    <mergeCell ref="I40:J40"/>
    <mergeCell ref="I44:J44"/>
    <mergeCell ref="I45:J45"/>
    <mergeCell ref="I46:J46"/>
    <mergeCell ref="I49:J49"/>
    <mergeCell ref="I43:J43"/>
    <mergeCell ref="I50:J50"/>
    <mergeCell ref="I28:J28"/>
    <mergeCell ref="I52:J52"/>
    <mergeCell ref="I39:J39"/>
    <mergeCell ref="I47:J47"/>
    <mergeCell ref="I51:J51"/>
    <mergeCell ref="I48:J48"/>
    <mergeCell ref="O52:P52"/>
    <mergeCell ref="I65:J65"/>
    <mergeCell ref="I64:J64"/>
    <mergeCell ref="I55:J55"/>
    <mergeCell ref="I56:J56"/>
    <mergeCell ref="O63:P63"/>
    <mergeCell ref="O55:P55"/>
    <mergeCell ref="O56:P56"/>
    <mergeCell ref="I57:J57"/>
    <mergeCell ref="I58:J58"/>
    <mergeCell ref="O50:P50"/>
    <mergeCell ref="O53:P53"/>
    <mergeCell ref="I36:J36"/>
    <mergeCell ref="I37:J37"/>
    <mergeCell ref="O45:P45"/>
    <mergeCell ref="O47:P47"/>
    <mergeCell ref="O46:P46"/>
    <mergeCell ref="O49:P49"/>
    <mergeCell ref="O48:P48"/>
    <mergeCell ref="O51:P51"/>
    <mergeCell ref="O32:P32"/>
    <mergeCell ref="A35:C35"/>
    <mergeCell ref="E35:F35"/>
    <mergeCell ref="E33:F33"/>
    <mergeCell ref="I32:J32"/>
    <mergeCell ref="I33:J33"/>
    <mergeCell ref="I34:J34"/>
    <mergeCell ref="I35:J35"/>
    <mergeCell ref="O33:P33"/>
    <mergeCell ref="A34:C34"/>
    <mergeCell ref="O31:P31"/>
    <mergeCell ref="E31:F31"/>
    <mergeCell ref="A23:C23"/>
    <mergeCell ref="B13:E13"/>
    <mergeCell ref="A24:C24"/>
    <mergeCell ref="E20:F20"/>
    <mergeCell ref="I31:J31"/>
    <mergeCell ref="I29:J29"/>
    <mergeCell ref="I30:J30"/>
    <mergeCell ref="I22:J22"/>
    <mergeCell ref="L17:N17"/>
    <mergeCell ref="I19:J20"/>
    <mergeCell ref="O19:P20"/>
    <mergeCell ref="A26:C26"/>
    <mergeCell ref="A25:C25"/>
    <mergeCell ref="I23:J23"/>
    <mergeCell ref="I24:J24"/>
    <mergeCell ref="I25:J25"/>
    <mergeCell ref="I26:J26"/>
    <mergeCell ref="O26:P26"/>
    <mergeCell ref="P3:Q3"/>
    <mergeCell ref="A5:E5"/>
    <mergeCell ref="F5:G5"/>
    <mergeCell ref="H5:I5"/>
    <mergeCell ref="J5:L5"/>
    <mergeCell ref="F3:G4"/>
    <mergeCell ref="M3:O3"/>
    <mergeCell ref="H3:I4"/>
    <mergeCell ref="J3:L4"/>
    <mergeCell ref="J10:L10"/>
    <mergeCell ref="J15:L15"/>
    <mergeCell ref="J12:L12"/>
    <mergeCell ref="J13:L13"/>
    <mergeCell ref="J14:L14"/>
    <mergeCell ref="A30:C30"/>
    <mergeCell ref="A29:C29"/>
    <mergeCell ref="A27:C27"/>
    <mergeCell ref="E27:F27"/>
    <mergeCell ref="E30:F30"/>
    <mergeCell ref="D19:D20"/>
    <mergeCell ref="G19:G20"/>
    <mergeCell ref="A47:C47"/>
    <mergeCell ref="A17:C21"/>
    <mergeCell ref="E19:F19"/>
    <mergeCell ref="A33:C33"/>
    <mergeCell ref="A28:C28"/>
    <mergeCell ref="A32:C32"/>
    <mergeCell ref="A31:C31"/>
    <mergeCell ref="A22:C22"/>
    <mergeCell ref="A64:C64"/>
    <mergeCell ref="E64:F64"/>
    <mergeCell ref="A56:C56"/>
    <mergeCell ref="E55:F55"/>
    <mergeCell ref="E56:F56"/>
    <mergeCell ref="A57:C57"/>
    <mergeCell ref="A58:C58"/>
    <mergeCell ref="A59:C59"/>
    <mergeCell ref="A60:C60"/>
    <mergeCell ref="E57:F57"/>
    <mergeCell ref="E2:F2"/>
    <mergeCell ref="B8:E8"/>
    <mergeCell ref="F8:G8"/>
    <mergeCell ref="C12:E12"/>
    <mergeCell ref="F12:G12"/>
    <mergeCell ref="B10:E10"/>
    <mergeCell ref="F10:G10"/>
    <mergeCell ref="F7:G7"/>
    <mergeCell ref="H9:I9"/>
    <mergeCell ref="F6:G6"/>
    <mergeCell ref="J8:L8"/>
    <mergeCell ref="J6:L6"/>
    <mergeCell ref="H6:I6"/>
    <mergeCell ref="J7:L7"/>
    <mergeCell ref="H7:I7"/>
    <mergeCell ref="J9:L9"/>
    <mergeCell ref="H8:I8"/>
    <mergeCell ref="L19:M20"/>
    <mergeCell ref="I63:J63"/>
    <mergeCell ref="I53:J53"/>
    <mergeCell ref="I2:K2"/>
    <mergeCell ref="H15:I15"/>
    <mergeCell ref="H14:I14"/>
    <mergeCell ref="H11:I11"/>
    <mergeCell ref="H13:I13"/>
    <mergeCell ref="H12:I12"/>
    <mergeCell ref="H10:I10"/>
    <mergeCell ref="E34:F34"/>
    <mergeCell ref="I17:K17"/>
    <mergeCell ref="E32:F32"/>
    <mergeCell ref="E28:F28"/>
    <mergeCell ref="E29:F29"/>
    <mergeCell ref="E26:F26"/>
    <mergeCell ref="E24:F24"/>
    <mergeCell ref="E23:F23"/>
    <mergeCell ref="E22:F22"/>
    <mergeCell ref="I27:J27"/>
    <mergeCell ref="A10:A12"/>
    <mergeCell ref="D17:F17"/>
    <mergeCell ref="G17:H17"/>
    <mergeCell ref="O17:Q17"/>
    <mergeCell ref="E16:F16"/>
    <mergeCell ref="A15:E15"/>
    <mergeCell ref="F14:G14"/>
    <mergeCell ref="B14:E14"/>
    <mergeCell ref="F15:G15"/>
    <mergeCell ref="J11:L11"/>
  </mergeCells>
  <printOptions horizontalCentered="1"/>
  <pageMargins left="0.3937007874015748" right="0" top="0.7874015748031497" bottom="0.3937007874015748" header="0.1968503937007874" footer="0.1968503937007874"/>
  <pageSetup horizontalDpi="600" verticalDpi="600" orientation="portrait" paperSize="9" scale="99" r:id="rId2"/>
  <ignoredErrors>
    <ignoredError sqref="G23" formulaRange="1"/>
  </ignoredErrors>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27">
      <pane xSplit="3" topLeftCell="D1" activePane="topRight" state="frozen"/>
      <selection pane="topLeft" activeCell="D21" sqref="D21"/>
      <selection pane="topRight" activeCell="G36" sqref="G36:H36"/>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1228</v>
      </c>
      <c r="M1" s="19" t="s">
        <v>72</v>
      </c>
      <c r="Y1" s="19" t="s">
        <v>72</v>
      </c>
    </row>
    <row r="2" spans="1:25" ht="13.5" customHeight="1">
      <c r="A2" s="20"/>
      <c r="B2" s="20"/>
      <c r="C2" s="20"/>
      <c r="D2" s="20"/>
      <c r="E2" s="20"/>
      <c r="F2" s="20"/>
      <c r="G2" s="20"/>
      <c r="H2" s="20"/>
      <c r="I2" s="20"/>
      <c r="J2" s="20"/>
      <c r="K2" s="20"/>
      <c r="L2" s="20"/>
      <c r="M2" s="20"/>
      <c r="Y2" s="20"/>
    </row>
    <row r="3" spans="1:32" ht="17.25" customHeight="1">
      <c r="A3" s="903" t="s">
        <v>1229</v>
      </c>
      <c r="B3" s="903"/>
      <c r="C3" s="913"/>
      <c r="D3" s="921" t="s">
        <v>1230</v>
      </c>
      <c r="E3" s="926" t="s">
        <v>1231</v>
      </c>
      <c r="F3" s="913"/>
      <c r="G3" s="926" t="s">
        <v>1232</v>
      </c>
      <c r="H3" s="913"/>
      <c r="I3" s="907" t="s">
        <v>1233</v>
      </c>
      <c r="J3" s="907" t="s">
        <v>1234</v>
      </c>
      <c r="K3" s="923" t="s">
        <v>1235</v>
      </c>
      <c r="L3" s="915" t="s">
        <v>1236</v>
      </c>
      <c r="M3"/>
      <c r="N3"/>
      <c r="O3"/>
      <c r="P3"/>
      <c r="Q3"/>
      <c r="R3"/>
      <c r="S3"/>
      <c r="T3"/>
      <c r="Y3" s="905" t="s">
        <v>1237</v>
      </c>
      <c r="Z3" s="906"/>
      <c r="AA3" s="917" t="s">
        <v>1238</v>
      </c>
      <c r="AB3" s="917" t="s">
        <v>1239</v>
      </c>
      <c r="AC3" s="917" t="s">
        <v>1240</v>
      </c>
      <c r="AD3" s="923" t="s">
        <v>855</v>
      </c>
      <c r="AE3" s="917" t="s">
        <v>1241</v>
      </c>
      <c r="AF3" s="928" t="s">
        <v>1242</v>
      </c>
    </row>
    <row r="4" spans="1:32" ht="17.25" customHeight="1">
      <c r="A4" s="884"/>
      <c r="B4" s="884"/>
      <c r="C4" s="876"/>
      <c r="D4" s="922"/>
      <c r="E4" s="920"/>
      <c r="F4" s="914"/>
      <c r="G4" s="920"/>
      <c r="H4" s="914"/>
      <c r="I4" s="908"/>
      <c r="J4" s="902"/>
      <c r="K4" s="924"/>
      <c r="L4" s="916"/>
      <c r="M4"/>
      <c r="N4"/>
      <c r="O4"/>
      <c r="P4"/>
      <c r="Q4"/>
      <c r="R4"/>
      <c r="S4"/>
      <c r="T4"/>
      <c r="Y4" s="191" t="s">
        <v>1243</v>
      </c>
      <c r="Z4" s="192" t="s">
        <v>1244</v>
      </c>
      <c r="AA4" s="918"/>
      <c r="AB4" s="918"/>
      <c r="AC4" s="918"/>
      <c r="AD4" s="924"/>
      <c r="AE4" s="918"/>
      <c r="AF4" s="925"/>
    </row>
    <row r="5" spans="1:32" ht="15" customHeight="1">
      <c r="A5" s="884"/>
      <c r="B5" s="884"/>
      <c r="C5" s="876"/>
      <c r="D5" s="917" t="s">
        <v>1245</v>
      </c>
      <c r="E5" s="192" t="s">
        <v>1246</v>
      </c>
      <c r="F5" s="192" t="s">
        <v>1247</v>
      </c>
      <c r="G5" s="192" t="s">
        <v>1248</v>
      </c>
      <c r="H5" s="190" t="s">
        <v>1249</v>
      </c>
      <c r="I5" s="907" t="s">
        <v>447</v>
      </c>
      <c r="J5" s="921" t="s">
        <v>867</v>
      </c>
      <c r="K5" s="921" t="s">
        <v>867</v>
      </c>
      <c r="L5" s="926" t="s">
        <v>867</v>
      </c>
      <c r="M5"/>
      <c r="N5"/>
      <c r="O5"/>
      <c r="P5"/>
      <c r="Q5"/>
      <c r="R5"/>
      <c r="S5"/>
      <c r="T5"/>
      <c r="Y5" s="903" t="s">
        <v>1250</v>
      </c>
      <c r="Z5" s="913"/>
      <c r="AA5" s="921" t="s">
        <v>1251</v>
      </c>
      <c r="AB5" s="921" t="s">
        <v>1253</v>
      </c>
      <c r="AC5" s="919" t="s">
        <v>1254</v>
      </c>
      <c r="AD5" s="921" t="s">
        <v>1255</v>
      </c>
      <c r="AE5" s="921" t="s">
        <v>548</v>
      </c>
      <c r="AF5" s="926" t="s">
        <v>1256</v>
      </c>
    </row>
    <row r="6" spans="1:32" ht="15" customHeight="1">
      <c r="A6" s="904"/>
      <c r="B6" s="904"/>
      <c r="C6" s="914"/>
      <c r="D6" s="918"/>
      <c r="E6" s="911" t="s">
        <v>1257</v>
      </c>
      <c r="F6" s="906"/>
      <c r="G6" s="192" t="s">
        <v>1258</v>
      </c>
      <c r="H6" s="190" t="s">
        <v>1259</v>
      </c>
      <c r="I6" s="902"/>
      <c r="J6" s="922"/>
      <c r="K6" s="922"/>
      <c r="L6" s="920"/>
      <c r="M6"/>
      <c r="N6"/>
      <c r="O6"/>
      <c r="P6"/>
      <c r="Q6"/>
      <c r="R6"/>
      <c r="S6"/>
      <c r="T6"/>
      <c r="Y6" s="904"/>
      <c r="Z6" s="914"/>
      <c r="AA6" s="922"/>
      <c r="AB6" s="922"/>
      <c r="AC6" s="912"/>
      <c r="AD6" s="922"/>
      <c r="AE6" s="922"/>
      <c r="AF6" s="920"/>
    </row>
    <row r="7" spans="1:32" s="21" customFormat="1" ht="12.75" customHeight="1">
      <c r="A7" s="21" t="s">
        <v>1260</v>
      </c>
      <c r="B7" s="22">
        <v>16</v>
      </c>
      <c r="C7" s="23" t="s">
        <v>1261</v>
      </c>
      <c r="D7" s="303">
        <v>3790914</v>
      </c>
      <c r="E7" s="24">
        <v>106251</v>
      </c>
      <c r="F7" s="24">
        <v>74439</v>
      </c>
      <c r="G7" s="24">
        <v>496</v>
      </c>
      <c r="H7" s="24">
        <v>58087</v>
      </c>
      <c r="I7" s="690">
        <v>97.9</v>
      </c>
      <c r="J7" s="25">
        <v>100.8</v>
      </c>
      <c r="K7" s="29">
        <v>96.9</v>
      </c>
      <c r="L7" s="669" t="s">
        <v>634</v>
      </c>
      <c r="M7"/>
      <c r="N7"/>
      <c r="O7"/>
      <c r="P7"/>
      <c r="Q7"/>
      <c r="R7"/>
      <c r="S7"/>
      <c r="T7"/>
      <c r="Y7" s="27">
        <v>2010838</v>
      </c>
      <c r="Z7" s="27">
        <v>608456</v>
      </c>
      <c r="AA7" s="27">
        <v>9727</v>
      </c>
      <c r="AB7" s="26">
        <v>903.2</v>
      </c>
      <c r="AC7" s="27">
        <v>2752019</v>
      </c>
      <c r="AD7" s="27">
        <v>41649</v>
      </c>
      <c r="AE7" s="28" t="s">
        <v>364</v>
      </c>
      <c r="AF7" s="27">
        <v>34412</v>
      </c>
    </row>
    <row r="8" spans="2:32" s="21" customFormat="1" ht="12.75" customHeight="1">
      <c r="B8" s="22">
        <v>17</v>
      </c>
      <c r="C8" s="23"/>
      <c r="D8" s="304">
        <v>3792377</v>
      </c>
      <c r="E8" s="24">
        <v>106787</v>
      </c>
      <c r="F8" s="24">
        <v>76775</v>
      </c>
      <c r="G8" s="24">
        <v>451</v>
      </c>
      <c r="H8" s="24">
        <v>57377</v>
      </c>
      <c r="I8" s="690">
        <v>100</v>
      </c>
      <c r="J8" s="690">
        <v>100</v>
      </c>
      <c r="K8" s="690">
        <v>100</v>
      </c>
      <c r="L8" s="669">
        <v>100</v>
      </c>
      <c r="M8"/>
      <c r="N8"/>
      <c r="O8"/>
      <c r="P8"/>
      <c r="Q8"/>
      <c r="R8"/>
      <c r="S8"/>
      <c r="T8"/>
      <c r="Y8" s="27">
        <v>2140441</v>
      </c>
      <c r="Z8" s="27">
        <v>671809</v>
      </c>
      <c r="AA8" s="27">
        <v>9948</v>
      </c>
      <c r="AB8" s="26">
        <v>984.1</v>
      </c>
      <c r="AC8" s="27">
        <v>2796128</v>
      </c>
      <c r="AD8" s="27">
        <v>40967</v>
      </c>
      <c r="AE8" s="28" t="s">
        <v>364</v>
      </c>
      <c r="AF8" s="27">
        <v>35827</v>
      </c>
    </row>
    <row r="9" spans="2:32" s="21" customFormat="1" ht="12.75" customHeight="1">
      <c r="B9" s="22">
        <v>18</v>
      </c>
      <c r="C9" s="23"/>
      <c r="D9" s="303">
        <v>3793153</v>
      </c>
      <c r="E9" s="24">
        <v>109044</v>
      </c>
      <c r="F9" s="24">
        <v>79656</v>
      </c>
      <c r="G9" s="24">
        <v>408</v>
      </c>
      <c r="H9" s="24">
        <v>54822</v>
      </c>
      <c r="I9" s="690">
        <v>101.1</v>
      </c>
      <c r="J9" s="25">
        <v>100.4</v>
      </c>
      <c r="K9" s="29">
        <v>99.5</v>
      </c>
      <c r="L9" s="669" t="s">
        <v>635</v>
      </c>
      <c r="M9"/>
      <c r="N9"/>
      <c r="O9"/>
      <c r="P9"/>
      <c r="Q9"/>
      <c r="R9"/>
      <c r="S9"/>
      <c r="T9"/>
      <c r="Y9" s="27">
        <v>2254702</v>
      </c>
      <c r="Z9" s="27">
        <v>789855</v>
      </c>
      <c r="AA9" s="27">
        <v>10723</v>
      </c>
      <c r="AB9" s="26">
        <v>976.7</v>
      </c>
      <c r="AC9" s="27">
        <v>2814396</v>
      </c>
      <c r="AD9" s="27">
        <v>39491</v>
      </c>
      <c r="AE9" s="28" t="s">
        <v>364</v>
      </c>
      <c r="AF9" s="27">
        <v>38686</v>
      </c>
    </row>
    <row r="10" spans="2:32" s="21" customFormat="1" ht="12.75" customHeight="1">
      <c r="B10" s="22">
        <v>19</v>
      </c>
      <c r="C10" s="23"/>
      <c r="D10" s="304">
        <v>3796808</v>
      </c>
      <c r="E10" s="24">
        <v>110743</v>
      </c>
      <c r="F10" s="24">
        <v>82204</v>
      </c>
      <c r="G10" s="24">
        <v>375</v>
      </c>
      <c r="H10" s="24">
        <v>52197</v>
      </c>
      <c r="I10" s="690">
        <v>101</v>
      </c>
      <c r="J10" s="25">
        <v>99.9</v>
      </c>
      <c r="K10" s="25" t="s">
        <v>633</v>
      </c>
      <c r="L10" s="669" t="s">
        <v>636</v>
      </c>
      <c r="M10"/>
      <c r="N10"/>
      <c r="O10"/>
      <c r="P10"/>
      <c r="Q10"/>
      <c r="R10"/>
      <c r="S10"/>
      <c r="T10"/>
      <c r="Y10" s="24">
        <v>2302364</v>
      </c>
      <c r="Z10" s="24">
        <v>872631</v>
      </c>
      <c r="AA10" s="30">
        <v>10373</v>
      </c>
      <c r="AB10" s="31">
        <v>939.2</v>
      </c>
      <c r="AC10" s="24">
        <v>2820882</v>
      </c>
      <c r="AD10" s="24">
        <v>38682</v>
      </c>
      <c r="AE10" s="28" t="s">
        <v>364</v>
      </c>
      <c r="AF10" s="24">
        <v>37233</v>
      </c>
    </row>
    <row r="11" spans="2:32" s="21" customFormat="1" ht="12.75" customHeight="1">
      <c r="B11" s="22">
        <v>20</v>
      </c>
      <c r="C11" s="23"/>
      <c r="D11" s="416">
        <v>3798258</v>
      </c>
      <c r="E11" s="304">
        <v>112856</v>
      </c>
      <c r="F11" s="304">
        <v>84367</v>
      </c>
      <c r="G11" s="303">
        <v>340</v>
      </c>
      <c r="H11" s="303">
        <v>48484</v>
      </c>
      <c r="I11" s="691">
        <v>95.3</v>
      </c>
      <c r="J11" s="499">
        <v>100.9</v>
      </c>
      <c r="K11" s="536">
        <v>100.5</v>
      </c>
      <c r="L11" s="536">
        <v>98.9</v>
      </c>
      <c r="M11"/>
      <c r="N11"/>
      <c r="O11"/>
      <c r="P11"/>
      <c r="Q11"/>
      <c r="R11"/>
      <c r="S11"/>
      <c r="T11"/>
      <c r="Y11" s="303">
        <v>1952719</v>
      </c>
      <c r="Z11" s="303">
        <v>857013</v>
      </c>
      <c r="AA11" s="303" t="s">
        <v>1153</v>
      </c>
      <c r="AB11" s="499">
        <v>881.4</v>
      </c>
      <c r="AC11" s="304">
        <v>2828587</v>
      </c>
      <c r="AD11" s="304">
        <v>36748</v>
      </c>
      <c r="AE11" s="400" t="s">
        <v>1263</v>
      </c>
      <c r="AF11" s="304">
        <v>36210</v>
      </c>
    </row>
    <row r="12" spans="2:32" ht="12.75" customHeight="1">
      <c r="B12" s="32"/>
      <c r="C12" s="33"/>
      <c r="D12" s="24"/>
      <c r="E12" s="143"/>
      <c r="F12" s="143"/>
      <c r="G12" s="143"/>
      <c r="H12" s="143"/>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1121</v>
      </c>
      <c r="B13" s="32">
        <v>4</v>
      </c>
      <c r="C13" s="33" t="s">
        <v>65</v>
      </c>
      <c r="D13" s="405">
        <v>3793235</v>
      </c>
      <c r="E13" s="355">
        <v>111359</v>
      </c>
      <c r="F13" s="356">
        <v>81586</v>
      </c>
      <c r="G13" s="355">
        <v>28</v>
      </c>
      <c r="H13" s="355">
        <v>4046</v>
      </c>
      <c r="I13" s="360">
        <v>95.9</v>
      </c>
      <c r="J13" s="357">
        <v>99.9</v>
      </c>
      <c r="K13" s="358" t="s">
        <v>296</v>
      </c>
      <c r="L13" s="359" t="s">
        <v>633</v>
      </c>
      <c r="M13"/>
      <c r="N13"/>
      <c r="O13"/>
      <c r="P13"/>
      <c r="Q13"/>
      <c r="R13"/>
      <c r="S13"/>
      <c r="T13"/>
      <c r="V13" s="39"/>
      <c r="W13" s="39"/>
      <c r="X13" s="39"/>
      <c r="Y13" s="367">
        <v>171609</v>
      </c>
      <c r="Z13" s="356">
        <v>72307</v>
      </c>
      <c r="AA13" s="367" t="s">
        <v>139</v>
      </c>
      <c r="AB13" s="358">
        <v>76.2</v>
      </c>
      <c r="AC13" s="368">
        <v>2817726</v>
      </c>
      <c r="AD13" s="367">
        <v>3001</v>
      </c>
      <c r="AE13" s="358" t="s">
        <v>620</v>
      </c>
      <c r="AF13" s="368">
        <v>3207</v>
      </c>
    </row>
    <row r="14" spans="2:32" ht="12.75" customHeight="1">
      <c r="B14" s="32">
        <v>5</v>
      </c>
      <c r="C14" s="33"/>
      <c r="D14" s="405">
        <v>3795604</v>
      </c>
      <c r="E14" s="355">
        <v>110351</v>
      </c>
      <c r="F14" s="356">
        <v>82364</v>
      </c>
      <c r="G14" s="355">
        <v>25</v>
      </c>
      <c r="H14" s="355">
        <v>3822</v>
      </c>
      <c r="I14" s="465">
        <v>99.3</v>
      </c>
      <c r="J14" s="357">
        <v>101</v>
      </c>
      <c r="K14" s="358" t="s">
        <v>297</v>
      </c>
      <c r="L14" s="359" t="s">
        <v>637</v>
      </c>
      <c r="M14"/>
      <c r="N14"/>
      <c r="O14"/>
      <c r="P14"/>
      <c r="Q14"/>
      <c r="R14"/>
      <c r="S14"/>
      <c r="T14"/>
      <c r="V14" s="39"/>
      <c r="W14" s="39"/>
      <c r="X14" s="39"/>
      <c r="Y14" s="367">
        <v>158465</v>
      </c>
      <c r="Z14" s="356">
        <v>75179</v>
      </c>
      <c r="AA14" s="367" t="s">
        <v>673</v>
      </c>
      <c r="AB14" s="358">
        <v>73.2</v>
      </c>
      <c r="AC14" s="368">
        <v>2818961</v>
      </c>
      <c r="AD14" s="367">
        <v>2954</v>
      </c>
      <c r="AE14" s="358" t="s">
        <v>621</v>
      </c>
      <c r="AF14" s="368">
        <v>3075</v>
      </c>
    </row>
    <row r="15" spans="2:32" ht="12.75" customHeight="1">
      <c r="B15" s="32">
        <v>6</v>
      </c>
      <c r="C15" s="33"/>
      <c r="D15" s="405">
        <v>3796038</v>
      </c>
      <c r="E15" s="355">
        <v>112761</v>
      </c>
      <c r="F15" s="356">
        <v>82717</v>
      </c>
      <c r="G15" s="355">
        <v>32</v>
      </c>
      <c r="H15" s="356">
        <v>4580</v>
      </c>
      <c r="I15" s="465">
        <v>94.7</v>
      </c>
      <c r="J15" s="357">
        <v>101.4</v>
      </c>
      <c r="K15" s="358" t="s">
        <v>298</v>
      </c>
      <c r="L15" s="359" t="s">
        <v>638</v>
      </c>
      <c r="M15"/>
      <c r="N15"/>
      <c r="O15"/>
      <c r="P15"/>
      <c r="Q15"/>
      <c r="R15"/>
      <c r="S15"/>
      <c r="T15"/>
      <c r="V15" s="39"/>
      <c r="W15" s="39"/>
      <c r="X15" s="39"/>
      <c r="Y15" s="367">
        <v>166274</v>
      </c>
      <c r="Z15" s="356">
        <v>72553</v>
      </c>
      <c r="AA15" s="367" t="s">
        <v>259</v>
      </c>
      <c r="AB15" s="358">
        <v>74.4</v>
      </c>
      <c r="AC15" s="368">
        <v>2822501</v>
      </c>
      <c r="AD15" s="367">
        <v>2780</v>
      </c>
      <c r="AE15" s="358" t="s">
        <v>622</v>
      </c>
      <c r="AF15" s="368">
        <v>2952</v>
      </c>
    </row>
    <row r="16" spans="2:32" ht="12.75" customHeight="1">
      <c r="B16" s="32">
        <v>7</v>
      </c>
      <c r="C16" s="33"/>
      <c r="D16" s="405">
        <v>3796291</v>
      </c>
      <c r="E16" s="355">
        <v>111789</v>
      </c>
      <c r="F16" s="356">
        <v>82839</v>
      </c>
      <c r="G16" s="355">
        <v>32</v>
      </c>
      <c r="H16" s="356">
        <v>4025</v>
      </c>
      <c r="I16" s="465">
        <v>99.9</v>
      </c>
      <c r="J16" s="357">
        <v>101.6</v>
      </c>
      <c r="K16" s="358" t="s">
        <v>299</v>
      </c>
      <c r="L16" s="359" t="s">
        <v>639</v>
      </c>
      <c r="M16"/>
      <c r="N16"/>
      <c r="O16"/>
      <c r="P16"/>
      <c r="Q16"/>
      <c r="R16"/>
      <c r="S16"/>
      <c r="T16"/>
      <c r="V16" s="39"/>
      <c r="W16" s="39"/>
      <c r="X16" s="39"/>
      <c r="Y16" s="367">
        <v>170033</v>
      </c>
      <c r="Z16" s="356">
        <v>79109</v>
      </c>
      <c r="AA16" s="362" t="s">
        <v>201</v>
      </c>
      <c r="AB16" s="358">
        <v>78.6</v>
      </c>
      <c r="AC16" s="368">
        <v>2825571</v>
      </c>
      <c r="AD16" s="367">
        <v>3210</v>
      </c>
      <c r="AE16" s="358" t="s">
        <v>623</v>
      </c>
      <c r="AF16" s="368">
        <v>2752</v>
      </c>
    </row>
    <row r="17" spans="2:32" ht="12.75" customHeight="1">
      <c r="B17" s="32">
        <v>8</v>
      </c>
      <c r="C17" s="33"/>
      <c r="D17" s="405">
        <v>3797273</v>
      </c>
      <c r="E17" s="355">
        <v>111562</v>
      </c>
      <c r="F17" s="356">
        <v>82491</v>
      </c>
      <c r="G17" s="355">
        <v>23</v>
      </c>
      <c r="H17" s="356">
        <v>3547</v>
      </c>
      <c r="I17" s="465">
        <v>96.1</v>
      </c>
      <c r="J17" s="357">
        <v>101.8</v>
      </c>
      <c r="K17" s="358" t="s">
        <v>632</v>
      </c>
      <c r="L17" s="359" t="s">
        <v>640</v>
      </c>
      <c r="M17"/>
      <c r="N17"/>
      <c r="O17"/>
      <c r="P17"/>
      <c r="Q17"/>
      <c r="R17"/>
      <c r="S17"/>
      <c r="T17"/>
      <c r="V17" s="20"/>
      <c r="W17" s="20"/>
      <c r="X17" s="20"/>
      <c r="Y17" s="367">
        <v>158542</v>
      </c>
      <c r="Z17" s="356">
        <v>61349</v>
      </c>
      <c r="AA17" s="362" t="s">
        <v>199</v>
      </c>
      <c r="AB17" s="358">
        <v>70.8</v>
      </c>
      <c r="AC17" s="368">
        <v>2825411</v>
      </c>
      <c r="AD17" s="367">
        <v>2972</v>
      </c>
      <c r="AE17" s="358" t="s">
        <v>624</v>
      </c>
      <c r="AF17" s="368">
        <v>3457</v>
      </c>
    </row>
    <row r="18" spans="2:32" ht="12.75" customHeight="1">
      <c r="B18" s="32">
        <v>9</v>
      </c>
      <c r="C18" s="33"/>
      <c r="D18" s="405">
        <v>3797762</v>
      </c>
      <c r="E18" s="355">
        <v>111561</v>
      </c>
      <c r="F18" s="356">
        <v>82782</v>
      </c>
      <c r="G18" s="355">
        <v>30</v>
      </c>
      <c r="H18" s="356">
        <v>4733</v>
      </c>
      <c r="I18" s="465">
        <v>94.4</v>
      </c>
      <c r="J18" s="357">
        <v>101.9</v>
      </c>
      <c r="K18" s="358" t="s">
        <v>300</v>
      </c>
      <c r="L18" s="359" t="s">
        <v>641</v>
      </c>
      <c r="M18"/>
      <c r="N18"/>
      <c r="O18"/>
      <c r="P18"/>
      <c r="Q18"/>
      <c r="R18"/>
      <c r="S18"/>
      <c r="T18"/>
      <c r="V18" s="20"/>
      <c r="W18" s="20"/>
      <c r="X18" s="20"/>
      <c r="Y18" s="367">
        <v>165554</v>
      </c>
      <c r="Z18" s="356">
        <v>75375</v>
      </c>
      <c r="AA18" s="362" t="s">
        <v>200</v>
      </c>
      <c r="AB18" s="358">
        <v>73.5</v>
      </c>
      <c r="AC18" s="368">
        <v>2829645</v>
      </c>
      <c r="AD18" s="367">
        <v>3015</v>
      </c>
      <c r="AE18" s="358" t="s">
        <v>625</v>
      </c>
      <c r="AF18" s="368">
        <v>3920</v>
      </c>
    </row>
    <row r="19" spans="2:32" ht="12.75" customHeight="1">
      <c r="B19" s="32">
        <v>10</v>
      </c>
      <c r="C19" s="33"/>
      <c r="D19" s="405">
        <v>3798258</v>
      </c>
      <c r="E19" s="355">
        <v>110147</v>
      </c>
      <c r="F19" s="356">
        <v>82700</v>
      </c>
      <c r="G19" s="355">
        <v>27</v>
      </c>
      <c r="H19" s="356">
        <v>3686</v>
      </c>
      <c r="I19" s="465">
        <v>91.8</v>
      </c>
      <c r="J19" s="357">
        <v>101.8</v>
      </c>
      <c r="K19" s="358" t="s">
        <v>301</v>
      </c>
      <c r="L19" s="359" t="s">
        <v>642</v>
      </c>
      <c r="M19"/>
      <c r="N19"/>
      <c r="O19"/>
      <c r="P19"/>
      <c r="Q19"/>
      <c r="R19"/>
      <c r="S19"/>
      <c r="T19"/>
      <c r="V19" s="39"/>
      <c r="W19" s="39"/>
      <c r="X19" s="39"/>
      <c r="Y19" s="367">
        <v>153398</v>
      </c>
      <c r="Z19" s="356">
        <v>73949</v>
      </c>
      <c r="AA19" s="362" t="s">
        <v>1549</v>
      </c>
      <c r="AB19" s="358">
        <v>75.4</v>
      </c>
      <c r="AC19" s="368">
        <v>2828861</v>
      </c>
      <c r="AD19" s="367">
        <v>3108</v>
      </c>
      <c r="AE19" s="358" t="s">
        <v>626</v>
      </c>
      <c r="AF19" s="368">
        <v>3366</v>
      </c>
    </row>
    <row r="20" spans="2:32" ht="12.75" customHeight="1">
      <c r="B20" s="32">
        <v>11</v>
      </c>
      <c r="C20" s="33"/>
      <c r="D20" s="405">
        <v>3799596</v>
      </c>
      <c r="E20" s="355">
        <v>110850</v>
      </c>
      <c r="F20" s="356">
        <v>82926</v>
      </c>
      <c r="G20" s="355">
        <v>22</v>
      </c>
      <c r="H20" s="356">
        <v>3039</v>
      </c>
      <c r="I20" s="360">
        <v>89.1</v>
      </c>
      <c r="J20" s="357">
        <v>100.9</v>
      </c>
      <c r="K20" s="446" t="s">
        <v>302</v>
      </c>
      <c r="L20" s="359" t="s">
        <v>643</v>
      </c>
      <c r="M20"/>
      <c r="N20"/>
      <c r="O20"/>
      <c r="P20"/>
      <c r="Q20"/>
      <c r="R20"/>
      <c r="S20"/>
      <c r="T20"/>
      <c r="V20" s="39"/>
      <c r="W20" s="39"/>
      <c r="X20" s="39"/>
      <c r="Y20" s="367">
        <v>134251</v>
      </c>
      <c r="Z20" s="383">
        <v>61479</v>
      </c>
      <c r="AA20" s="362" t="s">
        <v>1538</v>
      </c>
      <c r="AB20" s="358">
        <v>69.8</v>
      </c>
      <c r="AC20" s="368">
        <v>2831214</v>
      </c>
      <c r="AD20" s="367">
        <v>3277</v>
      </c>
      <c r="AE20" s="358" t="s">
        <v>627</v>
      </c>
      <c r="AF20" s="368">
        <v>2301</v>
      </c>
    </row>
    <row r="21" spans="2:32" ht="12.75" customHeight="1">
      <c r="B21" s="32">
        <v>12</v>
      </c>
      <c r="C21" s="33"/>
      <c r="D21" s="405">
        <v>3799255</v>
      </c>
      <c r="E21" s="356">
        <v>112856</v>
      </c>
      <c r="F21" s="356">
        <v>84367</v>
      </c>
      <c r="G21" s="355">
        <v>32</v>
      </c>
      <c r="H21" s="356">
        <v>4214</v>
      </c>
      <c r="I21" s="360" t="s">
        <v>630</v>
      </c>
      <c r="J21" s="360">
        <v>100.3</v>
      </c>
      <c r="K21" s="459" t="s">
        <v>303</v>
      </c>
      <c r="L21" s="361" t="s">
        <v>644</v>
      </c>
      <c r="M21"/>
      <c r="N21"/>
      <c r="O21"/>
      <c r="P21"/>
      <c r="Q21"/>
      <c r="R21"/>
      <c r="S21"/>
      <c r="T21"/>
      <c r="V21" s="39"/>
      <c r="W21" s="39"/>
      <c r="X21" s="39"/>
      <c r="Y21" s="356">
        <v>121574</v>
      </c>
      <c r="Z21" s="356">
        <v>56542</v>
      </c>
      <c r="AA21" s="362" t="s">
        <v>536</v>
      </c>
      <c r="AB21" s="358">
        <v>67.7</v>
      </c>
      <c r="AC21" s="356">
        <v>2828587</v>
      </c>
      <c r="AD21" s="356">
        <v>3537</v>
      </c>
      <c r="AE21" s="358" t="s">
        <v>628</v>
      </c>
      <c r="AF21" s="355">
        <v>2742</v>
      </c>
    </row>
    <row r="22" spans="1:32" ht="12.75" customHeight="1">
      <c r="A22" s="17" t="s">
        <v>1206</v>
      </c>
      <c r="B22" s="32">
        <v>1</v>
      </c>
      <c r="C22" s="33" t="s">
        <v>65</v>
      </c>
      <c r="D22" s="406">
        <v>3798506</v>
      </c>
      <c r="E22" s="16">
        <v>111548</v>
      </c>
      <c r="F22" s="16">
        <v>85081</v>
      </c>
      <c r="G22" s="391">
        <v>24</v>
      </c>
      <c r="H22" s="362">
        <v>3423</v>
      </c>
      <c r="I22" s="360" t="s">
        <v>631</v>
      </c>
      <c r="J22" s="363">
        <v>99.7</v>
      </c>
      <c r="K22" s="459" t="s">
        <v>304</v>
      </c>
      <c r="L22" s="361" t="s">
        <v>645</v>
      </c>
      <c r="M22"/>
      <c r="N22"/>
      <c r="O22"/>
      <c r="P22"/>
      <c r="Q22"/>
      <c r="R22"/>
      <c r="S22"/>
      <c r="T22"/>
      <c r="V22" s="39"/>
      <c r="W22" s="39"/>
      <c r="X22" s="39"/>
      <c r="Y22" s="369">
        <v>101767</v>
      </c>
      <c r="Z22" s="362">
        <v>56058</v>
      </c>
      <c r="AA22" s="362" t="s">
        <v>568</v>
      </c>
      <c r="AB22" s="370">
        <v>53.6</v>
      </c>
      <c r="AC22" s="356">
        <v>2828969</v>
      </c>
      <c r="AD22" s="369">
        <v>2930</v>
      </c>
      <c r="AE22" s="366" t="s">
        <v>629</v>
      </c>
      <c r="AF22" s="355">
        <v>3230</v>
      </c>
    </row>
    <row r="23" spans="2:32" ht="12.75" customHeight="1">
      <c r="B23" s="32">
        <v>2</v>
      </c>
      <c r="C23" s="33"/>
      <c r="D23" s="364">
        <v>3797151</v>
      </c>
      <c r="E23" s="628">
        <v>111750</v>
      </c>
      <c r="F23" s="362">
        <v>86164</v>
      </c>
      <c r="G23" s="391">
        <v>24</v>
      </c>
      <c r="H23" s="356">
        <v>3359</v>
      </c>
      <c r="I23" s="636">
        <v>68.7</v>
      </c>
      <c r="J23" s="357">
        <v>99.3</v>
      </c>
      <c r="K23" s="634" t="s">
        <v>295</v>
      </c>
      <c r="L23" s="635">
        <v>91.8</v>
      </c>
      <c r="M23"/>
      <c r="N23"/>
      <c r="O23"/>
      <c r="P23"/>
      <c r="Q23"/>
      <c r="R23"/>
      <c r="S23"/>
      <c r="T23"/>
      <c r="V23" s="39"/>
      <c r="W23" s="39"/>
      <c r="X23" s="39"/>
      <c r="Y23" s="369">
        <v>91538</v>
      </c>
      <c r="Z23" s="356">
        <v>43970</v>
      </c>
      <c r="AA23" s="501" t="s">
        <v>592</v>
      </c>
      <c r="AB23" s="358">
        <v>53.3</v>
      </c>
      <c r="AC23" s="356">
        <v>2830128</v>
      </c>
      <c r="AD23" s="369">
        <v>2667</v>
      </c>
      <c r="AE23" s="631">
        <v>57.2</v>
      </c>
      <c r="AF23" s="628">
        <v>1637</v>
      </c>
    </row>
    <row r="24" spans="1:32" s="20" customFormat="1" ht="12.75" customHeight="1">
      <c r="A24" s="17"/>
      <c r="B24" s="32">
        <v>3</v>
      </c>
      <c r="C24" s="33"/>
      <c r="D24" s="628">
        <v>3795306</v>
      </c>
      <c r="E24" s="683">
        <v>112822</v>
      </c>
      <c r="F24" s="303">
        <v>86655</v>
      </c>
      <c r="G24" s="636">
        <v>30</v>
      </c>
      <c r="H24" s="303">
        <v>4386</v>
      </c>
      <c r="I24" s="356" t="s">
        <v>370</v>
      </c>
      <c r="J24" s="629" t="str">
        <f>'14消費者物価指数'!D13</f>
        <v>r99.5</v>
      </c>
      <c r="K24" s="392" t="s">
        <v>1262</v>
      </c>
      <c r="L24" s="365" t="s">
        <v>370</v>
      </c>
      <c r="M24"/>
      <c r="N24"/>
      <c r="O24"/>
      <c r="P24"/>
      <c r="Q24"/>
      <c r="R24"/>
      <c r="S24"/>
      <c r="T24"/>
      <c r="U24" s="154"/>
      <c r="V24" s="39"/>
      <c r="W24" s="39"/>
      <c r="X24" s="39"/>
      <c r="Y24" s="632" t="s">
        <v>315</v>
      </c>
      <c r="Z24" s="633" t="s">
        <v>316</v>
      </c>
      <c r="AA24" s="362" t="s">
        <v>370</v>
      </c>
      <c r="AB24" s="630">
        <v>61.1</v>
      </c>
      <c r="AC24" s="639">
        <v>2813036</v>
      </c>
      <c r="AD24" s="639">
        <v>3054</v>
      </c>
      <c r="AE24" s="366" t="s">
        <v>370</v>
      </c>
      <c r="AF24" s="639">
        <v>2370</v>
      </c>
    </row>
    <row r="25" spans="2:32" s="21" customFormat="1" ht="12.75" customHeight="1">
      <c r="B25" s="22">
        <f>+B24+1</f>
        <v>4</v>
      </c>
      <c r="C25" s="23"/>
      <c r="D25" s="507">
        <f>'3-4人口'!B25</f>
        <v>3790350</v>
      </c>
      <c r="E25" s="391" t="s">
        <v>370</v>
      </c>
      <c r="F25" s="356" t="s">
        <v>370</v>
      </c>
      <c r="G25" s="391" t="s">
        <v>1262</v>
      </c>
      <c r="H25" s="356" t="s">
        <v>370</v>
      </c>
      <c r="I25" s="356" t="s">
        <v>370</v>
      </c>
      <c r="J25" s="506">
        <f>'14消費者物価指数'!D14</f>
        <v>99.6</v>
      </c>
      <c r="K25" s="392" t="s">
        <v>370</v>
      </c>
      <c r="L25" s="365" t="s">
        <v>370</v>
      </c>
      <c r="M25"/>
      <c r="N25"/>
      <c r="O25"/>
      <c r="P25"/>
      <c r="Q25"/>
      <c r="R25"/>
      <c r="S25"/>
      <c r="T25"/>
      <c r="V25" s="152"/>
      <c r="W25" s="152"/>
      <c r="X25" s="152"/>
      <c r="Y25" s="362" t="s">
        <v>370</v>
      </c>
      <c r="Z25" s="362" t="s">
        <v>1262</v>
      </c>
      <c r="AA25" s="362" t="s">
        <v>370</v>
      </c>
      <c r="AB25" s="362" t="s">
        <v>370</v>
      </c>
      <c r="AC25" s="362" t="s">
        <v>370</v>
      </c>
      <c r="AD25" s="362" t="s">
        <v>370</v>
      </c>
      <c r="AE25" s="362" t="s">
        <v>370</v>
      </c>
      <c r="AF25" s="362" t="s">
        <v>370</v>
      </c>
    </row>
    <row r="26" spans="1:32" ht="23.25" customHeight="1">
      <c r="A26" s="910" t="s">
        <v>1264</v>
      </c>
      <c r="B26" s="910"/>
      <c r="C26" s="893"/>
      <c r="D26" s="289" t="s">
        <v>1138</v>
      </c>
      <c r="E26" s="909" t="s">
        <v>1265</v>
      </c>
      <c r="F26" s="910"/>
      <c r="G26" s="910"/>
      <c r="H26" s="910"/>
      <c r="I26" s="47" t="s">
        <v>1266</v>
      </c>
      <c r="J26" s="48" t="s">
        <v>70</v>
      </c>
      <c r="K26" s="909" t="s">
        <v>1267</v>
      </c>
      <c r="L26" s="910"/>
      <c r="M26"/>
      <c r="N26"/>
      <c r="O26"/>
      <c r="P26"/>
      <c r="Q26"/>
      <c r="R26"/>
      <c r="S26"/>
      <c r="T26"/>
      <c r="V26" s="20"/>
      <c r="W26" s="20"/>
      <c r="X26" s="20"/>
      <c r="Y26" s="910" t="s">
        <v>1269</v>
      </c>
      <c r="Z26" s="898"/>
      <c r="AA26" s="49" t="s">
        <v>1270</v>
      </c>
      <c r="AB26" s="49" t="s">
        <v>1271</v>
      </c>
      <c r="AC26" s="49" t="s">
        <v>1272</v>
      </c>
      <c r="AD26" s="49" t="s">
        <v>1273</v>
      </c>
      <c r="AE26" s="49" t="s">
        <v>1274</v>
      </c>
      <c r="AF26" s="50" t="s">
        <v>1275</v>
      </c>
    </row>
    <row r="27" spans="1:30" ht="12.75" customHeight="1">
      <c r="A27" s="890" t="s">
        <v>1215</v>
      </c>
      <c r="B27" s="887"/>
      <c r="C27" s="887"/>
      <c r="D27" s="887"/>
      <c r="E27" s="887"/>
      <c r="F27" s="887"/>
      <c r="G27" s="887"/>
      <c r="H27" s="887"/>
      <c r="I27" s="887"/>
      <c r="J27" s="52"/>
      <c r="K27" s="53"/>
      <c r="L27" s="51"/>
      <c r="M27" s="20"/>
      <c r="N27" s="20"/>
      <c r="O27" s="20"/>
      <c r="P27" s="20"/>
      <c r="Q27" s="20"/>
      <c r="R27" s="20"/>
      <c r="Y27" s="877"/>
      <c r="Z27" s="877"/>
      <c r="AA27" s="877"/>
      <c r="AB27" s="877"/>
      <c r="AC27" s="877"/>
      <c r="AD27" s="877"/>
    </row>
    <row r="28" spans="1:58" ht="12.75" customHeight="1">
      <c r="A28" s="891" t="s">
        <v>140</v>
      </c>
      <c r="B28" s="892"/>
      <c r="C28" s="892"/>
      <c r="D28" s="892"/>
      <c r="E28" s="892"/>
      <c r="F28" s="892"/>
      <c r="G28" s="892"/>
      <c r="H28" s="281"/>
      <c r="I28" s="56"/>
      <c r="J28" s="56"/>
      <c r="K28" s="56"/>
      <c r="L28" s="56"/>
      <c r="S28" s="463"/>
      <c r="T28" s="462"/>
      <c r="U28" s="462"/>
      <c r="V28" s="462"/>
      <c r="W28" s="462"/>
      <c r="X28" s="20"/>
      <c r="Y28" s="886"/>
      <c r="Z28" s="886"/>
      <c r="AA28" s="886"/>
      <c r="AB28" s="886"/>
      <c r="AC28" s="886"/>
      <c r="AD28" s="886"/>
      <c r="AE28" s="55"/>
      <c r="AF28" s="423"/>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1276</v>
      </c>
      <c r="H29" s="143"/>
      <c r="I29" s="143"/>
      <c r="J29" s="143"/>
      <c r="K29" s="56"/>
      <c r="L29" s="57"/>
      <c r="M29" s="69"/>
      <c r="N29" s="69"/>
      <c r="O29" s="69"/>
      <c r="P29" s="106"/>
      <c r="S29" s="464"/>
      <c r="T29" s="464"/>
      <c r="U29" s="464"/>
      <c r="V29" s="464"/>
      <c r="W29" s="464"/>
      <c r="X29" s="59"/>
      <c r="Y29" s="56"/>
      <c r="Z29" s="56"/>
      <c r="AA29" s="56"/>
      <c r="AB29" s="58"/>
      <c r="AE29" s="59"/>
      <c r="AF29" s="59"/>
    </row>
    <row r="30" spans="1:32" ht="12.75" customHeight="1">
      <c r="A30" s="420"/>
      <c r="B30" s="492"/>
      <c r="C30" s="492"/>
      <c r="D30" s="492"/>
      <c r="E30" s="492"/>
      <c r="F30" s="492"/>
      <c r="G30" s="492"/>
      <c r="H30" s="54"/>
      <c r="P30" s="58"/>
      <c r="T30" s="58"/>
      <c r="U30" s="34"/>
      <c r="AB30" s="58"/>
      <c r="AF30" s="58"/>
    </row>
    <row r="31" spans="12:33" ht="24" customHeight="1">
      <c r="L31" s="18" t="s">
        <v>1277</v>
      </c>
      <c r="M31" s="19" t="s">
        <v>1162</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903" t="s">
        <v>365</v>
      </c>
      <c r="B33" s="903"/>
      <c r="C33" s="903"/>
      <c r="D33" s="907" t="s">
        <v>1278</v>
      </c>
      <c r="E33" s="911" t="s">
        <v>1279</v>
      </c>
      <c r="F33" s="906"/>
      <c r="G33" s="911" t="s">
        <v>1280</v>
      </c>
      <c r="H33" s="906"/>
      <c r="I33" s="888" t="s">
        <v>1281</v>
      </c>
      <c r="J33" s="889"/>
      <c r="K33" s="889"/>
      <c r="L33" s="889"/>
      <c r="M33" s="905" t="s">
        <v>1282</v>
      </c>
      <c r="N33" s="906"/>
      <c r="O33" s="911" t="s">
        <v>1283</v>
      </c>
      <c r="P33" s="906"/>
      <c r="Q33" s="911" t="s">
        <v>1284</v>
      </c>
      <c r="R33" s="906"/>
      <c r="S33" s="911" t="s">
        <v>1285</v>
      </c>
      <c r="T33" s="906"/>
      <c r="U33" s="907" t="s">
        <v>1286</v>
      </c>
      <c r="V33" s="901" t="s">
        <v>1287</v>
      </c>
      <c r="W33" s="899"/>
      <c r="Y33"/>
      <c r="Z33"/>
      <c r="AA33"/>
      <c r="AB33"/>
      <c r="AC33"/>
      <c r="AD33"/>
      <c r="AE33"/>
      <c r="AF33"/>
      <c r="AG33"/>
    </row>
    <row r="34" spans="1:33" ht="16.5" customHeight="1">
      <c r="A34" s="884"/>
      <c r="B34" s="884"/>
      <c r="C34" s="884"/>
      <c r="D34" s="897"/>
      <c r="E34" s="907" t="s">
        <v>1315</v>
      </c>
      <c r="F34" s="921" t="s">
        <v>1316</v>
      </c>
      <c r="G34" s="921" t="s">
        <v>1317</v>
      </c>
      <c r="H34" s="921" t="s">
        <v>1316</v>
      </c>
      <c r="I34" s="911" t="s">
        <v>1318</v>
      </c>
      <c r="J34" s="906"/>
      <c r="K34" s="192" t="s">
        <v>1319</v>
      </c>
      <c r="L34" s="190" t="s">
        <v>1320</v>
      </c>
      <c r="M34" s="913" t="s">
        <v>1321</v>
      </c>
      <c r="N34" s="921" t="s">
        <v>1322</v>
      </c>
      <c r="O34" s="907" t="s">
        <v>1323</v>
      </c>
      <c r="P34" s="907" t="s">
        <v>1324</v>
      </c>
      <c r="Q34" s="921" t="s">
        <v>1325</v>
      </c>
      <c r="R34" s="921" t="s">
        <v>1326</v>
      </c>
      <c r="S34" s="921" t="s">
        <v>1327</v>
      </c>
      <c r="T34" s="921" t="s">
        <v>1328</v>
      </c>
      <c r="U34" s="897"/>
      <c r="V34" s="900"/>
      <c r="W34" s="894"/>
      <c r="Y34"/>
      <c r="Z34"/>
      <c r="AA34"/>
      <c r="AB34"/>
      <c r="AC34"/>
      <c r="AD34"/>
      <c r="AE34"/>
      <c r="AF34"/>
      <c r="AG34"/>
    </row>
    <row r="35" spans="1:33" ht="15" customHeight="1">
      <c r="A35" s="884"/>
      <c r="B35" s="884"/>
      <c r="C35" s="884"/>
      <c r="D35" s="917" t="s">
        <v>1207</v>
      </c>
      <c r="E35" s="902"/>
      <c r="F35" s="922"/>
      <c r="G35" s="922"/>
      <c r="H35" s="922"/>
      <c r="I35" s="192" t="s">
        <v>1329</v>
      </c>
      <c r="J35" s="192" t="s">
        <v>1330</v>
      </c>
      <c r="K35" s="192" t="s">
        <v>1329</v>
      </c>
      <c r="L35" s="190" t="s">
        <v>1329</v>
      </c>
      <c r="M35" s="914"/>
      <c r="N35" s="922"/>
      <c r="O35" s="902"/>
      <c r="P35" s="902"/>
      <c r="Q35" s="922"/>
      <c r="R35" s="922"/>
      <c r="S35" s="922"/>
      <c r="T35" s="922"/>
      <c r="U35" s="897"/>
      <c r="V35" s="900"/>
      <c r="W35" s="894"/>
      <c r="Y35"/>
      <c r="Z35"/>
      <c r="AA35"/>
      <c r="AB35"/>
      <c r="AC35"/>
      <c r="AD35"/>
      <c r="AE35"/>
      <c r="AF35"/>
      <c r="AG35"/>
    </row>
    <row r="36" spans="1:33" ht="15" customHeight="1">
      <c r="A36" s="904"/>
      <c r="B36" s="904"/>
      <c r="C36" s="904"/>
      <c r="D36" s="885"/>
      <c r="E36" s="911" t="s">
        <v>1331</v>
      </c>
      <c r="F36" s="906"/>
      <c r="G36" s="911" t="s">
        <v>1331</v>
      </c>
      <c r="H36" s="906"/>
      <c r="I36" s="911" t="s">
        <v>349</v>
      </c>
      <c r="J36" s="906"/>
      <c r="K36" s="911" t="s">
        <v>349</v>
      </c>
      <c r="L36" s="905"/>
      <c r="M36" s="191" t="s">
        <v>867</v>
      </c>
      <c r="N36" s="192" t="s">
        <v>867</v>
      </c>
      <c r="O36" s="911" t="s">
        <v>349</v>
      </c>
      <c r="P36" s="906"/>
      <c r="Q36" s="911" t="s">
        <v>1332</v>
      </c>
      <c r="R36" s="906"/>
      <c r="S36" s="193" t="s">
        <v>867</v>
      </c>
      <c r="T36" s="192" t="s">
        <v>867</v>
      </c>
      <c r="U36" s="902"/>
      <c r="V36" s="895"/>
      <c r="W36" s="896"/>
      <c r="Y36"/>
      <c r="Z36"/>
      <c r="AA36"/>
      <c r="AB36"/>
      <c r="AC36"/>
      <c r="AD36"/>
      <c r="AE36"/>
      <c r="AF36"/>
      <c r="AG36"/>
    </row>
    <row r="37" spans="1:33" ht="12.75" customHeight="1">
      <c r="A37" s="21" t="s">
        <v>1333</v>
      </c>
      <c r="B37" s="22">
        <v>16</v>
      </c>
      <c r="C37" s="408" t="s">
        <v>366</v>
      </c>
      <c r="D37" s="28">
        <v>12779</v>
      </c>
      <c r="E37" s="28">
        <v>779564</v>
      </c>
      <c r="F37" s="27">
        <v>1111</v>
      </c>
      <c r="G37" s="27">
        <v>5145906</v>
      </c>
      <c r="H37" s="27">
        <v>3917692</v>
      </c>
      <c r="I37" s="60">
        <v>98.7</v>
      </c>
      <c r="J37" s="413">
        <v>98.7</v>
      </c>
      <c r="K37" s="413">
        <v>98.6</v>
      </c>
      <c r="L37" s="413">
        <v>94.7</v>
      </c>
      <c r="M37" s="413">
        <v>98.4</v>
      </c>
      <c r="N37" s="286">
        <v>100.3</v>
      </c>
      <c r="O37" s="29">
        <v>98.6</v>
      </c>
      <c r="P37" s="29">
        <v>99.6</v>
      </c>
      <c r="Q37" s="28">
        <v>617194</v>
      </c>
      <c r="R37" s="28">
        <v>503858</v>
      </c>
      <c r="S37" s="444">
        <v>100</v>
      </c>
      <c r="T37" s="444">
        <v>99.9</v>
      </c>
      <c r="U37" s="27">
        <v>214672</v>
      </c>
      <c r="W37" s="61">
        <v>115442</v>
      </c>
      <c r="Y37"/>
      <c r="Z37"/>
      <c r="AA37"/>
      <c r="AB37"/>
      <c r="AC37"/>
      <c r="AD37"/>
      <c r="AE37"/>
      <c r="AF37"/>
      <c r="AG37"/>
    </row>
    <row r="38" spans="1:33" ht="12.75" customHeight="1">
      <c r="A38" s="21"/>
      <c r="B38" s="22">
        <v>17</v>
      </c>
      <c r="C38" s="23"/>
      <c r="D38" s="28">
        <v>12777</v>
      </c>
      <c r="E38" s="28">
        <v>792705</v>
      </c>
      <c r="F38" s="27">
        <v>0</v>
      </c>
      <c r="G38" s="27">
        <v>5242485</v>
      </c>
      <c r="H38" s="27">
        <v>3930887</v>
      </c>
      <c r="I38" s="60">
        <v>100</v>
      </c>
      <c r="J38" s="413">
        <v>100</v>
      </c>
      <c r="K38" s="413">
        <v>100</v>
      </c>
      <c r="L38" s="413">
        <v>99.2</v>
      </c>
      <c r="M38" s="413">
        <v>100</v>
      </c>
      <c r="N38" s="286">
        <v>100</v>
      </c>
      <c r="O38" s="29">
        <v>100</v>
      </c>
      <c r="P38" s="29">
        <v>100</v>
      </c>
      <c r="Q38" s="28">
        <v>682902</v>
      </c>
      <c r="R38" s="28">
        <v>605113</v>
      </c>
      <c r="S38" s="444">
        <v>100</v>
      </c>
      <c r="T38" s="444">
        <v>100</v>
      </c>
      <c r="U38" s="27">
        <v>213284</v>
      </c>
      <c r="W38" s="61">
        <v>123649</v>
      </c>
      <c r="Y38"/>
      <c r="Z38"/>
      <c r="AA38"/>
      <c r="AB38"/>
      <c r="AC38"/>
      <c r="AD38"/>
      <c r="AE38"/>
      <c r="AF38"/>
      <c r="AG38"/>
    </row>
    <row r="39" spans="1:33" ht="12.75" customHeight="1">
      <c r="A39" s="21"/>
      <c r="B39" s="22">
        <v>18</v>
      </c>
      <c r="C39" s="23"/>
      <c r="D39" s="28">
        <v>12777</v>
      </c>
      <c r="E39" s="27">
        <v>798367</v>
      </c>
      <c r="F39" s="27">
        <v>0</v>
      </c>
      <c r="G39" s="27">
        <v>5265890</v>
      </c>
      <c r="H39" s="27">
        <v>4003517</v>
      </c>
      <c r="I39" s="60">
        <v>104.5</v>
      </c>
      <c r="J39" s="413">
        <v>104.5</v>
      </c>
      <c r="K39" s="413">
        <v>104.6</v>
      </c>
      <c r="L39" s="413">
        <v>102.7</v>
      </c>
      <c r="M39" s="413">
        <v>102.2</v>
      </c>
      <c r="N39" s="286">
        <v>100.3</v>
      </c>
      <c r="O39" s="29">
        <v>101</v>
      </c>
      <c r="P39" s="29">
        <v>100.4</v>
      </c>
      <c r="Q39" s="28">
        <v>774606</v>
      </c>
      <c r="R39" s="28">
        <v>684473</v>
      </c>
      <c r="S39" s="444">
        <v>98</v>
      </c>
      <c r="T39" s="444">
        <v>97.1</v>
      </c>
      <c r="U39" s="27">
        <v>211450</v>
      </c>
      <c r="W39" s="61">
        <v>128537</v>
      </c>
      <c r="Y39"/>
      <c r="Z39"/>
      <c r="AA39"/>
      <c r="AB39"/>
      <c r="AC39"/>
      <c r="AD39"/>
      <c r="AE39"/>
      <c r="AF39"/>
      <c r="AG39"/>
    </row>
    <row r="40" spans="1:33" ht="12.75" customHeight="1">
      <c r="A40" s="21"/>
      <c r="B40" s="22">
        <v>19</v>
      </c>
      <c r="C40" s="23"/>
      <c r="D40" s="28">
        <v>12777</v>
      </c>
      <c r="E40" s="27">
        <v>812777</v>
      </c>
      <c r="F40" s="27">
        <v>210</v>
      </c>
      <c r="G40" s="27">
        <v>5425076</v>
      </c>
      <c r="H40" s="27">
        <v>4044052</v>
      </c>
      <c r="I40" s="60">
        <v>107.4</v>
      </c>
      <c r="J40" s="413">
        <v>107.4</v>
      </c>
      <c r="K40" s="413">
        <v>107.8</v>
      </c>
      <c r="L40" s="413">
        <v>104</v>
      </c>
      <c r="M40" s="413">
        <v>104</v>
      </c>
      <c r="N40" s="286">
        <v>100.3</v>
      </c>
      <c r="O40" s="29">
        <v>100.4</v>
      </c>
      <c r="P40" s="29">
        <v>101.1</v>
      </c>
      <c r="Q40" s="28">
        <v>851134</v>
      </c>
      <c r="R40" s="28">
        <v>749581</v>
      </c>
      <c r="S40" s="444">
        <v>98.9</v>
      </c>
      <c r="T40" s="444">
        <v>97.8</v>
      </c>
      <c r="U40" s="27">
        <v>211988</v>
      </c>
      <c r="W40" s="61">
        <v>123366</v>
      </c>
      <c r="X40" s="62"/>
      <c r="Y40"/>
      <c r="Z40"/>
      <c r="AA40"/>
      <c r="AB40"/>
      <c r="AC40"/>
      <c r="AD40"/>
      <c r="AE40"/>
      <c r="AF40"/>
      <c r="AG40"/>
    </row>
    <row r="41" spans="1:33" ht="12.75" customHeight="1">
      <c r="A41" s="21"/>
      <c r="B41" s="22">
        <v>20</v>
      </c>
      <c r="C41" s="23"/>
      <c r="D41" s="400" t="s">
        <v>1539</v>
      </c>
      <c r="E41" s="417">
        <v>814783</v>
      </c>
      <c r="F41" s="417">
        <v>2556</v>
      </c>
      <c r="G41" s="421">
        <v>5536873</v>
      </c>
      <c r="H41" s="421">
        <v>4214692</v>
      </c>
      <c r="I41" s="413">
        <v>103.8</v>
      </c>
      <c r="J41" s="413" t="s">
        <v>595</v>
      </c>
      <c r="K41" s="413" t="s">
        <v>596</v>
      </c>
      <c r="L41" s="413" t="s">
        <v>597</v>
      </c>
      <c r="M41" s="547">
        <v>108.8</v>
      </c>
      <c r="N41" s="418">
        <v>101.7</v>
      </c>
      <c r="O41" s="419">
        <v>99.2</v>
      </c>
      <c r="P41" s="419">
        <v>102.1</v>
      </c>
      <c r="Q41" s="303">
        <v>711449</v>
      </c>
      <c r="R41" s="303">
        <v>718703</v>
      </c>
      <c r="S41" s="445">
        <v>97</v>
      </c>
      <c r="T41" s="445">
        <v>96.4</v>
      </c>
      <c r="U41" s="400">
        <v>209511</v>
      </c>
      <c r="V41" s="420"/>
      <c r="W41" s="400">
        <v>116022</v>
      </c>
      <c r="X41" s="62"/>
      <c r="Y41"/>
      <c r="Z41"/>
      <c r="AA41"/>
      <c r="AB41"/>
      <c r="AC41"/>
      <c r="AD41"/>
      <c r="AE41"/>
      <c r="AF41"/>
      <c r="AG41"/>
    </row>
    <row r="42" spans="2:33" ht="12.75" customHeight="1">
      <c r="B42" s="32"/>
      <c r="C42" s="33"/>
      <c r="D42" s="34"/>
      <c r="E42" s="34"/>
      <c r="F42" s="34"/>
      <c r="G42" s="34"/>
      <c r="H42" s="34"/>
      <c r="I42" s="63"/>
      <c r="J42" s="63"/>
      <c r="K42" s="63"/>
      <c r="L42" s="449"/>
      <c r="M42" s="63"/>
      <c r="N42" s="63"/>
      <c r="O42" s="37"/>
      <c r="P42" s="37"/>
      <c r="Q42" s="41"/>
      <c r="R42" s="41"/>
      <c r="S42" s="287"/>
      <c r="T42" s="288"/>
      <c r="U42" s="34"/>
      <c r="V42" s="61"/>
      <c r="W42" s="61"/>
      <c r="Y42"/>
      <c r="Z42"/>
      <c r="AA42"/>
      <c r="AB42"/>
      <c r="AC42"/>
      <c r="AD42"/>
      <c r="AE42"/>
      <c r="AF42"/>
      <c r="AG42"/>
    </row>
    <row r="43" spans="1:33" ht="12.75" customHeight="1">
      <c r="A43" s="17" t="str">
        <f>+A13</f>
        <v>平成20年</v>
      </c>
      <c r="B43" s="32">
        <f>+B13</f>
        <v>4</v>
      </c>
      <c r="C43" s="33" t="str">
        <f>+C13</f>
        <v>月</v>
      </c>
      <c r="D43" s="367">
        <v>12769</v>
      </c>
      <c r="E43" s="367">
        <v>773312</v>
      </c>
      <c r="F43" s="367">
        <v>0</v>
      </c>
      <c r="G43" s="367">
        <v>5509729</v>
      </c>
      <c r="H43" s="367">
        <v>4014562</v>
      </c>
      <c r="I43" s="361" t="s">
        <v>598</v>
      </c>
      <c r="J43" s="361" t="s">
        <v>608</v>
      </c>
      <c r="K43" s="361" t="s">
        <v>611</v>
      </c>
      <c r="L43" s="361" t="s">
        <v>636</v>
      </c>
      <c r="M43" s="361">
        <v>107.7</v>
      </c>
      <c r="N43" s="377">
        <v>100.9</v>
      </c>
      <c r="O43" s="358">
        <v>83</v>
      </c>
      <c r="P43" s="358">
        <v>102.8</v>
      </c>
      <c r="Q43" s="367">
        <v>68895</v>
      </c>
      <c r="R43" s="378">
        <v>64307</v>
      </c>
      <c r="S43" s="446">
        <v>104.1</v>
      </c>
      <c r="T43" s="446">
        <v>104.5</v>
      </c>
      <c r="U43" s="367">
        <v>16801</v>
      </c>
      <c r="V43" s="379"/>
      <c r="W43" s="367">
        <v>9353</v>
      </c>
      <c r="Y43"/>
      <c r="Z43"/>
      <c r="AA43"/>
      <c r="AB43"/>
      <c r="AC43"/>
      <c r="AD43"/>
      <c r="AE43"/>
      <c r="AF43"/>
      <c r="AG43"/>
    </row>
    <row r="44" spans="1:33" ht="12.75" customHeight="1">
      <c r="A44" s="17">
        <f>IF(A14="","",A14)</f>
      </c>
      <c r="B44" s="32">
        <f aca="true" t="shared" si="0" ref="B44:B55">+B14</f>
        <v>5</v>
      </c>
      <c r="C44" s="33">
        <f>IF(C14="","",C14)</f>
      </c>
      <c r="D44" s="367">
        <v>12766</v>
      </c>
      <c r="E44" s="367">
        <v>755697</v>
      </c>
      <c r="F44" s="367">
        <v>0</v>
      </c>
      <c r="G44" s="367">
        <v>5499151</v>
      </c>
      <c r="H44" s="367">
        <v>4025335</v>
      </c>
      <c r="I44" s="361">
        <v>109.3</v>
      </c>
      <c r="J44" s="361">
        <v>109.3</v>
      </c>
      <c r="K44" s="361" t="s">
        <v>612</v>
      </c>
      <c r="L44" s="361" t="s">
        <v>385</v>
      </c>
      <c r="M44" s="361">
        <v>108.9</v>
      </c>
      <c r="N44" s="377">
        <v>101.7</v>
      </c>
      <c r="O44" s="358">
        <v>80.5</v>
      </c>
      <c r="P44" s="358">
        <v>102.8</v>
      </c>
      <c r="Q44" s="367">
        <v>68068</v>
      </c>
      <c r="R44" s="367">
        <v>64657</v>
      </c>
      <c r="S44" s="446">
        <v>92.6</v>
      </c>
      <c r="T44" s="446">
        <v>91.9</v>
      </c>
      <c r="U44" s="367">
        <v>16944</v>
      </c>
      <c r="V44" s="379"/>
      <c r="W44" s="367">
        <v>9929</v>
      </c>
      <c r="Y44"/>
      <c r="Z44"/>
      <c r="AA44"/>
      <c r="AB44"/>
      <c r="AC44"/>
      <c r="AD44"/>
      <c r="AE44"/>
      <c r="AF44"/>
      <c r="AG44"/>
    </row>
    <row r="45" spans="1:33" ht="12.75" customHeight="1">
      <c r="A45" s="17">
        <f aca="true" t="shared" si="1" ref="A45:A55">IF(A15="","",A15)</f>
      </c>
      <c r="B45" s="32">
        <f t="shared" si="0"/>
        <v>6</v>
      </c>
      <c r="C45" s="33">
        <f aca="true" t="shared" si="2" ref="C45:C55">IF(C15="","",C15)</f>
      </c>
      <c r="D45" s="367">
        <v>12768</v>
      </c>
      <c r="E45" s="367">
        <v>762909</v>
      </c>
      <c r="F45" s="367">
        <v>0</v>
      </c>
      <c r="G45" s="367">
        <v>5542825</v>
      </c>
      <c r="H45" s="367">
        <v>4043584</v>
      </c>
      <c r="I45" s="361" t="s">
        <v>599</v>
      </c>
      <c r="J45" s="361" t="s">
        <v>609</v>
      </c>
      <c r="K45" s="361">
        <v>106.9</v>
      </c>
      <c r="L45" s="361" t="s">
        <v>386</v>
      </c>
      <c r="M45" s="361">
        <v>109.9</v>
      </c>
      <c r="N45" s="377">
        <v>102.2</v>
      </c>
      <c r="O45" s="358">
        <v>134.6</v>
      </c>
      <c r="P45" s="358">
        <v>102.6</v>
      </c>
      <c r="Q45" s="367">
        <v>71521</v>
      </c>
      <c r="R45" s="367">
        <v>70480</v>
      </c>
      <c r="S45" s="446">
        <v>93.1</v>
      </c>
      <c r="T45" s="446">
        <v>92.4</v>
      </c>
      <c r="U45" s="367">
        <v>16904</v>
      </c>
      <c r="V45" s="379"/>
      <c r="W45" s="367">
        <v>12026</v>
      </c>
      <c r="Y45"/>
      <c r="Z45"/>
      <c r="AA45"/>
      <c r="AB45"/>
      <c r="AC45"/>
      <c r="AD45"/>
      <c r="AE45"/>
      <c r="AF45"/>
      <c r="AG45"/>
    </row>
    <row r="46" spans="1:33" ht="12.75" customHeight="1">
      <c r="A46" s="17">
        <f t="shared" si="1"/>
      </c>
      <c r="B46" s="32">
        <f t="shared" si="0"/>
        <v>7</v>
      </c>
      <c r="C46" s="33">
        <f t="shared" si="2"/>
      </c>
      <c r="D46" s="367">
        <v>12770</v>
      </c>
      <c r="E46" s="367">
        <v>760337</v>
      </c>
      <c r="F46" s="367">
        <v>0</v>
      </c>
      <c r="G46" s="367">
        <v>5487749</v>
      </c>
      <c r="H46" s="367">
        <v>4038685</v>
      </c>
      <c r="I46" s="361" t="s">
        <v>600</v>
      </c>
      <c r="J46" s="361" t="s">
        <v>600</v>
      </c>
      <c r="K46" s="361" t="s">
        <v>613</v>
      </c>
      <c r="L46" s="361" t="s">
        <v>1530</v>
      </c>
      <c r="M46" s="361">
        <v>112.4</v>
      </c>
      <c r="N46" s="377">
        <v>102.4</v>
      </c>
      <c r="O46" s="380">
        <v>133.5</v>
      </c>
      <c r="P46" s="358">
        <v>102.6</v>
      </c>
      <c r="Q46" s="367">
        <v>76245</v>
      </c>
      <c r="R46" s="367">
        <v>75426</v>
      </c>
      <c r="S46" s="446">
        <v>95.1</v>
      </c>
      <c r="T46" s="446">
        <v>95.7</v>
      </c>
      <c r="U46" s="367">
        <v>18659</v>
      </c>
      <c r="V46" s="379"/>
      <c r="W46" s="367">
        <v>9058</v>
      </c>
      <c r="Y46"/>
      <c r="Z46"/>
      <c r="AA46"/>
      <c r="AB46"/>
      <c r="AC46"/>
      <c r="AD46"/>
      <c r="AE46"/>
      <c r="AF46"/>
      <c r="AG46"/>
    </row>
    <row r="47" spans="1:33" ht="12.75" customHeight="1">
      <c r="A47" s="17">
        <f t="shared" si="1"/>
      </c>
      <c r="B47" s="32">
        <f t="shared" si="0"/>
        <v>8</v>
      </c>
      <c r="C47" s="33">
        <f t="shared" si="2"/>
      </c>
      <c r="D47" s="367">
        <v>12771</v>
      </c>
      <c r="E47" s="367">
        <v>759270</v>
      </c>
      <c r="F47" s="367">
        <v>1</v>
      </c>
      <c r="G47" s="367">
        <v>5470510</v>
      </c>
      <c r="H47" s="367">
        <v>4041773</v>
      </c>
      <c r="I47" s="361" t="s">
        <v>601</v>
      </c>
      <c r="J47" s="361" t="s">
        <v>601</v>
      </c>
      <c r="K47" s="361" t="s">
        <v>614</v>
      </c>
      <c r="L47" s="361" t="s">
        <v>387</v>
      </c>
      <c r="M47" s="361">
        <v>112.5</v>
      </c>
      <c r="N47" s="377">
        <v>102.7</v>
      </c>
      <c r="O47" s="358">
        <v>82.1</v>
      </c>
      <c r="P47" s="358">
        <v>102.3</v>
      </c>
      <c r="Q47" s="367">
        <v>70514</v>
      </c>
      <c r="R47" s="367">
        <v>73657</v>
      </c>
      <c r="S47" s="446">
        <v>92.5</v>
      </c>
      <c r="T47" s="446">
        <v>93.2</v>
      </c>
      <c r="U47" s="367">
        <v>16527</v>
      </c>
      <c r="V47" s="379"/>
      <c r="W47" s="367">
        <v>7758</v>
      </c>
      <c r="Y47"/>
      <c r="Z47"/>
      <c r="AA47"/>
      <c r="AB47"/>
      <c r="AC47"/>
      <c r="AD47"/>
      <c r="AE47"/>
      <c r="AF47"/>
      <c r="AG47"/>
    </row>
    <row r="48" spans="1:33" ht="12.75" customHeight="1">
      <c r="A48" s="17">
        <f t="shared" si="1"/>
      </c>
      <c r="B48" s="32">
        <f t="shared" si="0"/>
        <v>9</v>
      </c>
      <c r="C48" s="33">
        <f t="shared" si="2"/>
      </c>
      <c r="D48" s="381">
        <v>12766</v>
      </c>
      <c r="E48" s="367">
        <v>754929</v>
      </c>
      <c r="F48" s="367">
        <v>13808</v>
      </c>
      <c r="G48" s="367">
        <v>5493950</v>
      </c>
      <c r="H48" s="367">
        <v>4062625</v>
      </c>
      <c r="I48" s="361" t="s">
        <v>602</v>
      </c>
      <c r="J48" s="361" t="s">
        <v>602</v>
      </c>
      <c r="K48" s="361" t="s">
        <v>615</v>
      </c>
      <c r="L48" s="361" t="s">
        <v>1528</v>
      </c>
      <c r="M48" s="361">
        <v>111.8</v>
      </c>
      <c r="N48" s="377">
        <v>102.7</v>
      </c>
      <c r="O48" s="358">
        <v>79.5</v>
      </c>
      <c r="P48" s="358">
        <v>102.2</v>
      </c>
      <c r="Q48" s="367">
        <v>73613</v>
      </c>
      <c r="R48" s="367">
        <v>72703</v>
      </c>
      <c r="S48" s="446">
        <v>92.4</v>
      </c>
      <c r="T48" s="446">
        <v>91.8</v>
      </c>
      <c r="U48" s="367">
        <v>15589</v>
      </c>
      <c r="V48" s="379"/>
      <c r="W48" s="367">
        <v>11635</v>
      </c>
      <c r="Y48"/>
      <c r="Z48"/>
      <c r="AA48"/>
      <c r="AB48"/>
      <c r="AC48"/>
      <c r="AD48"/>
      <c r="AE48"/>
      <c r="AF48"/>
      <c r="AG48"/>
    </row>
    <row r="49" spans="1:33" ht="12.75" customHeight="1">
      <c r="A49" s="17">
        <f t="shared" si="1"/>
      </c>
      <c r="B49" s="32">
        <f t="shared" si="0"/>
        <v>10</v>
      </c>
      <c r="C49" s="33">
        <f t="shared" si="2"/>
      </c>
      <c r="D49" s="381">
        <v>12769</v>
      </c>
      <c r="E49" s="367">
        <v>766116</v>
      </c>
      <c r="F49" s="367">
        <v>9610</v>
      </c>
      <c r="G49" s="367">
        <v>5449912</v>
      </c>
      <c r="H49" s="367">
        <v>4093107</v>
      </c>
      <c r="I49" s="361" t="s">
        <v>603</v>
      </c>
      <c r="J49" s="361" t="s">
        <v>603</v>
      </c>
      <c r="K49" s="361" t="s">
        <v>616</v>
      </c>
      <c r="L49" s="361" t="s">
        <v>388</v>
      </c>
      <c r="M49" s="361">
        <v>109.5</v>
      </c>
      <c r="N49" s="377">
        <v>102.6</v>
      </c>
      <c r="O49" s="358">
        <v>79.8</v>
      </c>
      <c r="P49" s="358">
        <v>102.1</v>
      </c>
      <c r="Q49" s="367">
        <v>69148</v>
      </c>
      <c r="R49" s="367">
        <v>69900</v>
      </c>
      <c r="S49" s="446">
        <v>92.7</v>
      </c>
      <c r="T49" s="446">
        <v>90.7</v>
      </c>
      <c r="U49" s="367">
        <v>16668</v>
      </c>
      <c r="V49" s="379"/>
      <c r="W49" s="367">
        <v>7524</v>
      </c>
      <c r="Y49"/>
      <c r="Z49"/>
      <c r="AA49"/>
      <c r="AB49"/>
      <c r="AC49"/>
      <c r="AD49"/>
      <c r="AE49"/>
      <c r="AF49"/>
      <c r="AG49"/>
    </row>
    <row r="50" spans="1:33" ht="12.75" customHeight="1">
      <c r="A50" s="17">
        <f t="shared" si="1"/>
      </c>
      <c r="B50" s="32">
        <f t="shared" si="0"/>
        <v>11</v>
      </c>
      <c r="C50" s="33">
        <f t="shared" si="2"/>
      </c>
      <c r="D50" s="381">
        <v>12770</v>
      </c>
      <c r="E50" s="367">
        <v>765945</v>
      </c>
      <c r="F50" s="367">
        <v>425</v>
      </c>
      <c r="G50" s="367">
        <v>5516316</v>
      </c>
      <c r="H50" s="367">
        <v>4136396</v>
      </c>
      <c r="I50" s="361" t="s">
        <v>604</v>
      </c>
      <c r="J50" s="361" t="s">
        <v>604</v>
      </c>
      <c r="K50" s="361" t="s">
        <v>617</v>
      </c>
      <c r="L50" s="361" t="s">
        <v>1529</v>
      </c>
      <c r="M50" s="361">
        <v>107.5</v>
      </c>
      <c r="N50" s="377">
        <v>101.7</v>
      </c>
      <c r="O50" s="358">
        <v>86.3</v>
      </c>
      <c r="P50" s="358">
        <v>102</v>
      </c>
      <c r="Q50" s="367">
        <v>53235</v>
      </c>
      <c r="R50" s="367">
        <v>55510</v>
      </c>
      <c r="S50" s="446">
        <v>94.6</v>
      </c>
      <c r="T50" s="446">
        <v>93.5</v>
      </c>
      <c r="U50" s="367">
        <v>17820</v>
      </c>
      <c r="V50" s="379"/>
      <c r="W50" s="367">
        <v>7261</v>
      </c>
      <c r="Y50"/>
      <c r="Z50"/>
      <c r="AA50"/>
      <c r="AB50"/>
      <c r="AC50"/>
      <c r="AD50"/>
      <c r="AE50"/>
      <c r="AF50"/>
      <c r="AG50"/>
    </row>
    <row r="51" spans="1:33" ht="12.75" customHeight="1">
      <c r="A51" s="17">
        <f t="shared" si="1"/>
      </c>
      <c r="B51" s="32">
        <f t="shared" si="0"/>
        <v>12</v>
      </c>
      <c r="C51" s="33">
        <f t="shared" si="2"/>
      </c>
      <c r="D51" s="381" t="s">
        <v>508</v>
      </c>
      <c r="E51" s="367">
        <v>814783</v>
      </c>
      <c r="F51" s="367">
        <v>2556</v>
      </c>
      <c r="G51" s="367">
        <v>5536873</v>
      </c>
      <c r="H51" s="367">
        <v>4214692</v>
      </c>
      <c r="I51" s="361" t="s">
        <v>605</v>
      </c>
      <c r="J51" s="361" t="s">
        <v>605</v>
      </c>
      <c r="K51" s="361" t="s">
        <v>618</v>
      </c>
      <c r="L51" s="361" t="s">
        <v>389</v>
      </c>
      <c r="M51" s="361">
        <v>106.3</v>
      </c>
      <c r="N51" s="377">
        <v>101.3</v>
      </c>
      <c r="O51" s="358">
        <v>184.6</v>
      </c>
      <c r="P51" s="358">
        <v>101.7</v>
      </c>
      <c r="Q51" s="367">
        <v>48305</v>
      </c>
      <c r="R51" s="367">
        <v>51527</v>
      </c>
      <c r="S51" s="446">
        <v>108.8</v>
      </c>
      <c r="T51" s="446">
        <v>107.5</v>
      </c>
      <c r="U51" s="476">
        <v>21590</v>
      </c>
      <c r="V51" s="379"/>
      <c r="W51" s="367">
        <v>8018</v>
      </c>
      <c r="Y51"/>
      <c r="Z51"/>
      <c r="AA51"/>
      <c r="AB51"/>
      <c r="AC51"/>
      <c r="AD51"/>
      <c r="AE51"/>
      <c r="AF51"/>
      <c r="AG51"/>
    </row>
    <row r="52" spans="1:33" ht="12.75" customHeight="1">
      <c r="A52" s="17" t="str">
        <f t="shared" si="1"/>
        <v>平成21年</v>
      </c>
      <c r="B52" s="32">
        <f t="shared" si="0"/>
        <v>1</v>
      </c>
      <c r="C52" s="33" t="str">
        <f t="shared" si="2"/>
        <v>月</v>
      </c>
      <c r="D52" s="381" t="s">
        <v>1540</v>
      </c>
      <c r="E52" s="367">
        <v>768494</v>
      </c>
      <c r="F52" s="367">
        <v>10</v>
      </c>
      <c r="G52" s="382">
        <v>5511792</v>
      </c>
      <c r="H52" s="382">
        <v>4187162</v>
      </c>
      <c r="I52" s="361" t="s">
        <v>606</v>
      </c>
      <c r="J52" s="361" t="s">
        <v>610</v>
      </c>
      <c r="K52" s="361" t="s">
        <v>606</v>
      </c>
      <c r="L52" s="361" t="s">
        <v>390</v>
      </c>
      <c r="M52" s="361" t="s">
        <v>636</v>
      </c>
      <c r="N52" s="377">
        <v>100.7</v>
      </c>
      <c r="O52" s="358">
        <v>78.6</v>
      </c>
      <c r="P52" s="358">
        <v>101</v>
      </c>
      <c r="Q52" s="367">
        <v>34804</v>
      </c>
      <c r="R52" s="356">
        <v>44364</v>
      </c>
      <c r="S52" s="459">
        <v>94.9</v>
      </c>
      <c r="T52" s="459">
        <v>95.1</v>
      </c>
      <c r="U52" s="367">
        <v>18069</v>
      </c>
      <c r="V52" s="379"/>
      <c r="W52" s="367">
        <v>5745</v>
      </c>
      <c r="Y52"/>
      <c r="Z52"/>
      <c r="AA52"/>
      <c r="AB52"/>
      <c r="AC52"/>
      <c r="AD52"/>
      <c r="AE52"/>
      <c r="AF52"/>
      <c r="AG52"/>
    </row>
    <row r="53" spans="1:33" ht="12.75" customHeight="1">
      <c r="A53" s="17">
        <f t="shared" si="1"/>
      </c>
      <c r="B53" s="32">
        <f t="shared" si="0"/>
        <v>2</v>
      </c>
      <c r="C53" s="33">
        <f t="shared" si="2"/>
      </c>
      <c r="D53" s="381" t="s">
        <v>509</v>
      </c>
      <c r="E53" s="382">
        <v>769222</v>
      </c>
      <c r="F53" s="382">
        <v>0</v>
      </c>
      <c r="G53" s="367">
        <v>5556952</v>
      </c>
      <c r="H53" s="367">
        <v>4194769</v>
      </c>
      <c r="I53" s="361" t="s">
        <v>607</v>
      </c>
      <c r="J53" s="361" t="s">
        <v>607</v>
      </c>
      <c r="K53" s="361" t="s">
        <v>619</v>
      </c>
      <c r="L53" s="361" t="s">
        <v>391</v>
      </c>
      <c r="M53" s="370" t="s">
        <v>1383</v>
      </c>
      <c r="N53" s="377">
        <v>100.4</v>
      </c>
      <c r="O53" s="358">
        <v>76.7</v>
      </c>
      <c r="P53" s="358">
        <v>100.3</v>
      </c>
      <c r="Q53" s="367">
        <v>35264</v>
      </c>
      <c r="R53" s="367" t="s">
        <v>1458</v>
      </c>
      <c r="S53" s="400" t="s">
        <v>67</v>
      </c>
      <c r="T53" s="400" t="s">
        <v>68</v>
      </c>
      <c r="U53" s="476" t="s">
        <v>69</v>
      </c>
      <c r="V53" s="379"/>
      <c r="W53" s="356">
        <v>6921</v>
      </c>
      <c r="X53" s="155"/>
      <c r="Y53"/>
      <c r="Z53"/>
      <c r="AA53"/>
      <c r="AB53"/>
      <c r="AC53"/>
      <c r="AD53"/>
      <c r="AE53"/>
      <c r="AF53"/>
      <c r="AG53"/>
    </row>
    <row r="54" spans="1:33" ht="12.75" customHeight="1">
      <c r="A54" s="17">
        <f t="shared" si="1"/>
      </c>
      <c r="B54" s="32">
        <f t="shared" si="0"/>
        <v>3</v>
      </c>
      <c r="C54" s="33">
        <f t="shared" si="2"/>
      </c>
      <c r="D54" s="626" t="s">
        <v>567</v>
      </c>
      <c r="E54" s="367">
        <v>768977</v>
      </c>
      <c r="F54" s="367">
        <v>592</v>
      </c>
      <c r="G54" s="638">
        <v>5647019</v>
      </c>
      <c r="H54" s="638">
        <v>4222593</v>
      </c>
      <c r="I54" s="21">
        <v>70.6</v>
      </c>
      <c r="J54" s="21">
        <v>70.7</v>
      </c>
      <c r="K54" s="668">
        <v>73</v>
      </c>
      <c r="L54" s="21">
        <v>100.1</v>
      </c>
      <c r="M54" s="627" t="s">
        <v>1382</v>
      </c>
      <c r="N54" s="695">
        <v>100.7</v>
      </c>
      <c r="O54" s="21">
        <v>78.2</v>
      </c>
      <c r="P54" s="21">
        <v>99.6</v>
      </c>
      <c r="Q54" s="638">
        <v>41838</v>
      </c>
      <c r="R54" s="638">
        <v>41734</v>
      </c>
      <c r="S54" s="367" t="s">
        <v>370</v>
      </c>
      <c r="T54" s="367" t="s">
        <v>370</v>
      </c>
      <c r="U54" s="638">
        <v>16517</v>
      </c>
      <c r="V54" s="21"/>
      <c r="W54" s="638">
        <v>10940</v>
      </c>
      <c r="Y54"/>
      <c r="Z54"/>
      <c r="AA54"/>
      <c r="AB54"/>
      <c r="AC54"/>
      <c r="AD54"/>
      <c r="AE54"/>
      <c r="AF54"/>
      <c r="AG54"/>
    </row>
    <row r="55" spans="1:33" s="21" customFormat="1" ht="12.75" customHeight="1">
      <c r="A55" s="17">
        <f t="shared" si="1"/>
      </c>
      <c r="B55" s="22">
        <f t="shared" si="0"/>
        <v>4</v>
      </c>
      <c r="C55" s="689">
        <f t="shared" si="2"/>
      </c>
      <c r="D55" s="637" t="s">
        <v>66</v>
      </c>
      <c r="E55" s="638">
        <v>783341</v>
      </c>
      <c r="F55" s="21">
        <v>45</v>
      </c>
      <c r="G55" s="367" t="s">
        <v>370</v>
      </c>
      <c r="H55" s="367" t="s">
        <v>370</v>
      </c>
      <c r="I55" s="367" t="s">
        <v>370</v>
      </c>
      <c r="J55" s="367" t="s">
        <v>370</v>
      </c>
      <c r="K55" s="367" t="s">
        <v>370</v>
      </c>
      <c r="L55" s="367" t="s">
        <v>370</v>
      </c>
      <c r="M55" s="21">
        <v>103.6</v>
      </c>
      <c r="N55" s="367" t="s">
        <v>370</v>
      </c>
      <c r="O55" s="367" t="s">
        <v>370</v>
      </c>
      <c r="P55" s="367" t="s">
        <v>370</v>
      </c>
      <c r="Q55" s="367" t="s">
        <v>370</v>
      </c>
      <c r="R55" s="367" t="s">
        <v>370</v>
      </c>
      <c r="S55" s="367" t="s">
        <v>370</v>
      </c>
      <c r="T55" s="367" t="s">
        <v>370</v>
      </c>
      <c r="U55" s="367" t="s">
        <v>370</v>
      </c>
      <c r="V55" s="400"/>
      <c r="W55" s="367" t="s">
        <v>370</v>
      </c>
      <c r="Y55"/>
      <c r="Z55"/>
      <c r="AA55"/>
      <c r="AB55"/>
      <c r="AC55"/>
      <c r="AD55"/>
      <c r="AE55"/>
      <c r="AF55"/>
      <c r="AG55"/>
    </row>
    <row r="56" spans="1:33" ht="23.25" customHeight="1">
      <c r="A56" s="910" t="s">
        <v>367</v>
      </c>
      <c r="B56" s="910"/>
      <c r="C56" s="65"/>
      <c r="D56" s="66" t="s">
        <v>804</v>
      </c>
      <c r="E56" s="909" t="s">
        <v>1334</v>
      </c>
      <c r="F56" s="910"/>
      <c r="G56" s="910"/>
      <c r="H56" s="898"/>
      <c r="I56" s="909" t="s">
        <v>1335</v>
      </c>
      <c r="J56" s="910"/>
      <c r="K56" s="910"/>
      <c r="L56" s="910"/>
      <c r="M56" s="46" t="s">
        <v>1336</v>
      </c>
      <c r="N56" s="67" t="s">
        <v>1337</v>
      </c>
      <c r="O56" s="909" t="s">
        <v>1338</v>
      </c>
      <c r="P56" s="898"/>
      <c r="Q56" s="909" t="s">
        <v>1339</v>
      </c>
      <c r="R56" s="898"/>
      <c r="S56" s="909" t="s">
        <v>1340</v>
      </c>
      <c r="T56" s="898"/>
      <c r="U56" s="67" t="s">
        <v>1341</v>
      </c>
      <c r="V56" s="909" t="s">
        <v>1342</v>
      </c>
      <c r="W56" s="910"/>
      <c r="Y56"/>
      <c r="Z56"/>
      <c r="AA56"/>
      <c r="AB56"/>
      <c r="AC56"/>
      <c r="AD56"/>
      <c r="AE56"/>
      <c r="AF56"/>
      <c r="AG56"/>
    </row>
    <row r="57" spans="1:33" ht="12.75" customHeight="1">
      <c r="A57" s="51" t="s">
        <v>1219</v>
      </c>
      <c r="B57" s="51"/>
      <c r="C57" s="51"/>
      <c r="D57" s="51"/>
      <c r="E57" s="51"/>
      <c r="F57" s="51"/>
      <c r="G57" s="51"/>
      <c r="H57" s="51"/>
      <c r="I57" s="51"/>
      <c r="J57" s="51"/>
      <c r="K57" s="51"/>
      <c r="L57" s="51"/>
      <c r="M57" s="51" t="s">
        <v>486</v>
      </c>
      <c r="N57" s="414"/>
      <c r="O57" s="414"/>
      <c r="P57" s="414"/>
      <c r="Q57" s="414"/>
      <c r="R57" s="414"/>
      <c r="S57" s="414"/>
      <c r="T57" s="414"/>
      <c r="U57" s="414"/>
      <c r="V57" s="414"/>
      <c r="W57" s="415" t="s">
        <v>42</v>
      </c>
      <c r="Y57"/>
      <c r="Z57"/>
      <c r="AA57"/>
      <c r="AB57"/>
      <c r="AC57"/>
      <c r="AD57"/>
      <c r="AE57"/>
      <c r="AF57"/>
      <c r="AG57"/>
    </row>
    <row r="58" spans="1:33" ht="12.75" customHeight="1">
      <c r="A58" s="20" t="s">
        <v>1218</v>
      </c>
      <c r="H58" s="21"/>
      <c r="I58" s="21"/>
      <c r="J58" s="21"/>
      <c r="K58" s="21"/>
      <c r="L58" s="21"/>
      <c r="M58" s="17" t="s">
        <v>487</v>
      </c>
      <c r="N58" s="281"/>
      <c r="O58" s="281"/>
      <c r="P58" s="281"/>
      <c r="Q58" s="281"/>
      <c r="R58" s="281"/>
      <c r="S58" s="281"/>
      <c r="T58" s="281"/>
      <c r="U58" s="281"/>
      <c r="V58" s="281"/>
      <c r="W58" s="281"/>
      <c r="Y58"/>
      <c r="Z58"/>
      <c r="AA58"/>
      <c r="AB58"/>
      <c r="AC58"/>
      <c r="AD58"/>
      <c r="AE58"/>
      <c r="AF58"/>
      <c r="AG58"/>
    </row>
    <row r="59" spans="1:33" ht="12.75" customHeight="1">
      <c r="A59" s="20" t="s">
        <v>1217</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K26:L26"/>
    <mergeCell ref="E6:F6"/>
    <mergeCell ref="I5:I6"/>
    <mergeCell ref="J3:J4"/>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N23" sqref="N23"/>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6"/>
    </row>
    <row r="4" ht="12" customHeight="1">
      <c r="D4" s="156"/>
    </row>
    <row r="5" spans="8:20" ht="12" customHeight="1">
      <c r="H5" s="868" t="s">
        <v>1384</v>
      </c>
      <c r="I5" s="868"/>
      <c r="T5" s="157" t="s">
        <v>1384</v>
      </c>
    </row>
    <row r="6" spans="1:20" ht="12" customHeight="1">
      <c r="A6" s="881" t="s">
        <v>1387</v>
      </c>
      <c r="B6" s="878" t="s">
        <v>1388</v>
      </c>
      <c r="C6" s="879"/>
      <c r="D6" s="880"/>
      <c r="E6" s="883" t="s">
        <v>1379</v>
      </c>
      <c r="F6" s="878" t="s">
        <v>1380</v>
      </c>
      <c r="G6" s="879"/>
      <c r="H6" s="880"/>
      <c r="I6" s="223" t="s">
        <v>1137</v>
      </c>
      <c r="J6" s="869" t="s">
        <v>1356</v>
      </c>
      <c r="K6" s="863" t="s">
        <v>1451</v>
      </c>
      <c r="L6" s="864"/>
      <c r="M6" s="864"/>
      <c r="N6" s="863" t="s">
        <v>1452</v>
      </c>
      <c r="O6" s="864"/>
      <c r="P6" s="864"/>
      <c r="Q6" s="864"/>
      <c r="R6" s="864"/>
      <c r="S6" s="864"/>
      <c r="T6" s="864"/>
    </row>
    <row r="7" spans="1:20" ht="12" customHeight="1">
      <c r="A7" s="882"/>
      <c r="B7" s="224" t="s">
        <v>1385</v>
      </c>
      <c r="C7" s="224" t="s">
        <v>374</v>
      </c>
      <c r="D7" s="224" t="s">
        <v>375</v>
      </c>
      <c r="E7" s="862"/>
      <c r="F7" s="224" t="s">
        <v>20</v>
      </c>
      <c r="G7" s="224" t="s">
        <v>21</v>
      </c>
      <c r="H7" s="224" t="s">
        <v>1386</v>
      </c>
      <c r="I7" s="223" t="s">
        <v>1386</v>
      </c>
      <c r="J7" s="870"/>
      <c r="K7" s="863" t="s">
        <v>1378</v>
      </c>
      <c r="L7" s="864"/>
      <c r="M7" s="865"/>
      <c r="N7" s="866" t="s">
        <v>1379</v>
      </c>
      <c r="O7" s="863" t="s">
        <v>1380</v>
      </c>
      <c r="P7" s="864"/>
      <c r="Q7" s="865"/>
      <c r="R7" s="863" t="s">
        <v>1381</v>
      </c>
      <c r="S7" s="864"/>
      <c r="T7" s="864"/>
    </row>
    <row r="8" spans="1:20" ht="12" customHeight="1">
      <c r="A8" s="158"/>
      <c r="B8" s="159" t="s">
        <v>24</v>
      </c>
      <c r="C8" s="160" t="s">
        <v>1143</v>
      </c>
      <c r="D8" s="160" t="s">
        <v>24</v>
      </c>
      <c r="E8" s="160" t="s">
        <v>25</v>
      </c>
      <c r="F8" s="160" t="s">
        <v>24</v>
      </c>
      <c r="G8" s="160" t="s">
        <v>24</v>
      </c>
      <c r="H8" s="160" t="s">
        <v>24</v>
      </c>
      <c r="I8" s="160" t="s">
        <v>1143</v>
      </c>
      <c r="J8" s="871"/>
      <c r="K8" s="194" t="s">
        <v>1144</v>
      </c>
      <c r="L8" s="194" t="s">
        <v>374</v>
      </c>
      <c r="M8" s="194" t="s">
        <v>375</v>
      </c>
      <c r="N8" s="867"/>
      <c r="O8" s="194" t="s">
        <v>1145</v>
      </c>
      <c r="P8" s="194" t="s">
        <v>21</v>
      </c>
      <c r="Q8" s="194" t="s">
        <v>1386</v>
      </c>
      <c r="R8" s="194" t="s">
        <v>22</v>
      </c>
      <c r="S8" s="194" t="s">
        <v>23</v>
      </c>
      <c r="T8" s="189" t="s">
        <v>1386</v>
      </c>
    </row>
    <row r="9" spans="1:20" ht="12" customHeight="1">
      <c r="A9" s="291" t="s">
        <v>1550</v>
      </c>
      <c r="B9" s="292">
        <v>3793153</v>
      </c>
      <c r="C9" s="293">
        <v>1870614</v>
      </c>
      <c r="D9" s="293">
        <v>1922539</v>
      </c>
      <c r="E9" s="293">
        <v>1369799</v>
      </c>
      <c r="F9" s="292">
        <v>33306</v>
      </c>
      <c r="G9" s="292">
        <v>31990</v>
      </c>
      <c r="H9" s="292">
        <v>1316</v>
      </c>
      <c r="I9" s="410">
        <v>-540</v>
      </c>
      <c r="J9" s="168"/>
      <c r="K9" s="159" t="s">
        <v>24</v>
      </c>
      <c r="L9" s="160" t="s">
        <v>24</v>
      </c>
      <c r="M9" s="160" t="s">
        <v>24</v>
      </c>
      <c r="N9" s="160" t="s">
        <v>25</v>
      </c>
      <c r="O9" s="160" t="s">
        <v>24</v>
      </c>
      <c r="P9" s="160" t="s">
        <v>24</v>
      </c>
      <c r="Q9" s="160" t="s">
        <v>24</v>
      </c>
      <c r="R9" s="160" t="s">
        <v>24</v>
      </c>
      <c r="S9" s="160" t="s">
        <v>24</v>
      </c>
      <c r="T9" s="160" t="s">
        <v>24</v>
      </c>
    </row>
    <row r="10" spans="1:20" ht="12" customHeight="1">
      <c r="A10" s="490" t="s">
        <v>1450</v>
      </c>
      <c r="B10" s="292">
        <v>3796808</v>
      </c>
      <c r="C10" s="293">
        <v>1872757</v>
      </c>
      <c r="D10" s="293">
        <v>1924051</v>
      </c>
      <c r="E10" s="293">
        <v>1389739</v>
      </c>
      <c r="F10" s="292">
        <v>34227</v>
      </c>
      <c r="G10" s="292">
        <v>32236</v>
      </c>
      <c r="H10" s="292">
        <v>1991</v>
      </c>
      <c r="I10" s="410">
        <v>1664</v>
      </c>
      <c r="J10" s="161" t="s">
        <v>38</v>
      </c>
      <c r="K10" s="508">
        <f>M10+L10</f>
        <v>3790350</v>
      </c>
      <c r="L10" s="509">
        <f aca="true" t="shared" si="0" ref="L10:T10">L12+L24+L37+L43+L57</f>
        <v>1869113</v>
      </c>
      <c r="M10" s="509">
        <f t="shared" si="0"/>
        <v>1921237</v>
      </c>
      <c r="N10" s="509">
        <f t="shared" si="0"/>
        <v>1409024</v>
      </c>
      <c r="O10" s="509">
        <f t="shared" si="0"/>
        <v>2769</v>
      </c>
      <c r="P10" s="509">
        <f t="shared" si="0"/>
        <v>3051</v>
      </c>
      <c r="Q10" s="510">
        <f t="shared" si="0"/>
        <v>-282</v>
      </c>
      <c r="R10" s="510">
        <f t="shared" si="0"/>
        <v>29404</v>
      </c>
      <c r="S10" s="510">
        <f t="shared" si="0"/>
        <v>34078</v>
      </c>
      <c r="T10" s="510">
        <f t="shared" si="0"/>
        <v>-4674</v>
      </c>
    </row>
    <row r="11" spans="1:20" ht="12" customHeight="1">
      <c r="A11" s="490" t="s">
        <v>1551</v>
      </c>
      <c r="B11" s="435">
        <v>3798258</v>
      </c>
      <c r="C11" s="493">
        <v>1874085</v>
      </c>
      <c r="D11" s="493">
        <v>1924173</v>
      </c>
      <c r="E11" s="493">
        <v>1406218</v>
      </c>
      <c r="F11" s="435">
        <v>33623</v>
      </c>
      <c r="G11" s="435">
        <v>34551</v>
      </c>
      <c r="H11" s="435">
        <v>-928</v>
      </c>
      <c r="I11" s="496">
        <v>616</v>
      </c>
      <c r="J11" s="308"/>
      <c r="K11" s="393"/>
      <c r="L11" s="394"/>
      <c r="M11" s="394"/>
      <c r="N11" s="394"/>
      <c r="O11" s="395"/>
      <c r="P11" s="395"/>
      <c r="Q11" s="395"/>
      <c r="R11" s="395"/>
      <c r="S11" s="395"/>
      <c r="T11" s="395"/>
    </row>
    <row r="12" spans="1:20" ht="12" customHeight="1">
      <c r="A12" s="294"/>
      <c r="B12" s="292"/>
      <c r="C12" s="293"/>
      <c r="D12" s="293"/>
      <c r="E12" s="293"/>
      <c r="F12" s="292"/>
      <c r="G12" s="292"/>
      <c r="H12" s="292"/>
      <c r="I12" s="410"/>
      <c r="J12" s="307" t="s">
        <v>76</v>
      </c>
      <c r="K12" s="950">
        <f aca="true" t="shared" si="1" ref="K12:T12">SUM(K13:K22)</f>
        <v>270686</v>
      </c>
      <c r="L12" s="951">
        <f t="shared" si="1"/>
        <v>126965</v>
      </c>
      <c r="M12" s="951">
        <f t="shared" si="1"/>
        <v>143721</v>
      </c>
      <c r="N12" s="951">
        <f t="shared" si="1"/>
        <v>112971</v>
      </c>
      <c r="O12" s="952">
        <f t="shared" si="1"/>
        <v>145</v>
      </c>
      <c r="P12" s="952">
        <f t="shared" si="1"/>
        <v>308</v>
      </c>
      <c r="Q12" s="952">
        <f t="shared" si="1"/>
        <v>-163</v>
      </c>
      <c r="R12" s="952">
        <f t="shared" si="1"/>
        <v>1716</v>
      </c>
      <c r="S12" s="952">
        <f t="shared" si="1"/>
        <v>2276</v>
      </c>
      <c r="T12" s="952">
        <f t="shared" si="1"/>
        <v>-560</v>
      </c>
    </row>
    <row r="13" spans="1:20" ht="12" customHeight="1">
      <c r="A13" s="186" t="s">
        <v>1453</v>
      </c>
      <c r="B13" s="372">
        <v>3793235</v>
      </c>
      <c r="C13" s="372">
        <v>1870623</v>
      </c>
      <c r="D13" s="372">
        <v>1922612</v>
      </c>
      <c r="E13" s="372">
        <v>1395129</v>
      </c>
      <c r="F13" s="372">
        <v>2639</v>
      </c>
      <c r="G13" s="372">
        <v>2765</v>
      </c>
      <c r="H13" s="372">
        <v>-126</v>
      </c>
      <c r="I13" s="372">
        <v>2495</v>
      </c>
      <c r="J13" s="309" t="s">
        <v>77</v>
      </c>
      <c r="K13" s="950">
        <v>39912</v>
      </c>
      <c r="L13" s="951">
        <v>17907</v>
      </c>
      <c r="M13" s="951">
        <v>22005</v>
      </c>
      <c r="N13" s="951">
        <v>19761</v>
      </c>
      <c r="O13" s="952">
        <v>14</v>
      </c>
      <c r="P13" s="952">
        <v>51</v>
      </c>
      <c r="Q13" s="952">
        <v>-37</v>
      </c>
      <c r="R13" s="952">
        <v>326</v>
      </c>
      <c r="S13" s="952">
        <v>386</v>
      </c>
      <c r="T13" s="952">
        <v>-60</v>
      </c>
    </row>
    <row r="14" spans="1:20" ht="12" customHeight="1">
      <c r="A14" s="179" t="s">
        <v>1454</v>
      </c>
      <c r="B14" s="372">
        <v>3795604</v>
      </c>
      <c r="C14" s="372">
        <v>1872518</v>
      </c>
      <c r="D14" s="372">
        <v>1923086</v>
      </c>
      <c r="E14" s="372">
        <v>1401112</v>
      </c>
      <c r="F14" s="372">
        <v>2711</v>
      </c>
      <c r="G14" s="372">
        <v>2735</v>
      </c>
      <c r="H14" s="372">
        <v>-24</v>
      </c>
      <c r="I14" s="372">
        <v>458</v>
      </c>
      <c r="J14" s="309" t="s">
        <v>78</v>
      </c>
      <c r="K14" s="950">
        <v>71508</v>
      </c>
      <c r="L14" s="951">
        <v>33308</v>
      </c>
      <c r="M14" s="951">
        <v>38200</v>
      </c>
      <c r="N14" s="951">
        <v>30664</v>
      </c>
      <c r="O14" s="953">
        <v>41</v>
      </c>
      <c r="P14" s="953">
        <v>72</v>
      </c>
      <c r="Q14" s="953">
        <v>-31</v>
      </c>
      <c r="R14" s="953">
        <v>392</v>
      </c>
      <c r="S14" s="953">
        <v>493</v>
      </c>
      <c r="T14" s="953">
        <v>-101</v>
      </c>
    </row>
    <row r="15" spans="1:20" ht="12" customHeight="1">
      <c r="A15" s="179" t="s">
        <v>1455</v>
      </c>
      <c r="B15" s="372">
        <v>3796038</v>
      </c>
      <c r="C15" s="372">
        <v>1872891</v>
      </c>
      <c r="D15" s="372">
        <v>1923147</v>
      </c>
      <c r="E15" s="372">
        <v>1402447</v>
      </c>
      <c r="F15" s="372">
        <v>2640</v>
      </c>
      <c r="G15" s="372">
        <v>2433</v>
      </c>
      <c r="H15" s="372">
        <v>207</v>
      </c>
      <c r="I15" s="372">
        <v>46</v>
      </c>
      <c r="J15" s="309" t="s">
        <v>79</v>
      </c>
      <c r="K15" s="950">
        <v>25171</v>
      </c>
      <c r="L15" s="951">
        <v>11991</v>
      </c>
      <c r="M15" s="951">
        <v>13180</v>
      </c>
      <c r="N15" s="951">
        <v>10787</v>
      </c>
      <c r="O15" s="953">
        <v>21</v>
      </c>
      <c r="P15" s="953">
        <v>29</v>
      </c>
      <c r="Q15" s="953">
        <v>-8</v>
      </c>
      <c r="R15" s="953">
        <v>174</v>
      </c>
      <c r="S15" s="953">
        <v>304</v>
      </c>
      <c r="T15" s="953">
        <v>-130</v>
      </c>
    </row>
    <row r="16" spans="1:20" ht="12" customHeight="1">
      <c r="A16" s="179" t="s">
        <v>1459</v>
      </c>
      <c r="B16" s="372">
        <v>3796291</v>
      </c>
      <c r="C16" s="372">
        <v>1872994</v>
      </c>
      <c r="D16" s="372">
        <v>1923297</v>
      </c>
      <c r="E16" s="372">
        <v>1403068</v>
      </c>
      <c r="F16" s="372">
        <v>2957</v>
      </c>
      <c r="G16" s="372">
        <v>2685</v>
      </c>
      <c r="H16" s="372">
        <v>272</v>
      </c>
      <c r="I16" s="372">
        <v>710</v>
      </c>
      <c r="J16" s="309" t="s">
        <v>80</v>
      </c>
      <c r="K16" s="950">
        <v>35294</v>
      </c>
      <c r="L16" s="951">
        <v>16794</v>
      </c>
      <c r="M16" s="951">
        <v>18500</v>
      </c>
      <c r="N16" s="951">
        <v>12998</v>
      </c>
      <c r="O16" s="953">
        <v>18</v>
      </c>
      <c r="P16" s="953">
        <v>41</v>
      </c>
      <c r="Q16" s="953">
        <v>-23</v>
      </c>
      <c r="R16" s="953">
        <v>195</v>
      </c>
      <c r="S16" s="953">
        <v>256</v>
      </c>
      <c r="T16" s="953">
        <v>-61</v>
      </c>
    </row>
    <row r="17" spans="1:20" ht="12" customHeight="1">
      <c r="A17" s="179" t="s">
        <v>1460</v>
      </c>
      <c r="B17" s="372">
        <v>3797273</v>
      </c>
      <c r="C17" s="372">
        <v>1873634</v>
      </c>
      <c r="D17" s="372">
        <v>1923639</v>
      </c>
      <c r="E17" s="372">
        <v>1404539</v>
      </c>
      <c r="F17" s="372">
        <v>2810</v>
      </c>
      <c r="G17" s="372">
        <v>2559</v>
      </c>
      <c r="H17" s="372">
        <v>251</v>
      </c>
      <c r="I17" s="372">
        <v>238</v>
      </c>
      <c r="J17" s="309" t="s">
        <v>81</v>
      </c>
      <c r="K17" s="950">
        <v>49278</v>
      </c>
      <c r="L17" s="951">
        <v>23600</v>
      </c>
      <c r="M17" s="951">
        <v>25678</v>
      </c>
      <c r="N17" s="951">
        <v>18828</v>
      </c>
      <c r="O17" s="953">
        <v>34</v>
      </c>
      <c r="P17" s="953">
        <v>49</v>
      </c>
      <c r="Q17" s="953">
        <v>-15</v>
      </c>
      <c r="R17" s="953">
        <v>291</v>
      </c>
      <c r="S17" s="953">
        <v>439</v>
      </c>
      <c r="T17" s="953">
        <v>-148</v>
      </c>
    </row>
    <row r="18" spans="1:20" ht="12" customHeight="1">
      <c r="A18" s="179" t="s">
        <v>1461</v>
      </c>
      <c r="B18" s="372">
        <v>3797762</v>
      </c>
      <c r="C18" s="372">
        <v>1873942</v>
      </c>
      <c r="D18" s="372">
        <v>1923820</v>
      </c>
      <c r="E18" s="372">
        <v>1405343</v>
      </c>
      <c r="F18" s="372">
        <v>3023</v>
      </c>
      <c r="G18" s="372">
        <v>2647</v>
      </c>
      <c r="H18" s="372">
        <v>376</v>
      </c>
      <c r="I18" s="372">
        <v>120</v>
      </c>
      <c r="J18" s="309" t="s">
        <v>82</v>
      </c>
      <c r="K18" s="950">
        <v>14502</v>
      </c>
      <c r="L18" s="951">
        <v>6827</v>
      </c>
      <c r="M18" s="951">
        <v>7675</v>
      </c>
      <c r="N18" s="951">
        <v>6012</v>
      </c>
      <c r="O18" s="953">
        <v>2</v>
      </c>
      <c r="P18" s="953">
        <v>16</v>
      </c>
      <c r="Q18" s="953">
        <v>-14</v>
      </c>
      <c r="R18" s="953">
        <v>116</v>
      </c>
      <c r="S18" s="953">
        <v>131</v>
      </c>
      <c r="T18" s="953">
        <v>-15</v>
      </c>
    </row>
    <row r="19" spans="1:20" ht="12" customHeight="1">
      <c r="A19" s="179" t="s">
        <v>1462</v>
      </c>
      <c r="B19" s="375">
        <v>3798258</v>
      </c>
      <c r="C19" s="375">
        <v>1874085</v>
      </c>
      <c r="D19" s="375">
        <v>1924173</v>
      </c>
      <c r="E19" s="375">
        <v>1406218</v>
      </c>
      <c r="F19" s="375">
        <v>3135</v>
      </c>
      <c r="G19" s="375">
        <v>2753</v>
      </c>
      <c r="H19" s="375">
        <v>382</v>
      </c>
      <c r="I19" s="16">
        <v>956</v>
      </c>
      <c r="J19" s="309" t="s">
        <v>83</v>
      </c>
      <c r="K19" s="950">
        <v>8048</v>
      </c>
      <c r="L19" s="951">
        <v>3841</v>
      </c>
      <c r="M19" s="951">
        <v>4207</v>
      </c>
      <c r="N19" s="951">
        <v>3054</v>
      </c>
      <c r="O19" s="952">
        <v>8</v>
      </c>
      <c r="P19" s="952">
        <v>5</v>
      </c>
      <c r="Q19" s="952">
        <v>3</v>
      </c>
      <c r="R19" s="952">
        <v>56</v>
      </c>
      <c r="S19" s="952">
        <v>71</v>
      </c>
      <c r="T19" s="952">
        <v>-15</v>
      </c>
    </row>
    <row r="20" spans="1:20" s="166" customFormat="1" ht="12" customHeight="1">
      <c r="A20" s="179" t="s">
        <v>1465</v>
      </c>
      <c r="B20" s="375">
        <v>3799596</v>
      </c>
      <c r="C20" s="375">
        <v>1874728</v>
      </c>
      <c r="D20" s="375">
        <v>1924868</v>
      </c>
      <c r="E20" s="375">
        <v>1407851</v>
      </c>
      <c r="F20" s="375">
        <v>2486</v>
      </c>
      <c r="G20" s="375">
        <v>2820</v>
      </c>
      <c r="H20" s="376">
        <v>-334</v>
      </c>
      <c r="I20" s="16">
        <v>-7</v>
      </c>
      <c r="J20" s="309" t="s">
        <v>84</v>
      </c>
      <c r="K20" s="950">
        <v>9619</v>
      </c>
      <c r="L20" s="951">
        <v>4618</v>
      </c>
      <c r="M20" s="951">
        <v>5001</v>
      </c>
      <c r="N20" s="951">
        <v>3738</v>
      </c>
      <c r="O20" s="952">
        <v>3</v>
      </c>
      <c r="P20" s="952">
        <v>17</v>
      </c>
      <c r="Q20" s="952">
        <v>-14</v>
      </c>
      <c r="R20" s="952">
        <v>67</v>
      </c>
      <c r="S20" s="952">
        <v>67</v>
      </c>
      <c r="T20" s="952">
        <v>0</v>
      </c>
    </row>
    <row r="21" spans="1:20" ht="12" customHeight="1">
      <c r="A21" s="179" t="s">
        <v>1466</v>
      </c>
      <c r="B21" s="376">
        <v>3799255</v>
      </c>
      <c r="C21" s="376">
        <v>1874472</v>
      </c>
      <c r="D21" s="376">
        <v>1924783</v>
      </c>
      <c r="E21" s="376">
        <v>1408775</v>
      </c>
      <c r="F21" s="376">
        <v>2781</v>
      </c>
      <c r="G21" s="376">
        <v>2933</v>
      </c>
      <c r="H21" s="376">
        <v>-152</v>
      </c>
      <c r="I21" s="372">
        <v>-597</v>
      </c>
      <c r="J21" s="309" t="s">
        <v>85</v>
      </c>
      <c r="K21" s="950">
        <v>7679</v>
      </c>
      <c r="L21" s="951">
        <v>3577</v>
      </c>
      <c r="M21" s="951">
        <v>4102</v>
      </c>
      <c r="N21" s="951">
        <v>2983</v>
      </c>
      <c r="O21" s="952">
        <v>2</v>
      </c>
      <c r="P21" s="952">
        <v>10</v>
      </c>
      <c r="Q21" s="952">
        <v>-8</v>
      </c>
      <c r="R21" s="952">
        <v>47</v>
      </c>
      <c r="S21" s="952">
        <v>61</v>
      </c>
      <c r="T21" s="952">
        <v>-14</v>
      </c>
    </row>
    <row r="22" spans="1:20" ht="12" customHeight="1">
      <c r="A22" s="186" t="s">
        <v>1547</v>
      </c>
      <c r="B22" s="376">
        <v>3798506</v>
      </c>
      <c r="C22" s="376">
        <v>1873897</v>
      </c>
      <c r="D22" s="376">
        <v>1924609</v>
      </c>
      <c r="E22" s="376">
        <v>1408751</v>
      </c>
      <c r="F22" s="376">
        <v>3042</v>
      </c>
      <c r="G22" s="376">
        <v>3933</v>
      </c>
      <c r="H22" s="372">
        <v>-891</v>
      </c>
      <c r="I22" s="372">
        <v>-464</v>
      </c>
      <c r="J22" s="309" t="s">
        <v>86</v>
      </c>
      <c r="K22" s="950">
        <v>9675</v>
      </c>
      <c r="L22" s="951">
        <v>4502</v>
      </c>
      <c r="M22" s="951">
        <v>5173</v>
      </c>
      <c r="N22" s="951">
        <v>4146</v>
      </c>
      <c r="O22" s="952">
        <v>2</v>
      </c>
      <c r="P22" s="952">
        <v>18</v>
      </c>
      <c r="Q22" s="952">
        <v>-16</v>
      </c>
      <c r="R22" s="952">
        <v>52</v>
      </c>
      <c r="S22" s="952">
        <v>68</v>
      </c>
      <c r="T22" s="952">
        <v>-16</v>
      </c>
    </row>
    <row r="23" spans="1:20" ht="12" customHeight="1">
      <c r="A23" s="179" t="s">
        <v>213</v>
      </c>
      <c r="B23" s="376">
        <v>3797151</v>
      </c>
      <c r="C23" s="376">
        <v>1873109</v>
      </c>
      <c r="D23" s="376">
        <v>1924042</v>
      </c>
      <c r="E23" s="376">
        <v>1408588</v>
      </c>
      <c r="F23" s="376">
        <v>2466</v>
      </c>
      <c r="G23" s="376">
        <v>2855</v>
      </c>
      <c r="H23" s="372">
        <v>-389</v>
      </c>
      <c r="I23" s="372">
        <v>-1456</v>
      </c>
      <c r="J23" s="162"/>
      <c r="K23" s="954"/>
      <c r="L23" s="954"/>
      <c r="M23" s="954"/>
      <c r="N23" s="954"/>
      <c r="O23" s="952"/>
      <c r="P23" s="952"/>
      <c r="Q23" s="952"/>
      <c r="R23" s="952"/>
      <c r="S23" s="952"/>
      <c r="T23" s="952"/>
    </row>
    <row r="24" spans="1:20" ht="12" customHeight="1">
      <c r="A24" s="179" t="s">
        <v>1290</v>
      </c>
      <c r="B24" s="943">
        <v>3795306</v>
      </c>
      <c r="C24" s="943">
        <v>1872168</v>
      </c>
      <c r="D24" s="943">
        <v>1923138</v>
      </c>
      <c r="E24" s="943">
        <v>1408183</v>
      </c>
      <c r="F24" s="944">
        <f>+O10</f>
        <v>2769</v>
      </c>
      <c r="G24" s="944">
        <f>+P10</f>
        <v>3051</v>
      </c>
      <c r="H24" s="944">
        <f>F24-G24</f>
        <v>-282</v>
      </c>
      <c r="I24" s="945">
        <f>+T10</f>
        <v>-4674</v>
      </c>
      <c r="J24" s="282" t="s">
        <v>87</v>
      </c>
      <c r="K24" s="954">
        <f aca="true" t="shared" si="2" ref="K24:T24">SUM(K25:K35)</f>
        <v>976705</v>
      </c>
      <c r="L24" s="954">
        <f t="shared" si="2"/>
        <v>484635</v>
      </c>
      <c r="M24" s="954">
        <f t="shared" si="2"/>
        <v>492070</v>
      </c>
      <c r="N24" s="954">
        <f t="shared" si="2"/>
        <v>363496</v>
      </c>
      <c r="O24" s="952">
        <f t="shared" si="2"/>
        <v>734</v>
      </c>
      <c r="P24" s="952">
        <f t="shared" si="2"/>
        <v>735</v>
      </c>
      <c r="Q24" s="952">
        <f t="shared" si="2"/>
        <v>-1</v>
      </c>
      <c r="R24" s="952">
        <f t="shared" si="2"/>
        <v>8120</v>
      </c>
      <c r="S24" s="952">
        <f t="shared" si="2"/>
        <v>9284</v>
      </c>
      <c r="T24" s="952">
        <f t="shared" si="2"/>
        <v>-1164</v>
      </c>
    </row>
    <row r="25" spans="1:20" ht="12" customHeight="1">
      <c r="A25" s="502" t="s">
        <v>1467</v>
      </c>
      <c r="B25" s="949">
        <f>+K10</f>
        <v>3790350</v>
      </c>
      <c r="C25" s="949">
        <f>+L10</f>
        <v>1869113</v>
      </c>
      <c r="D25" s="949">
        <f>+M10</f>
        <v>1921237</v>
      </c>
      <c r="E25" s="949">
        <f>+N10</f>
        <v>1409024</v>
      </c>
      <c r="F25" s="949" t="s">
        <v>370</v>
      </c>
      <c r="G25" s="949" t="s">
        <v>370</v>
      </c>
      <c r="H25" s="949" t="s">
        <v>773</v>
      </c>
      <c r="I25" s="949" t="s">
        <v>370</v>
      </c>
      <c r="J25" s="162" t="s">
        <v>88</v>
      </c>
      <c r="K25" s="955">
        <v>205365</v>
      </c>
      <c r="L25" s="953">
        <v>101054</v>
      </c>
      <c r="M25" s="953">
        <v>104311</v>
      </c>
      <c r="N25" s="953">
        <v>81399</v>
      </c>
      <c r="O25" s="953">
        <v>136</v>
      </c>
      <c r="P25" s="953">
        <v>182</v>
      </c>
      <c r="Q25" s="953">
        <v>-46</v>
      </c>
      <c r="R25" s="953">
        <v>1659</v>
      </c>
      <c r="S25" s="953">
        <v>1900</v>
      </c>
      <c r="T25" s="953">
        <v>-241</v>
      </c>
    </row>
    <row r="26" spans="1:20" ht="12" customHeight="1">
      <c r="A26" s="503" t="s">
        <v>1360</v>
      </c>
      <c r="I26" s="295"/>
      <c r="J26" s="162" t="s">
        <v>89</v>
      </c>
      <c r="K26" s="955">
        <v>111832</v>
      </c>
      <c r="L26" s="953">
        <v>54821</v>
      </c>
      <c r="M26" s="953">
        <v>57011</v>
      </c>
      <c r="N26" s="953">
        <v>45042</v>
      </c>
      <c r="O26" s="953">
        <v>70</v>
      </c>
      <c r="P26" s="953">
        <v>77</v>
      </c>
      <c r="Q26" s="953">
        <v>-7</v>
      </c>
      <c r="R26" s="953">
        <v>951</v>
      </c>
      <c r="S26" s="953">
        <v>1111</v>
      </c>
      <c r="T26" s="953">
        <v>-160</v>
      </c>
    </row>
    <row r="27" spans="1:20" ht="12" customHeight="1">
      <c r="A27" s="73" t="s">
        <v>835</v>
      </c>
      <c r="F27" s="167"/>
      <c r="G27" s="167"/>
      <c r="H27" s="167"/>
      <c r="I27" s="167"/>
      <c r="J27" s="162" t="s">
        <v>90</v>
      </c>
      <c r="K27" s="955">
        <v>122279</v>
      </c>
      <c r="L27" s="953">
        <v>60213</v>
      </c>
      <c r="M27" s="953">
        <v>62066</v>
      </c>
      <c r="N27" s="953">
        <v>43196</v>
      </c>
      <c r="O27" s="953">
        <v>76</v>
      </c>
      <c r="P27" s="953">
        <v>83</v>
      </c>
      <c r="Q27" s="953">
        <v>-7</v>
      </c>
      <c r="R27" s="953">
        <v>736</v>
      </c>
      <c r="S27" s="953">
        <v>787</v>
      </c>
      <c r="T27" s="953">
        <v>-51</v>
      </c>
    </row>
    <row r="28" spans="1:20" ht="12" customHeight="1">
      <c r="A28" s="73" t="s">
        <v>836</v>
      </c>
      <c r="J28" s="162" t="s">
        <v>91</v>
      </c>
      <c r="K28" s="955">
        <v>253942</v>
      </c>
      <c r="L28" s="953">
        <v>125301</v>
      </c>
      <c r="M28" s="953">
        <v>128641</v>
      </c>
      <c r="N28" s="953">
        <v>90355</v>
      </c>
      <c r="O28" s="953">
        <v>198</v>
      </c>
      <c r="P28" s="953">
        <v>180</v>
      </c>
      <c r="Q28" s="953">
        <v>18</v>
      </c>
      <c r="R28" s="953">
        <v>1412</v>
      </c>
      <c r="S28" s="953">
        <v>1510</v>
      </c>
      <c r="T28" s="953">
        <v>-98</v>
      </c>
    </row>
    <row r="29" spans="1:20" ht="12" customHeight="1">
      <c r="A29" s="296" t="s">
        <v>1541</v>
      </c>
      <c r="J29" s="162" t="s">
        <v>92</v>
      </c>
      <c r="K29" s="955">
        <v>88448</v>
      </c>
      <c r="L29" s="953">
        <v>45202</v>
      </c>
      <c r="M29" s="953">
        <v>43246</v>
      </c>
      <c r="N29" s="953">
        <v>31412</v>
      </c>
      <c r="O29" s="953">
        <v>77</v>
      </c>
      <c r="P29" s="953">
        <v>49</v>
      </c>
      <c r="Q29" s="953">
        <v>28</v>
      </c>
      <c r="R29" s="953">
        <v>1059</v>
      </c>
      <c r="S29" s="953">
        <v>1497</v>
      </c>
      <c r="T29" s="953">
        <v>-438</v>
      </c>
    </row>
    <row r="30" spans="2:20" ht="12" customHeight="1">
      <c r="B30" s="290"/>
      <c r="C30" s="290"/>
      <c r="D30" s="290"/>
      <c r="E30" s="290"/>
      <c r="F30" s="290"/>
      <c r="G30" s="290"/>
      <c r="H30" s="290"/>
      <c r="J30" s="162" t="s">
        <v>93</v>
      </c>
      <c r="K30" s="955">
        <v>53795</v>
      </c>
      <c r="L30" s="953">
        <v>27728</v>
      </c>
      <c r="M30" s="953">
        <v>26067</v>
      </c>
      <c r="N30" s="953">
        <v>20880</v>
      </c>
      <c r="O30" s="953">
        <v>59</v>
      </c>
      <c r="P30" s="953">
        <v>35</v>
      </c>
      <c r="Q30" s="953">
        <v>24</v>
      </c>
      <c r="R30" s="953">
        <v>723</v>
      </c>
      <c r="S30" s="953">
        <v>732</v>
      </c>
      <c r="T30" s="953">
        <v>-9</v>
      </c>
    </row>
    <row r="31" spans="10:20" ht="12" customHeight="1">
      <c r="J31" s="162" t="s">
        <v>94</v>
      </c>
      <c r="K31" s="955">
        <v>38768</v>
      </c>
      <c r="L31" s="953">
        <v>18907</v>
      </c>
      <c r="M31" s="953">
        <v>19861</v>
      </c>
      <c r="N31" s="953">
        <v>14247</v>
      </c>
      <c r="O31" s="953">
        <v>24</v>
      </c>
      <c r="P31" s="953">
        <v>30</v>
      </c>
      <c r="Q31" s="953">
        <v>-6</v>
      </c>
      <c r="R31" s="953">
        <v>253</v>
      </c>
      <c r="S31" s="953">
        <v>302</v>
      </c>
      <c r="T31" s="953">
        <v>-49</v>
      </c>
    </row>
    <row r="32" spans="10:20" ht="12" customHeight="1">
      <c r="J32" s="162" t="s">
        <v>95</v>
      </c>
      <c r="K32" s="955">
        <v>32201</v>
      </c>
      <c r="L32" s="953">
        <v>15761</v>
      </c>
      <c r="M32" s="953">
        <v>16440</v>
      </c>
      <c r="N32" s="953">
        <v>12183</v>
      </c>
      <c r="O32" s="953">
        <v>27</v>
      </c>
      <c r="P32" s="953">
        <v>21</v>
      </c>
      <c r="Q32" s="953">
        <v>6</v>
      </c>
      <c r="R32" s="953">
        <v>323</v>
      </c>
      <c r="S32" s="953">
        <v>361</v>
      </c>
      <c r="T32" s="953">
        <v>-38</v>
      </c>
    </row>
    <row r="33" spans="10:20" ht="12" customHeight="1">
      <c r="J33" s="162" t="s">
        <v>96</v>
      </c>
      <c r="K33" s="955">
        <v>39869</v>
      </c>
      <c r="L33" s="953">
        <v>20167</v>
      </c>
      <c r="M33" s="953">
        <v>19702</v>
      </c>
      <c r="N33" s="953">
        <v>15186</v>
      </c>
      <c r="O33" s="953">
        <v>51</v>
      </c>
      <c r="P33" s="953">
        <v>33</v>
      </c>
      <c r="Q33" s="953">
        <v>18</v>
      </c>
      <c r="R33" s="953">
        <v>542</v>
      </c>
      <c r="S33" s="953">
        <v>569</v>
      </c>
      <c r="T33" s="953">
        <v>-27</v>
      </c>
    </row>
    <row r="34" spans="10:20" ht="12" customHeight="1">
      <c r="J34" s="162" t="s">
        <v>97</v>
      </c>
      <c r="K34" s="955">
        <v>20884</v>
      </c>
      <c r="L34" s="953">
        <v>10950</v>
      </c>
      <c r="M34" s="953">
        <v>9934</v>
      </c>
      <c r="N34" s="953">
        <v>6619</v>
      </c>
      <c r="O34" s="953">
        <v>9</v>
      </c>
      <c r="P34" s="953">
        <v>29</v>
      </c>
      <c r="Q34" s="953">
        <v>-20</v>
      </c>
      <c r="R34" s="953">
        <v>413</v>
      </c>
      <c r="S34" s="953">
        <v>456</v>
      </c>
      <c r="T34" s="953">
        <v>-43</v>
      </c>
    </row>
    <row r="35" spans="10:20" ht="12" customHeight="1">
      <c r="J35" s="162" t="s">
        <v>98</v>
      </c>
      <c r="K35" s="955">
        <v>9322</v>
      </c>
      <c r="L35" s="953">
        <v>4531</v>
      </c>
      <c r="M35" s="953">
        <v>4791</v>
      </c>
      <c r="N35" s="953">
        <v>2977</v>
      </c>
      <c r="O35" s="953">
        <v>7</v>
      </c>
      <c r="P35" s="953">
        <v>16</v>
      </c>
      <c r="Q35" s="953">
        <v>-9</v>
      </c>
      <c r="R35" s="953">
        <v>49</v>
      </c>
      <c r="S35" s="953">
        <v>59</v>
      </c>
      <c r="T35" s="953">
        <v>-10</v>
      </c>
    </row>
    <row r="36" spans="10:20" ht="12" customHeight="1">
      <c r="J36" s="162"/>
      <c r="K36" s="953"/>
      <c r="L36" s="953"/>
      <c r="M36" s="953"/>
      <c r="N36" s="953"/>
      <c r="O36" s="953"/>
      <c r="P36" s="953"/>
      <c r="Q36" s="953"/>
      <c r="R36" s="953"/>
      <c r="S36" s="953"/>
      <c r="T36" s="953"/>
    </row>
    <row r="37" spans="10:20" ht="12" customHeight="1">
      <c r="J37" s="282" t="s">
        <v>99</v>
      </c>
      <c r="K37" s="953">
        <f aca="true" t="shared" si="3" ref="K37:T37">K38</f>
        <v>717207</v>
      </c>
      <c r="L37" s="953">
        <f t="shared" si="3"/>
        <v>348399</v>
      </c>
      <c r="M37" s="953">
        <f t="shared" si="3"/>
        <v>368808</v>
      </c>
      <c r="N37" s="953">
        <f t="shared" si="3"/>
        <v>280139</v>
      </c>
      <c r="O37" s="953">
        <f t="shared" si="3"/>
        <v>521</v>
      </c>
      <c r="P37" s="953">
        <f t="shared" si="3"/>
        <v>606</v>
      </c>
      <c r="Q37" s="953">
        <f t="shared" si="3"/>
        <v>-85</v>
      </c>
      <c r="R37" s="953">
        <f t="shared" si="3"/>
        <v>5368</v>
      </c>
      <c r="S37" s="953">
        <f t="shared" si="3"/>
        <v>6403</v>
      </c>
      <c r="T37" s="953">
        <f t="shared" si="3"/>
        <v>-1035</v>
      </c>
    </row>
    <row r="38" spans="10:20" ht="12" customHeight="1">
      <c r="J38" s="162" t="s">
        <v>100</v>
      </c>
      <c r="K38" s="953">
        <v>717207</v>
      </c>
      <c r="L38" s="953">
        <v>348399</v>
      </c>
      <c r="M38" s="953">
        <v>368808</v>
      </c>
      <c r="N38" s="953">
        <v>280139</v>
      </c>
      <c r="O38" s="953">
        <v>521</v>
      </c>
      <c r="P38" s="953">
        <v>606</v>
      </c>
      <c r="Q38" s="953">
        <v>-85</v>
      </c>
      <c r="R38" s="953">
        <v>5368</v>
      </c>
      <c r="S38" s="953">
        <v>6403</v>
      </c>
      <c r="T38" s="953">
        <v>-1035</v>
      </c>
    </row>
    <row r="39" spans="10:20" ht="12" customHeight="1">
      <c r="J39" s="241" t="s">
        <v>1357</v>
      </c>
      <c r="K39" s="953">
        <v>259028</v>
      </c>
      <c r="L39" s="953">
        <v>125143</v>
      </c>
      <c r="M39" s="953">
        <v>133885</v>
      </c>
      <c r="N39" s="953">
        <v>101388</v>
      </c>
      <c r="O39" s="953">
        <v>178</v>
      </c>
      <c r="P39" s="953">
        <v>222</v>
      </c>
      <c r="Q39" s="953">
        <v>-44</v>
      </c>
      <c r="R39" s="953">
        <v>2012</v>
      </c>
      <c r="S39" s="953">
        <v>2286</v>
      </c>
      <c r="T39" s="953">
        <v>-274</v>
      </c>
    </row>
    <row r="40" spans="10:20" ht="12" customHeight="1">
      <c r="J40" s="241" t="s">
        <v>1358</v>
      </c>
      <c r="K40" s="953">
        <v>209379</v>
      </c>
      <c r="L40" s="953">
        <v>102634</v>
      </c>
      <c r="M40" s="953">
        <v>106745</v>
      </c>
      <c r="N40" s="953">
        <v>84782</v>
      </c>
      <c r="O40" s="953">
        <v>172</v>
      </c>
      <c r="P40" s="953">
        <v>147</v>
      </c>
      <c r="Q40" s="953">
        <v>25</v>
      </c>
      <c r="R40" s="953">
        <v>1968</v>
      </c>
      <c r="S40" s="953">
        <v>2445</v>
      </c>
      <c r="T40" s="953">
        <v>-477</v>
      </c>
    </row>
    <row r="41" spans="10:20" ht="12" customHeight="1">
      <c r="J41" s="241" t="s">
        <v>1359</v>
      </c>
      <c r="K41" s="953">
        <v>248800</v>
      </c>
      <c r="L41" s="953">
        <v>120622</v>
      </c>
      <c r="M41" s="953">
        <v>128178</v>
      </c>
      <c r="N41" s="953">
        <v>93969</v>
      </c>
      <c r="O41" s="953">
        <v>171</v>
      </c>
      <c r="P41" s="953">
        <v>237</v>
      </c>
      <c r="Q41" s="953">
        <v>-66</v>
      </c>
      <c r="R41" s="953">
        <v>1388</v>
      </c>
      <c r="S41" s="953">
        <v>1672</v>
      </c>
      <c r="T41" s="953">
        <v>-284</v>
      </c>
    </row>
    <row r="42" spans="10:20" ht="12" customHeight="1">
      <c r="J42" s="165"/>
      <c r="K42" s="956"/>
      <c r="L42" s="956"/>
      <c r="M42" s="956"/>
      <c r="N42" s="956"/>
      <c r="O42" s="956"/>
      <c r="P42" s="956"/>
      <c r="Q42" s="956"/>
      <c r="R42" s="956"/>
      <c r="S42" s="956"/>
      <c r="T42" s="956"/>
    </row>
    <row r="43" spans="10:20" ht="12" customHeight="1">
      <c r="J43" s="285" t="s">
        <v>1471</v>
      </c>
      <c r="K43" s="954">
        <f aca="true" t="shared" si="4" ref="K43:T43">SUM(K44:K55)</f>
        <v>952295</v>
      </c>
      <c r="L43" s="954">
        <f t="shared" si="4"/>
        <v>473004</v>
      </c>
      <c r="M43" s="954">
        <f t="shared" si="4"/>
        <v>479291</v>
      </c>
      <c r="N43" s="954">
        <f t="shared" si="4"/>
        <v>325232</v>
      </c>
      <c r="O43" s="954">
        <f t="shared" si="4"/>
        <v>697</v>
      </c>
      <c r="P43" s="954">
        <f t="shared" si="4"/>
        <v>767</v>
      </c>
      <c r="Q43" s="954">
        <f t="shared" si="4"/>
        <v>-70</v>
      </c>
      <c r="R43" s="954">
        <f t="shared" si="4"/>
        <v>6512</v>
      </c>
      <c r="S43" s="954">
        <f t="shared" si="4"/>
        <v>7268</v>
      </c>
      <c r="T43" s="954">
        <f t="shared" si="4"/>
        <v>-756</v>
      </c>
    </row>
    <row r="44" spans="10:20" ht="12" customHeight="1">
      <c r="J44" s="283" t="s">
        <v>101</v>
      </c>
      <c r="K44" s="954">
        <v>101055</v>
      </c>
      <c r="L44" s="954">
        <v>49261</v>
      </c>
      <c r="M44" s="954">
        <v>51794</v>
      </c>
      <c r="N44" s="954">
        <v>33399</v>
      </c>
      <c r="O44" s="954">
        <v>69</v>
      </c>
      <c r="P44" s="954">
        <v>100</v>
      </c>
      <c r="Q44" s="954">
        <v>-31</v>
      </c>
      <c r="R44" s="954">
        <v>487</v>
      </c>
      <c r="S44" s="954">
        <v>658</v>
      </c>
      <c r="T44" s="954">
        <v>-171</v>
      </c>
    </row>
    <row r="45" spans="10:20" ht="12" customHeight="1">
      <c r="J45" s="283" t="s">
        <v>102</v>
      </c>
      <c r="K45" s="954">
        <v>172040</v>
      </c>
      <c r="L45" s="954">
        <v>87061</v>
      </c>
      <c r="M45" s="954">
        <v>84979</v>
      </c>
      <c r="N45" s="954">
        <v>60524</v>
      </c>
      <c r="O45" s="954">
        <v>128</v>
      </c>
      <c r="P45" s="954">
        <v>124</v>
      </c>
      <c r="Q45" s="954">
        <v>4</v>
      </c>
      <c r="R45" s="954">
        <v>1208</v>
      </c>
      <c r="S45" s="954">
        <v>1333</v>
      </c>
      <c r="T45" s="954">
        <v>-125</v>
      </c>
    </row>
    <row r="46" spans="10:20" ht="12" customHeight="1">
      <c r="J46" s="283" t="s">
        <v>103</v>
      </c>
      <c r="K46" s="954">
        <v>143317</v>
      </c>
      <c r="L46" s="954">
        <v>70041</v>
      </c>
      <c r="M46" s="954">
        <v>73276</v>
      </c>
      <c r="N46" s="954">
        <v>49808</v>
      </c>
      <c r="O46" s="954">
        <v>105</v>
      </c>
      <c r="P46" s="954">
        <v>127</v>
      </c>
      <c r="Q46" s="954">
        <v>-22</v>
      </c>
      <c r="R46" s="954">
        <v>940</v>
      </c>
      <c r="S46" s="954">
        <v>963</v>
      </c>
      <c r="T46" s="954">
        <v>-23</v>
      </c>
    </row>
    <row r="47" spans="10:20" ht="12" customHeight="1">
      <c r="J47" s="283" t="s">
        <v>104</v>
      </c>
      <c r="K47" s="954">
        <v>118600</v>
      </c>
      <c r="L47" s="954">
        <v>59431</v>
      </c>
      <c r="M47" s="954">
        <v>59169</v>
      </c>
      <c r="N47" s="954">
        <v>40500</v>
      </c>
      <c r="O47" s="954">
        <v>89</v>
      </c>
      <c r="P47" s="954">
        <v>89</v>
      </c>
      <c r="Q47" s="954">
        <v>0</v>
      </c>
      <c r="R47" s="954">
        <v>924</v>
      </c>
      <c r="S47" s="954">
        <v>973</v>
      </c>
      <c r="T47" s="954">
        <v>-49</v>
      </c>
    </row>
    <row r="48" spans="10:20" ht="12" customHeight="1">
      <c r="J48" s="283" t="s">
        <v>105</v>
      </c>
      <c r="K48" s="954">
        <v>141590</v>
      </c>
      <c r="L48" s="954">
        <v>69021</v>
      </c>
      <c r="M48" s="954">
        <v>72569</v>
      </c>
      <c r="N48" s="954">
        <v>48955</v>
      </c>
      <c r="O48" s="954">
        <v>97</v>
      </c>
      <c r="P48" s="954">
        <v>118</v>
      </c>
      <c r="Q48" s="954">
        <v>-21</v>
      </c>
      <c r="R48" s="954">
        <v>889</v>
      </c>
      <c r="S48" s="954">
        <v>955</v>
      </c>
      <c r="T48" s="954">
        <v>-66</v>
      </c>
    </row>
    <row r="49" spans="10:20" ht="12" customHeight="1">
      <c r="J49" s="283" t="s">
        <v>106</v>
      </c>
      <c r="K49" s="954">
        <v>85898</v>
      </c>
      <c r="L49" s="954">
        <v>43638</v>
      </c>
      <c r="M49" s="954">
        <v>42260</v>
      </c>
      <c r="N49" s="954">
        <v>30669</v>
      </c>
      <c r="O49" s="954">
        <v>82</v>
      </c>
      <c r="P49" s="954">
        <v>62</v>
      </c>
      <c r="Q49" s="954">
        <v>20</v>
      </c>
      <c r="R49" s="954">
        <v>679</v>
      </c>
      <c r="S49" s="954">
        <v>754</v>
      </c>
      <c r="T49" s="954">
        <v>-75</v>
      </c>
    </row>
    <row r="50" spans="10:20" ht="12" customHeight="1">
      <c r="J50" s="283" t="s">
        <v>107</v>
      </c>
      <c r="K50" s="954">
        <v>34855</v>
      </c>
      <c r="L50" s="954">
        <v>17610</v>
      </c>
      <c r="M50" s="954">
        <v>17245</v>
      </c>
      <c r="N50" s="954">
        <v>11192</v>
      </c>
      <c r="O50" s="954">
        <v>24</v>
      </c>
      <c r="P50" s="954">
        <v>22</v>
      </c>
      <c r="Q50" s="954">
        <v>2</v>
      </c>
      <c r="R50" s="954">
        <v>233</v>
      </c>
      <c r="S50" s="954">
        <v>336</v>
      </c>
      <c r="T50" s="954">
        <v>-103</v>
      </c>
    </row>
    <row r="51" spans="10:20" ht="12" customHeight="1">
      <c r="J51" s="283" t="s">
        <v>108</v>
      </c>
      <c r="K51" s="954">
        <v>47694</v>
      </c>
      <c r="L51" s="954">
        <v>23856</v>
      </c>
      <c r="M51" s="954">
        <v>23838</v>
      </c>
      <c r="N51" s="954">
        <v>15355</v>
      </c>
      <c r="O51" s="954">
        <v>40</v>
      </c>
      <c r="P51" s="954">
        <v>36</v>
      </c>
      <c r="Q51" s="954">
        <v>4</v>
      </c>
      <c r="R51" s="954">
        <v>396</v>
      </c>
      <c r="S51" s="954">
        <v>437</v>
      </c>
      <c r="T51" s="954">
        <v>-41</v>
      </c>
    </row>
    <row r="52" spans="10:20" ht="12" customHeight="1">
      <c r="J52" s="283" t="s">
        <v>109</v>
      </c>
      <c r="K52" s="954">
        <v>49373</v>
      </c>
      <c r="L52" s="954">
        <v>24300</v>
      </c>
      <c r="M52" s="954">
        <v>25073</v>
      </c>
      <c r="N52" s="954">
        <v>15672</v>
      </c>
      <c r="O52" s="954">
        <v>29</v>
      </c>
      <c r="P52" s="954">
        <v>37</v>
      </c>
      <c r="Q52" s="954">
        <v>-8</v>
      </c>
      <c r="R52" s="954">
        <v>315</v>
      </c>
      <c r="S52" s="954">
        <v>429</v>
      </c>
      <c r="T52" s="954">
        <v>-114</v>
      </c>
    </row>
    <row r="53" spans="10:20" ht="12" customHeight="1">
      <c r="J53" s="283" t="s">
        <v>110</v>
      </c>
      <c r="K53" s="954">
        <v>29720</v>
      </c>
      <c r="L53" s="954">
        <v>14894</v>
      </c>
      <c r="M53" s="954">
        <v>14826</v>
      </c>
      <c r="N53" s="954">
        <v>9991</v>
      </c>
      <c r="O53" s="954">
        <v>16</v>
      </c>
      <c r="P53" s="954">
        <v>18</v>
      </c>
      <c r="Q53" s="954">
        <v>-2</v>
      </c>
      <c r="R53" s="954">
        <v>240</v>
      </c>
      <c r="S53" s="954">
        <v>237</v>
      </c>
      <c r="T53" s="954">
        <v>3</v>
      </c>
    </row>
    <row r="54" spans="10:20" ht="12" customHeight="1">
      <c r="J54" s="283" t="s">
        <v>111</v>
      </c>
      <c r="K54" s="954">
        <v>8369</v>
      </c>
      <c r="L54" s="954">
        <v>4070</v>
      </c>
      <c r="M54" s="954">
        <v>4299</v>
      </c>
      <c r="N54" s="954">
        <v>2995</v>
      </c>
      <c r="O54" s="954">
        <v>5</v>
      </c>
      <c r="P54" s="954">
        <v>8</v>
      </c>
      <c r="Q54" s="954">
        <v>-3</v>
      </c>
      <c r="R54" s="954">
        <v>47</v>
      </c>
      <c r="S54" s="954">
        <v>62</v>
      </c>
      <c r="T54" s="954">
        <v>-15</v>
      </c>
    </row>
    <row r="55" spans="10:20" ht="12" customHeight="1">
      <c r="J55" s="283" t="s">
        <v>112</v>
      </c>
      <c r="K55" s="954">
        <v>19784</v>
      </c>
      <c r="L55" s="954">
        <v>9821</v>
      </c>
      <c r="M55" s="954">
        <v>9963</v>
      </c>
      <c r="N55" s="954">
        <v>6172</v>
      </c>
      <c r="O55" s="954">
        <v>13</v>
      </c>
      <c r="P55" s="954">
        <v>26</v>
      </c>
      <c r="Q55" s="954">
        <v>-13</v>
      </c>
      <c r="R55" s="954">
        <v>154</v>
      </c>
      <c r="S55" s="954">
        <v>131</v>
      </c>
      <c r="T55" s="954">
        <v>23</v>
      </c>
    </row>
    <row r="56" spans="10:20" ht="12" customHeight="1">
      <c r="J56" s="283"/>
      <c r="K56" s="954"/>
      <c r="L56" s="954"/>
      <c r="M56" s="954"/>
      <c r="N56" s="954"/>
      <c r="O56" s="954"/>
      <c r="P56" s="954"/>
      <c r="Q56" s="954"/>
      <c r="R56" s="954"/>
      <c r="S56" s="954"/>
      <c r="T56" s="954"/>
    </row>
    <row r="57" spans="10:20" ht="12" customHeight="1">
      <c r="J57" s="285" t="s">
        <v>113</v>
      </c>
      <c r="K57" s="954">
        <f aca="true" t="shared" si="5" ref="K57:T57">SUM(K58:K60)</f>
        <v>873457</v>
      </c>
      <c r="L57" s="954">
        <f t="shared" si="5"/>
        <v>436110</v>
      </c>
      <c r="M57" s="954">
        <f t="shared" si="5"/>
        <v>437347</v>
      </c>
      <c r="N57" s="954">
        <f t="shared" si="5"/>
        <v>327186</v>
      </c>
      <c r="O57" s="954">
        <f t="shared" si="5"/>
        <v>672</v>
      </c>
      <c r="P57" s="954">
        <f t="shared" si="5"/>
        <v>635</v>
      </c>
      <c r="Q57" s="954">
        <f t="shared" si="5"/>
        <v>37</v>
      </c>
      <c r="R57" s="954">
        <f t="shared" si="5"/>
        <v>7688</v>
      </c>
      <c r="S57" s="954">
        <f t="shared" si="5"/>
        <v>8847</v>
      </c>
      <c r="T57" s="954">
        <f t="shared" si="5"/>
        <v>-1159</v>
      </c>
    </row>
    <row r="58" spans="10:20" ht="12" customHeight="1">
      <c r="J58" s="283" t="s">
        <v>114</v>
      </c>
      <c r="K58" s="954">
        <v>812014</v>
      </c>
      <c r="L58" s="954">
        <v>404694</v>
      </c>
      <c r="M58" s="954">
        <v>407320</v>
      </c>
      <c r="N58" s="954">
        <v>304956</v>
      </c>
      <c r="O58" s="954">
        <v>634</v>
      </c>
      <c r="P58" s="954">
        <v>589</v>
      </c>
      <c r="Q58" s="954">
        <v>45</v>
      </c>
      <c r="R58" s="954">
        <v>7129</v>
      </c>
      <c r="S58" s="954">
        <v>8265</v>
      </c>
      <c r="T58" s="954">
        <v>-1136</v>
      </c>
    </row>
    <row r="59" spans="10:20" ht="12" customHeight="1">
      <c r="J59" s="283" t="s">
        <v>115</v>
      </c>
      <c r="K59" s="954">
        <v>44388</v>
      </c>
      <c r="L59" s="954">
        <v>22768</v>
      </c>
      <c r="M59" s="954">
        <v>21620</v>
      </c>
      <c r="N59" s="954">
        <v>16090</v>
      </c>
      <c r="O59" s="954">
        <v>30</v>
      </c>
      <c r="P59" s="954">
        <v>25</v>
      </c>
      <c r="Q59" s="954">
        <v>5</v>
      </c>
      <c r="R59" s="954">
        <v>399</v>
      </c>
      <c r="S59" s="954">
        <v>423</v>
      </c>
      <c r="T59" s="954">
        <v>-24</v>
      </c>
    </row>
    <row r="60" spans="10:20" ht="12" customHeight="1">
      <c r="J60" s="284" t="s">
        <v>116</v>
      </c>
      <c r="K60" s="954">
        <v>17055</v>
      </c>
      <c r="L60" s="954">
        <v>8648</v>
      </c>
      <c r="M60" s="954">
        <v>8407</v>
      </c>
      <c r="N60" s="954">
        <v>6140</v>
      </c>
      <c r="O60" s="954">
        <v>8</v>
      </c>
      <c r="P60" s="954">
        <v>21</v>
      </c>
      <c r="Q60" s="954">
        <v>-13</v>
      </c>
      <c r="R60" s="954">
        <v>160</v>
      </c>
      <c r="S60" s="954">
        <v>159</v>
      </c>
      <c r="T60" s="954">
        <v>1</v>
      </c>
    </row>
    <row r="61" spans="11:20" ht="12" customHeight="1">
      <c r="K61" s="226"/>
      <c r="L61" s="226"/>
      <c r="M61" s="226"/>
      <c r="N61" s="226"/>
      <c r="O61" s="226"/>
      <c r="P61" s="226"/>
      <c r="Q61" s="226"/>
      <c r="R61" s="226"/>
      <c r="S61" s="226"/>
      <c r="T61" s="226"/>
    </row>
    <row r="62" ht="12" customHeight="1">
      <c r="J62" s="73" t="s">
        <v>1361</v>
      </c>
    </row>
    <row r="63" ht="12" customHeight="1"/>
    <row r="64" ht="12" customHeight="1"/>
    <row r="65" ht="12" customHeight="1"/>
    <row r="66" ht="12" customHeight="1"/>
    <row r="67" ht="12" customHeight="1"/>
    <row r="68" ht="12" customHeight="1"/>
  </sheetData>
  <mergeCells count="12">
    <mergeCell ref="R7:T7"/>
    <mergeCell ref="N6:T6"/>
    <mergeCell ref="N7:N8"/>
    <mergeCell ref="H5:I5"/>
    <mergeCell ref="F6:H6"/>
    <mergeCell ref="K6:M6"/>
    <mergeCell ref="J6:J8"/>
    <mergeCell ref="K7:M7"/>
    <mergeCell ref="B6:D6"/>
    <mergeCell ref="A6:A7"/>
    <mergeCell ref="E6:E7"/>
    <mergeCell ref="O7:Q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1">
      <selection activeCell="D21" sqref="D21"/>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6"/>
    </row>
    <row r="2" ht="12" customHeight="1">
      <c r="D2" s="156"/>
    </row>
    <row r="3" spans="11:29" ht="12" customHeight="1">
      <c r="K3" s="157" t="s">
        <v>1384</v>
      </c>
      <c r="L3" s="256"/>
      <c r="M3" s="256"/>
      <c r="N3" s="256"/>
      <c r="O3" s="256"/>
      <c r="P3" s="256"/>
      <c r="Q3" s="256"/>
      <c r="R3" s="256"/>
      <c r="S3" s="256"/>
      <c r="T3" s="256"/>
      <c r="U3" s="256"/>
      <c r="V3" s="256"/>
      <c r="W3" s="256"/>
      <c r="X3" s="256"/>
      <c r="Y3" s="256"/>
      <c r="Z3" s="256"/>
      <c r="AA3" s="256"/>
      <c r="AB3" s="256"/>
      <c r="AC3" s="256"/>
    </row>
    <row r="4" spans="1:29" ht="15" customHeight="1">
      <c r="A4" s="881" t="s">
        <v>1387</v>
      </c>
      <c r="B4" s="878" t="s">
        <v>1388</v>
      </c>
      <c r="C4" s="879"/>
      <c r="D4" s="880"/>
      <c r="E4" s="883" t="s">
        <v>1379</v>
      </c>
      <c r="F4" s="878" t="s">
        <v>1380</v>
      </c>
      <c r="G4" s="879"/>
      <c r="H4" s="880"/>
      <c r="I4" s="878" t="s">
        <v>1381</v>
      </c>
      <c r="J4" s="879"/>
      <c r="K4" s="879"/>
      <c r="L4" s="838" t="s">
        <v>460</v>
      </c>
      <c r="M4" s="730" t="s">
        <v>471</v>
      </c>
      <c r="N4" s="757"/>
      <c r="O4" s="757"/>
      <c r="P4" s="757"/>
      <c r="Q4" s="709"/>
      <c r="R4" s="756" t="s">
        <v>463</v>
      </c>
      <c r="S4" s="757"/>
      <c r="T4" s="757"/>
      <c r="U4" s="256"/>
      <c r="V4" s="256"/>
      <c r="W4" s="256"/>
      <c r="X4" s="256"/>
      <c r="Y4" s="256"/>
      <c r="Z4" s="256"/>
      <c r="AA4" s="256"/>
      <c r="AB4" s="256"/>
      <c r="AC4" s="256"/>
    </row>
    <row r="5" spans="1:29" ht="15" customHeight="1">
      <c r="A5" s="882"/>
      <c r="B5" s="224" t="s">
        <v>1385</v>
      </c>
      <c r="C5" s="224" t="s">
        <v>374</v>
      </c>
      <c r="D5" s="224" t="s">
        <v>375</v>
      </c>
      <c r="E5" s="862"/>
      <c r="F5" s="224" t="s">
        <v>20</v>
      </c>
      <c r="G5" s="224" t="s">
        <v>21</v>
      </c>
      <c r="H5" s="224" t="s">
        <v>1386</v>
      </c>
      <c r="I5" s="224" t="s">
        <v>22</v>
      </c>
      <c r="J5" s="224" t="s">
        <v>23</v>
      </c>
      <c r="K5" s="223" t="s">
        <v>1386</v>
      </c>
      <c r="L5" s="839"/>
      <c r="M5" s="730" t="s">
        <v>472</v>
      </c>
      <c r="N5" s="730"/>
      <c r="O5" s="720"/>
      <c r="P5" s="756" t="s">
        <v>475</v>
      </c>
      <c r="Q5" s="720"/>
      <c r="R5" s="257" t="s">
        <v>473</v>
      </c>
      <c r="S5" s="756" t="s">
        <v>477</v>
      </c>
      <c r="T5" s="730"/>
      <c r="U5" s="256"/>
      <c r="V5" s="256"/>
      <c r="W5" s="256"/>
      <c r="X5" s="256"/>
      <c r="Y5" s="256"/>
      <c r="Z5" s="256"/>
      <c r="AA5" s="256"/>
      <c r="AB5" s="256"/>
      <c r="AC5" s="256"/>
    </row>
    <row r="6" spans="1:29" ht="15" customHeight="1">
      <c r="A6" s="158"/>
      <c r="B6" s="159" t="s">
        <v>24</v>
      </c>
      <c r="C6" s="160" t="s">
        <v>24</v>
      </c>
      <c r="D6" s="160" t="s">
        <v>24</v>
      </c>
      <c r="E6" s="160" t="s">
        <v>25</v>
      </c>
      <c r="F6" s="160" t="s">
        <v>24</v>
      </c>
      <c r="G6" s="160" t="s">
        <v>24</v>
      </c>
      <c r="H6" s="160" t="s">
        <v>24</v>
      </c>
      <c r="I6" s="160" t="s">
        <v>24</v>
      </c>
      <c r="J6" s="160" t="s">
        <v>24</v>
      </c>
      <c r="K6" s="160" t="s">
        <v>24</v>
      </c>
      <c r="L6" s="815"/>
      <c r="M6" s="255" t="s">
        <v>464</v>
      </c>
      <c r="N6" s="257" t="s">
        <v>465</v>
      </c>
      <c r="O6" s="257" t="s">
        <v>466</v>
      </c>
      <c r="P6" s="257" t="s">
        <v>467</v>
      </c>
      <c r="Q6" s="258" t="s">
        <v>474</v>
      </c>
      <c r="R6" s="257" t="s">
        <v>468</v>
      </c>
      <c r="S6" s="257" t="s">
        <v>469</v>
      </c>
      <c r="T6" s="263" t="s">
        <v>474</v>
      </c>
      <c r="U6" s="256"/>
      <c r="V6" s="256"/>
      <c r="W6" s="256"/>
      <c r="X6" s="256"/>
      <c r="Y6" s="256"/>
      <c r="Z6" s="256"/>
      <c r="AA6" s="256"/>
      <c r="AB6" s="256"/>
      <c r="AC6" s="256"/>
    </row>
    <row r="7" spans="1:29" ht="15" customHeight="1">
      <c r="A7" s="161" t="s">
        <v>455</v>
      </c>
      <c r="B7" s="70">
        <v>3779570</v>
      </c>
      <c r="C7" s="15">
        <v>1862820</v>
      </c>
      <c r="D7" s="15">
        <v>1916750</v>
      </c>
      <c r="E7" s="15">
        <v>1302348</v>
      </c>
      <c r="F7" s="15">
        <v>35821</v>
      </c>
      <c r="G7" s="15">
        <v>28614</v>
      </c>
      <c r="H7" s="15">
        <v>7207</v>
      </c>
      <c r="I7" s="15">
        <v>178140</v>
      </c>
      <c r="J7" s="15">
        <v>173170</v>
      </c>
      <c r="K7" s="70">
        <v>4970</v>
      </c>
      <c r="L7" s="268" t="s">
        <v>27</v>
      </c>
      <c r="M7" s="259">
        <v>38722</v>
      </c>
      <c r="N7" s="259">
        <v>19719</v>
      </c>
      <c r="O7" s="259">
        <v>19003</v>
      </c>
      <c r="P7" s="273">
        <v>2553</v>
      </c>
      <c r="Q7" s="274">
        <v>7.058530786032237</v>
      </c>
      <c r="R7" s="259">
        <v>14365</v>
      </c>
      <c r="S7" s="273">
        <v>1468</v>
      </c>
      <c r="T7" s="274">
        <v>11.382492052415289</v>
      </c>
      <c r="U7" s="260"/>
      <c r="V7" s="260"/>
      <c r="W7" s="256"/>
      <c r="X7" s="256"/>
      <c r="Y7" s="256"/>
      <c r="Z7" s="256"/>
      <c r="AA7" s="256"/>
      <c r="AB7" s="256"/>
      <c r="AC7" s="256"/>
    </row>
    <row r="8" spans="1:29" ht="15" customHeight="1">
      <c r="A8" s="163" t="s">
        <v>456</v>
      </c>
      <c r="B8" s="70">
        <v>3785811</v>
      </c>
      <c r="C8" s="15">
        <v>1865918</v>
      </c>
      <c r="D8" s="15">
        <v>1919893</v>
      </c>
      <c r="E8" s="15">
        <v>1320670</v>
      </c>
      <c r="F8" s="15">
        <v>36263</v>
      </c>
      <c r="G8" s="15">
        <v>29042</v>
      </c>
      <c r="H8" s="15">
        <v>7221</v>
      </c>
      <c r="I8" s="15">
        <v>172492</v>
      </c>
      <c r="J8" s="15">
        <v>173472</v>
      </c>
      <c r="K8" s="70">
        <v>-980</v>
      </c>
      <c r="L8" s="266" t="s">
        <v>28</v>
      </c>
      <c r="M8" s="261">
        <v>21478</v>
      </c>
      <c r="N8" s="261">
        <v>11282</v>
      </c>
      <c r="O8" s="261">
        <v>10196</v>
      </c>
      <c r="P8" s="269">
        <v>-757</v>
      </c>
      <c r="Q8" s="271">
        <v>-3.4045423881268273</v>
      </c>
      <c r="R8" s="261">
        <v>6666</v>
      </c>
      <c r="S8" s="269">
        <v>136</v>
      </c>
      <c r="T8" s="271">
        <v>2.082695252679939</v>
      </c>
      <c r="U8" s="260"/>
      <c r="V8" s="260"/>
      <c r="W8" s="256"/>
      <c r="X8" s="256"/>
      <c r="Y8" s="256"/>
      <c r="Z8" s="256"/>
      <c r="AA8" s="256"/>
      <c r="AB8" s="256"/>
      <c r="AC8" s="256"/>
    </row>
    <row r="9" spans="1:29" ht="15" customHeight="1">
      <c r="A9" s="163" t="s">
        <v>457</v>
      </c>
      <c r="B9" s="15">
        <v>3792982</v>
      </c>
      <c r="C9" s="15">
        <v>1869483</v>
      </c>
      <c r="D9" s="15">
        <v>1923499</v>
      </c>
      <c r="E9" s="15">
        <v>1338835</v>
      </c>
      <c r="F9" s="15">
        <v>34947</v>
      </c>
      <c r="G9" s="15">
        <v>29717</v>
      </c>
      <c r="H9" s="15">
        <v>5230</v>
      </c>
      <c r="I9" s="15">
        <v>174279</v>
      </c>
      <c r="J9" s="15">
        <v>172338</v>
      </c>
      <c r="K9" s="15">
        <v>1941</v>
      </c>
      <c r="L9" s="266" t="s">
        <v>29</v>
      </c>
      <c r="M9" s="261">
        <v>9695</v>
      </c>
      <c r="N9" s="261">
        <v>4724</v>
      </c>
      <c r="O9" s="261">
        <v>4971</v>
      </c>
      <c r="P9" s="269">
        <v>-455</v>
      </c>
      <c r="Q9" s="271">
        <v>-4.482758620689655</v>
      </c>
      <c r="R9" s="261">
        <v>2956</v>
      </c>
      <c r="S9" s="269">
        <v>63</v>
      </c>
      <c r="T9" s="271">
        <v>2.1776702385067406</v>
      </c>
      <c r="U9" s="260"/>
      <c r="V9" s="260"/>
      <c r="W9" s="256"/>
      <c r="X9" s="256"/>
      <c r="Y9" s="256"/>
      <c r="Z9" s="256"/>
      <c r="AA9" s="256"/>
      <c r="AB9" s="256"/>
      <c r="AC9" s="256"/>
    </row>
    <row r="10" spans="1:29" ht="15" customHeight="1">
      <c r="A10" s="163" t="s">
        <v>458</v>
      </c>
      <c r="B10" s="15">
        <v>3799809</v>
      </c>
      <c r="C10" s="15">
        <v>1872339</v>
      </c>
      <c r="D10" s="15">
        <v>1927470</v>
      </c>
      <c r="E10" s="15">
        <v>1358093</v>
      </c>
      <c r="F10" s="15">
        <v>33602</v>
      </c>
      <c r="G10" s="15">
        <v>31431</v>
      </c>
      <c r="H10" s="15">
        <v>2171</v>
      </c>
      <c r="I10" s="15">
        <v>173958</v>
      </c>
      <c r="J10" s="15">
        <v>169292</v>
      </c>
      <c r="K10" s="15">
        <v>4666</v>
      </c>
      <c r="L10" s="266" t="s">
        <v>30</v>
      </c>
      <c r="M10" s="261">
        <v>16823</v>
      </c>
      <c r="N10" s="261">
        <v>8195</v>
      </c>
      <c r="O10" s="261">
        <v>8628</v>
      </c>
      <c r="P10" s="269">
        <v>-549</v>
      </c>
      <c r="Q10" s="271">
        <v>-3.1602578862537416</v>
      </c>
      <c r="R10" s="261">
        <v>5436</v>
      </c>
      <c r="S10" s="269">
        <v>155</v>
      </c>
      <c r="T10" s="271">
        <v>2.9350501798901725</v>
      </c>
      <c r="U10" s="260"/>
      <c r="V10" s="260"/>
      <c r="W10" s="256"/>
      <c r="X10" s="256"/>
      <c r="Y10" s="256"/>
      <c r="Z10" s="256"/>
      <c r="AA10" s="256"/>
      <c r="AB10" s="256"/>
      <c r="AC10" s="256"/>
    </row>
    <row r="11" spans="1:29" ht="15" customHeight="1">
      <c r="A11" s="163"/>
      <c r="B11" s="164"/>
      <c r="C11" s="164"/>
      <c r="D11" s="164"/>
      <c r="E11" s="164"/>
      <c r="F11" s="164"/>
      <c r="G11" s="164"/>
      <c r="H11" s="164"/>
      <c r="I11" s="164"/>
      <c r="J11" s="164"/>
      <c r="K11" s="164"/>
      <c r="L11" s="266" t="s">
        <v>1389</v>
      </c>
      <c r="M11" s="261">
        <v>12837</v>
      </c>
      <c r="N11" s="261">
        <v>6229</v>
      </c>
      <c r="O11" s="261">
        <v>6608</v>
      </c>
      <c r="P11" s="269">
        <v>-617</v>
      </c>
      <c r="Q11" s="271">
        <v>-4.585996729597146</v>
      </c>
      <c r="R11" s="261">
        <v>4319</v>
      </c>
      <c r="S11" s="269">
        <v>32</v>
      </c>
      <c r="T11" s="271">
        <v>0.7464427338465127</v>
      </c>
      <c r="U11" s="260"/>
      <c r="V11" s="260"/>
      <c r="W11" s="256"/>
      <c r="X11" s="256"/>
      <c r="Y11" s="256"/>
      <c r="Z11" s="256"/>
      <c r="AA11" s="256"/>
      <c r="AB11" s="256"/>
      <c r="AC11" s="256"/>
    </row>
    <row r="12" spans="1:29" ht="15" customHeight="1">
      <c r="A12" s="186" t="s">
        <v>1175</v>
      </c>
      <c r="B12" s="72">
        <v>3803902</v>
      </c>
      <c r="C12" s="72">
        <v>1874803</v>
      </c>
      <c r="D12" s="72">
        <v>1929099</v>
      </c>
      <c r="E12" s="72">
        <v>1376188</v>
      </c>
      <c r="F12" s="40">
        <v>3005</v>
      </c>
      <c r="G12" s="40">
        <v>2592</v>
      </c>
      <c r="H12" s="40">
        <v>413</v>
      </c>
      <c r="I12" s="40">
        <v>13929</v>
      </c>
      <c r="J12" s="40">
        <v>11864</v>
      </c>
      <c r="K12" s="44">
        <v>2065</v>
      </c>
      <c r="L12" s="266" t="s">
        <v>31</v>
      </c>
      <c r="M12" s="261">
        <v>9601</v>
      </c>
      <c r="N12" s="261">
        <v>4559</v>
      </c>
      <c r="O12" s="261">
        <v>5042</v>
      </c>
      <c r="P12" s="269">
        <v>-412</v>
      </c>
      <c r="Q12" s="271">
        <v>-4.114650953760112</v>
      </c>
      <c r="R12" s="261">
        <v>2891</v>
      </c>
      <c r="S12" s="269">
        <v>49</v>
      </c>
      <c r="T12" s="271">
        <v>1.7241379310344827</v>
      </c>
      <c r="U12" s="260"/>
      <c r="V12" s="260"/>
      <c r="W12" s="256"/>
      <c r="X12" s="256"/>
      <c r="Y12" s="256"/>
      <c r="Z12" s="256"/>
      <c r="AA12" s="256"/>
      <c r="AB12" s="256"/>
      <c r="AC12" s="256"/>
    </row>
    <row r="13" spans="1:29" ht="15" customHeight="1">
      <c r="A13" s="179" t="s">
        <v>459</v>
      </c>
      <c r="B13" s="72">
        <v>3806380</v>
      </c>
      <c r="C13" s="72">
        <v>1876354</v>
      </c>
      <c r="D13" s="72">
        <v>1930026</v>
      </c>
      <c r="E13" s="72">
        <v>1377912</v>
      </c>
      <c r="F13" s="40">
        <v>2851</v>
      </c>
      <c r="G13" s="40">
        <v>2313</v>
      </c>
      <c r="H13" s="40">
        <v>538</v>
      </c>
      <c r="I13" s="40">
        <v>11391</v>
      </c>
      <c r="J13" s="40">
        <v>11663</v>
      </c>
      <c r="K13" s="44">
        <v>-272</v>
      </c>
      <c r="L13" s="266" t="s">
        <v>32</v>
      </c>
      <c r="M13" s="261">
        <v>12695</v>
      </c>
      <c r="N13" s="261">
        <v>6253</v>
      </c>
      <c r="O13" s="261">
        <v>6442</v>
      </c>
      <c r="P13" s="269">
        <v>-454</v>
      </c>
      <c r="Q13" s="271">
        <v>-3.4527340482165942</v>
      </c>
      <c r="R13" s="261">
        <v>3857</v>
      </c>
      <c r="S13" s="269">
        <v>82</v>
      </c>
      <c r="T13" s="271">
        <v>2.172185430463576</v>
      </c>
      <c r="U13" s="260"/>
      <c r="V13" s="260"/>
      <c r="W13" s="256"/>
      <c r="X13" s="256"/>
      <c r="Y13" s="256"/>
      <c r="Z13" s="256"/>
      <c r="AA13" s="256"/>
      <c r="AB13" s="256"/>
      <c r="AC13" s="256"/>
    </row>
    <row r="14" spans="1:29" ht="15" customHeight="1">
      <c r="A14" s="179" t="s">
        <v>1176</v>
      </c>
      <c r="B14" s="73">
        <v>3792457</v>
      </c>
      <c r="C14" s="73">
        <v>1868444</v>
      </c>
      <c r="D14" s="73">
        <v>1924013</v>
      </c>
      <c r="E14" s="73">
        <v>1352283</v>
      </c>
      <c r="F14" s="157"/>
      <c r="G14" s="157"/>
      <c r="H14" s="157"/>
      <c r="I14" s="157"/>
      <c r="J14" s="157"/>
      <c r="K14" s="157"/>
      <c r="L14" s="266" t="s">
        <v>33</v>
      </c>
      <c r="M14" s="261">
        <v>22997</v>
      </c>
      <c r="N14" s="261">
        <v>11365</v>
      </c>
      <c r="O14" s="261">
        <v>11632</v>
      </c>
      <c r="P14" s="269">
        <v>-207</v>
      </c>
      <c r="Q14" s="271">
        <v>-0.8920875711084295</v>
      </c>
      <c r="R14" s="261">
        <v>6723</v>
      </c>
      <c r="S14" s="269">
        <v>366</v>
      </c>
      <c r="T14" s="271">
        <v>5.757432751297782</v>
      </c>
      <c r="U14" s="260"/>
      <c r="V14" s="260"/>
      <c r="W14" s="256"/>
      <c r="X14" s="256"/>
      <c r="Y14" s="256"/>
      <c r="Z14" s="256"/>
      <c r="AA14" s="256"/>
      <c r="AB14" s="256"/>
      <c r="AC14" s="256"/>
    </row>
    <row r="15" spans="1:29" ht="15" customHeight="1">
      <c r="A15" s="179" t="s">
        <v>760</v>
      </c>
      <c r="F15" s="157"/>
      <c r="G15" s="157"/>
      <c r="H15" s="157"/>
      <c r="I15" s="157"/>
      <c r="J15" s="157"/>
      <c r="K15" s="188"/>
      <c r="L15" s="266" t="s">
        <v>34</v>
      </c>
      <c r="M15" s="261">
        <v>25654</v>
      </c>
      <c r="N15" s="261">
        <v>12548</v>
      </c>
      <c r="O15" s="261">
        <v>13106</v>
      </c>
      <c r="P15" s="269">
        <v>-636</v>
      </c>
      <c r="Q15" s="271">
        <v>-2.419170787371624</v>
      </c>
      <c r="R15" s="261">
        <v>7651</v>
      </c>
      <c r="S15" s="269">
        <v>434</v>
      </c>
      <c r="T15" s="271">
        <v>6.0135790494665375</v>
      </c>
      <c r="U15" s="260"/>
      <c r="V15" s="260"/>
      <c r="W15" s="256"/>
      <c r="X15" s="256"/>
      <c r="Y15" s="256"/>
      <c r="Z15" s="256"/>
      <c r="AA15" s="256"/>
      <c r="AB15" s="256"/>
      <c r="AC15" s="256"/>
    </row>
    <row r="16" spans="1:29" ht="15" customHeight="1">
      <c r="A16" s="187" t="s">
        <v>1177</v>
      </c>
      <c r="B16" s="166"/>
      <c r="C16" s="166"/>
      <c r="D16" s="166"/>
      <c r="E16" s="166"/>
      <c r="F16" s="178" t="s">
        <v>370</v>
      </c>
      <c r="G16" s="178" t="s">
        <v>370</v>
      </c>
      <c r="H16" s="178" t="s">
        <v>370</v>
      </c>
      <c r="I16" s="178" t="s">
        <v>370</v>
      </c>
      <c r="J16" s="178" t="s">
        <v>370</v>
      </c>
      <c r="K16" s="178" t="s">
        <v>370</v>
      </c>
      <c r="L16" s="266" t="s">
        <v>35</v>
      </c>
      <c r="M16" s="261">
        <v>24989</v>
      </c>
      <c r="N16" s="261">
        <v>12310</v>
      </c>
      <c r="O16" s="261">
        <v>12679</v>
      </c>
      <c r="P16" s="269">
        <v>-393</v>
      </c>
      <c r="Q16" s="271">
        <v>-1.5483413442597116</v>
      </c>
      <c r="R16" s="261">
        <v>7817</v>
      </c>
      <c r="S16" s="269">
        <v>480</v>
      </c>
      <c r="T16" s="271">
        <v>6.542183453727682</v>
      </c>
      <c r="U16" s="260"/>
      <c r="V16" s="260"/>
      <c r="W16" s="256"/>
      <c r="X16" s="256"/>
      <c r="Y16" s="256"/>
      <c r="Z16" s="256"/>
      <c r="AA16" s="256"/>
      <c r="AB16" s="256"/>
      <c r="AC16" s="256"/>
    </row>
    <row r="17" spans="1:29" s="166" customFormat="1" ht="15" customHeight="1">
      <c r="A17" s="714" t="s">
        <v>1151</v>
      </c>
      <c r="B17" s="714"/>
      <c r="C17" s="714"/>
      <c r="D17" s="714"/>
      <c r="E17" s="714"/>
      <c r="F17" s="714"/>
      <c r="G17" s="714"/>
      <c r="H17" s="714"/>
      <c r="I17" s="714"/>
      <c r="J17" s="714"/>
      <c r="K17" s="887"/>
      <c r="L17" s="266" t="s">
        <v>36</v>
      </c>
      <c r="M17" s="261">
        <v>28648</v>
      </c>
      <c r="N17" s="261">
        <v>14221</v>
      </c>
      <c r="O17" s="261">
        <v>14427</v>
      </c>
      <c r="P17" s="269">
        <v>1156</v>
      </c>
      <c r="Q17" s="271">
        <v>4.2048595955186965</v>
      </c>
      <c r="R17" s="261">
        <v>9162</v>
      </c>
      <c r="S17" s="269">
        <v>880</v>
      </c>
      <c r="T17" s="271">
        <v>10.625452789181358</v>
      </c>
      <c r="U17" s="260"/>
      <c r="V17" s="260"/>
      <c r="W17" s="256"/>
      <c r="X17" s="256"/>
      <c r="Y17" s="256"/>
      <c r="Z17" s="256"/>
      <c r="AA17" s="256"/>
      <c r="AB17" s="256"/>
      <c r="AC17" s="256"/>
    </row>
    <row r="18" spans="1:29" ht="15" customHeight="1">
      <c r="A18" s="716" t="s">
        <v>1152</v>
      </c>
      <c r="B18" s="716"/>
      <c r="C18" s="716"/>
      <c r="D18" s="716"/>
      <c r="E18" s="716"/>
      <c r="F18" s="716"/>
      <c r="G18" s="716"/>
      <c r="H18" s="713"/>
      <c r="I18" s="713"/>
      <c r="J18" s="713"/>
      <c r="K18" s="713"/>
      <c r="L18" s="266" t="s">
        <v>37</v>
      </c>
      <c r="M18" s="261">
        <v>6030</v>
      </c>
      <c r="N18" s="261">
        <v>2964</v>
      </c>
      <c r="O18" s="261">
        <v>3066</v>
      </c>
      <c r="P18" s="269">
        <v>-471</v>
      </c>
      <c r="Q18" s="271">
        <v>-7.245039224734656</v>
      </c>
      <c r="R18" s="261">
        <v>1773</v>
      </c>
      <c r="S18" s="269">
        <v>-29</v>
      </c>
      <c r="T18" s="271">
        <v>-1.609322974472808</v>
      </c>
      <c r="U18" s="260"/>
      <c r="V18" s="260"/>
      <c r="W18" s="256"/>
      <c r="X18" s="256"/>
      <c r="Y18" s="256"/>
      <c r="Z18" s="256"/>
      <c r="AA18" s="256"/>
      <c r="AB18" s="256"/>
      <c r="AC18" s="256"/>
    </row>
    <row r="19" spans="1:29" ht="15" customHeight="1">
      <c r="A19" s="716" t="s">
        <v>1364</v>
      </c>
      <c r="B19" s="716"/>
      <c r="C19" s="716"/>
      <c r="D19" s="716"/>
      <c r="E19" s="716"/>
      <c r="F19" s="716"/>
      <c r="G19" s="716"/>
      <c r="H19" s="716"/>
      <c r="I19" s="716"/>
      <c r="J19" s="716"/>
      <c r="K19" s="716"/>
      <c r="L19" s="266" t="s">
        <v>470</v>
      </c>
      <c r="M19" s="261">
        <v>8988</v>
      </c>
      <c r="N19" s="261">
        <v>4408</v>
      </c>
      <c r="O19" s="261">
        <v>4580</v>
      </c>
      <c r="P19" s="269">
        <v>-797</v>
      </c>
      <c r="Q19" s="271">
        <v>-8.145120081757792</v>
      </c>
      <c r="R19" s="261">
        <v>3057</v>
      </c>
      <c r="S19" s="269">
        <v>-131</v>
      </c>
      <c r="T19" s="271">
        <v>-4.109159347553325</v>
      </c>
      <c r="U19" s="260"/>
      <c r="V19" s="260"/>
      <c r="W19" s="256"/>
      <c r="X19" s="256"/>
      <c r="Y19" s="256"/>
      <c r="Z19" s="256"/>
      <c r="AA19" s="256"/>
      <c r="AB19" s="256"/>
      <c r="AC19" s="256"/>
    </row>
    <row r="20" spans="1:29" ht="15" customHeight="1">
      <c r="A20" s="167" t="s">
        <v>1367</v>
      </c>
      <c r="C20" s="167"/>
      <c r="D20" s="167"/>
      <c r="E20" s="167"/>
      <c r="F20" s="72"/>
      <c r="G20" s="72"/>
      <c r="H20" s="72"/>
      <c r="I20" s="72"/>
      <c r="J20" s="72"/>
      <c r="K20" s="72"/>
      <c r="L20" s="266" t="s">
        <v>46</v>
      </c>
      <c r="M20" s="261">
        <v>20273</v>
      </c>
      <c r="N20" s="261">
        <v>9996</v>
      </c>
      <c r="O20" s="261">
        <v>10277</v>
      </c>
      <c r="P20" s="269">
        <v>-416</v>
      </c>
      <c r="Q20" s="271">
        <v>-2.0107303397940934</v>
      </c>
      <c r="R20" s="261">
        <v>6001</v>
      </c>
      <c r="S20" s="269">
        <v>208</v>
      </c>
      <c r="T20" s="271">
        <v>3.590540307267392</v>
      </c>
      <c r="U20" s="260"/>
      <c r="V20" s="260"/>
      <c r="W20" s="256"/>
      <c r="X20" s="256"/>
      <c r="Y20" s="256"/>
      <c r="Z20" s="256"/>
      <c r="AA20" s="256"/>
      <c r="AB20" s="256"/>
      <c r="AC20" s="256"/>
    </row>
    <row r="21" spans="1:29" ht="15" customHeight="1">
      <c r="A21" s="167"/>
      <c r="C21" s="167"/>
      <c r="D21" s="167"/>
      <c r="E21" s="167"/>
      <c r="F21" s="72"/>
      <c r="G21" s="72"/>
      <c r="H21" s="72"/>
      <c r="I21" s="72"/>
      <c r="J21" s="72"/>
      <c r="K21" s="72"/>
      <c r="L21" s="267" t="s">
        <v>58</v>
      </c>
      <c r="M21" s="265">
        <v>16938</v>
      </c>
      <c r="N21" s="265">
        <v>8557</v>
      </c>
      <c r="O21" s="265">
        <v>8381</v>
      </c>
      <c r="P21" s="270">
        <v>-178</v>
      </c>
      <c r="Q21" s="272">
        <v>-1.0399626080860014</v>
      </c>
      <c r="R21" s="265">
        <v>5797</v>
      </c>
      <c r="S21" s="270">
        <v>165</v>
      </c>
      <c r="T21" s="272">
        <v>2.9296875</v>
      </c>
      <c r="U21" s="260"/>
      <c r="V21" s="260"/>
      <c r="W21" s="256"/>
      <c r="X21" s="256"/>
      <c r="Y21" s="256"/>
      <c r="Z21" s="256"/>
      <c r="AA21" s="256"/>
      <c r="AB21" s="256"/>
      <c r="AC21" s="256"/>
    </row>
    <row r="22" spans="1:29" ht="15" customHeight="1">
      <c r="A22" s="167"/>
      <c r="C22" s="167"/>
      <c r="D22" s="167"/>
      <c r="E22" s="167"/>
      <c r="F22" s="72"/>
      <c r="G22" s="72"/>
      <c r="H22" s="72"/>
      <c r="I22" s="72"/>
      <c r="J22" s="72"/>
      <c r="K22" s="72"/>
      <c r="L22" s="260"/>
      <c r="M22" s="261"/>
      <c r="N22" s="261"/>
      <c r="O22" s="261"/>
      <c r="P22" s="261"/>
      <c r="Q22" s="262"/>
      <c r="R22" s="261"/>
      <c r="S22" s="261"/>
      <c r="T22" s="262"/>
      <c r="U22" s="260"/>
      <c r="V22" s="260"/>
      <c r="W22" s="256"/>
      <c r="X22" s="256"/>
      <c r="Y22" s="256"/>
      <c r="Z22" s="256"/>
      <c r="AA22" s="256"/>
      <c r="AB22" s="256"/>
      <c r="AC22" s="256"/>
    </row>
    <row r="23" spans="1:29" ht="15" customHeight="1">
      <c r="A23" s="167"/>
      <c r="C23" s="167"/>
      <c r="D23" s="167"/>
      <c r="E23" s="167"/>
      <c r="F23" s="72"/>
      <c r="G23" s="72"/>
      <c r="H23" s="72"/>
      <c r="I23" s="72"/>
      <c r="J23" s="72"/>
      <c r="K23" s="72"/>
      <c r="L23" s="874" t="s">
        <v>4</v>
      </c>
      <c r="M23" s="875"/>
      <c r="N23" s="875"/>
      <c r="O23" s="875"/>
      <c r="P23" s="875"/>
      <c r="Q23" s="875"/>
      <c r="R23" s="875"/>
      <c r="S23" s="875"/>
      <c r="T23" s="875"/>
      <c r="U23" s="260"/>
      <c r="V23" s="260"/>
      <c r="W23" s="256"/>
      <c r="X23" s="256"/>
      <c r="Y23" s="256"/>
      <c r="Z23" s="256"/>
      <c r="AA23" s="256"/>
      <c r="AB23" s="256"/>
      <c r="AC23" s="256"/>
    </row>
    <row r="24" spans="4:29" ht="15" customHeight="1">
      <c r="D24" s="156"/>
      <c r="L24" s="874" t="s">
        <v>1156</v>
      </c>
      <c r="M24" s="875"/>
      <c r="N24" s="875"/>
      <c r="O24" s="875"/>
      <c r="P24" s="875"/>
      <c r="Q24" s="875"/>
      <c r="R24" s="875"/>
      <c r="S24" s="875"/>
      <c r="T24" s="875"/>
      <c r="U24" s="260"/>
      <c r="V24" s="260"/>
      <c r="W24" s="256"/>
      <c r="X24" s="256"/>
      <c r="Y24" s="256"/>
      <c r="Z24" s="256"/>
      <c r="AA24" s="256"/>
      <c r="AB24" s="256"/>
      <c r="AC24" s="256"/>
    </row>
    <row r="25" spans="11:29" ht="15" customHeight="1">
      <c r="K25" s="157" t="s">
        <v>478</v>
      </c>
      <c r="L25" s="874" t="s">
        <v>1157</v>
      </c>
      <c r="M25" s="875"/>
      <c r="N25" s="875"/>
      <c r="O25" s="875"/>
      <c r="P25" s="875"/>
      <c r="Q25" s="875"/>
      <c r="R25" s="875"/>
      <c r="S25" s="875"/>
      <c r="T25" s="875"/>
      <c r="U25" s="260"/>
      <c r="V25" s="260"/>
      <c r="W25" s="256"/>
      <c r="X25" s="256"/>
      <c r="Y25" s="256"/>
      <c r="Z25" s="256"/>
      <c r="AA25" s="256"/>
      <c r="AB25" s="256"/>
      <c r="AC25" s="256"/>
    </row>
    <row r="26" spans="1:29" ht="15" customHeight="1">
      <c r="A26" s="710" t="s">
        <v>460</v>
      </c>
      <c r="B26" s="730" t="s">
        <v>117</v>
      </c>
      <c r="C26" s="757"/>
      <c r="D26" s="757"/>
      <c r="E26" s="757"/>
      <c r="F26" s="709"/>
      <c r="G26" s="756" t="s">
        <v>463</v>
      </c>
      <c r="H26" s="757"/>
      <c r="I26" s="757"/>
      <c r="J26" s="758"/>
      <c r="K26" s="758"/>
      <c r="L26" s="874" t="s">
        <v>5</v>
      </c>
      <c r="M26" s="875"/>
      <c r="N26" s="875"/>
      <c r="O26" s="875"/>
      <c r="P26" s="875"/>
      <c r="Q26" s="875"/>
      <c r="R26" s="875"/>
      <c r="S26" s="875"/>
      <c r="T26" s="875"/>
      <c r="U26" s="260"/>
      <c r="V26" s="260"/>
      <c r="W26" s="256"/>
      <c r="X26" s="256"/>
      <c r="Y26" s="256"/>
      <c r="Z26" s="256"/>
      <c r="AA26" s="256"/>
      <c r="AB26" s="256"/>
      <c r="AC26" s="256"/>
    </row>
    <row r="27" spans="1:29" ht="15" customHeight="1">
      <c r="A27" s="711"/>
      <c r="B27" s="730" t="s">
        <v>118</v>
      </c>
      <c r="C27" s="730"/>
      <c r="D27" s="720"/>
      <c r="E27" s="756" t="s">
        <v>475</v>
      </c>
      <c r="F27" s="720"/>
      <c r="G27" s="756" t="s">
        <v>119</v>
      </c>
      <c r="H27" s="732"/>
      <c r="I27" s="730" t="s">
        <v>477</v>
      </c>
      <c r="J27" s="731"/>
      <c r="K27" s="731"/>
      <c r="L27" s="861" t="s">
        <v>6</v>
      </c>
      <c r="M27" s="861"/>
      <c r="N27" s="861"/>
      <c r="O27" s="861"/>
      <c r="P27" s="861"/>
      <c r="Q27" s="861"/>
      <c r="R27" s="861"/>
      <c r="S27" s="861"/>
      <c r="T27" s="861"/>
      <c r="U27" s="260"/>
      <c r="V27" s="260"/>
      <c r="W27" s="256"/>
      <c r="X27" s="256"/>
      <c r="Y27" s="256"/>
      <c r="Z27" s="256"/>
      <c r="AA27" s="256"/>
      <c r="AB27" s="256"/>
      <c r="AC27" s="256"/>
    </row>
    <row r="28" spans="1:20" s="256" customFormat="1" ht="15" customHeight="1">
      <c r="A28" s="712"/>
      <c r="B28" s="255" t="s">
        <v>464</v>
      </c>
      <c r="C28" s="257" t="s">
        <v>465</v>
      </c>
      <c r="D28" s="257" t="s">
        <v>466</v>
      </c>
      <c r="E28" s="257" t="s">
        <v>467</v>
      </c>
      <c r="F28" s="258" t="s">
        <v>120</v>
      </c>
      <c r="G28" s="756" t="s">
        <v>468</v>
      </c>
      <c r="H28" s="720"/>
      <c r="I28" s="756" t="s">
        <v>469</v>
      </c>
      <c r="J28" s="732"/>
      <c r="K28" s="263" t="s">
        <v>120</v>
      </c>
      <c r="L28" s="861" t="s">
        <v>1155</v>
      </c>
      <c r="M28" s="861"/>
      <c r="N28" s="861"/>
      <c r="O28" s="861"/>
      <c r="P28" s="861"/>
      <c r="Q28" s="861"/>
      <c r="R28" s="861"/>
      <c r="S28" s="861"/>
      <c r="T28" s="861"/>
    </row>
    <row r="29" spans="1:11" s="256" customFormat="1" ht="15" customHeight="1">
      <c r="A29" s="275" t="s">
        <v>121</v>
      </c>
      <c r="B29" s="259">
        <v>3792457</v>
      </c>
      <c r="C29" s="259">
        <v>1868444</v>
      </c>
      <c r="D29" s="259">
        <v>1924013</v>
      </c>
      <c r="E29" s="259">
        <v>25064</v>
      </c>
      <c r="F29" s="276">
        <v>0.6652876405514371</v>
      </c>
      <c r="G29" s="717">
        <v>1352283</v>
      </c>
      <c r="H29" s="717"/>
      <c r="I29" s="717">
        <v>71299</v>
      </c>
      <c r="J29" s="1076"/>
      <c r="K29" s="276">
        <v>5.565955546673495</v>
      </c>
    </row>
    <row r="30" spans="1:11" s="256" customFormat="1" ht="15" customHeight="1">
      <c r="A30" s="277"/>
      <c r="B30" s="261"/>
      <c r="C30" s="261"/>
      <c r="D30" s="261"/>
      <c r="E30" s="261"/>
      <c r="F30" s="262"/>
      <c r="G30" s="837"/>
      <c r="H30" s="837"/>
      <c r="I30" s="1077"/>
      <c r="J30" s="875"/>
      <c r="K30" s="262"/>
    </row>
    <row r="31" spans="1:11" s="256" customFormat="1" ht="15" customHeight="1">
      <c r="A31" s="266" t="s">
        <v>122</v>
      </c>
      <c r="B31" s="261">
        <v>700879</v>
      </c>
      <c r="C31" s="261">
        <v>340970</v>
      </c>
      <c r="D31" s="261">
        <v>359909</v>
      </c>
      <c r="E31" s="269">
        <v>-5634</v>
      </c>
      <c r="F31" s="271">
        <v>-0.7974375559968464</v>
      </c>
      <c r="G31" s="837">
        <v>263816</v>
      </c>
      <c r="H31" s="875"/>
      <c r="I31" s="836">
        <v>9293</v>
      </c>
      <c r="J31" s="875">
        <v>3.6511435115883435</v>
      </c>
      <c r="K31" s="271">
        <v>3.6511435115883435</v>
      </c>
    </row>
    <row r="32" spans="1:11" s="256" customFormat="1" ht="15" customHeight="1">
      <c r="A32" s="266" t="s">
        <v>123</v>
      </c>
      <c r="B32" s="261">
        <v>262769</v>
      </c>
      <c r="C32" s="261">
        <v>126699</v>
      </c>
      <c r="D32" s="261">
        <v>136070</v>
      </c>
      <c r="E32" s="278" t="s">
        <v>124</v>
      </c>
      <c r="F32" s="279" t="s">
        <v>124</v>
      </c>
      <c r="G32" s="837">
        <v>98568</v>
      </c>
      <c r="H32" s="875"/>
      <c r="I32" s="718" t="s">
        <v>1139</v>
      </c>
      <c r="J32" s="719" t="s">
        <v>1139</v>
      </c>
      <c r="K32" s="279" t="s">
        <v>124</v>
      </c>
    </row>
    <row r="33" spans="1:11" s="256" customFormat="1" ht="15" customHeight="1">
      <c r="A33" s="266" t="s">
        <v>125</v>
      </c>
      <c r="B33" s="261">
        <v>208043</v>
      </c>
      <c r="C33" s="261">
        <v>102327</v>
      </c>
      <c r="D33" s="261">
        <v>105716</v>
      </c>
      <c r="E33" s="278" t="s">
        <v>126</v>
      </c>
      <c r="F33" s="279" t="s">
        <v>126</v>
      </c>
      <c r="G33" s="837">
        <v>81489</v>
      </c>
      <c r="H33" s="875"/>
      <c r="I33" s="718" t="s">
        <v>1139</v>
      </c>
      <c r="J33" s="719" t="s">
        <v>1139</v>
      </c>
      <c r="K33" s="279" t="s">
        <v>126</v>
      </c>
    </row>
    <row r="34" spans="1:11" s="256" customFormat="1" ht="15" customHeight="1">
      <c r="A34" s="266" t="s">
        <v>127</v>
      </c>
      <c r="B34" s="261">
        <v>230067</v>
      </c>
      <c r="C34" s="261">
        <v>111944</v>
      </c>
      <c r="D34" s="261">
        <v>118123</v>
      </c>
      <c r="E34" s="278" t="s">
        <v>126</v>
      </c>
      <c r="F34" s="279" t="s">
        <v>126</v>
      </c>
      <c r="G34" s="837">
        <v>83759</v>
      </c>
      <c r="H34" s="875"/>
      <c r="I34" s="718" t="s">
        <v>1139</v>
      </c>
      <c r="J34" s="719" t="s">
        <v>1139</v>
      </c>
      <c r="K34" s="279" t="s">
        <v>126</v>
      </c>
    </row>
    <row r="35" spans="1:11" s="256" customFormat="1" ht="15" customHeight="1">
      <c r="A35" s="266" t="s">
        <v>128</v>
      </c>
      <c r="B35" s="261">
        <v>804067</v>
      </c>
      <c r="C35" s="261">
        <v>399718</v>
      </c>
      <c r="D35" s="261">
        <v>404349</v>
      </c>
      <c r="E35" s="269">
        <v>17761</v>
      </c>
      <c r="F35" s="271">
        <v>2.258789835000623</v>
      </c>
      <c r="G35" s="837">
        <v>289328</v>
      </c>
      <c r="H35" s="875"/>
      <c r="I35" s="836">
        <v>20723</v>
      </c>
      <c r="J35" s="875">
        <v>7.715046257515683</v>
      </c>
      <c r="K35" s="271">
        <v>7.715046257515683</v>
      </c>
    </row>
    <row r="36" spans="1:11" s="256" customFormat="1" ht="15" customHeight="1">
      <c r="A36" s="266" t="s">
        <v>129</v>
      </c>
      <c r="B36" s="261">
        <v>208001</v>
      </c>
      <c r="C36" s="261">
        <v>102283</v>
      </c>
      <c r="D36" s="261">
        <v>105718</v>
      </c>
      <c r="E36" s="269">
        <v>-3558</v>
      </c>
      <c r="F36" s="271">
        <v>-1.6818003488388582</v>
      </c>
      <c r="G36" s="837">
        <v>79117</v>
      </c>
      <c r="H36" s="875"/>
      <c r="I36" s="836">
        <v>1376</v>
      </c>
      <c r="J36" s="875">
        <v>1.7699798047362394</v>
      </c>
      <c r="K36" s="271">
        <v>1.7699798047362394</v>
      </c>
    </row>
    <row r="37" spans="1:11" s="256" customFormat="1" ht="15" customHeight="1">
      <c r="A37" s="266" t="s">
        <v>41</v>
      </c>
      <c r="B37" s="261">
        <v>41202</v>
      </c>
      <c r="C37" s="261">
        <v>18493</v>
      </c>
      <c r="D37" s="261">
        <v>22709</v>
      </c>
      <c r="E37" s="269">
        <v>-1734</v>
      </c>
      <c r="F37" s="271">
        <v>-4.038569032979318</v>
      </c>
      <c r="G37" s="837">
        <v>19628</v>
      </c>
      <c r="H37" s="875"/>
      <c r="I37" s="836">
        <v>-51</v>
      </c>
      <c r="J37" s="875">
        <v>-0.2591595101377102</v>
      </c>
      <c r="K37" s="271">
        <v>-0.2591595101377102</v>
      </c>
    </row>
    <row r="38" spans="1:11" s="256" customFormat="1" ht="15" customHeight="1">
      <c r="A38" s="266" t="s">
        <v>43</v>
      </c>
      <c r="B38" s="261">
        <v>112251</v>
      </c>
      <c r="C38" s="261">
        <v>55046</v>
      </c>
      <c r="D38" s="261">
        <v>57205</v>
      </c>
      <c r="E38" s="269">
        <v>1732</v>
      </c>
      <c r="F38" s="271">
        <v>1.5671513495417078</v>
      </c>
      <c r="G38" s="837">
        <v>43423</v>
      </c>
      <c r="H38" s="875"/>
      <c r="I38" s="836">
        <v>2555</v>
      </c>
      <c r="J38" s="875">
        <v>6.25183517666634</v>
      </c>
      <c r="K38" s="271">
        <v>6.25183517666634</v>
      </c>
    </row>
    <row r="39" spans="1:11" s="256" customFormat="1" ht="15" customHeight="1">
      <c r="A39" s="266" t="s">
        <v>44</v>
      </c>
      <c r="B39" s="261">
        <v>121780</v>
      </c>
      <c r="C39" s="261">
        <v>60109</v>
      </c>
      <c r="D39" s="261">
        <v>61671</v>
      </c>
      <c r="E39" s="269">
        <v>1558</v>
      </c>
      <c r="F39" s="271">
        <v>1.2959358520071202</v>
      </c>
      <c r="G39" s="837">
        <v>41205</v>
      </c>
      <c r="H39" s="875"/>
      <c r="I39" s="836">
        <v>2907</v>
      </c>
      <c r="J39" s="875">
        <v>7.5904746984176725</v>
      </c>
      <c r="K39" s="271">
        <v>7.5904746984176725</v>
      </c>
    </row>
    <row r="40" spans="1:11" s="256" customFormat="1" ht="15" customHeight="1">
      <c r="A40" s="266" t="s">
        <v>45</v>
      </c>
      <c r="B40" s="261">
        <v>72435</v>
      </c>
      <c r="C40" s="261">
        <v>33830</v>
      </c>
      <c r="D40" s="261">
        <v>38605</v>
      </c>
      <c r="E40" s="269">
        <v>715</v>
      </c>
      <c r="F40" s="271">
        <v>0.9969325153374233</v>
      </c>
      <c r="G40" s="837">
        <v>29949</v>
      </c>
      <c r="H40" s="875"/>
      <c r="I40" s="836">
        <v>1402</v>
      </c>
      <c r="J40" s="875">
        <v>4.911199075209304</v>
      </c>
      <c r="K40" s="271">
        <v>4.911199075209304</v>
      </c>
    </row>
    <row r="41" spans="1:11" s="256" customFormat="1" ht="15" customHeight="1">
      <c r="A41" s="266" t="s">
        <v>47</v>
      </c>
      <c r="B41" s="261">
        <v>96071</v>
      </c>
      <c r="C41" s="261">
        <v>46815</v>
      </c>
      <c r="D41" s="261">
        <v>49256</v>
      </c>
      <c r="E41" s="269">
        <v>-13</v>
      </c>
      <c r="F41" s="271">
        <v>-0.013529828067107948</v>
      </c>
      <c r="G41" s="837">
        <v>30566</v>
      </c>
      <c r="H41" s="875"/>
      <c r="I41" s="836">
        <v>1624</v>
      </c>
      <c r="J41" s="875">
        <v>5.61122244488978</v>
      </c>
      <c r="K41" s="271">
        <v>5.61122244488978</v>
      </c>
    </row>
    <row r="42" spans="1:11" s="256" customFormat="1" ht="15" customHeight="1">
      <c r="A42" s="266" t="s">
        <v>48</v>
      </c>
      <c r="B42" s="261">
        <v>236493</v>
      </c>
      <c r="C42" s="261">
        <v>117066</v>
      </c>
      <c r="D42" s="261">
        <v>119427</v>
      </c>
      <c r="E42" s="269">
        <v>2306</v>
      </c>
      <c r="F42" s="271">
        <v>0.9846831805352132</v>
      </c>
      <c r="G42" s="837">
        <v>81458</v>
      </c>
      <c r="H42" s="875"/>
      <c r="I42" s="836">
        <v>3925</v>
      </c>
      <c r="J42" s="875">
        <v>5.0623605432525505</v>
      </c>
      <c r="K42" s="271">
        <v>5.0623605432525505</v>
      </c>
    </row>
    <row r="43" spans="1:11" s="256" customFormat="1" ht="15" customHeight="1">
      <c r="A43" s="266" t="s">
        <v>130</v>
      </c>
      <c r="B43" s="261">
        <v>170913</v>
      </c>
      <c r="C43" s="261">
        <v>86252</v>
      </c>
      <c r="D43" s="261">
        <v>84661</v>
      </c>
      <c r="E43" s="269">
        <v>4911</v>
      </c>
      <c r="F43" s="271">
        <v>2.958398091589258</v>
      </c>
      <c r="G43" s="837">
        <v>57675</v>
      </c>
      <c r="H43" s="875"/>
      <c r="I43" s="836">
        <v>4565</v>
      </c>
      <c r="J43" s="875">
        <v>8.595368103935229</v>
      </c>
      <c r="K43" s="271">
        <v>8.595368103935229</v>
      </c>
    </row>
    <row r="44" spans="1:11" s="256" customFormat="1" ht="15" customHeight="1">
      <c r="A44" s="266" t="s">
        <v>50</v>
      </c>
      <c r="B44" s="261">
        <v>120111</v>
      </c>
      <c r="C44" s="261">
        <v>58488</v>
      </c>
      <c r="D44" s="261">
        <v>61623</v>
      </c>
      <c r="E44" s="269">
        <v>1863</v>
      </c>
      <c r="F44" s="271">
        <v>1.575502334077532</v>
      </c>
      <c r="G44" s="837">
        <v>40468</v>
      </c>
      <c r="H44" s="875"/>
      <c r="I44" s="836">
        <v>2553</v>
      </c>
      <c r="J44" s="875">
        <v>6.733482790452328</v>
      </c>
      <c r="K44" s="271">
        <v>6.733482790452328</v>
      </c>
    </row>
    <row r="45" spans="1:11" s="256" customFormat="1" ht="15" customHeight="1">
      <c r="A45" s="266" t="s">
        <v>131</v>
      </c>
      <c r="B45" s="261">
        <v>117856</v>
      </c>
      <c r="C45" s="261">
        <v>58859</v>
      </c>
      <c r="D45" s="261">
        <v>58997</v>
      </c>
      <c r="E45" s="269">
        <v>3528</v>
      </c>
      <c r="F45" s="271">
        <v>3.085858232453992</v>
      </c>
      <c r="G45" s="837">
        <v>38702</v>
      </c>
      <c r="H45" s="875"/>
      <c r="I45" s="836">
        <v>3776</v>
      </c>
      <c r="J45" s="875">
        <v>10.811429880318387</v>
      </c>
      <c r="K45" s="271">
        <v>10.811429880318387</v>
      </c>
    </row>
    <row r="46" spans="1:11" s="256" customFormat="1" ht="15" customHeight="1">
      <c r="A46" s="266" t="s">
        <v>52</v>
      </c>
      <c r="B46" s="261">
        <v>129256</v>
      </c>
      <c r="C46" s="261">
        <v>62911</v>
      </c>
      <c r="D46" s="261">
        <v>66345</v>
      </c>
      <c r="E46" s="269">
        <v>762</v>
      </c>
      <c r="F46" s="271">
        <v>0.5930237987765966</v>
      </c>
      <c r="G46" s="837">
        <v>43261</v>
      </c>
      <c r="H46" s="875"/>
      <c r="I46" s="836">
        <v>2203</v>
      </c>
      <c r="J46" s="875">
        <v>5.365580398460714</v>
      </c>
      <c r="K46" s="271">
        <v>5.365580398460714</v>
      </c>
    </row>
    <row r="47" spans="1:11" s="256" customFormat="1" ht="15" customHeight="1">
      <c r="A47" s="266" t="s">
        <v>53</v>
      </c>
      <c r="B47" s="261">
        <v>85976</v>
      </c>
      <c r="C47" s="261">
        <v>43931</v>
      </c>
      <c r="D47" s="261">
        <v>42045</v>
      </c>
      <c r="E47" s="269">
        <v>3443</v>
      </c>
      <c r="F47" s="271">
        <v>4.171664667466347</v>
      </c>
      <c r="G47" s="837">
        <v>29379</v>
      </c>
      <c r="H47" s="875"/>
      <c r="I47" s="836">
        <v>2374</v>
      </c>
      <c r="J47" s="875">
        <v>8.790964636178487</v>
      </c>
      <c r="K47" s="271">
        <v>8.790964636178487</v>
      </c>
    </row>
    <row r="48" spans="1:11" s="256" customFormat="1" ht="15" customHeight="1">
      <c r="A48" s="266" t="s">
        <v>132</v>
      </c>
      <c r="B48" s="261">
        <v>82983</v>
      </c>
      <c r="C48" s="261">
        <v>41936</v>
      </c>
      <c r="D48" s="261">
        <v>41047</v>
      </c>
      <c r="E48" s="269">
        <v>4251</v>
      </c>
      <c r="F48" s="271">
        <v>5.399329370522786</v>
      </c>
      <c r="G48" s="837">
        <v>28309</v>
      </c>
      <c r="H48" s="875"/>
      <c r="I48" s="836">
        <v>2924</v>
      </c>
      <c r="J48" s="875">
        <v>11.518613354343115</v>
      </c>
      <c r="K48" s="271">
        <v>11.518613354343115</v>
      </c>
    </row>
    <row r="49" spans="1:11" s="256" customFormat="1" ht="15" customHeight="1">
      <c r="A49" s="266" t="s">
        <v>55</v>
      </c>
      <c r="B49" s="261">
        <v>26557</v>
      </c>
      <c r="C49" s="261">
        <v>12695</v>
      </c>
      <c r="D49" s="261">
        <v>13862</v>
      </c>
      <c r="E49" s="269">
        <v>-1241</v>
      </c>
      <c r="F49" s="271">
        <v>-4.464349953234046</v>
      </c>
      <c r="G49" s="837">
        <v>10901</v>
      </c>
      <c r="H49" s="875"/>
      <c r="I49" s="836">
        <v>-218</v>
      </c>
      <c r="J49" s="875">
        <v>-1.960607968342477</v>
      </c>
      <c r="K49" s="271">
        <v>-1.960607968342477</v>
      </c>
    </row>
    <row r="50" spans="1:11" s="256" customFormat="1" ht="15" customHeight="1">
      <c r="A50" s="266" t="s">
        <v>56</v>
      </c>
      <c r="B50" s="261">
        <v>53061</v>
      </c>
      <c r="C50" s="261">
        <v>27259</v>
      </c>
      <c r="D50" s="261">
        <v>25802</v>
      </c>
      <c r="E50" s="269">
        <v>379</v>
      </c>
      <c r="F50" s="271">
        <v>0.7194108044493376</v>
      </c>
      <c r="G50" s="837">
        <v>19502</v>
      </c>
      <c r="H50" s="875"/>
      <c r="I50" s="836">
        <v>1054</v>
      </c>
      <c r="J50" s="875">
        <v>5.71335646140503</v>
      </c>
      <c r="K50" s="271">
        <v>5.71335646140503</v>
      </c>
    </row>
    <row r="51" spans="1:11" s="256" customFormat="1" ht="15" customHeight="1">
      <c r="A51" s="266" t="s">
        <v>57</v>
      </c>
      <c r="B51" s="261">
        <v>44058</v>
      </c>
      <c r="C51" s="261">
        <v>22682</v>
      </c>
      <c r="D51" s="261">
        <v>21376</v>
      </c>
      <c r="E51" s="269">
        <v>347</v>
      </c>
      <c r="F51" s="271">
        <v>0.7938505181762028</v>
      </c>
      <c r="G51" s="837">
        <v>15420</v>
      </c>
      <c r="H51" s="875"/>
      <c r="I51" s="836">
        <v>618</v>
      </c>
      <c r="J51" s="875">
        <v>4.175111471422781</v>
      </c>
      <c r="K51" s="271">
        <v>4.175111471422781</v>
      </c>
    </row>
    <row r="52" spans="1:11" s="256" customFormat="1" ht="15" customHeight="1">
      <c r="A52" s="266" t="s">
        <v>133</v>
      </c>
      <c r="B52" s="261">
        <v>36624</v>
      </c>
      <c r="C52" s="261">
        <v>17422</v>
      </c>
      <c r="D52" s="261">
        <v>19202</v>
      </c>
      <c r="E52" s="269">
        <v>-1957</v>
      </c>
      <c r="F52" s="271">
        <v>-5.072444985873876</v>
      </c>
      <c r="G52" s="837">
        <v>12735</v>
      </c>
      <c r="H52" s="875"/>
      <c r="I52" s="836">
        <v>157</v>
      </c>
      <c r="J52" s="875">
        <v>1.248211162346955</v>
      </c>
      <c r="K52" s="271">
        <v>1.248211162346955</v>
      </c>
    </row>
    <row r="53" spans="1:11" s="256" customFormat="1" ht="15" customHeight="1">
      <c r="A53" s="266" t="s">
        <v>134</v>
      </c>
      <c r="B53" s="261">
        <v>35277</v>
      </c>
      <c r="C53" s="261">
        <v>17637</v>
      </c>
      <c r="D53" s="261">
        <v>17640</v>
      </c>
      <c r="E53" s="269">
        <v>-782</v>
      </c>
      <c r="F53" s="271">
        <v>-2.1686680163066083</v>
      </c>
      <c r="G53" s="837">
        <v>10911</v>
      </c>
      <c r="H53" s="875"/>
      <c r="I53" s="836">
        <v>10</v>
      </c>
      <c r="J53" s="875">
        <v>0.09173470323823503</v>
      </c>
      <c r="K53" s="271">
        <v>0.09173470323823503</v>
      </c>
    </row>
    <row r="54" spans="1:11" s="256" customFormat="1" ht="15" customHeight="1">
      <c r="A54" s="266" t="s">
        <v>761</v>
      </c>
      <c r="B54" s="261">
        <v>47524</v>
      </c>
      <c r="C54" s="261">
        <v>23655</v>
      </c>
      <c r="D54" s="261">
        <v>23869</v>
      </c>
      <c r="E54" s="269">
        <v>488</v>
      </c>
      <c r="F54" s="271">
        <v>1.0375031890466877</v>
      </c>
      <c r="G54" s="837">
        <v>14559</v>
      </c>
      <c r="H54" s="875"/>
      <c r="I54" s="836">
        <v>832</v>
      </c>
      <c r="J54" s="875">
        <v>6.0610475704815325</v>
      </c>
      <c r="K54" s="271">
        <v>6.0610475704815325</v>
      </c>
    </row>
    <row r="55" spans="1:11" s="256" customFormat="1" ht="15" customHeight="1">
      <c r="A55" s="266" t="s">
        <v>1481</v>
      </c>
      <c r="B55" s="261">
        <v>50005</v>
      </c>
      <c r="C55" s="261">
        <v>23923</v>
      </c>
      <c r="D55" s="261">
        <v>26082</v>
      </c>
      <c r="E55" s="269">
        <v>-57</v>
      </c>
      <c r="F55" s="271">
        <v>-0.11385881506931406</v>
      </c>
      <c r="G55" s="837">
        <v>18368</v>
      </c>
      <c r="H55" s="875"/>
      <c r="I55" s="836">
        <v>939</v>
      </c>
      <c r="J55" s="875">
        <v>5.387572436743359</v>
      </c>
      <c r="K55" s="271">
        <v>5.387572436743359</v>
      </c>
    </row>
    <row r="56" spans="1:11" s="256" customFormat="1" ht="15" customHeight="1">
      <c r="A56" s="266" t="s">
        <v>59</v>
      </c>
      <c r="B56" s="261">
        <v>15163</v>
      </c>
      <c r="C56" s="261">
        <v>7192</v>
      </c>
      <c r="D56" s="261">
        <v>7971</v>
      </c>
      <c r="E56" s="269">
        <v>-644</v>
      </c>
      <c r="F56" s="271">
        <v>-4.07414436641994</v>
      </c>
      <c r="G56" s="837">
        <v>5961</v>
      </c>
      <c r="H56" s="875"/>
      <c r="I56" s="836">
        <v>-49</v>
      </c>
      <c r="J56" s="875">
        <v>-0.8153078202995009</v>
      </c>
      <c r="K56" s="271">
        <v>-0.8153078202995009</v>
      </c>
    </row>
    <row r="57" spans="1:11" s="256" customFormat="1" ht="15" customHeight="1">
      <c r="A57" s="266" t="s">
        <v>60</v>
      </c>
      <c r="B57" s="261">
        <v>8303</v>
      </c>
      <c r="C57" s="261">
        <v>3968</v>
      </c>
      <c r="D57" s="261">
        <v>4335</v>
      </c>
      <c r="E57" s="269">
        <v>-402</v>
      </c>
      <c r="F57" s="271">
        <v>-4.618035611717404</v>
      </c>
      <c r="G57" s="837">
        <v>3016</v>
      </c>
      <c r="H57" s="875"/>
      <c r="I57" s="836">
        <v>-8</v>
      </c>
      <c r="J57" s="875">
        <v>-0.26455026455026454</v>
      </c>
      <c r="K57" s="271">
        <v>-0.26455026455026454</v>
      </c>
    </row>
    <row r="58" spans="1:11" s="256" customFormat="1" ht="15" customHeight="1">
      <c r="A58" s="266" t="s">
        <v>61</v>
      </c>
      <c r="B58" s="261">
        <v>10003</v>
      </c>
      <c r="C58" s="261">
        <v>4789</v>
      </c>
      <c r="D58" s="261">
        <v>5214</v>
      </c>
      <c r="E58" s="269">
        <v>-301</v>
      </c>
      <c r="F58" s="271">
        <v>-2.921195652173913</v>
      </c>
      <c r="G58" s="837">
        <v>3734</v>
      </c>
      <c r="H58" s="875"/>
      <c r="I58" s="836">
        <v>59</v>
      </c>
      <c r="J58" s="875">
        <v>1.6054421768707483</v>
      </c>
      <c r="K58" s="271">
        <v>1.6054421768707483</v>
      </c>
    </row>
    <row r="59" spans="1:11" s="256" customFormat="1" ht="15" customHeight="1">
      <c r="A59" s="266" t="s">
        <v>62</v>
      </c>
      <c r="B59" s="261">
        <v>8103</v>
      </c>
      <c r="C59" s="261">
        <v>3829</v>
      </c>
      <c r="D59" s="261">
        <v>4274</v>
      </c>
      <c r="E59" s="269">
        <v>-412</v>
      </c>
      <c r="F59" s="271">
        <v>-4.838520258367587</v>
      </c>
      <c r="G59" s="837">
        <v>2984</v>
      </c>
      <c r="H59" s="875"/>
      <c r="I59" s="836">
        <v>4</v>
      </c>
      <c r="J59" s="875">
        <v>0.1342281879194631</v>
      </c>
      <c r="K59" s="271">
        <v>0.1342281879194631</v>
      </c>
    </row>
    <row r="60" spans="1:11" s="256" customFormat="1" ht="15" customHeight="1">
      <c r="A60" s="266" t="s">
        <v>63</v>
      </c>
      <c r="B60" s="261">
        <v>10372</v>
      </c>
      <c r="C60" s="261">
        <v>4853</v>
      </c>
      <c r="D60" s="261">
        <v>5519</v>
      </c>
      <c r="E60" s="269">
        <v>-896</v>
      </c>
      <c r="F60" s="271">
        <v>-7.951721689740859</v>
      </c>
      <c r="G60" s="837">
        <v>4203</v>
      </c>
      <c r="H60" s="875"/>
      <c r="I60" s="836">
        <v>-180</v>
      </c>
      <c r="J60" s="875">
        <v>-4.1067761806981515</v>
      </c>
      <c r="K60" s="271">
        <v>-4.1067761806981515</v>
      </c>
    </row>
    <row r="61" spans="1:11" s="256" customFormat="1" ht="15" customHeight="1">
      <c r="A61" s="266" t="s">
        <v>64</v>
      </c>
      <c r="B61" s="261">
        <v>38803</v>
      </c>
      <c r="C61" s="261">
        <v>18915</v>
      </c>
      <c r="D61" s="261">
        <v>19888</v>
      </c>
      <c r="E61" s="269">
        <v>192</v>
      </c>
      <c r="F61" s="271">
        <v>0.49726761803631087</v>
      </c>
      <c r="G61" s="837">
        <v>13490</v>
      </c>
      <c r="H61" s="875"/>
      <c r="I61" s="836">
        <v>717</v>
      </c>
      <c r="J61" s="875">
        <v>5.6134032725279885</v>
      </c>
      <c r="K61" s="271">
        <v>5.6134032725279885</v>
      </c>
    </row>
    <row r="62" spans="1:11" s="256" customFormat="1" ht="15" customHeight="1">
      <c r="A62" s="267" t="s">
        <v>26</v>
      </c>
      <c r="B62" s="265">
        <v>31962</v>
      </c>
      <c r="C62" s="265">
        <v>15588</v>
      </c>
      <c r="D62" s="265">
        <v>16374</v>
      </c>
      <c r="E62" s="270">
        <v>1092</v>
      </c>
      <c r="F62" s="272">
        <v>3.537414965986395</v>
      </c>
      <c r="G62" s="715">
        <v>11744</v>
      </c>
      <c r="H62" s="873"/>
      <c r="I62" s="872">
        <v>857</v>
      </c>
      <c r="J62" s="873">
        <v>7.871773675025259</v>
      </c>
      <c r="K62" s="272">
        <v>7.871773675025259</v>
      </c>
    </row>
    <row r="63" s="256" customFormat="1" ht="15" customHeight="1">
      <c r="A63" s="264"/>
    </row>
    <row r="64" s="256" customFormat="1" ht="12" customHeight="1">
      <c r="A64" s="264"/>
    </row>
    <row r="65" spans="1:20" s="256" customFormat="1" ht="12" customHeight="1">
      <c r="A65" s="264"/>
      <c r="L65" s="73"/>
      <c r="M65" s="73"/>
      <c r="N65" s="73"/>
      <c r="O65" s="73"/>
      <c r="P65" s="73"/>
      <c r="Q65" s="73"/>
      <c r="R65" s="73"/>
      <c r="S65" s="73"/>
      <c r="T65" s="73"/>
    </row>
    <row r="66" spans="1:20" s="256" customFormat="1" ht="12" customHeight="1">
      <c r="A66" s="73"/>
      <c r="B66" s="73"/>
      <c r="C66" s="73"/>
      <c r="D66" s="73"/>
      <c r="E66" s="73"/>
      <c r="F66" s="73"/>
      <c r="G66" s="73"/>
      <c r="H66" s="73"/>
      <c r="I66" s="73"/>
      <c r="J66" s="73"/>
      <c r="K66" s="73"/>
      <c r="L66" s="73"/>
      <c r="M66" s="73"/>
      <c r="N66" s="73"/>
      <c r="O66" s="73"/>
      <c r="P66" s="73"/>
      <c r="Q66" s="73"/>
      <c r="R66" s="73"/>
      <c r="S66" s="73"/>
      <c r="T66" s="73"/>
    </row>
    <row r="67" spans="1:20" s="256"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G62:H62"/>
    <mergeCell ref="I29:J29"/>
    <mergeCell ref="I30:J30"/>
    <mergeCell ref="I31:J31"/>
    <mergeCell ref="I32:J32"/>
    <mergeCell ref="I33:J33"/>
    <mergeCell ref="G32:H32"/>
    <mergeCell ref="G33:H33"/>
    <mergeCell ref="G38:H38"/>
    <mergeCell ref="I37:J37"/>
    <mergeCell ref="A4:A5"/>
    <mergeCell ref="B4:D4"/>
    <mergeCell ref="A26:A28"/>
    <mergeCell ref="B26:F26"/>
    <mergeCell ref="B27:D27"/>
    <mergeCell ref="E27:F27"/>
    <mergeCell ref="A18:K18"/>
    <mergeCell ref="A17:K17"/>
    <mergeCell ref="G28:H28"/>
    <mergeCell ref="G27:H27"/>
    <mergeCell ref="R4:T4"/>
    <mergeCell ref="P5:Q5"/>
    <mergeCell ref="I4:K4"/>
    <mergeCell ref="S5:T5"/>
    <mergeCell ref="M4:Q4"/>
    <mergeCell ref="M5:O5"/>
    <mergeCell ref="I27:K27"/>
    <mergeCell ref="I28:J28"/>
    <mergeCell ref="A19:K19"/>
    <mergeCell ref="I35:J35"/>
    <mergeCell ref="G34:H34"/>
    <mergeCell ref="G35:H35"/>
    <mergeCell ref="G29:H29"/>
    <mergeCell ref="G31:H31"/>
    <mergeCell ref="G30:H30"/>
    <mergeCell ref="I34:J34"/>
    <mergeCell ref="E4:E5"/>
    <mergeCell ref="F4:H4"/>
    <mergeCell ref="L4:L6"/>
    <mergeCell ref="G26:K26"/>
    <mergeCell ref="I38:J38"/>
    <mergeCell ref="G36:H36"/>
    <mergeCell ref="I39:J39"/>
    <mergeCell ref="G39:H39"/>
    <mergeCell ref="G37:H37"/>
    <mergeCell ref="I36:J36"/>
    <mergeCell ref="G40:H40"/>
    <mergeCell ref="I40:J40"/>
    <mergeCell ref="I41:J41"/>
    <mergeCell ref="G41:H41"/>
    <mergeCell ref="G42:H42"/>
    <mergeCell ref="G43:H43"/>
    <mergeCell ref="G44:H44"/>
    <mergeCell ref="G45:H45"/>
    <mergeCell ref="G46:H46"/>
    <mergeCell ref="G47:H47"/>
    <mergeCell ref="G48:H48"/>
    <mergeCell ref="G49:H49"/>
    <mergeCell ref="I42:J42"/>
    <mergeCell ref="I43:J43"/>
    <mergeCell ref="I44:J44"/>
    <mergeCell ref="I45:J45"/>
    <mergeCell ref="I46:J46"/>
    <mergeCell ref="I47:J47"/>
    <mergeCell ref="I48:J48"/>
    <mergeCell ref="I49:J49"/>
    <mergeCell ref="G50:H50"/>
    <mergeCell ref="G51:H51"/>
    <mergeCell ref="G52:H52"/>
    <mergeCell ref="G53:H53"/>
    <mergeCell ref="G54:H54"/>
    <mergeCell ref="G55:H55"/>
    <mergeCell ref="G56:H56"/>
    <mergeCell ref="G57:H57"/>
    <mergeCell ref="G58:H58"/>
    <mergeCell ref="G59:H59"/>
    <mergeCell ref="G60:H60"/>
    <mergeCell ref="G61:H61"/>
    <mergeCell ref="I50:J50"/>
    <mergeCell ref="I51:J51"/>
    <mergeCell ref="I52:J52"/>
    <mergeCell ref="I53:J53"/>
    <mergeCell ref="I61:J61"/>
    <mergeCell ref="I54:J54"/>
    <mergeCell ref="I55:J55"/>
    <mergeCell ref="I56:J56"/>
    <mergeCell ref="I57:J57"/>
    <mergeCell ref="I62:J62"/>
    <mergeCell ref="L23:T23"/>
    <mergeCell ref="L24:T24"/>
    <mergeCell ref="L25:T25"/>
    <mergeCell ref="L26:T26"/>
    <mergeCell ref="L27:T27"/>
    <mergeCell ref="L28:T28"/>
    <mergeCell ref="I58:J58"/>
    <mergeCell ref="I59:J59"/>
    <mergeCell ref="I60:J60"/>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5">
      <selection activeCell="Z64" sqref="Z64:AA64"/>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10" t="s">
        <v>1202</v>
      </c>
      <c r="J2" s="1110"/>
      <c r="K2" s="1110"/>
      <c r="L2" s="1110"/>
      <c r="M2" s="1110"/>
      <c r="N2" s="1110"/>
      <c r="O2" s="1110"/>
      <c r="P2" s="1110"/>
      <c r="Q2" s="1110"/>
      <c r="R2" s="1110"/>
      <c r="S2" s="1110"/>
      <c r="T2" s="1110"/>
    </row>
    <row r="3" spans="1:27" ht="11.25" customHeight="1">
      <c r="A3" s="17" t="s">
        <v>1168</v>
      </c>
      <c r="AA3" s="64" t="s">
        <v>1169</v>
      </c>
    </row>
    <row r="4" spans="1:27" ht="16.5" customHeight="1">
      <c r="A4" s="903" t="s">
        <v>1170</v>
      </c>
      <c r="B4" s="903"/>
      <c r="C4" s="913"/>
      <c r="D4" s="911" t="s">
        <v>1171</v>
      </c>
      <c r="E4" s="905"/>
      <c r="F4" s="905"/>
      <c r="G4" s="905"/>
      <c r="H4" s="905"/>
      <c r="I4" s="905"/>
      <c r="J4" s="905"/>
      <c r="K4" s="905"/>
      <c r="L4" s="905"/>
      <c r="M4" s="905"/>
      <c r="N4" s="905"/>
      <c r="O4" s="1129"/>
      <c r="P4" s="905" t="s">
        <v>1172</v>
      </c>
      <c r="Q4" s="905"/>
      <c r="R4" s="905"/>
      <c r="S4" s="905"/>
      <c r="T4" s="905"/>
      <c r="U4" s="905"/>
      <c r="V4" s="905"/>
      <c r="W4" s="905"/>
      <c r="X4" s="905"/>
      <c r="Y4" s="905"/>
      <c r="Z4" s="905"/>
      <c r="AA4" s="905"/>
    </row>
    <row r="5" spans="1:27" ht="6" customHeight="1">
      <c r="A5" s="884"/>
      <c r="B5" s="884"/>
      <c r="C5" s="876"/>
      <c r="D5" s="903" t="s">
        <v>1173</v>
      </c>
      <c r="E5" s="903"/>
      <c r="F5" s="903"/>
      <c r="G5" s="903"/>
      <c r="H5" s="195"/>
      <c r="I5" s="195"/>
      <c r="J5" s="195"/>
      <c r="K5" s="195"/>
      <c r="L5" s="195"/>
      <c r="M5" s="195"/>
      <c r="N5" s="195"/>
      <c r="O5" s="196"/>
      <c r="P5" s="903" t="s">
        <v>1173</v>
      </c>
      <c r="Q5" s="903"/>
      <c r="R5" s="903"/>
      <c r="S5" s="903"/>
      <c r="T5" s="195"/>
      <c r="U5" s="195"/>
      <c r="V5" s="195"/>
      <c r="W5" s="195"/>
      <c r="X5" s="195"/>
      <c r="Y5" s="195"/>
      <c r="Z5" s="195"/>
      <c r="AA5" s="195"/>
    </row>
    <row r="6" spans="1:27" ht="17.25" customHeight="1">
      <c r="A6" s="904"/>
      <c r="B6" s="904"/>
      <c r="C6" s="914"/>
      <c r="D6" s="904"/>
      <c r="E6" s="904"/>
      <c r="F6" s="904"/>
      <c r="G6" s="904"/>
      <c r="H6" s="911" t="s">
        <v>850</v>
      </c>
      <c r="I6" s="905"/>
      <c r="J6" s="905"/>
      <c r="K6" s="906"/>
      <c r="L6" s="911" t="s">
        <v>1174</v>
      </c>
      <c r="M6" s="905"/>
      <c r="N6" s="905"/>
      <c r="O6" s="1129"/>
      <c r="P6" s="904"/>
      <c r="Q6" s="904"/>
      <c r="R6" s="904"/>
      <c r="S6" s="904"/>
      <c r="T6" s="911" t="s">
        <v>850</v>
      </c>
      <c r="U6" s="905"/>
      <c r="V6" s="905"/>
      <c r="W6" s="906"/>
      <c r="X6" s="911" t="s">
        <v>1178</v>
      </c>
      <c r="Y6" s="905"/>
      <c r="Z6" s="905"/>
      <c r="AA6" s="905"/>
    </row>
    <row r="7" spans="1:27" ht="12" customHeight="1">
      <c r="A7" s="74" t="s">
        <v>1179</v>
      </c>
      <c r="B7" s="436">
        <v>19</v>
      </c>
      <c r="C7" s="75" t="s">
        <v>136</v>
      </c>
      <c r="D7" s="1120">
        <v>172102</v>
      </c>
      <c r="E7" s="1117"/>
      <c r="F7" s="1117"/>
      <c r="G7" s="1117"/>
      <c r="H7" s="1117">
        <v>110743</v>
      </c>
      <c r="I7" s="1117"/>
      <c r="J7" s="1117"/>
      <c r="K7" s="1117"/>
      <c r="L7" s="1117">
        <v>61358</v>
      </c>
      <c r="M7" s="1117"/>
      <c r="N7" s="1117"/>
      <c r="O7" s="1117"/>
      <c r="P7" s="1118">
        <v>116338</v>
      </c>
      <c r="Q7" s="1119"/>
      <c r="R7" s="1119"/>
      <c r="S7" s="1119"/>
      <c r="T7" s="1117">
        <v>82204</v>
      </c>
      <c r="U7" s="1117"/>
      <c r="V7" s="1117"/>
      <c r="W7" s="1117"/>
      <c r="X7" s="1117">
        <v>34134</v>
      </c>
      <c r="Y7" s="1117"/>
      <c r="Z7" s="1117"/>
      <c r="AA7" s="1117"/>
    </row>
    <row r="8" spans="1:27" ht="12" customHeight="1">
      <c r="A8" s="76"/>
      <c r="B8" s="436">
        <v>20</v>
      </c>
      <c r="C8" s="23"/>
      <c r="D8" s="1089">
        <v>175986</v>
      </c>
      <c r="E8" s="1080"/>
      <c r="F8" s="1080"/>
      <c r="G8" s="1080"/>
      <c r="H8" s="1080">
        <v>112856</v>
      </c>
      <c r="I8" s="1080"/>
      <c r="J8" s="1080"/>
      <c r="K8" s="1080"/>
      <c r="L8" s="1080">
        <v>63129</v>
      </c>
      <c r="M8" s="1080"/>
      <c r="N8" s="1080"/>
      <c r="O8" s="1086"/>
      <c r="P8" s="1084">
        <v>119668</v>
      </c>
      <c r="Q8" s="1080"/>
      <c r="R8" s="1080"/>
      <c r="S8" s="1080"/>
      <c r="T8" s="1080">
        <v>84367</v>
      </c>
      <c r="U8" s="1080"/>
      <c r="V8" s="1080"/>
      <c r="W8" s="1080"/>
      <c r="X8" s="1080">
        <v>35300</v>
      </c>
      <c r="Y8" s="1080"/>
      <c r="Z8" s="1080"/>
      <c r="AA8" s="1080"/>
    </row>
    <row r="9" spans="1:27" ht="12" customHeight="1">
      <c r="A9" s="78"/>
      <c r="B9" s="43"/>
      <c r="C9" s="79"/>
      <c r="D9" s="675"/>
      <c r="E9" s="674"/>
      <c r="F9" s="674"/>
      <c r="G9" s="674"/>
      <c r="H9" s="674"/>
      <c r="I9" s="674"/>
      <c r="J9" s="674"/>
      <c r="K9" s="674"/>
      <c r="L9" s="676"/>
      <c r="M9" s="676"/>
      <c r="N9" s="676"/>
      <c r="O9" s="688"/>
      <c r="P9" s="677"/>
      <c r="Q9" s="674"/>
      <c r="R9" s="674"/>
      <c r="S9" s="674"/>
      <c r="T9" s="674"/>
      <c r="U9" s="674"/>
      <c r="V9" s="674"/>
      <c r="W9" s="674"/>
      <c r="X9" s="674"/>
      <c r="Y9" s="674"/>
      <c r="Z9" s="674"/>
      <c r="AA9" s="674"/>
    </row>
    <row r="10" spans="1:27" ht="12" customHeight="1">
      <c r="A10" s="78" t="s">
        <v>1122</v>
      </c>
      <c r="B10" s="32">
        <v>4</v>
      </c>
      <c r="C10" s="79" t="s">
        <v>65</v>
      </c>
      <c r="D10" s="1088">
        <v>173117</v>
      </c>
      <c r="E10" s="1078"/>
      <c r="F10" s="1078"/>
      <c r="G10" s="1078"/>
      <c r="H10" s="1078">
        <v>111359</v>
      </c>
      <c r="I10" s="1078"/>
      <c r="J10" s="1078"/>
      <c r="K10" s="1078"/>
      <c r="L10" s="1078">
        <v>61758</v>
      </c>
      <c r="M10" s="1078"/>
      <c r="N10" s="1078"/>
      <c r="O10" s="1085"/>
      <c r="P10" s="1081">
        <v>115309</v>
      </c>
      <c r="Q10" s="1078"/>
      <c r="R10" s="1078"/>
      <c r="S10" s="1078"/>
      <c r="T10" s="1078">
        <v>81586</v>
      </c>
      <c r="U10" s="1078"/>
      <c r="V10" s="1078"/>
      <c r="W10" s="1078"/>
      <c r="X10" s="1078">
        <v>33722</v>
      </c>
      <c r="Y10" s="1078"/>
      <c r="Z10" s="1078"/>
      <c r="AA10" s="1078"/>
    </row>
    <row r="11" spans="1:27" ht="12" customHeight="1">
      <c r="A11" s="78"/>
      <c r="B11" s="32">
        <v>5</v>
      </c>
      <c r="C11" s="79"/>
      <c r="D11" s="1088">
        <v>171949</v>
      </c>
      <c r="E11" s="1078"/>
      <c r="F11" s="1078"/>
      <c r="G11" s="1078"/>
      <c r="H11" s="1078">
        <v>110351</v>
      </c>
      <c r="I11" s="1078"/>
      <c r="J11" s="1078"/>
      <c r="K11" s="1078"/>
      <c r="L11" s="1078">
        <v>61598</v>
      </c>
      <c r="M11" s="1078"/>
      <c r="N11" s="1078"/>
      <c r="O11" s="1085"/>
      <c r="P11" s="1081">
        <v>116254</v>
      </c>
      <c r="Q11" s="1078"/>
      <c r="R11" s="1078"/>
      <c r="S11" s="1078"/>
      <c r="T11" s="1078">
        <v>82364</v>
      </c>
      <c r="U11" s="1078"/>
      <c r="V11" s="1078"/>
      <c r="W11" s="1078"/>
      <c r="X11" s="1078">
        <v>33889</v>
      </c>
      <c r="Y11" s="1078"/>
      <c r="Z11" s="1078"/>
      <c r="AA11" s="1078"/>
    </row>
    <row r="12" spans="1:27" ht="12" customHeight="1">
      <c r="A12" s="78"/>
      <c r="B12" s="32">
        <v>6</v>
      </c>
      <c r="C12" s="79"/>
      <c r="D12" s="1088">
        <v>175120</v>
      </c>
      <c r="E12" s="1078"/>
      <c r="F12" s="1078"/>
      <c r="G12" s="1078"/>
      <c r="H12" s="1078">
        <v>112761</v>
      </c>
      <c r="I12" s="1078"/>
      <c r="J12" s="1078"/>
      <c r="K12" s="1078"/>
      <c r="L12" s="1078">
        <v>62359</v>
      </c>
      <c r="M12" s="1078"/>
      <c r="N12" s="1078"/>
      <c r="O12" s="1085"/>
      <c r="P12" s="1081">
        <v>116574</v>
      </c>
      <c r="Q12" s="1078"/>
      <c r="R12" s="1078"/>
      <c r="S12" s="1078"/>
      <c r="T12" s="1078">
        <v>82717</v>
      </c>
      <c r="U12" s="1078"/>
      <c r="V12" s="1078"/>
      <c r="W12" s="1078"/>
      <c r="X12" s="1078">
        <v>33856</v>
      </c>
      <c r="Y12" s="1078"/>
      <c r="Z12" s="1078"/>
      <c r="AA12" s="1078"/>
    </row>
    <row r="13" spans="2:27" ht="12" customHeight="1">
      <c r="B13" s="32">
        <v>7</v>
      </c>
      <c r="C13" s="79"/>
      <c r="D13" s="1088">
        <v>173889</v>
      </c>
      <c r="E13" s="1078"/>
      <c r="F13" s="1078"/>
      <c r="G13" s="1078"/>
      <c r="H13" s="1078">
        <v>111789</v>
      </c>
      <c r="I13" s="1078"/>
      <c r="J13" s="1078"/>
      <c r="K13" s="1078"/>
      <c r="L13" s="1078">
        <v>62100</v>
      </c>
      <c r="M13" s="1078"/>
      <c r="N13" s="1078"/>
      <c r="O13" s="1085"/>
      <c r="P13" s="1081">
        <v>116817</v>
      </c>
      <c r="Q13" s="1078"/>
      <c r="R13" s="1078"/>
      <c r="S13" s="1078"/>
      <c r="T13" s="1078">
        <v>82839</v>
      </c>
      <c r="U13" s="1078"/>
      <c r="V13" s="1078"/>
      <c r="W13" s="1078"/>
      <c r="X13" s="1078">
        <v>33978</v>
      </c>
      <c r="Y13" s="1078"/>
      <c r="Z13" s="1078"/>
      <c r="AA13" s="1078"/>
    </row>
    <row r="14" spans="1:27" ht="12" customHeight="1">
      <c r="A14" s="78"/>
      <c r="B14" s="32">
        <v>8</v>
      </c>
      <c r="C14" s="79"/>
      <c r="D14" s="1088">
        <v>174048</v>
      </c>
      <c r="E14" s="1078"/>
      <c r="F14" s="1078"/>
      <c r="G14" s="1078"/>
      <c r="H14" s="1078">
        <v>111562</v>
      </c>
      <c r="I14" s="1078"/>
      <c r="J14" s="1078"/>
      <c r="K14" s="1078"/>
      <c r="L14" s="1078">
        <v>62486</v>
      </c>
      <c r="M14" s="1078"/>
      <c r="N14" s="1078"/>
      <c r="O14" s="1085"/>
      <c r="P14" s="1081">
        <v>116645</v>
      </c>
      <c r="Q14" s="1078"/>
      <c r="R14" s="1078"/>
      <c r="S14" s="1078"/>
      <c r="T14" s="1078">
        <v>82491</v>
      </c>
      <c r="U14" s="1078"/>
      <c r="V14" s="1078"/>
      <c r="W14" s="1078"/>
      <c r="X14" s="1078">
        <v>34153</v>
      </c>
      <c r="Y14" s="1078"/>
      <c r="Z14" s="1078"/>
      <c r="AA14" s="1078"/>
    </row>
    <row r="15" spans="1:27" ht="12" customHeight="1">
      <c r="A15" s="78"/>
      <c r="B15" s="32">
        <v>9</v>
      </c>
      <c r="C15" s="79"/>
      <c r="D15" s="1088">
        <v>173811</v>
      </c>
      <c r="E15" s="1078"/>
      <c r="F15" s="1078"/>
      <c r="G15" s="1078"/>
      <c r="H15" s="1078">
        <v>111561</v>
      </c>
      <c r="I15" s="1078"/>
      <c r="J15" s="1078"/>
      <c r="K15" s="1078"/>
      <c r="L15" s="1078">
        <v>62250</v>
      </c>
      <c r="M15" s="1078"/>
      <c r="N15" s="1078"/>
      <c r="O15" s="1085"/>
      <c r="P15" s="1081">
        <v>117326</v>
      </c>
      <c r="Q15" s="1078"/>
      <c r="R15" s="1078"/>
      <c r="S15" s="1078"/>
      <c r="T15" s="1078">
        <v>82782</v>
      </c>
      <c r="U15" s="1078"/>
      <c r="V15" s="1078"/>
      <c r="W15" s="1078"/>
      <c r="X15" s="1078">
        <v>34543</v>
      </c>
      <c r="Y15" s="1078"/>
      <c r="Z15" s="1078"/>
      <c r="AA15" s="1078"/>
    </row>
    <row r="16" spans="2:27" ht="12" customHeight="1">
      <c r="B16" s="32">
        <v>10</v>
      </c>
      <c r="D16" s="1088">
        <v>172151</v>
      </c>
      <c r="E16" s="1078"/>
      <c r="F16" s="1078"/>
      <c r="G16" s="1078"/>
      <c r="H16" s="1078">
        <v>110147</v>
      </c>
      <c r="I16" s="1078"/>
      <c r="J16" s="1078"/>
      <c r="K16" s="1078"/>
      <c r="L16" s="1078">
        <v>62004</v>
      </c>
      <c r="M16" s="1078"/>
      <c r="N16" s="1078"/>
      <c r="O16" s="1085"/>
      <c r="P16" s="1081">
        <v>117131</v>
      </c>
      <c r="Q16" s="1078"/>
      <c r="R16" s="1078"/>
      <c r="S16" s="1078"/>
      <c r="T16" s="1078">
        <v>82700</v>
      </c>
      <c r="U16" s="1078"/>
      <c r="V16" s="1078"/>
      <c r="W16" s="1078"/>
      <c r="X16" s="1078">
        <v>34430</v>
      </c>
      <c r="Y16" s="1078"/>
      <c r="Z16" s="1078"/>
      <c r="AA16" s="1078"/>
    </row>
    <row r="17" spans="2:27" ht="12" customHeight="1">
      <c r="B17" s="32">
        <v>11</v>
      </c>
      <c r="D17" s="1088">
        <v>172939</v>
      </c>
      <c r="E17" s="1078"/>
      <c r="F17" s="1078"/>
      <c r="G17" s="1078"/>
      <c r="H17" s="1078">
        <v>110850</v>
      </c>
      <c r="I17" s="1078"/>
      <c r="J17" s="1078"/>
      <c r="K17" s="1078"/>
      <c r="L17" s="1078">
        <v>62088</v>
      </c>
      <c r="M17" s="1078"/>
      <c r="N17" s="1078"/>
      <c r="O17" s="1085"/>
      <c r="P17" s="1081">
        <v>117605</v>
      </c>
      <c r="Q17" s="1078"/>
      <c r="R17" s="1078"/>
      <c r="S17" s="1078"/>
      <c r="T17" s="1078">
        <v>82926</v>
      </c>
      <c r="U17" s="1078"/>
      <c r="V17" s="1078"/>
      <c r="W17" s="1078"/>
      <c r="X17" s="1078">
        <v>34678</v>
      </c>
      <c r="Y17" s="1078"/>
      <c r="Z17" s="1078"/>
      <c r="AA17" s="1078"/>
    </row>
    <row r="18" spans="1:27" ht="12" customHeight="1">
      <c r="A18" s="78"/>
      <c r="B18" s="32">
        <v>12</v>
      </c>
      <c r="C18" s="79"/>
      <c r="D18" s="1088">
        <v>175986</v>
      </c>
      <c r="E18" s="1078"/>
      <c r="F18" s="1078"/>
      <c r="G18" s="1078"/>
      <c r="H18" s="1078">
        <v>112856</v>
      </c>
      <c r="I18" s="1078"/>
      <c r="J18" s="1078"/>
      <c r="K18" s="1078"/>
      <c r="L18" s="1078">
        <v>63129</v>
      </c>
      <c r="M18" s="1078"/>
      <c r="N18" s="1078"/>
      <c r="O18" s="1085"/>
      <c r="P18" s="1081">
        <v>119668</v>
      </c>
      <c r="Q18" s="1078"/>
      <c r="R18" s="1078"/>
      <c r="S18" s="1078"/>
      <c r="T18" s="1078">
        <v>84367</v>
      </c>
      <c r="U18" s="1078"/>
      <c r="V18" s="1078"/>
      <c r="W18" s="1078"/>
      <c r="X18" s="1078">
        <v>35300</v>
      </c>
      <c r="Y18" s="1078"/>
      <c r="Z18" s="1078"/>
      <c r="AA18" s="1078"/>
    </row>
    <row r="19" spans="1:27" ht="12" customHeight="1">
      <c r="A19" s="78" t="s">
        <v>1542</v>
      </c>
      <c r="B19" s="43">
        <v>1</v>
      </c>
      <c r="C19" s="79" t="s">
        <v>512</v>
      </c>
      <c r="D19" s="1088">
        <v>174217</v>
      </c>
      <c r="E19" s="1078"/>
      <c r="F19" s="1078"/>
      <c r="G19" s="1078"/>
      <c r="H19" s="1078">
        <v>111548</v>
      </c>
      <c r="I19" s="1078"/>
      <c r="J19" s="1078"/>
      <c r="K19" s="1078"/>
      <c r="L19" s="1078">
        <v>62669</v>
      </c>
      <c r="M19" s="1078"/>
      <c r="N19" s="1078"/>
      <c r="O19" s="1085"/>
      <c r="P19" s="1081">
        <v>120249</v>
      </c>
      <c r="Q19" s="1078"/>
      <c r="R19" s="1078"/>
      <c r="S19" s="1078"/>
      <c r="T19" s="1078">
        <v>85081</v>
      </c>
      <c r="U19" s="1078"/>
      <c r="V19" s="1078"/>
      <c r="W19" s="1078"/>
      <c r="X19" s="1078">
        <v>35168</v>
      </c>
      <c r="Y19" s="1078"/>
      <c r="Z19" s="1078"/>
      <c r="AA19" s="1078"/>
    </row>
    <row r="20" spans="2:27" ht="12" customHeight="1">
      <c r="B20" s="43">
        <v>2</v>
      </c>
      <c r="D20" s="1088">
        <v>174950</v>
      </c>
      <c r="E20" s="1078"/>
      <c r="F20" s="1078"/>
      <c r="G20" s="1078"/>
      <c r="H20" s="1078">
        <v>111750</v>
      </c>
      <c r="I20" s="1078"/>
      <c r="J20" s="1078"/>
      <c r="K20" s="1078"/>
      <c r="L20" s="1078">
        <v>63199</v>
      </c>
      <c r="M20" s="1078"/>
      <c r="N20" s="1078"/>
      <c r="O20" s="1085"/>
      <c r="P20" s="1081">
        <v>121409</v>
      </c>
      <c r="Q20" s="1078"/>
      <c r="R20" s="1078"/>
      <c r="S20" s="1078"/>
      <c r="T20" s="1078">
        <v>86164</v>
      </c>
      <c r="U20" s="1078"/>
      <c r="V20" s="1078"/>
      <c r="W20" s="1078"/>
      <c r="X20" s="1078">
        <v>35244</v>
      </c>
      <c r="Y20" s="1078"/>
      <c r="Z20" s="1078"/>
      <c r="AA20" s="1078"/>
    </row>
    <row r="21" spans="1:27" s="21" customFormat="1" ht="12" customHeight="1">
      <c r="A21" s="477"/>
      <c r="B21" s="478">
        <v>3</v>
      </c>
      <c r="C21" s="479"/>
      <c r="D21" s="1087">
        <v>175885</v>
      </c>
      <c r="E21" s="1079"/>
      <c r="F21" s="1079"/>
      <c r="G21" s="1079"/>
      <c r="H21" s="1079">
        <v>112822</v>
      </c>
      <c r="I21" s="1079"/>
      <c r="J21" s="1079"/>
      <c r="K21" s="1079"/>
      <c r="L21" s="1079">
        <v>63062</v>
      </c>
      <c r="M21" s="1079"/>
      <c r="N21" s="1079"/>
      <c r="O21" s="1083"/>
      <c r="P21" s="1082">
        <v>122022</v>
      </c>
      <c r="Q21" s="1079"/>
      <c r="R21" s="1079"/>
      <c r="S21" s="1079"/>
      <c r="T21" s="1079">
        <v>86655</v>
      </c>
      <c r="U21" s="1079"/>
      <c r="V21" s="1079"/>
      <c r="W21" s="1079"/>
      <c r="X21" s="1079">
        <v>35366</v>
      </c>
      <c r="Y21" s="1079"/>
      <c r="Z21" s="1079"/>
      <c r="AA21" s="1079"/>
    </row>
    <row r="22" spans="1:27" ht="12" customHeight="1">
      <c r="A22" s="466"/>
      <c r="B22" s="491"/>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row>
    <row r="23" spans="1:15" ht="12" customHeight="1">
      <c r="A23" s="86"/>
      <c r="B23" s="20"/>
      <c r="D23" s="420"/>
      <c r="E23" s="420"/>
      <c r="F23" s="420"/>
      <c r="G23" s="420"/>
      <c r="H23" s="420"/>
      <c r="I23" s="420"/>
      <c r="J23" s="420"/>
      <c r="K23" s="420"/>
      <c r="L23" s="420"/>
      <c r="M23" s="420"/>
      <c r="N23" s="420"/>
      <c r="O23" s="420"/>
    </row>
    <row r="24" spans="5:21" ht="19.5" customHeight="1">
      <c r="E24" s="19" t="s">
        <v>1203</v>
      </c>
      <c r="F24" s="19"/>
      <c r="G24" s="19"/>
      <c r="H24" s="19"/>
      <c r="I24" s="19"/>
      <c r="J24" s="19"/>
      <c r="K24" s="19"/>
      <c r="L24" s="19"/>
      <c r="M24" s="19"/>
      <c r="N24" s="19"/>
      <c r="O24" s="19"/>
      <c r="P24" s="141"/>
      <c r="Q24" s="141"/>
      <c r="R24" s="141"/>
      <c r="S24" s="141"/>
      <c r="T24" s="141"/>
      <c r="U24" s="141"/>
    </row>
    <row r="25" ht="11.25" customHeight="1">
      <c r="AA25" s="64" t="s">
        <v>1193</v>
      </c>
    </row>
    <row r="26" spans="1:27" ht="17.25" customHeight="1">
      <c r="A26" s="903" t="s">
        <v>1194</v>
      </c>
      <c r="B26" s="903"/>
      <c r="C26" s="913"/>
      <c r="D26" s="911" t="s">
        <v>1195</v>
      </c>
      <c r="E26" s="905"/>
      <c r="F26" s="905"/>
      <c r="G26" s="905"/>
      <c r="H26" s="905"/>
      <c r="I26" s="905"/>
      <c r="J26" s="905"/>
      <c r="K26" s="906"/>
      <c r="L26" s="911" t="s">
        <v>1196</v>
      </c>
      <c r="M26" s="905"/>
      <c r="N26" s="905"/>
      <c r="O26" s="905"/>
      <c r="P26" s="905"/>
      <c r="Q26" s="905"/>
      <c r="R26" s="905"/>
      <c r="S26" s="906"/>
      <c r="T26" s="911" t="s">
        <v>1197</v>
      </c>
      <c r="U26" s="905"/>
      <c r="V26" s="905"/>
      <c r="W26" s="905"/>
      <c r="X26" s="905"/>
      <c r="Y26" s="905"/>
      <c r="Z26" s="905"/>
      <c r="AA26" s="905"/>
    </row>
    <row r="27" spans="1:27" ht="17.25" customHeight="1">
      <c r="A27" s="904"/>
      <c r="B27" s="904"/>
      <c r="C27" s="914"/>
      <c r="D27" s="911" t="s">
        <v>1198</v>
      </c>
      <c r="E27" s="905"/>
      <c r="F27" s="905"/>
      <c r="G27" s="906"/>
      <c r="H27" s="911" t="s">
        <v>1199</v>
      </c>
      <c r="I27" s="905"/>
      <c r="J27" s="905"/>
      <c r="K27" s="906"/>
      <c r="L27" s="911" t="s">
        <v>1198</v>
      </c>
      <c r="M27" s="905"/>
      <c r="N27" s="905"/>
      <c r="O27" s="906"/>
      <c r="P27" s="911" t="s">
        <v>1199</v>
      </c>
      <c r="Q27" s="905"/>
      <c r="R27" s="905"/>
      <c r="S27" s="906"/>
      <c r="T27" s="911" t="s">
        <v>1200</v>
      </c>
      <c r="U27" s="905"/>
      <c r="V27" s="905"/>
      <c r="W27" s="906"/>
      <c r="X27" s="911" t="s">
        <v>851</v>
      </c>
      <c r="Y27" s="905"/>
      <c r="Z27" s="905"/>
      <c r="AA27" s="905"/>
    </row>
    <row r="28" spans="1:27" s="21" customFormat="1" ht="12" customHeight="1">
      <c r="A28" s="74" t="s">
        <v>1179</v>
      </c>
      <c r="B28" s="436">
        <v>19</v>
      </c>
      <c r="C28" s="75" t="s">
        <v>136</v>
      </c>
      <c r="D28" s="1135">
        <v>375</v>
      </c>
      <c r="E28" s="1136"/>
      <c r="F28" s="1136"/>
      <c r="G28" s="81" t="s">
        <v>1201</v>
      </c>
      <c r="H28" s="1106">
        <v>52197</v>
      </c>
      <c r="I28" s="1106"/>
      <c r="J28" s="1106"/>
      <c r="K28" s="81" t="s">
        <v>1205</v>
      </c>
      <c r="L28" s="441"/>
      <c r="M28" s="1131">
        <v>554</v>
      </c>
      <c r="N28" s="1131">
        <v>393</v>
      </c>
      <c r="O28" s="81" t="s">
        <v>1208</v>
      </c>
      <c r="P28" s="1130">
        <v>638</v>
      </c>
      <c r="Q28" s="1130"/>
      <c r="R28" s="1130"/>
      <c r="S28" s="82" t="s">
        <v>1209</v>
      </c>
      <c r="T28" s="1098">
        <v>2.625</v>
      </c>
      <c r="U28" s="1099"/>
      <c r="V28" s="1099"/>
      <c r="W28" s="83" t="s">
        <v>1210</v>
      </c>
      <c r="X28" s="1100">
        <v>2.436</v>
      </c>
      <c r="Y28" s="1100"/>
      <c r="Z28" s="1100"/>
      <c r="AA28" s="83" t="s">
        <v>1210</v>
      </c>
    </row>
    <row r="29" spans="1:27" s="21" customFormat="1" ht="12" customHeight="1">
      <c r="A29" s="76"/>
      <c r="B29" s="436">
        <v>20</v>
      </c>
      <c r="C29" s="77"/>
      <c r="D29" s="1132">
        <v>340</v>
      </c>
      <c r="E29" s="1133"/>
      <c r="F29" s="1133"/>
      <c r="G29" s="80"/>
      <c r="H29" s="1134">
        <v>48484</v>
      </c>
      <c r="I29" s="1134"/>
      <c r="J29" s="1134"/>
      <c r="K29" s="57"/>
      <c r="L29" s="443"/>
      <c r="M29" s="1096">
        <v>377</v>
      </c>
      <c r="N29" s="1096"/>
      <c r="O29" s="500"/>
      <c r="P29" s="1096">
        <v>407</v>
      </c>
      <c r="Q29" s="1096"/>
      <c r="R29" s="1096"/>
      <c r="S29" s="71"/>
      <c r="T29" s="1101">
        <v>2.514</v>
      </c>
      <c r="U29" s="1102"/>
      <c r="V29" s="1102"/>
      <c r="W29" s="442"/>
      <c r="X29" s="1102">
        <v>2.389</v>
      </c>
      <c r="Y29" s="1102"/>
      <c r="Z29" s="1102"/>
      <c r="AA29" s="57"/>
    </row>
    <row r="30" spans="1:27" ht="12" customHeight="1">
      <c r="A30" s="78"/>
      <c r="B30" s="43"/>
      <c r="C30" s="79"/>
      <c r="D30" s="546"/>
      <c r="E30" s="80"/>
      <c r="F30" s="80"/>
      <c r="G30" s="80"/>
      <c r="H30" s="45"/>
      <c r="I30" s="57"/>
      <c r="J30" s="57"/>
      <c r="K30" s="71"/>
      <c r="L30" s="546"/>
      <c r="M30" s="57"/>
      <c r="N30" s="57"/>
      <c r="O30" s="57"/>
      <c r="P30" s="45"/>
      <c r="Q30" s="57"/>
      <c r="R30" s="57"/>
      <c r="S30" s="71"/>
      <c r="T30" s="546"/>
      <c r="U30" s="57"/>
      <c r="V30" s="57"/>
      <c r="W30" s="57"/>
      <c r="X30" s="45"/>
      <c r="Y30" s="80"/>
      <c r="Z30" s="80"/>
      <c r="AA30" s="80"/>
    </row>
    <row r="31" spans="1:27" ht="12" customHeight="1">
      <c r="A31" s="78" t="s">
        <v>1122</v>
      </c>
      <c r="B31" s="32">
        <v>4</v>
      </c>
      <c r="C31" s="79" t="s">
        <v>500</v>
      </c>
      <c r="D31" s="142"/>
      <c r="E31" s="69"/>
      <c r="F31" s="373">
        <v>28</v>
      </c>
      <c r="G31" s="13"/>
      <c r="H31" s="1095">
        <v>4046</v>
      </c>
      <c r="I31" s="1095"/>
      <c r="J31" s="1095"/>
      <c r="K31" s="173"/>
      <c r="L31" s="1094">
        <v>28</v>
      </c>
      <c r="M31" s="1095"/>
      <c r="N31" s="1095"/>
      <c r="O31" s="45"/>
      <c r="P31" s="69"/>
      <c r="Q31" s="1097">
        <v>15</v>
      </c>
      <c r="R31" s="1097"/>
      <c r="S31" s="84"/>
      <c r="T31" s="1092">
        <v>2.626</v>
      </c>
      <c r="U31" s="1093"/>
      <c r="V31" s="1093"/>
      <c r="W31" s="85"/>
      <c r="X31" s="1093">
        <v>2.426</v>
      </c>
      <c r="Y31" s="1093"/>
      <c r="Z31" s="1093"/>
      <c r="AA31" s="45"/>
    </row>
    <row r="32" spans="1:27" ht="12" customHeight="1">
      <c r="A32" s="78"/>
      <c r="B32" s="32">
        <v>5</v>
      </c>
      <c r="C32" s="79"/>
      <c r="D32" s="142"/>
      <c r="E32" s="69"/>
      <c r="F32" s="373">
        <v>25</v>
      </c>
      <c r="G32" s="13"/>
      <c r="H32" s="1095">
        <v>3822</v>
      </c>
      <c r="I32" s="1095"/>
      <c r="J32" s="1095"/>
      <c r="K32" s="173"/>
      <c r="L32" s="1094">
        <v>56</v>
      </c>
      <c r="M32" s="1095"/>
      <c r="N32" s="1095"/>
      <c r="O32" s="45"/>
      <c r="P32" s="69"/>
      <c r="Q32" s="1097">
        <v>171</v>
      </c>
      <c r="R32" s="1097"/>
      <c r="S32" s="84"/>
      <c r="T32" s="1092">
        <v>2.616</v>
      </c>
      <c r="U32" s="1093"/>
      <c r="V32" s="1093"/>
      <c r="W32" s="85"/>
      <c r="X32" s="1093">
        <v>2.424</v>
      </c>
      <c r="Y32" s="1093"/>
      <c r="Z32" s="1093"/>
      <c r="AA32" s="45"/>
    </row>
    <row r="33" spans="1:27" ht="12" customHeight="1">
      <c r="A33" s="78"/>
      <c r="B33" s="43">
        <v>6</v>
      </c>
      <c r="C33" s="79"/>
      <c r="D33" s="142"/>
      <c r="E33" s="69"/>
      <c r="F33" s="373">
        <v>32</v>
      </c>
      <c r="G33" s="13"/>
      <c r="H33" s="1095">
        <v>4580</v>
      </c>
      <c r="I33" s="1095"/>
      <c r="J33" s="1095"/>
      <c r="K33" s="173"/>
      <c r="L33" s="1094">
        <v>27</v>
      </c>
      <c r="M33" s="1095"/>
      <c r="N33" s="1095"/>
      <c r="O33" s="45"/>
      <c r="P33" s="69"/>
      <c r="Q33" s="1097">
        <v>36</v>
      </c>
      <c r="R33" s="1097"/>
      <c r="S33" s="84"/>
      <c r="T33" s="1092">
        <v>2.612</v>
      </c>
      <c r="U33" s="1093"/>
      <c r="V33" s="1093"/>
      <c r="W33" s="85"/>
      <c r="X33" s="1093">
        <v>2.423</v>
      </c>
      <c r="Y33" s="1093"/>
      <c r="Z33" s="1093"/>
      <c r="AA33" s="45"/>
    </row>
    <row r="34" spans="2:27" ht="12" customHeight="1">
      <c r="B34" s="43">
        <v>7</v>
      </c>
      <c r="C34" s="79"/>
      <c r="D34" s="142"/>
      <c r="E34" s="69"/>
      <c r="F34" s="373">
        <v>32</v>
      </c>
      <c r="G34" s="13"/>
      <c r="H34" s="1095">
        <v>4025</v>
      </c>
      <c r="I34" s="1095"/>
      <c r="J34" s="1095"/>
      <c r="K34" s="173"/>
      <c r="L34" s="1094">
        <v>45</v>
      </c>
      <c r="M34" s="1095"/>
      <c r="N34" s="1095"/>
      <c r="O34" s="45"/>
      <c r="P34" s="69"/>
      <c r="Q34" s="1097">
        <v>34</v>
      </c>
      <c r="R34" s="1097"/>
      <c r="S34" s="84"/>
      <c r="T34" s="1092">
        <v>2.607</v>
      </c>
      <c r="U34" s="1093"/>
      <c r="V34" s="1093"/>
      <c r="W34" s="85"/>
      <c r="X34" s="1093">
        <v>2.422</v>
      </c>
      <c r="Y34" s="1093"/>
      <c r="Z34" s="1093"/>
      <c r="AA34" s="45"/>
    </row>
    <row r="35" spans="1:27" ht="12" customHeight="1">
      <c r="A35" s="78"/>
      <c r="B35" s="43">
        <v>8</v>
      </c>
      <c r="C35" s="79"/>
      <c r="D35" s="142"/>
      <c r="E35" s="69"/>
      <c r="F35" s="373">
        <v>23</v>
      </c>
      <c r="G35" s="13"/>
      <c r="H35" s="1095">
        <v>3547</v>
      </c>
      <c r="I35" s="1095"/>
      <c r="J35" s="1095"/>
      <c r="K35" s="173"/>
      <c r="L35" s="1094">
        <v>15</v>
      </c>
      <c r="M35" s="1095"/>
      <c r="N35" s="1095"/>
      <c r="O35" s="45"/>
      <c r="P35" s="69"/>
      <c r="Q35" s="1097">
        <v>7</v>
      </c>
      <c r="R35" s="1097"/>
      <c r="S35" s="84"/>
      <c r="T35" s="1092">
        <v>2.604</v>
      </c>
      <c r="U35" s="1093"/>
      <c r="V35" s="1093"/>
      <c r="W35" s="85"/>
      <c r="X35" s="1093">
        <v>2.42</v>
      </c>
      <c r="Y35" s="1093"/>
      <c r="Z35" s="1093"/>
      <c r="AA35" s="45"/>
    </row>
    <row r="36" spans="1:27" ht="12" customHeight="1">
      <c r="A36" s="78"/>
      <c r="B36" s="43">
        <v>9</v>
      </c>
      <c r="C36" s="79"/>
      <c r="D36" s="142"/>
      <c r="E36" s="69"/>
      <c r="F36" s="373">
        <v>30</v>
      </c>
      <c r="G36" s="13"/>
      <c r="H36" s="1095">
        <v>4733</v>
      </c>
      <c r="I36" s="1095"/>
      <c r="J36" s="1095"/>
      <c r="K36" s="173"/>
      <c r="L36" s="1094">
        <v>13</v>
      </c>
      <c r="M36" s="1095"/>
      <c r="N36" s="1095"/>
      <c r="O36" s="45"/>
      <c r="P36" s="69"/>
      <c r="Q36" s="1097">
        <v>9</v>
      </c>
      <c r="R36" s="1097"/>
      <c r="S36" s="84"/>
      <c r="T36" s="1092">
        <v>2.61</v>
      </c>
      <c r="U36" s="1093"/>
      <c r="V36" s="1093"/>
      <c r="W36" s="85"/>
      <c r="X36" s="1093">
        <v>2.415</v>
      </c>
      <c r="Y36" s="1093"/>
      <c r="Z36" s="1093"/>
      <c r="AA36" s="45"/>
    </row>
    <row r="37" spans="2:27" ht="12" customHeight="1">
      <c r="B37" s="43">
        <v>10</v>
      </c>
      <c r="D37" s="142"/>
      <c r="E37" s="69"/>
      <c r="F37" s="373">
        <v>27</v>
      </c>
      <c r="G37" s="13"/>
      <c r="H37" s="1095">
        <v>3686</v>
      </c>
      <c r="I37" s="1095"/>
      <c r="J37" s="1095"/>
      <c r="K37" s="173"/>
      <c r="L37" s="1094">
        <v>29</v>
      </c>
      <c r="M37" s="1095"/>
      <c r="N37" s="1095"/>
      <c r="O37" s="45"/>
      <c r="P37" s="69"/>
      <c r="Q37" s="1095">
        <v>23</v>
      </c>
      <c r="R37" s="1095"/>
      <c r="S37" s="84"/>
      <c r="T37" s="1092">
        <v>2.604</v>
      </c>
      <c r="U37" s="1093"/>
      <c r="V37" s="1093"/>
      <c r="W37" s="85"/>
      <c r="X37" s="1093">
        <v>2.416</v>
      </c>
      <c r="Y37" s="1093"/>
      <c r="Z37" s="1093"/>
      <c r="AA37" s="45"/>
    </row>
    <row r="38" spans="2:27" ht="12" customHeight="1">
      <c r="B38" s="43">
        <v>11</v>
      </c>
      <c r="D38" s="142"/>
      <c r="E38" s="69"/>
      <c r="F38" s="373">
        <v>22</v>
      </c>
      <c r="G38" s="13"/>
      <c r="H38" s="1095">
        <v>3039</v>
      </c>
      <c r="I38" s="1095"/>
      <c r="J38" s="1095"/>
      <c r="K38" s="173"/>
      <c r="L38" s="1094">
        <v>42</v>
      </c>
      <c r="M38" s="1095"/>
      <c r="N38" s="1095"/>
      <c r="O38" s="45"/>
      <c r="P38" s="69"/>
      <c r="Q38" s="1095">
        <v>38</v>
      </c>
      <c r="R38" s="1095"/>
      <c r="S38" s="84"/>
      <c r="T38" s="1092">
        <v>2.565</v>
      </c>
      <c r="U38" s="1093"/>
      <c r="V38" s="1093"/>
      <c r="W38" s="85"/>
      <c r="X38" s="1093">
        <v>2.412</v>
      </c>
      <c r="Y38" s="1093"/>
      <c r="Z38" s="1093"/>
      <c r="AA38" s="45"/>
    </row>
    <row r="39" spans="1:27" ht="12" customHeight="1">
      <c r="A39" s="78"/>
      <c r="B39" s="43">
        <v>12</v>
      </c>
      <c r="C39" s="79"/>
      <c r="D39" s="142"/>
      <c r="E39" s="69"/>
      <c r="F39" s="373">
        <v>32</v>
      </c>
      <c r="G39" s="13"/>
      <c r="H39" s="1095">
        <v>4214</v>
      </c>
      <c r="I39" s="1095"/>
      <c r="J39" s="1095"/>
      <c r="K39" s="173"/>
      <c r="L39" s="1094">
        <v>42</v>
      </c>
      <c r="M39" s="1095"/>
      <c r="N39" s="1095"/>
      <c r="O39" s="45"/>
      <c r="P39" s="69"/>
      <c r="Q39" s="1095">
        <v>18</v>
      </c>
      <c r="R39" s="1095"/>
      <c r="S39" s="84"/>
      <c r="T39" s="1092">
        <v>2.514</v>
      </c>
      <c r="U39" s="1093"/>
      <c r="V39" s="1093"/>
      <c r="W39" s="563"/>
      <c r="X39" s="1122">
        <v>2.389</v>
      </c>
      <c r="Y39" s="1122"/>
      <c r="Z39" s="1122"/>
      <c r="AA39" s="69"/>
    </row>
    <row r="40" spans="1:27" ht="12" customHeight="1">
      <c r="A40" s="78" t="s">
        <v>1542</v>
      </c>
      <c r="B40" s="43">
        <v>1</v>
      </c>
      <c r="C40" s="79" t="s">
        <v>65</v>
      </c>
      <c r="D40" s="142"/>
      <c r="E40" s="69"/>
      <c r="F40" s="373">
        <v>24</v>
      </c>
      <c r="G40" s="618"/>
      <c r="H40" s="1095">
        <v>3423</v>
      </c>
      <c r="I40" s="1095"/>
      <c r="J40" s="1095"/>
      <c r="K40" s="173"/>
      <c r="L40" s="1094">
        <v>14</v>
      </c>
      <c r="M40" s="1095"/>
      <c r="N40" s="1095"/>
      <c r="O40" s="69"/>
      <c r="P40" s="69"/>
      <c r="Q40" s="1095">
        <v>27</v>
      </c>
      <c r="R40" s="1105"/>
      <c r="S40" s="84"/>
      <c r="T40" s="1123">
        <v>2.48</v>
      </c>
      <c r="U40" s="1122"/>
      <c r="V40" s="1122"/>
      <c r="W40" s="85"/>
      <c r="X40" s="1122">
        <v>2.357</v>
      </c>
      <c r="Y40" s="1122"/>
      <c r="Z40" s="1122"/>
      <c r="AA40" s="69"/>
    </row>
    <row r="41" spans="1:27" ht="12" customHeight="1">
      <c r="A41" s="78"/>
      <c r="B41" s="43">
        <v>2</v>
      </c>
      <c r="C41" s="79"/>
      <c r="D41" s="142"/>
      <c r="E41" s="69"/>
      <c r="F41" s="481">
        <v>24</v>
      </c>
      <c r="G41" s="564"/>
      <c r="H41" s="1095">
        <v>3359</v>
      </c>
      <c r="I41" s="1095"/>
      <c r="J41" s="1095"/>
      <c r="K41" s="482"/>
      <c r="L41" s="1094">
        <v>44</v>
      </c>
      <c r="M41" s="1095"/>
      <c r="N41" s="1095"/>
      <c r="O41" s="480"/>
      <c r="P41" s="480"/>
      <c r="Q41" s="1103">
        <v>45</v>
      </c>
      <c r="R41" s="1104"/>
      <c r="S41" s="483"/>
      <c r="T41" s="1123">
        <v>2.413</v>
      </c>
      <c r="U41" s="1122"/>
      <c r="V41" s="1122"/>
      <c r="W41" s="562"/>
      <c r="X41" s="1124">
        <v>2.332</v>
      </c>
      <c r="Y41" s="1124"/>
      <c r="Z41" s="1124"/>
      <c r="AA41" s="69"/>
    </row>
    <row r="42" spans="1:27" s="21" customFormat="1" ht="12" customHeight="1">
      <c r="A42" s="477"/>
      <c r="B42" s="619">
        <v>3</v>
      </c>
      <c r="C42" s="479"/>
      <c r="D42" s="336"/>
      <c r="E42" s="337"/>
      <c r="F42" s="545">
        <v>30</v>
      </c>
      <c r="G42" s="484"/>
      <c r="H42" s="1079">
        <v>4386</v>
      </c>
      <c r="I42" s="1079"/>
      <c r="J42" s="1079"/>
      <c r="K42" s="485"/>
      <c r="L42" s="1087">
        <v>43</v>
      </c>
      <c r="M42" s="1079"/>
      <c r="N42" s="1079"/>
      <c r="O42" s="337"/>
      <c r="P42" s="337"/>
      <c r="Q42" s="1079">
        <v>130</v>
      </c>
      <c r="R42" s="1121"/>
      <c r="S42" s="486"/>
      <c r="T42" s="1126">
        <v>2.4</v>
      </c>
      <c r="U42" s="1126"/>
      <c r="V42" s="1126"/>
      <c r="W42" s="487"/>
      <c r="X42" s="1126">
        <v>2.302</v>
      </c>
      <c r="Y42" s="1126"/>
      <c r="Z42" s="1126"/>
      <c r="AA42" s="337"/>
    </row>
    <row r="43" spans="1:27" ht="11.25" customHeight="1">
      <c r="A43" s="466" t="s">
        <v>870</v>
      </c>
      <c r="B43" s="420"/>
      <c r="C43" s="420"/>
      <c r="D43" s="420"/>
      <c r="E43" s="420"/>
      <c r="F43" s="420"/>
      <c r="G43" s="420"/>
      <c r="H43" s="420"/>
      <c r="I43" s="420"/>
      <c r="J43" s="420"/>
      <c r="K43" s="466" t="s">
        <v>871</v>
      </c>
      <c r="L43" s="420"/>
      <c r="M43" s="420"/>
      <c r="N43" s="466"/>
      <c r="O43" s="420"/>
      <c r="P43" s="420"/>
      <c r="Q43" s="420"/>
      <c r="R43" s="420"/>
      <c r="S43" s="420"/>
      <c r="T43" s="420"/>
      <c r="U43" s="420"/>
      <c r="V43" s="420"/>
      <c r="W43" s="420"/>
      <c r="X43" s="420"/>
      <c r="Y43" s="420"/>
      <c r="Z43" s="420"/>
      <c r="AA43" s="420"/>
    </row>
    <row r="44" spans="1:27" ht="11.25" customHeight="1">
      <c r="A44" s="466" t="s">
        <v>1216</v>
      </c>
      <c r="B44" s="420"/>
      <c r="C44" s="420"/>
      <c r="D44" s="420"/>
      <c r="E44" s="420"/>
      <c r="F44" s="420"/>
      <c r="G44" s="420"/>
      <c r="H44" s="420"/>
      <c r="I44" s="420"/>
      <c r="J44" s="420"/>
      <c r="K44" s="489"/>
      <c r="L44" s="420"/>
      <c r="M44" s="420"/>
      <c r="N44" s="466"/>
      <c r="O44" s="420"/>
      <c r="P44" s="420"/>
      <c r="Q44" s="420"/>
      <c r="R44" s="420"/>
      <c r="S44" s="420"/>
      <c r="T44" s="420"/>
      <c r="U44" s="420"/>
      <c r="V44" s="420"/>
      <c r="W44" s="420"/>
      <c r="X44" s="420"/>
      <c r="Y44" s="420"/>
      <c r="Z44" s="420"/>
      <c r="AA44" s="420"/>
    </row>
    <row r="45" ht="11.25" customHeight="1"/>
    <row r="46" spans="8:18" ht="19.5" customHeight="1">
      <c r="H46" s="1110" t="s">
        <v>277</v>
      </c>
      <c r="I46" s="1110"/>
      <c r="J46" s="1110"/>
      <c r="K46" s="1110"/>
      <c r="L46" s="1110"/>
      <c r="M46" s="1110"/>
      <c r="N46" s="1110"/>
      <c r="O46" s="1110"/>
      <c r="P46" s="1110"/>
      <c r="Q46" s="1110"/>
      <c r="R46" s="1110"/>
    </row>
    <row r="47" spans="1:27" ht="11.25" customHeight="1">
      <c r="A47" s="17" t="s">
        <v>1343</v>
      </c>
      <c r="AA47" s="64" t="s">
        <v>1344</v>
      </c>
    </row>
    <row r="48" spans="1:27" ht="17.25" customHeight="1">
      <c r="A48" s="903" t="s">
        <v>1345</v>
      </c>
      <c r="B48" s="903"/>
      <c r="C48" s="913"/>
      <c r="D48" s="911" t="s">
        <v>852</v>
      </c>
      <c r="E48" s="905"/>
      <c r="F48" s="905"/>
      <c r="G48" s="905"/>
      <c r="H48" s="905"/>
      <c r="I48" s="906"/>
      <c r="J48" s="911" t="s">
        <v>854</v>
      </c>
      <c r="K48" s="905"/>
      <c r="L48" s="905"/>
      <c r="M48" s="905"/>
      <c r="N48" s="905"/>
      <c r="O48" s="906"/>
      <c r="P48" s="911" t="s">
        <v>1346</v>
      </c>
      <c r="Q48" s="905"/>
      <c r="R48" s="905"/>
      <c r="S48" s="905"/>
      <c r="T48" s="905"/>
      <c r="U48" s="906"/>
      <c r="V48" s="911" t="s">
        <v>1347</v>
      </c>
      <c r="W48" s="905"/>
      <c r="X48" s="905"/>
      <c r="Y48" s="905"/>
      <c r="Z48" s="905"/>
      <c r="AA48" s="905"/>
    </row>
    <row r="49" spans="1:27" ht="17.25" customHeight="1">
      <c r="A49" s="904"/>
      <c r="B49" s="904"/>
      <c r="C49" s="914"/>
      <c r="D49" s="911" t="s">
        <v>1348</v>
      </c>
      <c r="E49" s="905"/>
      <c r="F49" s="906"/>
      <c r="G49" s="911" t="s">
        <v>1349</v>
      </c>
      <c r="H49" s="905"/>
      <c r="I49" s="906"/>
      <c r="J49" s="911" t="s">
        <v>1348</v>
      </c>
      <c r="K49" s="905"/>
      <c r="L49" s="906"/>
      <c r="M49" s="911" t="s">
        <v>1349</v>
      </c>
      <c r="N49" s="905"/>
      <c r="O49" s="906"/>
      <c r="P49" s="911" t="s">
        <v>1348</v>
      </c>
      <c r="Q49" s="905"/>
      <c r="R49" s="906"/>
      <c r="S49" s="911" t="s">
        <v>1349</v>
      </c>
      <c r="T49" s="905"/>
      <c r="U49" s="906"/>
      <c r="V49" s="911" t="s">
        <v>1348</v>
      </c>
      <c r="W49" s="905"/>
      <c r="X49" s="906"/>
      <c r="Y49" s="911" t="s">
        <v>1349</v>
      </c>
      <c r="Z49" s="905"/>
      <c r="AA49" s="905"/>
    </row>
    <row r="50" spans="1:27" ht="12" customHeight="1">
      <c r="A50" s="74" t="s">
        <v>1354</v>
      </c>
      <c r="B50" s="436">
        <v>18</v>
      </c>
      <c r="C50" s="75" t="s">
        <v>1355</v>
      </c>
      <c r="D50" s="1137">
        <v>76162</v>
      </c>
      <c r="E50" s="1125"/>
      <c r="F50" s="1125"/>
      <c r="G50" s="1125">
        <v>694155</v>
      </c>
      <c r="H50" s="1125"/>
      <c r="I50" s="1125"/>
      <c r="J50" s="1111">
        <v>70731</v>
      </c>
      <c r="K50" s="1111"/>
      <c r="L50" s="1111"/>
      <c r="M50" s="1111">
        <v>615953</v>
      </c>
      <c r="N50" s="1111"/>
      <c r="O50" s="1111"/>
      <c r="P50" s="1111">
        <v>185929</v>
      </c>
      <c r="Q50" s="1111"/>
      <c r="R50" s="1111"/>
      <c r="S50" s="1111">
        <v>1467421</v>
      </c>
      <c r="T50" s="1111"/>
      <c r="U50" s="1111"/>
      <c r="V50" s="1125">
        <v>2602</v>
      </c>
      <c r="W50" s="1125"/>
      <c r="X50" s="1125"/>
      <c r="Y50" s="1125">
        <v>27183</v>
      </c>
      <c r="Z50" s="1125"/>
      <c r="AA50" s="1125"/>
    </row>
    <row r="51" spans="1:29" ht="12" customHeight="1">
      <c r="A51" s="76"/>
      <c r="B51" s="436">
        <v>19</v>
      </c>
      <c r="C51" s="77"/>
      <c r="D51" s="1112">
        <v>63287</v>
      </c>
      <c r="E51" s="1113"/>
      <c r="F51" s="1113"/>
      <c r="G51" s="1114">
        <v>589616</v>
      </c>
      <c r="H51" s="1114"/>
      <c r="I51" s="1114"/>
      <c r="J51" s="1107">
        <v>59283</v>
      </c>
      <c r="K51" s="1107"/>
      <c r="L51" s="1107"/>
      <c r="M51" s="1107">
        <v>524461</v>
      </c>
      <c r="N51" s="1107"/>
      <c r="O51" s="1107"/>
      <c r="P51" s="1127">
        <v>185975</v>
      </c>
      <c r="Q51" s="1127"/>
      <c r="R51" s="1127"/>
      <c r="S51" s="1127">
        <v>1449836</v>
      </c>
      <c r="T51" s="1127"/>
      <c r="U51" s="1127"/>
      <c r="V51" s="1114">
        <v>2860</v>
      </c>
      <c r="W51" s="1114"/>
      <c r="X51" s="1114"/>
      <c r="Y51" s="1114">
        <v>26595</v>
      </c>
      <c r="Z51" s="1114"/>
      <c r="AA51" s="1114"/>
      <c r="AB51" s="420"/>
      <c r="AC51" s="420"/>
    </row>
    <row r="52" spans="1:27" ht="12" customHeight="1">
      <c r="A52" s="78"/>
      <c r="B52" s="43"/>
      <c r="C52" s="79"/>
      <c r="D52" s="1115"/>
      <c r="E52" s="1116"/>
      <c r="F52" s="1116"/>
      <c r="G52" s="1109"/>
      <c r="H52" s="1109"/>
      <c r="I52" s="1109"/>
      <c r="J52" s="1109"/>
      <c r="K52" s="1109"/>
      <c r="L52" s="1109"/>
      <c r="M52" s="1109"/>
      <c r="N52" s="1109"/>
      <c r="O52" s="1109"/>
      <c r="P52" s="1109"/>
      <c r="Q52" s="1109"/>
      <c r="R52" s="1109"/>
      <c r="S52" s="1109"/>
      <c r="T52" s="1109"/>
      <c r="U52" s="1109"/>
      <c r="V52" s="45"/>
      <c r="W52" s="45"/>
      <c r="X52" s="45"/>
      <c r="Y52" s="45"/>
      <c r="Z52" s="1109"/>
      <c r="AA52" s="1109"/>
    </row>
    <row r="53" spans="1:27" ht="12" customHeight="1">
      <c r="A53" s="78" t="s">
        <v>1122</v>
      </c>
      <c r="B53" s="32">
        <v>4</v>
      </c>
      <c r="C53" s="79" t="s">
        <v>65</v>
      </c>
      <c r="D53" s="1090">
        <v>4213</v>
      </c>
      <c r="E53" s="1091"/>
      <c r="F53" s="1091"/>
      <c r="G53" s="1108">
        <v>38572</v>
      </c>
      <c r="H53" s="1108"/>
      <c r="I53" s="1108"/>
      <c r="J53" s="1091">
        <v>3845</v>
      </c>
      <c r="K53" s="1091"/>
      <c r="L53" s="1091"/>
      <c r="M53" s="374"/>
      <c r="N53" s="1108">
        <v>32765</v>
      </c>
      <c r="O53" s="1108"/>
      <c r="P53" s="1091">
        <v>185763</v>
      </c>
      <c r="Q53" s="1091"/>
      <c r="R53" s="1091"/>
      <c r="S53" s="1091">
        <v>1446766</v>
      </c>
      <c r="T53" s="1091"/>
      <c r="U53" s="1091"/>
      <c r="V53" s="374"/>
      <c r="W53" s="374"/>
      <c r="X53" s="374">
        <v>228</v>
      </c>
      <c r="Y53" s="374"/>
      <c r="Z53" s="1091">
        <v>1926</v>
      </c>
      <c r="AA53" s="1091"/>
    </row>
    <row r="54" spans="1:27" ht="12" customHeight="1">
      <c r="A54" s="78"/>
      <c r="B54" s="32">
        <v>5</v>
      </c>
      <c r="C54" s="79"/>
      <c r="D54" s="1090">
        <v>4691</v>
      </c>
      <c r="E54" s="1091"/>
      <c r="F54" s="1091"/>
      <c r="G54" s="1108">
        <v>47866</v>
      </c>
      <c r="H54" s="1108"/>
      <c r="I54" s="1108"/>
      <c r="J54" s="1091">
        <v>4380</v>
      </c>
      <c r="K54" s="1091"/>
      <c r="L54" s="1091"/>
      <c r="M54" s="374"/>
      <c r="N54" s="1108">
        <v>42079</v>
      </c>
      <c r="O54" s="1108"/>
      <c r="P54" s="1091">
        <v>185300</v>
      </c>
      <c r="Q54" s="1091"/>
      <c r="R54" s="1091"/>
      <c r="S54" s="1091">
        <v>1439020</v>
      </c>
      <c r="T54" s="1091"/>
      <c r="U54" s="1091"/>
      <c r="V54" s="374"/>
      <c r="W54" s="374"/>
      <c r="X54" s="374">
        <v>262</v>
      </c>
      <c r="Y54" s="374"/>
      <c r="Z54" s="1108">
        <v>2714</v>
      </c>
      <c r="AA54" s="1108"/>
    </row>
    <row r="55" spans="1:27" ht="12" customHeight="1">
      <c r="A55" s="78"/>
      <c r="B55" s="32">
        <v>6</v>
      </c>
      <c r="C55" s="79"/>
      <c r="D55" s="1090">
        <v>5554</v>
      </c>
      <c r="E55" s="1091"/>
      <c r="F55" s="1091"/>
      <c r="G55" s="1108">
        <v>55554</v>
      </c>
      <c r="H55" s="1108"/>
      <c r="I55" s="1108"/>
      <c r="J55" s="1091">
        <v>5156</v>
      </c>
      <c r="K55" s="1091"/>
      <c r="L55" s="1091"/>
      <c r="M55" s="374"/>
      <c r="N55" s="1108">
        <v>49589</v>
      </c>
      <c r="O55" s="1108"/>
      <c r="P55" s="1091">
        <v>185095</v>
      </c>
      <c r="Q55" s="1091"/>
      <c r="R55" s="1091"/>
      <c r="S55" s="1091">
        <v>1435546</v>
      </c>
      <c r="T55" s="1091"/>
      <c r="U55" s="1091"/>
      <c r="V55" s="374"/>
      <c r="W55" s="374"/>
      <c r="X55" s="374">
        <v>347</v>
      </c>
      <c r="Y55" s="374"/>
      <c r="Z55" s="1108">
        <v>3041</v>
      </c>
      <c r="AA55" s="1108"/>
    </row>
    <row r="56" spans="2:27" ht="12" customHeight="1">
      <c r="B56" s="32">
        <f aca="true" t="shared" si="0" ref="B56:B61">B55+1</f>
        <v>7</v>
      </c>
      <c r="C56" s="79"/>
      <c r="D56" s="1090">
        <v>5443</v>
      </c>
      <c r="E56" s="1091"/>
      <c r="F56" s="1091"/>
      <c r="G56" s="1108">
        <v>51912</v>
      </c>
      <c r="H56" s="1108"/>
      <c r="I56" s="1108"/>
      <c r="J56" s="1091">
        <v>5176</v>
      </c>
      <c r="K56" s="1091"/>
      <c r="L56" s="1091"/>
      <c r="M56" s="374"/>
      <c r="N56" s="1108">
        <v>47183</v>
      </c>
      <c r="O56" s="1108"/>
      <c r="P56" s="1091">
        <v>185350</v>
      </c>
      <c r="Q56" s="1091"/>
      <c r="R56" s="1091"/>
      <c r="S56" s="1091">
        <v>1435037</v>
      </c>
      <c r="T56" s="1091"/>
      <c r="U56" s="1091"/>
      <c r="V56" s="374"/>
      <c r="W56" s="374"/>
      <c r="X56" s="374">
        <v>223</v>
      </c>
      <c r="Y56" s="374"/>
      <c r="Z56" s="1108">
        <v>1663</v>
      </c>
      <c r="AA56" s="1108"/>
    </row>
    <row r="57" spans="1:27" ht="12" customHeight="1">
      <c r="A57" s="78"/>
      <c r="B57" s="32">
        <f t="shared" si="0"/>
        <v>8</v>
      </c>
      <c r="C57" s="79"/>
      <c r="D57" s="1090">
        <v>4456</v>
      </c>
      <c r="E57" s="1091"/>
      <c r="F57" s="1091"/>
      <c r="G57" s="1108">
        <v>41570</v>
      </c>
      <c r="H57" s="1108"/>
      <c r="I57" s="1108"/>
      <c r="J57" s="1091">
        <v>4194</v>
      </c>
      <c r="K57" s="1091"/>
      <c r="L57" s="1091"/>
      <c r="M57" s="374"/>
      <c r="N57" s="1108">
        <v>37782</v>
      </c>
      <c r="O57" s="1108"/>
      <c r="P57" s="1091">
        <v>185145</v>
      </c>
      <c r="Q57" s="1091"/>
      <c r="R57" s="1091"/>
      <c r="S57" s="1091">
        <v>1429537</v>
      </c>
      <c r="T57" s="1091"/>
      <c r="U57" s="1091"/>
      <c r="V57" s="374"/>
      <c r="W57" s="374"/>
      <c r="X57" s="374">
        <v>334</v>
      </c>
      <c r="Y57" s="374"/>
      <c r="Z57" s="1108">
        <v>3036</v>
      </c>
      <c r="AA57" s="1108"/>
    </row>
    <row r="58" spans="1:27" ht="12" customHeight="1">
      <c r="A58" s="78"/>
      <c r="B58" s="32">
        <f t="shared" si="0"/>
        <v>9</v>
      </c>
      <c r="C58" s="79"/>
      <c r="D58" s="1090">
        <v>5291</v>
      </c>
      <c r="E58" s="1091"/>
      <c r="F58" s="1091"/>
      <c r="G58" s="1108">
        <v>49856</v>
      </c>
      <c r="H58" s="1108"/>
      <c r="I58" s="1108"/>
      <c r="J58" s="1091">
        <v>5076</v>
      </c>
      <c r="K58" s="1091"/>
      <c r="L58" s="1091"/>
      <c r="M58" s="374"/>
      <c r="N58" s="1108">
        <v>45460</v>
      </c>
      <c r="O58" s="1108"/>
      <c r="P58" s="1091">
        <v>184818</v>
      </c>
      <c r="Q58" s="1091"/>
      <c r="R58" s="1091"/>
      <c r="S58" s="1091">
        <v>1426580</v>
      </c>
      <c r="T58" s="1091"/>
      <c r="U58" s="1091"/>
      <c r="V58" s="374"/>
      <c r="W58" s="374"/>
      <c r="X58" s="374">
        <v>352</v>
      </c>
      <c r="Y58" s="374"/>
      <c r="Z58" s="1108">
        <v>3572</v>
      </c>
      <c r="AA58" s="1108"/>
    </row>
    <row r="59" spans="2:27" ht="12" customHeight="1">
      <c r="B59" s="32">
        <f t="shared" si="0"/>
        <v>10</v>
      </c>
      <c r="D59" s="1090">
        <v>4852</v>
      </c>
      <c r="E59" s="1091"/>
      <c r="F59" s="1091"/>
      <c r="G59" s="1108">
        <v>49141</v>
      </c>
      <c r="H59" s="1108"/>
      <c r="I59" s="1108"/>
      <c r="J59" s="1091">
        <v>4447</v>
      </c>
      <c r="K59" s="1091"/>
      <c r="L59" s="1091"/>
      <c r="M59" s="374"/>
      <c r="N59" s="1108">
        <v>41450</v>
      </c>
      <c r="O59" s="1108"/>
      <c r="P59" s="1091">
        <v>184545</v>
      </c>
      <c r="Q59" s="1091"/>
      <c r="R59" s="1091"/>
      <c r="S59" s="1091">
        <v>1423802</v>
      </c>
      <c r="T59" s="1091"/>
      <c r="U59" s="1091"/>
      <c r="V59" s="374"/>
      <c r="W59" s="374"/>
      <c r="X59" s="374">
        <v>312</v>
      </c>
      <c r="Y59" s="374"/>
      <c r="Z59" s="1091">
        <v>2379</v>
      </c>
      <c r="AA59" s="1091"/>
    </row>
    <row r="60" spans="2:27" ht="12" customHeight="1">
      <c r="B60" s="32">
        <f t="shared" si="0"/>
        <v>11</v>
      </c>
      <c r="D60" s="1090">
        <v>7888</v>
      </c>
      <c r="E60" s="1091"/>
      <c r="F60" s="1091"/>
      <c r="G60" s="1108">
        <v>152856</v>
      </c>
      <c r="H60" s="1108"/>
      <c r="I60" s="1108"/>
      <c r="J60" s="1091">
        <v>5665</v>
      </c>
      <c r="K60" s="1091"/>
      <c r="L60" s="1091"/>
      <c r="M60" s="374"/>
      <c r="N60" s="1108">
        <v>92650</v>
      </c>
      <c r="O60" s="1108"/>
      <c r="P60" s="1091">
        <v>184088</v>
      </c>
      <c r="Q60" s="1091"/>
      <c r="R60" s="1091"/>
      <c r="S60" s="1091">
        <v>1438256</v>
      </c>
      <c r="T60" s="1091"/>
      <c r="U60" s="1091"/>
      <c r="V60" s="374"/>
      <c r="W60" s="374"/>
      <c r="X60" s="374">
        <v>290</v>
      </c>
      <c r="Y60" s="374"/>
      <c r="Z60" s="1108">
        <v>2397</v>
      </c>
      <c r="AA60" s="1108"/>
    </row>
    <row r="61" spans="1:27" ht="12" customHeight="1">
      <c r="A61" s="78"/>
      <c r="B61" s="32">
        <f t="shared" si="0"/>
        <v>12</v>
      </c>
      <c r="C61" s="79"/>
      <c r="D61" s="1090">
        <v>11477</v>
      </c>
      <c r="E61" s="1091"/>
      <c r="F61" s="1091"/>
      <c r="G61" s="1108">
        <v>192313</v>
      </c>
      <c r="H61" s="1108"/>
      <c r="I61" s="1108"/>
      <c r="J61" s="1091">
        <v>12160</v>
      </c>
      <c r="K61" s="1091"/>
      <c r="L61" s="1091"/>
      <c r="M61" s="374"/>
      <c r="N61" s="1108">
        <v>197593</v>
      </c>
      <c r="O61" s="1108"/>
      <c r="P61" s="1091">
        <v>184092</v>
      </c>
      <c r="Q61" s="1091"/>
      <c r="R61" s="1091"/>
      <c r="S61" s="1091">
        <v>1536756</v>
      </c>
      <c r="T61" s="1091"/>
      <c r="U61" s="1091"/>
      <c r="V61" s="374"/>
      <c r="W61" s="374"/>
      <c r="X61" s="374">
        <v>288</v>
      </c>
      <c r="Y61" s="374"/>
      <c r="Z61" s="1108">
        <v>2434</v>
      </c>
      <c r="AA61" s="1108"/>
    </row>
    <row r="62" spans="1:27" ht="12" customHeight="1">
      <c r="A62" s="552" t="s">
        <v>555</v>
      </c>
      <c r="B62" s="32">
        <v>1</v>
      </c>
      <c r="C62" s="554" t="s">
        <v>65</v>
      </c>
      <c r="D62" s="1141">
        <v>6908</v>
      </c>
      <c r="E62" s="1128"/>
      <c r="F62" s="1128"/>
      <c r="G62" s="1142">
        <v>102051</v>
      </c>
      <c r="H62" s="1142"/>
      <c r="I62" s="1142"/>
      <c r="J62" s="1128">
        <v>6236</v>
      </c>
      <c r="K62" s="1128"/>
      <c r="L62" s="1128"/>
      <c r="M62" s="551"/>
      <c r="N62" s="1142">
        <v>86571</v>
      </c>
      <c r="O62" s="1142"/>
      <c r="P62" s="1128">
        <v>184165</v>
      </c>
      <c r="Q62" s="1128"/>
      <c r="R62" s="1128"/>
      <c r="S62" s="1128">
        <v>1573177</v>
      </c>
      <c r="T62" s="1128"/>
      <c r="U62" s="1128"/>
      <c r="V62" s="374"/>
      <c r="W62" s="374"/>
      <c r="X62" s="374">
        <v>372</v>
      </c>
      <c r="Y62" s="374"/>
      <c r="Z62" s="1142">
        <v>4019</v>
      </c>
      <c r="AA62" s="1142"/>
    </row>
    <row r="63" spans="1:27" ht="12" customHeight="1">
      <c r="A63" s="552"/>
      <c r="B63" s="553">
        <v>2</v>
      </c>
      <c r="C63" s="554"/>
      <c r="D63" s="1141">
        <v>7465</v>
      </c>
      <c r="E63" s="1128"/>
      <c r="F63" s="1128"/>
      <c r="G63" s="1128">
        <v>106509</v>
      </c>
      <c r="H63" s="1128"/>
      <c r="I63" s="1128"/>
      <c r="J63" s="1128">
        <v>7252</v>
      </c>
      <c r="K63" s="1128"/>
      <c r="L63" s="1128"/>
      <c r="M63" s="551"/>
      <c r="N63" s="1142">
        <v>98018</v>
      </c>
      <c r="O63" s="1142"/>
      <c r="P63" s="1128">
        <v>184638</v>
      </c>
      <c r="Q63" s="1128"/>
      <c r="R63" s="1128"/>
      <c r="S63" s="1128">
        <v>1612481</v>
      </c>
      <c r="T63" s="1128"/>
      <c r="U63" s="1128"/>
      <c r="V63" s="620"/>
      <c r="W63" s="620"/>
      <c r="X63" s="620">
        <v>329</v>
      </c>
      <c r="Y63" s="551"/>
      <c r="Z63" s="1142">
        <v>3392</v>
      </c>
      <c r="AA63" s="1142"/>
    </row>
    <row r="64" spans="1:27" s="21" customFormat="1" ht="12" customHeight="1">
      <c r="A64" s="477"/>
      <c r="B64" s="478">
        <v>3</v>
      </c>
      <c r="C64" s="479"/>
      <c r="D64" s="1138">
        <v>9019</v>
      </c>
      <c r="E64" s="1139"/>
      <c r="F64" s="1139"/>
      <c r="G64" s="1140">
        <v>131622</v>
      </c>
      <c r="H64" s="1140"/>
      <c r="I64" s="1140"/>
      <c r="J64" s="1140">
        <v>8862</v>
      </c>
      <c r="K64" s="1140"/>
      <c r="L64" s="1140"/>
      <c r="M64" s="498"/>
      <c r="N64" s="1143">
        <v>122808</v>
      </c>
      <c r="O64" s="1143"/>
      <c r="P64" s="1140">
        <v>185216</v>
      </c>
      <c r="Q64" s="1140"/>
      <c r="R64" s="1140"/>
      <c r="S64" s="1140">
        <v>1657333</v>
      </c>
      <c r="T64" s="1140"/>
      <c r="U64" s="1140"/>
      <c r="V64" s="497"/>
      <c r="W64" s="497"/>
      <c r="X64" s="497">
        <v>339</v>
      </c>
      <c r="Y64" s="498"/>
      <c r="Z64" s="1143">
        <v>2751</v>
      </c>
      <c r="AA64" s="1143"/>
    </row>
    <row r="65" ht="12" customHeight="1">
      <c r="A65" s="86" t="s">
        <v>1126</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1">
      <selection activeCell="D21" sqref="D2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856</v>
      </c>
    </row>
    <row r="2" spans="20:27" ht="17.25" customHeight="1">
      <c r="T2" s="537" t="s">
        <v>217</v>
      </c>
      <c r="U2" s="385"/>
      <c r="V2" s="385"/>
      <c r="W2" s="385"/>
      <c r="X2" s="385"/>
      <c r="Y2" s="385"/>
      <c r="Z2" s="385"/>
      <c r="AA2" s="385"/>
    </row>
    <row r="3" spans="2:44" ht="17.2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row>
    <row r="4" spans="2:44" ht="17.25" customHeight="1">
      <c r="B4" s="385"/>
      <c r="C4" s="385"/>
      <c r="D4" s="385"/>
      <c r="E4" s="385"/>
      <c r="F4" s="385"/>
      <c r="G4" s="385"/>
      <c r="H4" s="386" t="s">
        <v>438</v>
      </c>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422"/>
      <c r="AP4" s="422" t="s">
        <v>141</v>
      </c>
      <c r="AQ4" s="385"/>
      <c r="AR4" s="385"/>
    </row>
    <row r="5" spans="2:44" ht="17.25" customHeight="1">
      <c r="B5" s="385"/>
      <c r="C5" s="385"/>
      <c r="D5" s="385"/>
      <c r="E5" s="385"/>
      <c r="F5" s="385"/>
      <c r="G5" s="385"/>
      <c r="H5" s="385"/>
      <c r="I5" s="385"/>
      <c r="J5" s="385"/>
      <c r="K5" s="385"/>
      <c r="L5" s="385"/>
      <c r="M5" s="385"/>
      <c r="N5" s="385"/>
      <c r="O5" s="385"/>
      <c r="P5" s="385"/>
      <c r="Q5" s="385"/>
      <c r="R5" s="385"/>
      <c r="S5" s="385"/>
      <c r="T5" s="385"/>
      <c r="U5" s="385"/>
      <c r="V5" s="385"/>
      <c r="W5" s="385"/>
      <c r="X5" s="385" t="s">
        <v>547</v>
      </c>
      <c r="Y5" s="385"/>
      <c r="Z5" s="385"/>
      <c r="AA5" s="385"/>
      <c r="AB5" s="385"/>
      <c r="AC5" s="385"/>
      <c r="AD5" s="385"/>
      <c r="AE5" s="385"/>
      <c r="AF5" s="385"/>
      <c r="AG5" s="385"/>
      <c r="AH5" s="385"/>
      <c r="AI5" s="385"/>
      <c r="AJ5" s="385"/>
      <c r="AK5" s="385"/>
      <c r="AL5" s="385"/>
      <c r="AM5" s="385"/>
      <c r="AN5" s="385"/>
      <c r="AO5" s="385"/>
      <c r="AP5" s="385"/>
      <c r="AQ5" s="385"/>
      <c r="AR5" s="385"/>
    </row>
    <row r="6" spans="2:44" ht="17.25" customHeight="1">
      <c r="B6" s="385"/>
      <c r="C6" s="387"/>
      <c r="D6" s="387"/>
      <c r="E6" s="387"/>
      <c r="F6" s="385"/>
      <c r="G6" s="387"/>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row>
    <row r="7" spans="2:44" ht="17.25" customHeight="1">
      <c r="B7" s="385"/>
      <c r="C7" s="385"/>
      <c r="D7" s="385"/>
      <c r="E7" s="385"/>
      <c r="F7" s="385"/>
      <c r="G7" s="387"/>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row>
    <row r="8" spans="2:44" ht="17.25" customHeight="1">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row>
    <row r="9" spans="2:44" ht="17.25" customHeight="1">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row>
    <row r="10" spans="2:44" ht="17.25" customHeight="1">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row>
    <row r="11" spans="2:44" ht="17.25" customHeight="1">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row>
    <row r="12" spans="2:44" ht="17.25" customHeight="1">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row>
    <row r="13" spans="2:44" ht="17.25" customHeight="1">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row>
    <row r="14" spans="2:44" ht="17.25" customHeight="1">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row>
    <row r="15" spans="2:44" ht="17.25" customHeight="1">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row>
    <row r="16" spans="2:44" ht="17.25" customHeight="1">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row>
    <row r="17" spans="2:44" ht="17.25" customHeight="1">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row>
    <row r="18" spans="2:44" ht="12.75" customHeight="1">
      <c r="B18" s="385"/>
      <c r="C18" s="385"/>
      <c r="D18" s="386" t="s">
        <v>214</v>
      </c>
      <c r="E18" s="385"/>
      <c r="F18" s="385"/>
      <c r="G18" s="385"/>
      <c r="H18" s="385"/>
      <c r="I18" s="385"/>
      <c r="J18" s="1144" t="s">
        <v>215</v>
      </c>
      <c r="K18" s="1144"/>
      <c r="L18" s="1144"/>
      <c r="M18" s="1144"/>
      <c r="N18" s="1144"/>
      <c r="O18" s="1144"/>
      <c r="P18" s="1144"/>
      <c r="Q18" s="1144"/>
      <c r="R18" s="1144"/>
      <c r="S18" s="1144"/>
      <c r="T18" s="1144"/>
      <c r="U18" s="1144"/>
      <c r="V18" s="1144"/>
      <c r="W18" s="1144"/>
      <c r="X18" s="1144"/>
      <c r="Y18" s="385" t="s">
        <v>216</v>
      </c>
      <c r="Z18" s="385"/>
      <c r="AA18" s="385"/>
      <c r="AB18" s="385"/>
      <c r="AC18" s="385"/>
      <c r="AD18" s="385"/>
      <c r="AE18" s="385"/>
      <c r="AF18" s="385"/>
      <c r="AG18" s="385"/>
      <c r="AH18" s="385"/>
      <c r="AI18" s="385"/>
      <c r="AJ18" s="385"/>
      <c r="AK18" s="385"/>
      <c r="AL18" s="385"/>
      <c r="AM18" s="385"/>
      <c r="AN18" s="385"/>
      <c r="AO18" s="385"/>
      <c r="AP18" s="385"/>
      <c r="AQ18" s="385"/>
      <c r="AR18" s="385"/>
    </row>
    <row r="19" spans="2:44" ht="12.75" customHeight="1">
      <c r="B19" s="385"/>
      <c r="C19" s="385"/>
      <c r="D19" s="386" t="s">
        <v>219</v>
      </c>
      <c r="E19" s="385"/>
      <c r="F19" s="385"/>
      <c r="G19" s="385"/>
      <c r="H19" s="385"/>
      <c r="I19" s="385"/>
      <c r="J19" s="1144" t="s">
        <v>220</v>
      </c>
      <c r="K19" s="1144"/>
      <c r="L19" s="1144"/>
      <c r="M19" s="1144"/>
      <c r="N19" s="1144"/>
      <c r="O19" s="1144"/>
      <c r="P19" s="1144"/>
      <c r="Q19" s="1144"/>
      <c r="R19" s="1144"/>
      <c r="S19" s="1144"/>
      <c r="T19" s="1144"/>
      <c r="U19" s="1144"/>
      <c r="V19" s="1144"/>
      <c r="W19" s="1144"/>
      <c r="X19" s="1144"/>
      <c r="Y19" s="385" t="s">
        <v>221</v>
      </c>
      <c r="Z19" s="385"/>
      <c r="AA19" s="385"/>
      <c r="AB19" s="385"/>
      <c r="AC19" s="385"/>
      <c r="AD19" s="385"/>
      <c r="AE19" s="385"/>
      <c r="AF19" s="385"/>
      <c r="AG19" s="385"/>
      <c r="AH19" s="385"/>
      <c r="AI19" s="385"/>
      <c r="AJ19" s="385"/>
      <c r="AK19" s="385"/>
      <c r="AL19" s="385"/>
      <c r="AM19" s="385"/>
      <c r="AN19" s="385"/>
      <c r="AO19" s="385"/>
      <c r="AP19" s="385"/>
      <c r="AQ19" s="385"/>
      <c r="AR19" s="385"/>
    </row>
    <row r="20" spans="2:44" ht="12.75" customHeight="1">
      <c r="B20" s="385"/>
      <c r="C20" s="385"/>
      <c r="D20" s="386" t="s">
        <v>222</v>
      </c>
      <c r="E20" s="385"/>
      <c r="F20" s="385"/>
      <c r="G20" s="385"/>
      <c r="H20" s="385"/>
      <c r="I20" s="385"/>
      <c r="J20" s="1144" t="s">
        <v>223</v>
      </c>
      <c r="K20" s="1144"/>
      <c r="L20" s="1144"/>
      <c r="M20" s="1144"/>
      <c r="N20" s="1144"/>
      <c r="O20" s="1144"/>
      <c r="P20" s="1144"/>
      <c r="Q20" s="1144"/>
      <c r="R20" s="1144"/>
      <c r="S20" s="1144"/>
      <c r="T20" s="1144"/>
      <c r="U20" s="1144"/>
      <c r="V20" s="1144"/>
      <c r="W20" s="1144"/>
      <c r="X20" s="1144"/>
      <c r="Y20" s="385" t="s">
        <v>224</v>
      </c>
      <c r="Z20" s="385"/>
      <c r="AA20" s="385"/>
      <c r="AB20" s="385"/>
      <c r="AC20" s="385"/>
      <c r="AD20" s="385"/>
      <c r="AE20" s="385"/>
      <c r="AF20" s="385"/>
      <c r="AG20" s="385"/>
      <c r="AH20" s="385"/>
      <c r="AI20" s="385"/>
      <c r="AJ20" s="385"/>
      <c r="AK20" s="385"/>
      <c r="AL20" s="385"/>
      <c r="AM20" s="385"/>
      <c r="AN20" s="385"/>
      <c r="AO20" s="385"/>
      <c r="AP20" s="385"/>
      <c r="AQ20" s="385"/>
      <c r="AR20" s="385"/>
    </row>
    <row r="21" spans="2:44" ht="12.75" customHeight="1">
      <c r="B21" s="385"/>
      <c r="C21" s="385"/>
      <c r="D21" s="386"/>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row>
    <row r="22" ht="15" customHeight="1"/>
    <row r="23" spans="1:20" ht="18" customHeight="1">
      <c r="A23" s="678" t="s">
        <v>764</v>
      </c>
      <c r="B23" s="678"/>
      <c r="C23" s="386" t="s">
        <v>225</v>
      </c>
      <c r="R23" s="385"/>
      <c r="S23" s="385"/>
      <c r="T23" s="385"/>
    </row>
    <row r="24" spans="1:45" ht="18" customHeight="1">
      <c r="A24" s="1145" t="s">
        <v>440</v>
      </c>
      <c r="B24" s="1146"/>
      <c r="C24" s="1146"/>
      <c r="D24" s="1146"/>
      <c r="E24" s="1146"/>
      <c r="F24" s="1146"/>
      <c r="G24" s="1146"/>
      <c r="H24" s="1146"/>
      <c r="I24" s="1147"/>
      <c r="J24" s="1151" t="s">
        <v>441</v>
      </c>
      <c r="K24" s="1152"/>
      <c r="L24" s="1152"/>
      <c r="M24" s="1152"/>
      <c r="N24" s="1152"/>
      <c r="O24" s="1152"/>
      <c r="P24" s="1152"/>
      <c r="Q24" s="1152"/>
      <c r="R24" s="1152"/>
      <c r="S24" s="1152"/>
      <c r="T24" s="1152"/>
      <c r="U24" s="1158"/>
      <c r="V24" s="1151" t="s">
        <v>442</v>
      </c>
      <c r="W24" s="1152"/>
      <c r="X24" s="1152"/>
      <c r="Y24" s="1152"/>
      <c r="Z24" s="1152"/>
      <c r="AA24" s="1152"/>
      <c r="AB24" s="1152"/>
      <c r="AC24" s="1152"/>
      <c r="AD24" s="1152"/>
      <c r="AE24" s="1152"/>
      <c r="AF24" s="1152"/>
      <c r="AG24" s="1158"/>
      <c r="AH24" s="1151" t="s">
        <v>443</v>
      </c>
      <c r="AI24" s="1152"/>
      <c r="AJ24" s="1152"/>
      <c r="AK24" s="1152"/>
      <c r="AL24" s="1152"/>
      <c r="AM24" s="1152"/>
      <c r="AN24" s="1152"/>
      <c r="AO24" s="1152"/>
      <c r="AP24" s="1152"/>
      <c r="AQ24" s="1152"/>
      <c r="AR24" s="1152"/>
      <c r="AS24" s="1158"/>
    </row>
    <row r="25" spans="1:45" ht="18" customHeight="1">
      <c r="A25" s="1148"/>
      <c r="B25" s="1149"/>
      <c r="C25" s="1149"/>
      <c r="D25" s="1149"/>
      <c r="E25" s="1149"/>
      <c r="F25" s="1149"/>
      <c r="G25" s="1149"/>
      <c r="H25" s="1149"/>
      <c r="I25" s="1150"/>
      <c r="J25" s="1151" t="s">
        <v>444</v>
      </c>
      <c r="K25" s="1152"/>
      <c r="L25" s="1152"/>
      <c r="M25" s="1153"/>
      <c r="N25" s="1154" t="s">
        <v>857</v>
      </c>
      <c r="O25" s="1152"/>
      <c r="P25" s="1152"/>
      <c r="Q25" s="1153"/>
      <c r="R25" s="1155" t="s">
        <v>445</v>
      </c>
      <c r="S25" s="1156"/>
      <c r="T25" s="1156"/>
      <c r="U25" s="1157"/>
      <c r="V25" s="1151" t="s">
        <v>446</v>
      </c>
      <c r="W25" s="1152"/>
      <c r="X25" s="1152"/>
      <c r="Y25" s="1153"/>
      <c r="Z25" s="1154" t="s">
        <v>857</v>
      </c>
      <c r="AA25" s="1152"/>
      <c r="AB25" s="1152"/>
      <c r="AC25" s="1153"/>
      <c r="AD25" s="1155" t="s">
        <v>445</v>
      </c>
      <c r="AE25" s="1156"/>
      <c r="AF25" s="1156"/>
      <c r="AG25" s="1157"/>
      <c r="AH25" s="1151" t="s">
        <v>446</v>
      </c>
      <c r="AI25" s="1152"/>
      <c r="AJ25" s="1152"/>
      <c r="AK25" s="1153"/>
      <c r="AL25" s="1152" t="s">
        <v>857</v>
      </c>
      <c r="AM25" s="1152"/>
      <c r="AN25" s="1152"/>
      <c r="AO25" s="1153"/>
      <c r="AP25" s="1156" t="s">
        <v>445</v>
      </c>
      <c r="AQ25" s="1156"/>
      <c r="AR25" s="1156"/>
      <c r="AS25" s="1157"/>
    </row>
    <row r="26" spans="1:45" ht="25.5" customHeight="1">
      <c r="A26" s="1222" t="s">
        <v>1368</v>
      </c>
      <c r="B26" s="1223"/>
      <c r="C26" s="1192" t="s">
        <v>448</v>
      </c>
      <c r="D26" s="1193"/>
      <c r="E26" s="1193"/>
      <c r="F26" s="1193"/>
      <c r="G26" s="1193"/>
      <c r="H26" s="1193"/>
      <c r="I26" s="1194"/>
      <c r="J26" s="1211">
        <v>68.7</v>
      </c>
      <c r="K26" s="1212">
        <v>0</v>
      </c>
      <c r="L26" s="1212">
        <v>0</v>
      </c>
      <c r="M26" s="1213">
        <v>0</v>
      </c>
      <c r="N26" s="1214">
        <v>-11.4</v>
      </c>
      <c r="O26" s="1215"/>
      <c r="P26" s="1215"/>
      <c r="Q26" s="426" t="s">
        <v>449</v>
      </c>
      <c r="R26" s="431"/>
      <c r="S26" s="431"/>
      <c r="T26" s="431" t="s">
        <v>368</v>
      </c>
      <c r="U26" s="429" t="s">
        <v>449</v>
      </c>
      <c r="V26" s="1211">
        <v>71.2</v>
      </c>
      <c r="W26" s="1212"/>
      <c r="X26" s="1212"/>
      <c r="Y26" s="1213"/>
      <c r="Z26" s="1214">
        <v>-6.1</v>
      </c>
      <c r="AA26" s="1215"/>
      <c r="AB26" s="1215"/>
      <c r="AC26" s="426" t="s">
        <v>449</v>
      </c>
      <c r="AD26" s="431"/>
      <c r="AE26" s="431"/>
      <c r="AF26" s="431" t="s">
        <v>368</v>
      </c>
      <c r="AG26" s="429" t="s">
        <v>449</v>
      </c>
      <c r="AH26" s="1211">
        <v>93.9</v>
      </c>
      <c r="AI26" s="1212"/>
      <c r="AJ26" s="1212"/>
      <c r="AK26" s="1213"/>
      <c r="AL26" s="1218">
        <v>-1.5</v>
      </c>
      <c r="AM26" s="1219"/>
      <c r="AN26" s="1219"/>
      <c r="AO26" s="426" t="s">
        <v>449</v>
      </c>
      <c r="AP26" s="431"/>
      <c r="AQ26" s="431"/>
      <c r="AR26" s="431" t="s">
        <v>368</v>
      </c>
      <c r="AS26" s="434" t="s">
        <v>449</v>
      </c>
    </row>
    <row r="27" spans="1:45" ht="25.5" customHeight="1">
      <c r="A27" s="1224"/>
      <c r="B27" s="1225"/>
      <c r="C27" s="1186" t="s">
        <v>450</v>
      </c>
      <c r="D27" s="1187"/>
      <c r="E27" s="1187"/>
      <c r="F27" s="1187"/>
      <c r="G27" s="1187"/>
      <c r="H27" s="1187"/>
      <c r="I27" s="1188"/>
      <c r="J27" s="1189">
        <v>67.7</v>
      </c>
      <c r="K27" s="1190">
        <v>0</v>
      </c>
      <c r="L27" s="1190">
        <v>0</v>
      </c>
      <c r="M27" s="1191">
        <v>0</v>
      </c>
      <c r="N27" s="432"/>
      <c r="O27" s="432"/>
      <c r="P27" s="432" t="s">
        <v>368</v>
      </c>
      <c r="Q27" s="427"/>
      <c r="R27" s="1216">
        <v>-32.8</v>
      </c>
      <c r="S27" s="1217"/>
      <c r="T27" s="1217"/>
      <c r="U27" s="430"/>
      <c r="V27" s="1189">
        <v>69.8</v>
      </c>
      <c r="W27" s="1190"/>
      <c r="X27" s="1190"/>
      <c r="Y27" s="1191"/>
      <c r="Z27" s="432"/>
      <c r="AA27" s="432"/>
      <c r="AB27" s="432" t="s">
        <v>368</v>
      </c>
      <c r="AC27" s="427"/>
      <c r="AD27" s="1216">
        <v>-33.7</v>
      </c>
      <c r="AE27" s="1217"/>
      <c r="AF27" s="1217"/>
      <c r="AG27" s="430"/>
      <c r="AH27" s="1189">
        <v>93.8</v>
      </c>
      <c r="AI27" s="1190"/>
      <c r="AJ27" s="1190"/>
      <c r="AK27" s="1191"/>
      <c r="AL27" s="432"/>
      <c r="AM27" s="432"/>
      <c r="AN27" s="432" t="s">
        <v>368</v>
      </c>
      <c r="AO27" s="427"/>
      <c r="AP27" s="1207">
        <v>-5.8</v>
      </c>
      <c r="AQ27" s="1208"/>
      <c r="AR27" s="1208"/>
      <c r="AS27" s="430"/>
    </row>
    <row r="28" spans="1:45" ht="25.5" customHeight="1">
      <c r="A28" s="1226" t="s">
        <v>451</v>
      </c>
      <c r="B28" s="1227"/>
      <c r="C28" s="1192" t="s">
        <v>452</v>
      </c>
      <c r="D28" s="1193"/>
      <c r="E28" s="1193"/>
      <c r="F28" s="1193"/>
      <c r="G28" s="1193"/>
      <c r="H28" s="1193"/>
      <c r="I28" s="1194"/>
      <c r="J28" s="1211">
        <v>68.7</v>
      </c>
      <c r="K28" s="1212">
        <v>0</v>
      </c>
      <c r="L28" s="1212">
        <v>0</v>
      </c>
      <c r="M28" s="1213">
        <v>0</v>
      </c>
      <c r="N28" s="1214">
        <v>-9.4</v>
      </c>
      <c r="O28" s="1215"/>
      <c r="P28" s="1215"/>
      <c r="Q28" s="428"/>
      <c r="R28" s="431"/>
      <c r="S28" s="431"/>
      <c r="T28" s="431" t="s">
        <v>368</v>
      </c>
      <c r="U28" s="431"/>
      <c r="V28" s="1211">
        <v>70.9</v>
      </c>
      <c r="W28" s="1212"/>
      <c r="X28" s="1212"/>
      <c r="Y28" s="1213"/>
      <c r="Z28" s="1214">
        <v>-6.8</v>
      </c>
      <c r="AA28" s="1215"/>
      <c r="AB28" s="1215"/>
      <c r="AC28" s="428"/>
      <c r="AD28" s="431"/>
      <c r="AE28" s="431"/>
      <c r="AF28" s="431" t="s">
        <v>368</v>
      </c>
      <c r="AG28" s="433"/>
      <c r="AH28" s="1211">
        <v>103.7</v>
      </c>
      <c r="AI28" s="1212"/>
      <c r="AJ28" s="1212"/>
      <c r="AK28" s="1213"/>
      <c r="AL28" s="1218">
        <v>-4.2</v>
      </c>
      <c r="AM28" s="1219"/>
      <c r="AN28" s="1219"/>
      <c r="AO28" s="428"/>
      <c r="AP28" s="431"/>
      <c r="AQ28" s="431"/>
      <c r="AR28" s="431" t="s">
        <v>368</v>
      </c>
      <c r="AS28" s="433"/>
    </row>
    <row r="29" spans="1:45" ht="25.5" customHeight="1">
      <c r="A29" s="1228"/>
      <c r="B29" s="1229"/>
      <c r="C29" s="1186" t="s">
        <v>450</v>
      </c>
      <c r="D29" s="1187"/>
      <c r="E29" s="1187"/>
      <c r="F29" s="1187"/>
      <c r="G29" s="1187"/>
      <c r="H29" s="1187"/>
      <c r="I29" s="1188"/>
      <c r="J29" s="1189">
        <v>67.1</v>
      </c>
      <c r="K29" s="1190">
        <v>0</v>
      </c>
      <c r="L29" s="1190">
        <v>0</v>
      </c>
      <c r="M29" s="1191">
        <v>0</v>
      </c>
      <c r="N29" s="432"/>
      <c r="O29" s="432"/>
      <c r="P29" s="432" t="s">
        <v>368</v>
      </c>
      <c r="Q29" s="427"/>
      <c r="R29" s="1216">
        <v>-38.4</v>
      </c>
      <c r="S29" s="1217"/>
      <c r="T29" s="1217"/>
      <c r="U29" s="432"/>
      <c r="V29" s="1189">
        <v>69.1</v>
      </c>
      <c r="W29" s="1190"/>
      <c r="X29" s="1190"/>
      <c r="Y29" s="1191"/>
      <c r="Z29" s="432"/>
      <c r="AA29" s="432"/>
      <c r="AB29" s="432" t="s">
        <v>368</v>
      </c>
      <c r="AC29" s="427"/>
      <c r="AD29" s="1216">
        <v>-36.8</v>
      </c>
      <c r="AE29" s="1217"/>
      <c r="AF29" s="1217"/>
      <c r="AG29" s="430"/>
      <c r="AH29" s="1189">
        <v>106.7</v>
      </c>
      <c r="AI29" s="1190"/>
      <c r="AJ29" s="1190"/>
      <c r="AK29" s="1191"/>
      <c r="AL29" s="432"/>
      <c r="AM29" s="432"/>
      <c r="AN29" s="432" t="s">
        <v>368</v>
      </c>
      <c r="AO29" s="427"/>
      <c r="AP29" s="1207">
        <v>-1.7</v>
      </c>
      <c r="AQ29" s="1208"/>
      <c r="AR29" s="1208"/>
      <c r="AS29" s="430"/>
    </row>
    <row r="30" spans="1:45" ht="12.75" customHeight="1">
      <c r="A30" s="1210" t="s">
        <v>7</v>
      </c>
      <c r="B30" s="1210"/>
      <c r="C30" s="1210"/>
      <c r="D30" s="1210"/>
      <c r="E30" s="1210"/>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1210"/>
      <c r="AB30" s="1210"/>
      <c r="AC30" s="1210"/>
      <c r="AD30" s="1210"/>
      <c r="AE30" s="1210"/>
      <c r="AF30" s="1210"/>
      <c r="AG30" s="1210"/>
      <c r="AH30" s="1210"/>
      <c r="AI30" s="1210"/>
      <c r="AJ30" s="1210"/>
      <c r="AK30" s="1210"/>
      <c r="AL30" s="1210"/>
      <c r="AM30" s="1210"/>
      <c r="AN30" s="1210"/>
      <c r="AO30" s="1210"/>
      <c r="AP30" s="1210"/>
      <c r="AQ30" s="1210"/>
      <c r="AR30" s="1210"/>
      <c r="AS30" s="1210"/>
    </row>
    <row r="31" spans="1:37" ht="12.75" customHeight="1">
      <c r="A31" s="1209" t="s">
        <v>8</v>
      </c>
      <c r="B31" s="1209"/>
      <c r="C31" s="1209"/>
      <c r="D31" s="1209"/>
      <c r="E31" s="1209"/>
      <c r="F31" s="1209"/>
      <c r="G31" s="1209"/>
      <c r="H31" s="1209"/>
      <c r="I31" s="1209"/>
      <c r="J31" s="1209"/>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09"/>
      <c r="AI31" s="1209"/>
      <c r="AJ31" s="1209"/>
      <c r="AK31" s="1209"/>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1177" t="s">
        <v>765</v>
      </c>
      <c r="B34" s="1177"/>
      <c r="C34" s="80" t="s">
        <v>453</v>
      </c>
      <c r="AS34" s="42" t="s">
        <v>479</v>
      </c>
    </row>
    <row r="35" spans="1:46" ht="18" customHeight="1">
      <c r="A35" s="1181" t="s">
        <v>480</v>
      </c>
      <c r="B35" s="1182"/>
      <c r="C35" s="1151" t="s">
        <v>858</v>
      </c>
      <c r="D35" s="1152"/>
      <c r="E35" s="1152"/>
      <c r="F35" s="1152"/>
      <c r="G35" s="1152"/>
      <c r="H35" s="1152"/>
      <c r="I35" s="1152"/>
      <c r="J35" s="1152"/>
      <c r="K35" s="1152"/>
      <c r="L35" s="1152"/>
      <c r="M35" s="1152"/>
      <c r="N35" s="1152"/>
      <c r="O35" s="1152"/>
      <c r="P35" s="1152"/>
      <c r="Q35" s="1152"/>
      <c r="R35" s="1152"/>
      <c r="S35" s="1152"/>
      <c r="T35" s="1152"/>
      <c r="U35" s="1152"/>
      <c r="V35" s="1152"/>
      <c r="W35" s="1152"/>
      <c r="X35" s="1158"/>
      <c r="Y35" s="1151" t="s">
        <v>481</v>
      </c>
      <c r="Z35" s="1152"/>
      <c r="AA35" s="1152"/>
      <c r="AB35" s="1152"/>
      <c r="AC35" s="1152"/>
      <c r="AD35" s="1152"/>
      <c r="AE35" s="1152"/>
      <c r="AF35" s="1152"/>
      <c r="AG35" s="1152"/>
      <c r="AH35" s="1152"/>
      <c r="AI35" s="1152"/>
      <c r="AJ35" s="1152"/>
      <c r="AK35" s="1152"/>
      <c r="AL35" s="1152"/>
      <c r="AM35" s="1152"/>
      <c r="AN35" s="1152"/>
      <c r="AO35" s="1152"/>
      <c r="AP35" s="1152"/>
      <c r="AQ35" s="1152"/>
      <c r="AR35" s="1152"/>
      <c r="AS35" s="1152"/>
      <c r="AT35" s="1158"/>
    </row>
    <row r="36" spans="1:46" ht="18" customHeight="1">
      <c r="A36" s="1183"/>
      <c r="B36" s="1184"/>
      <c r="C36" s="1145" t="s">
        <v>482</v>
      </c>
      <c r="D36" s="1146"/>
      <c r="E36" s="1146"/>
      <c r="F36" s="1146"/>
      <c r="G36" s="1146"/>
      <c r="H36" s="1185"/>
      <c r="I36" s="1146" t="s">
        <v>483</v>
      </c>
      <c r="J36" s="1146"/>
      <c r="K36" s="1146"/>
      <c r="L36" s="1146"/>
      <c r="M36" s="1146"/>
      <c r="N36" s="1146"/>
      <c r="O36" s="1146"/>
      <c r="P36" s="1146"/>
      <c r="Q36" s="1146"/>
      <c r="R36" s="1146"/>
      <c r="S36" s="1146"/>
      <c r="T36" s="1146"/>
      <c r="U36" s="1146"/>
      <c r="V36" s="1146"/>
      <c r="W36" s="1146"/>
      <c r="X36" s="1147"/>
      <c r="Y36" s="1145" t="s">
        <v>484</v>
      </c>
      <c r="Z36" s="1146"/>
      <c r="AA36" s="1146"/>
      <c r="AB36" s="1146"/>
      <c r="AC36" s="1146"/>
      <c r="AD36" s="1185"/>
      <c r="AE36" s="1146" t="s">
        <v>483</v>
      </c>
      <c r="AF36" s="1146"/>
      <c r="AG36" s="1146"/>
      <c r="AH36" s="1146"/>
      <c r="AI36" s="1146"/>
      <c r="AJ36" s="1146"/>
      <c r="AK36" s="1146"/>
      <c r="AL36" s="1146"/>
      <c r="AM36" s="1146"/>
      <c r="AN36" s="1146"/>
      <c r="AO36" s="1146"/>
      <c r="AP36" s="1146"/>
      <c r="AQ36" s="1146"/>
      <c r="AR36" s="1146"/>
      <c r="AS36" s="1146"/>
      <c r="AT36" s="1147"/>
    </row>
    <row r="37" spans="1:46" ht="18" customHeight="1">
      <c r="A37" s="1226" t="s">
        <v>485</v>
      </c>
      <c r="B37" s="1227"/>
      <c r="C37" s="1197" t="s">
        <v>226</v>
      </c>
      <c r="D37" s="1238" t="s">
        <v>416</v>
      </c>
      <c r="E37" s="1198" t="s">
        <v>1352</v>
      </c>
      <c r="F37" s="1236" t="s">
        <v>379</v>
      </c>
      <c r="G37" s="1236" t="s">
        <v>416</v>
      </c>
      <c r="H37" s="1237" t="s">
        <v>416</v>
      </c>
      <c r="I37" s="1178" t="s">
        <v>239</v>
      </c>
      <c r="J37" s="1179"/>
      <c r="K37" s="1179"/>
      <c r="L37" s="1179"/>
      <c r="M37" s="1179"/>
      <c r="N37" s="1179"/>
      <c r="O37" s="1179"/>
      <c r="P37" s="1179"/>
      <c r="Q37" s="1179"/>
      <c r="R37" s="1179"/>
      <c r="S37" s="1179"/>
      <c r="T37" s="1179"/>
      <c r="U37" s="1179"/>
      <c r="V37" s="1179"/>
      <c r="W37" s="1179"/>
      <c r="X37" s="1180"/>
      <c r="Y37" s="1197" t="s">
        <v>138</v>
      </c>
      <c r="Z37" s="1198" t="s">
        <v>138</v>
      </c>
      <c r="AA37" s="1198" t="s">
        <v>138</v>
      </c>
      <c r="AB37" s="1195" t="s">
        <v>519</v>
      </c>
      <c r="AC37" s="1195" t="s">
        <v>416</v>
      </c>
      <c r="AD37" s="1196" t="s">
        <v>416</v>
      </c>
      <c r="AE37" s="1162" t="s">
        <v>253</v>
      </c>
      <c r="AF37" s="1163" t="s">
        <v>417</v>
      </c>
      <c r="AG37" s="1163" t="s">
        <v>417</v>
      </c>
      <c r="AH37" s="1163" t="s">
        <v>417</v>
      </c>
      <c r="AI37" s="1163" t="s">
        <v>417</v>
      </c>
      <c r="AJ37" s="1163" t="s">
        <v>417</v>
      </c>
      <c r="AK37" s="1163" t="s">
        <v>417</v>
      </c>
      <c r="AL37" s="1163" t="s">
        <v>417</v>
      </c>
      <c r="AM37" s="1163" t="s">
        <v>417</v>
      </c>
      <c r="AN37" s="1163" t="s">
        <v>417</v>
      </c>
      <c r="AO37" s="1163" t="s">
        <v>417</v>
      </c>
      <c r="AP37" s="1163" t="s">
        <v>417</v>
      </c>
      <c r="AQ37" s="1163" t="s">
        <v>417</v>
      </c>
      <c r="AR37" s="1163" t="s">
        <v>417</v>
      </c>
      <c r="AS37" s="1163" t="s">
        <v>417</v>
      </c>
      <c r="AT37" s="1164" t="s">
        <v>417</v>
      </c>
    </row>
    <row r="38" spans="1:46" ht="18" customHeight="1">
      <c r="A38" s="1232"/>
      <c r="B38" s="1233"/>
      <c r="C38" s="1201" t="s">
        <v>227</v>
      </c>
      <c r="D38" s="1241" t="s">
        <v>418</v>
      </c>
      <c r="E38" s="1202" t="s">
        <v>419</v>
      </c>
      <c r="F38" s="1220" t="s">
        <v>231</v>
      </c>
      <c r="G38" s="1220" t="s">
        <v>418</v>
      </c>
      <c r="H38" s="1221" t="s">
        <v>418</v>
      </c>
      <c r="I38" s="1174" t="s">
        <v>227</v>
      </c>
      <c r="J38" s="1175"/>
      <c r="K38" s="1175"/>
      <c r="L38" s="1175"/>
      <c r="M38" s="1175"/>
      <c r="N38" s="1175"/>
      <c r="O38" s="1175"/>
      <c r="P38" s="1175"/>
      <c r="Q38" s="1175"/>
      <c r="R38" s="1175"/>
      <c r="S38" s="1175"/>
      <c r="T38" s="1175"/>
      <c r="U38" s="1175"/>
      <c r="V38" s="1175"/>
      <c r="W38" s="1175"/>
      <c r="X38" s="1176"/>
      <c r="Y38" s="1201" t="s">
        <v>248</v>
      </c>
      <c r="Z38" s="1202" t="s">
        <v>137</v>
      </c>
      <c r="AA38" s="1202" t="s">
        <v>137</v>
      </c>
      <c r="AB38" s="1205" t="s">
        <v>520</v>
      </c>
      <c r="AC38" s="1205" t="s">
        <v>418</v>
      </c>
      <c r="AD38" s="1206" t="s">
        <v>418</v>
      </c>
      <c r="AE38" s="1166" t="s">
        <v>254</v>
      </c>
      <c r="AF38" s="1167" t="s">
        <v>420</v>
      </c>
      <c r="AG38" s="1167" t="s">
        <v>420</v>
      </c>
      <c r="AH38" s="1167" t="s">
        <v>420</v>
      </c>
      <c r="AI38" s="1167" t="s">
        <v>420</v>
      </c>
      <c r="AJ38" s="1167" t="s">
        <v>420</v>
      </c>
      <c r="AK38" s="1167" t="s">
        <v>420</v>
      </c>
      <c r="AL38" s="1167" t="s">
        <v>420</v>
      </c>
      <c r="AM38" s="1167" t="s">
        <v>420</v>
      </c>
      <c r="AN38" s="1167" t="s">
        <v>420</v>
      </c>
      <c r="AO38" s="1167" t="s">
        <v>420</v>
      </c>
      <c r="AP38" s="1167" t="s">
        <v>420</v>
      </c>
      <c r="AQ38" s="1167" t="s">
        <v>420</v>
      </c>
      <c r="AR38" s="1167" t="s">
        <v>420</v>
      </c>
      <c r="AS38" s="1167" t="s">
        <v>420</v>
      </c>
      <c r="AT38" s="1168" t="s">
        <v>420</v>
      </c>
    </row>
    <row r="39" spans="1:46" ht="18" customHeight="1">
      <c r="A39" s="1228"/>
      <c r="B39" s="1229"/>
      <c r="C39" s="1199" t="s">
        <v>763</v>
      </c>
      <c r="D39" s="1240" t="s">
        <v>421</v>
      </c>
      <c r="E39" s="1200" t="s">
        <v>422</v>
      </c>
      <c r="F39" s="1234" t="s">
        <v>232</v>
      </c>
      <c r="G39" s="1234" t="s">
        <v>421</v>
      </c>
      <c r="H39" s="1235" t="s">
        <v>421</v>
      </c>
      <c r="I39" s="1171"/>
      <c r="J39" s="1172"/>
      <c r="K39" s="1172"/>
      <c r="L39" s="1172"/>
      <c r="M39" s="1172"/>
      <c r="N39" s="1172"/>
      <c r="O39" s="1172"/>
      <c r="P39" s="1172"/>
      <c r="Q39" s="1172"/>
      <c r="R39" s="1172"/>
      <c r="S39" s="1172"/>
      <c r="T39" s="1172"/>
      <c r="U39" s="1172"/>
      <c r="V39" s="1172"/>
      <c r="W39" s="1172"/>
      <c r="X39" s="1173"/>
      <c r="Y39" s="1199" t="s">
        <v>249</v>
      </c>
      <c r="Z39" s="1200" t="s">
        <v>1399</v>
      </c>
      <c r="AA39" s="1200" t="s">
        <v>1399</v>
      </c>
      <c r="AB39" s="1203" t="s">
        <v>515</v>
      </c>
      <c r="AC39" s="1203" t="s">
        <v>421</v>
      </c>
      <c r="AD39" s="1204" t="s">
        <v>421</v>
      </c>
      <c r="AE39" s="1159" t="s">
        <v>381</v>
      </c>
      <c r="AF39" s="1165" t="s">
        <v>423</v>
      </c>
      <c r="AG39" s="1165" t="s">
        <v>423</v>
      </c>
      <c r="AH39" s="1165" t="s">
        <v>423</v>
      </c>
      <c r="AI39" s="1165" t="s">
        <v>423</v>
      </c>
      <c r="AJ39" s="1165" t="s">
        <v>423</v>
      </c>
      <c r="AK39" s="1165" t="s">
        <v>423</v>
      </c>
      <c r="AL39" s="1165" t="s">
        <v>423</v>
      </c>
      <c r="AM39" s="1165" t="s">
        <v>423</v>
      </c>
      <c r="AN39" s="1165" t="s">
        <v>423</v>
      </c>
      <c r="AO39" s="1165" t="s">
        <v>423</v>
      </c>
      <c r="AP39" s="1165" t="s">
        <v>423</v>
      </c>
      <c r="AQ39" s="1160" t="s">
        <v>423</v>
      </c>
      <c r="AR39" s="1160" t="s">
        <v>423</v>
      </c>
      <c r="AS39" s="1160" t="s">
        <v>423</v>
      </c>
      <c r="AT39" s="1161" t="s">
        <v>423</v>
      </c>
    </row>
    <row r="40" spans="1:46" ht="18" customHeight="1">
      <c r="A40" s="1226" t="s">
        <v>1369</v>
      </c>
      <c r="B40" s="1227"/>
      <c r="C40" s="1197" t="s">
        <v>226</v>
      </c>
      <c r="D40" s="1238" t="s">
        <v>424</v>
      </c>
      <c r="E40" s="1198" t="s">
        <v>1351</v>
      </c>
      <c r="F40" s="1236" t="s">
        <v>233</v>
      </c>
      <c r="G40" s="1236" t="s">
        <v>424</v>
      </c>
      <c r="H40" s="1237" t="s">
        <v>424</v>
      </c>
      <c r="I40" s="1178" t="s">
        <v>239</v>
      </c>
      <c r="J40" s="1179"/>
      <c r="K40" s="1179"/>
      <c r="L40" s="1179"/>
      <c r="M40" s="1179"/>
      <c r="N40" s="1179"/>
      <c r="O40" s="1179"/>
      <c r="P40" s="1179"/>
      <c r="Q40" s="1179"/>
      <c r="R40" s="1179"/>
      <c r="S40" s="1179"/>
      <c r="T40" s="1179"/>
      <c r="U40" s="1179"/>
      <c r="V40" s="1179"/>
      <c r="W40" s="1179"/>
      <c r="X40" s="1180"/>
      <c r="Y40" s="1197" t="s">
        <v>250</v>
      </c>
      <c r="Z40" s="1198" t="s">
        <v>1399</v>
      </c>
      <c r="AA40" s="1198" t="s">
        <v>1399</v>
      </c>
      <c r="AB40" s="1195" t="s">
        <v>521</v>
      </c>
      <c r="AC40" s="1195" t="s">
        <v>424</v>
      </c>
      <c r="AD40" s="1196" t="s">
        <v>424</v>
      </c>
      <c r="AE40" s="1162" t="s">
        <v>255</v>
      </c>
      <c r="AF40" s="1244" t="s">
        <v>423</v>
      </c>
      <c r="AG40" s="1244" t="s">
        <v>423</v>
      </c>
      <c r="AH40" s="1244" t="s">
        <v>423</v>
      </c>
      <c r="AI40" s="1244" t="s">
        <v>423</v>
      </c>
      <c r="AJ40" s="1244" t="s">
        <v>423</v>
      </c>
      <c r="AK40" s="1244" t="s">
        <v>423</v>
      </c>
      <c r="AL40" s="1244" t="s">
        <v>423</v>
      </c>
      <c r="AM40" s="1244" t="s">
        <v>423</v>
      </c>
      <c r="AN40" s="1244" t="s">
        <v>423</v>
      </c>
      <c r="AO40" s="1244" t="s">
        <v>423</v>
      </c>
      <c r="AP40" s="1244" t="s">
        <v>423</v>
      </c>
      <c r="AQ40" s="1244" t="s">
        <v>423</v>
      </c>
      <c r="AR40" s="1244" t="s">
        <v>423</v>
      </c>
      <c r="AS40" s="1244" t="s">
        <v>423</v>
      </c>
      <c r="AT40" s="1245" t="s">
        <v>423</v>
      </c>
    </row>
    <row r="41" spans="1:46" ht="18" customHeight="1">
      <c r="A41" s="1232"/>
      <c r="B41" s="1233"/>
      <c r="C41" s="1201" t="s">
        <v>228</v>
      </c>
      <c r="D41" s="1241" t="s">
        <v>425</v>
      </c>
      <c r="E41" s="1202" t="s">
        <v>422</v>
      </c>
      <c r="F41" s="1220" t="s">
        <v>234</v>
      </c>
      <c r="G41" s="1220" t="s">
        <v>425</v>
      </c>
      <c r="H41" s="1221" t="s">
        <v>425</v>
      </c>
      <c r="I41" s="1174" t="s">
        <v>240</v>
      </c>
      <c r="J41" s="1175"/>
      <c r="K41" s="1175"/>
      <c r="L41" s="1175"/>
      <c r="M41" s="1175"/>
      <c r="N41" s="1175"/>
      <c r="O41" s="1175"/>
      <c r="P41" s="1175"/>
      <c r="Q41" s="1175"/>
      <c r="R41" s="1175"/>
      <c r="S41" s="1175"/>
      <c r="T41" s="1175"/>
      <c r="U41" s="1175"/>
      <c r="V41" s="1175"/>
      <c r="W41" s="1175"/>
      <c r="X41" s="1176"/>
      <c r="Y41" s="1201" t="s">
        <v>248</v>
      </c>
      <c r="Z41" s="1202" t="s">
        <v>138</v>
      </c>
      <c r="AA41" s="1202" t="s">
        <v>138</v>
      </c>
      <c r="AB41" s="1205" t="s">
        <v>522</v>
      </c>
      <c r="AC41" s="1205" t="s">
        <v>425</v>
      </c>
      <c r="AD41" s="1206" t="s">
        <v>425</v>
      </c>
      <c r="AE41" s="1166" t="s">
        <v>256</v>
      </c>
      <c r="AF41" s="1167" t="s">
        <v>417</v>
      </c>
      <c r="AG41" s="1167" t="s">
        <v>417</v>
      </c>
      <c r="AH41" s="1167" t="s">
        <v>417</v>
      </c>
      <c r="AI41" s="1167" t="s">
        <v>417</v>
      </c>
      <c r="AJ41" s="1167" t="s">
        <v>417</v>
      </c>
      <c r="AK41" s="1167" t="s">
        <v>417</v>
      </c>
      <c r="AL41" s="1167" t="s">
        <v>417</v>
      </c>
      <c r="AM41" s="1167" t="s">
        <v>417</v>
      </c>
      <c r="AN41" s="1167" t="s">
        <v>417</v>
      </c>
      <c r="AO41" s="1167" t="s">
        <v>417</v>
      </c>
      <c r="AP41" s="1167" t="s">
        <v>417</v>
      </c>
      <c r="AQ41" s="1167" t="s">
        <v>417</v>
      </c>
      <c r="AR41" s="1167" t="s">
        <v>417</v>
      </c>
      <c r="AS41" s="1167" t="s">
        <v>417</v>
      </c>
      <c r="AT41" s="1168" t="s">
        <v>417</v>
      </c>
    </row>
    <row r="42" spans="1:46" ht="18" customHeight="1">
      <c r="A42" s="1228"/>
      <c r="B42" s="1229"/>
      <c r="C42" s="1199" t="s">
        <v>227</v>
      </c>
      <c r="D42" s="1240" t="s">
        <v>426</v>
      </c>
      <c r="E42" s="1200" t="s">
        <v>427</v>
      </c>
      <c r="F42" s="1234" t="s">
        <v>235</v>
      </c>
      <c r="G42" s="1234" t="s">
        <v>426</v>
      </c>
      <c r="H42" s="1235" t="s">
        <v>426</v>
      </c>
      <c r="I42" s="1171" t="s">
        <v>227</v>
      </c>
      <c r="J42" s="1172"/>
      <c r="K42" s="1172"/>
      <c r="L42" s="1172"/>
      <c r="M42" s="1172"/>
      <c r="N42" s="1172"/>
      <c r="O42" s="1172"/>
      <c r="P42" s="1172"/>
      <c r="Q42" s="1172"/>
      <c r="R42" s="1172"/>
      <c r="S42" s="1172"/>
      <c r="T42" s="1172"/>
      <c r="U42" s="1172"/>
      <c r="V42" s="1172"/>
      <c r="W42" s="1172"/>
      <c r="X42" s="1173"/>
      <c r="Y42" s="1199" t="s">
        <v>249</v>
      </c>
      <c r="Z42" s="1200" t="s">
        <v>137</v>
      </c>
      <c r="AA42" s="1200" t="s">
        <v>137</v>
      </c>
      <c r="AB42" s="1203" t="s">
        <v>516</v>
      </c>
      <c r="AC42" s="1203" t="s">
        <v>426</v>
      </c>
      <c r="AD42" s="1204" t="s">
        <v>426</v>
      </c>
      <c r="AE42" s="1159" t="s">
        <v>381</v>
      </c>
      <c r="AF42" s="1165" t="s">
        <v>428</v>
      </c>
      <c r="AG42" s="1165" t="s">
        <v>428</v>
      </c>
      <c r="AH42" s="1165" t="s">
        <v>428</v>
      </c>
      <c r="AI42" s="1165" t="s">
        <v>428</v>
      </c>
      <c r="AJ42" s="1165" t="s">
        <v>428</v>
      </c>
      <c r="AK42" s="1165" t="s">
        <v>428</v>
      </c>
      <c r="AL42" s="1165" t="s">
        <v>428</v>
      </c>
      <c r="AM42" s="1165" t="s">
        <v>428</v>
      </c>
      <c r="AN42" s="1165" t="s">
        <v>428</v>
      </c>
      <c r="AO42" s="1165" t="s">
        <v>428</v>
      </c>
      <c r="AP42" s="1165" t="s">
        <v>428</v>
      </c>
      <c r="AQ42" s="1160" t="s">
        <v>428</v>
      </c>
      <c r="AR42" s="1160" t="s">
        <v>428</v>
      </c>
      <c r="AS42" s="1160" t="s">
        <v>428</v>
      </c>
      <c r="AT42" s="1161" t="s">
        <v>428</v>
      </c>
    </row>
    <row r="43" spans="1:46" ht="18" customHeight="1">
      <c r="A43" s="1226" t="s">
        <v>488</v>
      </c>
      <c r="B43" s="1227"/>
      <c r="C43" s="1197" t="s">
        <v>228</v>
      </c>
      <c r="D43" s="1238" t="s">
        <v>1350</v>
      </c>
      <c r="E43" s="1198" t="s">
        <v>429</v>
      </c>
      <c r="F43" s="1236" t="s">
        <v>236</v>
      </c>
      <c r="G43" s="1236" t="s">
        <v>1350</v>
      </c>
      <c r="H43" s="1237" t="s">
        <v>1350</v>
      </c>
      <c r="I43" s="1178" t="s">
        <v>241</v>
      </c>
      <c r="J43" s="1179"/>
      <c r="K43" s="1179"/>
      <c r="L43" s="1179"/>
      <c r="M43" s="1179"/>
      <c r="N43" s="1179"/>
      <c r="O43" s="1179"/>
      <c r="P43" s="1179"/>
      <c r="Q43" s="1179"/>
      <c r="R43" s="1179"/>
      <c r="S43" s="1179"/>
      <c r="T43" s="1179"/>
      <c r="U43" s="1179"/>
      <c r="V43" s="1179"/>
      <c r="W43" s="1179"/>
      <c r="X43" s="1180"/>
      <c r="Y43" s="1197" t="s">
        <v>250</v>
      </c>
      <c r="Z43" s="1198" t="s">
        <v>1399</v>
      </c>
      <c r="AA43" s="1198" t="s">
        <v>1399</v>
      </c>
      <c r="AB43" s="1195" t="s">
        <v>517</v>
      </c>
      <c r="AC43" s="1195" t="s">
        <v>1350</v>
      </c>
      <c r="AD43" s="1196" t="s">
        <v>1350</v>
      </c>
      <c r="AE43" s="1162" t="s">
        <v>257</v>
      </c>
      <c r="AF43" s="1163" t="s">
        <v>430</v>
      </c>
      <c r="AG43" s="1163" t="s">
        <v>430</v>
      </c>
      <c r="AH43" s="1163" t="s">
        <v>430</v>
      </c>
      <c r="AI43" s="1163" t="s">
        <v>430</v>
      </c>
      <c r="AJ43" s="1163" t="s">
        <v>430</v>
      </c>
      <c r="AK43" s="1163" t="s">
        <v>430</v>
      </c>
      <c r="AL43" s="1163" t="s">
        <v>430</v>
      </c>
      <c r="AM43" s="1163" t="s">
        <v>430</v>
      </c>
      <c r="AN43" s="1163" t="s">
        <v>430</v>
      </c>
      <c r="AO43" s="1163" t="s">
        <v>430</v>
      </c>
      <c r="AP43" s="1163" t="s">
        <v>430</v>
      </c>
      <c r="AQ43" s="1163" t="s">
        <v>430</v>
      </c>
      <c r="AR43" s="1163" t="s">
        <v>430</v>
      </c>
      <c r="AS43" s="1163" t="s">
        <v>430</v>
      </c>
      <c r="AT43" s="1164" t="s">
        <v>430</v>
      </c>
    </row>
    <row r="44" spans="1:46" ht="18" customHeight="1">
      <c r="A44" s="1232"/>
      <c r="B44" s="1233"/>
      <c r="C44" s="1201" t="s">
        <v>229</v>
      </c>
      <c r="D44" s="1241" t="s">
        <v>431</v>
      </c>
      <c r="E44" s="1202" t="s">
        <v>432</v>
      </c>
      <c r="F44" s="1220" t="s">
        <v>237</v>
      </c>
      <c r="G44" s="1220" t="s">
        <v>431</v>
      </c>
      <c r="H44" s="1221" t="s">
        <v>431</v>
      </c>
      <c r="I44" s="1174" t="s">
        <v>242</v>
      </c>
      <c r="J44" s="1175"/>
      <c r="K44" s="1175"/>
      <c r="L44" s="1175"/>
      <c r="M44" s="1175"/>
      <c r="N44" s="1175"/>
      <c r="O44" s="1175"/>
      <c r="P44" s="1175"/>
      <c r="Q44" s="1175"/>
      <c r="R44" s="1175"/>
      <c r="S44" s="1175"/>
      <c r="T44" s="1175"/>
      <c r="U44" s="1175"/>
      <c r="V44" s="1175"/>
      <c r="W44" s="1175"/>
      <c r="X44" s="1176"/>
      <c r="Y44" s="1230" t="s">
        <v>251</v>
      </c>
      <c r="Z44" s="1231" t="s">
        <v>137</v>
      </c>
      <c r="AA44" s="1231" t="s">
        <v>137</v>
      </c>
      <c r="AB44" s="1205" t="s">
        <v>518</v>
      </c>
      <c r="AC44" s="1205" t="s">
        <v>431</v>
      </c>
      <c r="AD44" s="1206" t="s">
        <v>431</v>
      </c>
      <c r="AE44" s="1166" t="s">
        <v>436</v>
      </c>
      <c r="AF44" s="1169" t="s">
        <v>1353</v>
      </c>
      <c r="AG44" s="1169" t="s">
        <v>1353</v>
      </c>
      <c r="AH44" s="1169" t="s">
        <v>1353</v>
      </c>
      <c r="AI44" s="1169" t="s">
        <v>1353</v>
      </c>
      <c r="AJ44" s="1169" t="s">
        <v>1353</v>
      </c>
      <c r="AK44" s="1169" t="s">
        <v>1353</v>
      </c>
      <c r="AL44" s="1169" t="s">
        <v>1353</v>
      </c>
      <c r="AM44" s="1169" t="s">
        <v>1353</v>
      </c>
      <c r="AN44" s="1169" t="s">
        <v>1353</v>
      </c>
      <c r="AO44" s="1169" t="s">
        <v>1353</v>
      </c>
      <c r="AP44" s="1169" t="s">
        <v>1353</v>
      </c>
      <c r="AQ44" s="1169" t="s">
        <v>1353</v>
      </c>
      <c r="AR44" s="1169" t="s">
        <v>1353</v>
      </c>
      <c r="AS44" s="1169" t="s">
        <v>1353</v>
      </c>
      <c r="AT44" s="1170" t="s">
        <v>1353</v>
      </c>
    </row>
    <row r="45" spans="1:46" ht="18" customHeight="1">
      <c r="A45" s="1228"/>
      <c r="B45" s="1229"/>
      <c r="C45" s="1199" t="s">
        <v>230</v>
      </c>
      <c r="D45" s="1240" t="s">
        <v>433</v>
      </c>
      <c r="E45" s="1200" t="s">
        <v>434</v>
      </c>
      <c r="F45" s="1234" t="s">
        <v>238</v>
      </c>
      <c r="G45" s="1234" t="s">
        <v>433</v>
      </c>
      <c r="H45" s="1235" t="s">
        <v>433</v>
      </c>
      <c r="I45" s="1171" t="s">
        <v>247</v>
      </c>
      <c r="J45" s="1172"/>
      <c r="K45" s="1172"/>
      <c r="L45" s="1172"/>
      <c r="M45" s="1172"/>
      <c r="N45" s="1172"/>
      <c r="O45" s="1172"/>
      <c r="P45" s="1172"/>
      <c r="Q45" s="1172"/>
      <c r="R45" s="1172"/>
      <c r="S45" s="1172"/>
      <c r="T45" s="1172"/>
      <c r="U45" s="1172"/>
      <c r="V45" s="1172"/>
      <c r="W45" s="1172"/>
      <c r="X45" s="1173"/>
      <c r="Y45" s="1199" t="s">
        <v>252</v>
      </c>
      <c r="Z45" s="1200" t="s">
        <v>771</v>
      </c>
      <c r="AA45" s="1200" t="s">
        <v>771</v>
      </c>
      <c r="AB45" s="1203" t="s">
        <v>380</v>
      </c>
      <c r="AC45" s="1203" t="s">
        <v>433</v>
      </c>
      <c r="AD45" s="1204" t="s">
        <v>433</v>
      </c>
      <c r="AE45" s="1159" t="s">
        <v>549</v>
      </c>
      <c r="AF45" s="1160" t="s">
        <v>435</v>
      </c>
      <c r="AG45" s="1160" t="s">
        <v>435</v>
      </c>
      <c r="AH45" s="1160" t="s">
        <v>435</v>
      </c>
      <c r="AI45" s="1160" t="s">
        <v>435</v>
      </c>
      <c r="AJ45" s="1160" t="s">
        <v>435</v>
      </c>
      <c r="AK45" s="1160" t="s">
        <v>435</v>
      </c>
      <c r="AL45" s="1160" t="s">
        <v>435</v>
      </c>
      <c r="AM45" s="1160" t="s">
        <v>435</v>
      </c>
      <c r="AN45" s="1160" t="s">
        <v>435</v>
      </c>
      <c r="AO45" s="1160" t="s">
        <v>435</v>
      </c>
      <c r="AP45" s="1160" t="s">
        <v>435</v>
      </c>
      <c r="AQ45" s="1160" t="s">
        <v>435</v>
      </c>
      <c r="AR45" s="1160" t="s">
        <v>435</v>
      </c>
      <c r="AS45" s="1160" t="s">
        <v>435</v>
      </c>
      <c r="AT45" s="1161" t="s">
        <v>435</v>
      </c>
    </row>
    <row r="46" spans="1:26" ht="12.75" customHeight="1">
      <c r="A46" s="13" t="s">
        <v>859</v>
      </c>
      <c r="D46" s="1242" t="s">
        <v>489</v>
      </c>
      <c r="E46" s="1243"/>
      <c r="F46" s="1243"/>
      <c r="G46" s="1243"/>
      <c r="H46" s="1243"/>
      <c r="I46" s="1243"/>
      <c r="J46" s="1243"/>
      <c r="K46" s="1243"/>
      <c r="L46" s="1243"/>
      <c r="M46" s="1243"/>
      <c r="N46" s="1243"/>
      <c r="O46" s="1243"/>
      <c r="P46" s="1243"/>
      <c r="Q46" s="1243"/>
      <c r="R46" s="1243"/>
      <c r="S46" s="1243"/>
      <c r="T46" s="1243"/>
      <c r="U46" s="1243"/>
      <c r="V46" s="1243"/>
      <c r="W46" s="1243"/>
      <c r="X46" s="1243"/>
      <c r="Y46" s="1243"/>
      <c r="Z46" s="1243"/>
    </row>
    <row r="47" spans="4:18" ht="12.75" customHeight="1">
      <c r="D47" s="1239" t="s">
        <v>863</v>
      </c>
      <c r="E47" s="1239"/>
      <c r="F47" s="1239"/>
      <c r="G47" s="1239"/>
      <c r="H47" s="1239"/>
      <c r="I47" s="1239"/>
      <c r="J47" s="1239"/>
      <c r="K47" s="1239"/>
      <c r="L47" s="1239"/>
      <c r="M47" s="1239"/>
      <c r="N47" s="1239"/>
      <c r="O47" s="1239"/>
      <c r="P47" s="1239"/>
      <c r="Q47" s="1239"/>
      <c r="R47" s="1239"/>
    </row>
    <row r="48" spans="4:27" ht="12.75" customHeight="1">
      <c r="D48" s="1239" t="s">
        <v>1370</v>
      </c>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20">
      <selection activeCell="N17" sqref="N17"/>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10" t="s">
        <v>1373</v>
      </c>
      <c r="O1" s="1110"/>
      <c r="P1" s="1110"/>
      <c r="Q1" s="1110"/>
      <c r="R1" s="1110"/>
      <c r="S1" s="1110"/>
      <c r="T1" s="1110"/>
      <c r="U1" s="1110"/>
      <c r="V1" s="1110"/>
      <c r="W1" s="1110"/>
      <c r="X1" s="1110"/>
      <c r="Y1" s="1110" t="s">
        <v>490</v>
      </c>
      <c r="Z1" s="1110"/>
      <c r="AA1" s="1110"/>
      <c r="AB1" s="1110"/>
      <c r="AC1" s="1110"/>
      <c r="AD1" s="1110"/>
      <c r="AE1" s="1110"/>
      <c r="AF1" s="1110"/>
      <c r="AG1" s="1110"/>
      <c r="AH1" s="1110"/>
      <c r="AI1" s="1110"/>
      <c r="AJ1" s="1110"/>
      <c r="AK1" s="1110"/>
      <c r="AL1" s="1110"/>
      <c r="AM1" s="1110"/>
      <c r="AN1" s="1110"/>
      <c r="AO1" s="141"/>
      <c r="AU1" s="45"/>
      <c r="AV1" s="45"/>
    </row>
    <row r="2" spans="1:48" ht="14.25" customHeight="1">
      <c r="A2" s="13" t="s">
        <v>545</v>
      </c>
      <c r="V2" s="385"/>
      <c r="W2" s="385"/>
      <c r="X2" s="543" t="s">
        <v>563</v>
      </c>
      <c r="Y2" s="544" t="s">
        <v>383</v>
      </c>
      <c r="Z2" s="544"/>
      <c r="AA2" s="544"/>
      <c r="AU2" s="45"/>
      <c r="AV2" s="469" t="s">
        <v>491</v>
      </c>
    </row>
    <row r="3" spans="47:48" ht="6.75" customHeight="1">
      <c r="AU3" s="45"/>
      <c r="AV3" s="470"/>
    </row>
    <row r="4" spans="1:48" ht="7.5" customHeight="1">
      <c r="A4" s="197"/>
      <c r="B4" s="198"/>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9"/>
      <c r="AR4" s="200"/>
      <c r="AS4" s="200"/>
      <c r="AT4" s="201"/>
      <c r="AU4" s="1252" t="s">
        <v>860</v>
      </c>
      <c r="AV4" s="1253"/>
    </row>
    <row r="5" spans="1:48" ht="7.5" customHeight="1">
      <c r="A5" s="202"/>
      <c r="B5" s="1289" t="s">
        <v>492</v>
      </c>
      <c r="C5" s="1145" t="s">
        <v>493</v>
      </c>
      <c r="D5" s="1286"/>
      <c r="E5" s="203"/>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1252" t="s">
        <v>494</v>
      </c>
      <c r="AR5" s="1268"/>
      <c r="AS5" s="1252" t="s">
        <v>495</v>
      </c>
      <c r="AT5" s="1273"/>
      <c r="AU5" s="1254"/>
      <c r="AV5" s="1255"/>
    </row>
    <row r="6" spans="1:48" ht="7.5" customHeight="1">
      <c r="A6" s="202"/>
      <c r="B6" s="1289"/>
      <c r="C6" s="1290"/>
      <c r="D6" s="1291"/>
      <c r="E6" s="1145" t="s">
        <v>1374</v>
      </c>
      <c r="F6" s="1286"/>
      <c r="G6" s="1252" t="s">
        <v>861</v>
      </c>
      <c r="H6" s="1286"/>
      <c r="I6" s="1252" t="s">
        <v>496</v>
      </c>
      <c r="J6" s="1286"/>
      <c r="K6" s="1252" t="s">
        <v>497</v>
      </c>
      <c r="L6" s="1286"/>
      <c r="M6" s="1252" t="s">
        <v>498</v>
      </c>
      <c r="N6" s="1262"/>
      <c r="O6" s="1265" t="s">
        <v>862</v>
      </c>
      <c r="P6" s="1266"/>
      <c r="Q6" s="1252" t="s">
        <v>864</v>
      </c>
      <c r="R6" s="1262"/>
      <c r="S6" s="1284" t="s">
        <v>499</v>
      </c>
      <c r="T6" s="1294"/>
      <c r="U6" s="1252" t="s">
        <v>502</v>
      </c>
      <c r="V6" s="1262"/>
      <c r="W6" s="1252" t="s">
        <v>865</v>
      </c>
      <c r="X6" s="1278"/>
      <c r="Y6" s="1280" t="s">
        <v>408</v>
      </c>
      <c r="Z6" s="1281"/>
      <c r="AA6" s="1252" t="s">
        <v>1375</v>
      </c>
      <c r="AB6" s="1273"/>
      <c r="AC6" s="1284" t="s">
        <v>409</v>
      </c>
      <c r="AD6" s="1281"/>
      <c r="AE6" s="1252" t="s">
        <v>1376</v>
      </c>
      <c r="AF6" s="1273"/>
      <c r="AG6" s="205"/>
      <c r="AH6" s="206"/>
      <c r="AI6" s="206"/>
      <c r="AJ6" s="206"/>
      <c r="AK6" s="206"/>
      <c r="AL6" s="206"/>
      <c r="AM6" s="206"/>
      <c r="AN6" s="206"/>
      <c r="AO6" s="206"/>
      <c r="AP6" s="206"/>
      <c r="AQ6" s="1269"/>
      <c r="AR6" s="1270"/>
      <c r="AS6" s="1274"/>
      <c r="AT6" s="1275"/>
      <c r="AU6" s="1254"/>
      <c r="AV6" s="1255"/>
    </row>
    <row r="7" spans="1:48" ht="51" customHeight="1">
      <c r="A7" s="1292"/>
      <c r="B7" s="1293"/>
      <c r="C7" s="1287"/>
      <c r="D7" s="1288"/>
      <c r="E7" s="1287"/>
      <c r="F7" s="1288"/>
      <c r="G7" s="1287"/>
      <c r="H7" s="1288"/>
      <c r="I7" s="1287"/>
      <c r="J7" s="1288"/>
      <c r="K7" s="1287"/>
      <c r="L7" s="1288"/>
      <c r="M7" s="1263"/>
      <c r="N7" s="1264"/>
      <c r="O7" s="1267"/>
      <c r="P7" s="1263"/>
      <c r="Q7" s="1263"/>
      <c r="R7" s="1264"/>
      <c r="S7" s="1295"/>
      <c r="T7" s="1296"/>
      <c r="U7" s="1263"/>
      <c r="V7" s="1264"/>
      <c r="W7" s="1263"/>
      <c r="X7" s="1279"/>
      <c r="Y7" s="1282"/>
      <c r="Z7" s="1283"/>
      <c r="AA7" s="1276"/>
      <c r="AB7" s="1277"/>
      <c r="AC7" s="1285"/>
      <c r="AD7" s="1283"/>
      <c r="AE7" s="1276"/>
      <c r="AF7" s="1277"/>
      <c r="AG7" s="1258" t="s">
        <v>407</v>
      </c>
      <c r="AH7" s="1259"/>
      <c r="AI7" s="1258" t="s">
        <v>503</v>
      </c>
      <c r="AJ7" s="1260"/>
      <c r="AK7" s="1258" t="s">
        <v>546</v>
      </c>
      <c r="AL7" s="1260"/>
      <c r="AM7" s="1258" t="s">
        <v>505</v>
      </c>
      <c r="AN7" s="1260"/>
      <c r="AO7" s="1258" t="s">
        <v>506</v>
      </c>
      <c r="AP7" s="1261"/>
      <c r="AQ7" s="1271"/>
      <c r="AR7" s="1272"/>
      <c r="AS7" s="1276"/>
      <c r="AT7" s="1277"/>
      <c r="AU7" s="1256"/>
      <c r="AV7" s="1257"/>
    </row>
    <row r="8" spans="1:48" ht="12.75" customHeight="1">
      <c r="A8" s="679" t="s">
        <v>507</v>
      </c>
      <c r="B8" s="388" t="s">
        <v>866</v>
      </c>
      <c r="C8" s="1247">
        <v>10000</v>
      </c>
      <c r="D8" s="1246"/>
      <c r="E8" s="1246">
        <v>59.1</v>
      </c>
      <c r="F8" s="1246"/>
      <c r="G8" s="1246">
        <v>331.9</v>
      </c>
      <c r="H8" s="1246"/>
      <c r="I8" s="1246">
        <v>200.9</v>
      </c>
      <c r="J8" s="1246"/>
      <c r="K8" s="1246">
        <v>569.6</v>
      </c>
      <c r="L8" s="1246"/>
      <c r="M8" s="1246">
        <v>1559.3</v>
      </c>
      <c r="N8" s="1246"/>
      <c r="O8" s="1246">
        <v>3051.8</v>
      </c>
      <c r="P8" s="1246"/>
      <c r="Q8" s="1246">
        <v>225.5</v>
      </c>
      <c r="R8" s="1246"/>
      <c r="S8" s="1246">
        <v>221.9</v>
      </c>
      <c r="T8" s="1246"/>
      <c r="U8" s="1246">
        <v>891.8</v>
      </c>
      <c r="V8" s="1246"/>
      <c r="W8" s="1246">
        <v>219.5</v>
      </c>
      <c r="X8" s="1246"/>
      <c r="Y8" s="1246">
        <v>372.7</v>
      </c>
      <c r="Z8" s="1246"/>
      <c r="AA8" s="1246">
        <v>77.4</v>
      </c>
      <c r="AB8" s="1246"/>
      <c r="AC8" s="1246">
        <v>1467</v>
      </c>
      <c r="AD8" s="1246"/>
      <c r="AE8" s="1246">
        <v>751.6</v>
      </c>
      <c r="AF8" s="1246"/>
      <c r="AG8" s="1246">
        <v>251.4</v>
      </c>
      <c r="AH8" s="1246"/>
      <c r="AI8" s="1246">
        <v>76.1</v>
      </c>
      <c r="AJ8" s="1246"/>
      <c r="AK8" s="1246">
        <v>140.7</v>
      </c>
      <c r="AL8" s="1246"/>
      <c r="AM8" s="1246">
        <v>63.5</v>
      </c>
      <c r="AN8" s="1246"/>
      <c r="AO8" s="1246">
        <v>219.9</v>
      </c>
      <c r="AP8" s="1246"/>
      <c r="AQ8" s="1246">
        <v>5406.2</v>
      </c>
      <c r="AR8" s="1246"/>
      <c r="AS8" s="1246">
        <v>199.2</v>
      </c>
      <c r="AT8" s="1246"/>
      <c r="AU8" s="1246">
        <v>10199.2</v>
      </c>
      <c r="AV8" s="1251"/>
    </row>
    <row r="9" spans="1:48" ht="12.75" customHeight="1">
      <c r="A9" s="680"/>
      <c r="B9" s="425" t="s">
        <v>1268</v>
      </c>
      <c r="C9" s="957">
        <v>0</v>
      </c>
      <c r="D9" s="958">
        <v>100.975</v>
      </c>
      <c r="E9" s="959">
        <v>0</v>
      </c>
      <c r="F9" s="958">
        <v>109.25</v>
      </c>
      <c r="G9" s="959">
        <v>0</v>
      </c>
      <c r="H9" s="958">
        <v>98.78333333333335</v>
      </c>
      <c r="I9" s="959">
        <v>0</v>
      </c>
      <c r="J9" s="958">
        <v>96.075</v>
      </c>
      <c r="K9" s="959">
        <v>0</v>
      </c>
      <c r="L9" s="958">
        <v>108.88333333333333</v>
      </c>
      <c r="M9" s="959">
        <v>0</v>
      </c>
      <c r="N9" s="958">
        <v>93.91666666666667</v>
      </c>
      <c r="O9" s="959">
        <v>0</v>
      </c>
      <c r="P9" s="958">
        <v>105.70833333333333</v>
      </c>
      <c r="Q9" s="959">
        <v>0</v>
      </c>
      <c r="R9" s="958">
        <v>95.075</v>
      </c>
      <c r="S9" s="959">
        <v>0</v>
      </c>
      <c r="T9" s="958">
        <v>97.13333333333334</v>
      </c>
      <c r="U9" s="959">
        <v>0</v>
      </c>
      <c r="V9" s="958">
        <v>102.35</v>
      </c>
      <c r="W9" s="959">
        <v>0</v>
      </c>
      <c r="X9" s="958">
        <v>105.03333333333332</v>
      </c>
      <c r="Y9" s="959">
        <v>0</v>
      </c>
      <c r="Z9" s="958">
        <v>99.275</v>
      </c>
      <c r="AA9" s="959">
        <v>0</v>
      </c>
      <c r="AB9" s="958">
        <v>78.68333333333334</v>
      </c>
      <c r="AC9" s="959">
        <v>0</v>
      </c>
      <c r="AD9" s="958">
        <v>96.89166666666667</v>
      </c>
      <c r="AE9" s="959">
        <v>0</v>
      </c>
      <c r="AF9" s="958">
        <v>103.19166666666668</v>
      </c>
      <c r="AG9" s="959">
        <v>0</v>
      </c>
      <c r="AH9" s="958">
        <v>108.49166666666667</v>
      </c>
      <c r="AI9" s="959">
        <v>0</v>
      </c>
      <c r="AJ9" s="958">
        <v>97.54166666666667</v>
      </c>
      <c r="AK9" s="959">
        <v>0</v>
      </c>
      <c r="AL9" s="958">
        <v>104.01666666666665</v>
      </c>
      <c r="AM9" s="959">
        <v>0</v>
      </c>
      <c r="AN9" s="958">
        <v>84.36666666666666</v>
      </c>
      <c r="AO9" s="959">
        <v>0</v>
      </c>
      <c r="AP9" s="958">
        <v>104</v>
      </c>
      <c r="AQ9" s="959">
        <v>0</v>
      </c>
      <c r="AR9" s="958">
        <v>102.20833333333333</v>
      </c>
      <c r="AS9" s="959">
        <v>0</v>
      </c>
      <c r="AT9" s="958">
        <v>99.10833333333333</v>
      </c>
      <c r="AU9" s="959">
        <v>0</v>
      </c>
      <c r="AV9" s="960">
        <v>100.93333333333334</v>
      </c>
    </row>
    <row r="10" spans="1:48" ht="12.75" customHeight="1">
      <c r="A10" s="680"/>
      <c r="B10" s="425" t="s">
        <v>382</v>
      </c>
      <c r="C10" s="957">
        <v>0</v>
      </c>
      <c r="D10" s="958">
        <v>95.325</v>
      </c>
      <c r="E10" s="959">
        <v>0</v>
      </c>
      <c r="F10" s="958">
        <v>107.54166666666667</v>
      </c>
      <c r="G10" s="959">
        <v>0</v>
      </c>
      <c r="H10" s="958">
        <v>93.375</v>
      </c>
      <c r="I10" s="959">
        <v>0</v>
      </c>
      <c r="J10" s="958">
        <v>98.04166666666667</v>
      </c>
      <c r="K10" s="959">
        <v>0</v>
      </c>
      <c r="L10" s="958">
        <v>96.525</v>
      </c>
      <c r="M10" s="959">
        <v>0</v>
      </c>
      <c r="N10" s="958">
        <v>94.03333333333335</v>
      </c>
      <c r="O10" s="959">
        <v>0</v>
      </c>
      <c r="P10" s="958">
        <v>97.675</v>
      </c>
      <c r="Q10" s="959">
        <v>0</v>
      </c>
      <c r="R10" s="958">
        <v>100.76666666666667</v>
      </c>
      <c r="S10" s="959">
        <v>0</v>
      </c>
      <c r="T10" s="958">
        <v>97.59166666666665</v>
      </c>
      <c r="U10" s="959">
        <v>0</v>
      </c>
      <c r="V10" s="958">
        <v>92.99166666666667</v>
      </c>
      <c r="W10" s="959">
        <v>0</v>
      </c>
      <c r="X10" s="958">
        <v>99.65833333333335</v>
      </c>
      <c r="Y10" s="959">
        <v>0</v>
      </c>
      <c r="Z10" s="958">
        <v>90.25</v>
      </c>
      <c r="AA10" s="959">
        <v>0</v>
      </c>
      <c r="AB10" s="958">
        <v>72.5</v>
      </c>
      <c r="AC10" s="959">
        <v>0</v>
      </c>
      <c r="AD10" s="958">
        <v>92.225</v>
      </c>
      <c r="AE10" s="959">
        <v>0</v>
      </c>
      <c r="AF10" s="958">
        <v>96.89166666666667</v>
      </c>
      <c r="AG10" s="959">
        <v>0</v>
      </c>
      <c r="AH10" s="958">
        <v>104.73333333333333</v>
      </c>
      <c r="AI10" s="959">
        <v>0</v>
      </c>
      <c r="AJ10" s="958">
        <v>80.78333333333333</v>
      </c>
      <c r="AK10" s="959">
        <v>0</v>
      </c>
      <c r="AL10" s="958">
        <v>104.06666666666666</v>
      </c>
      <c r="AM10" s="959">
        <v>0</v>
      </c>
      <c r="AN10" s="958">
        <v>73.6</v>
      </c>
      <c r="AO10" s="959">
        <v>0</v>
      </c>
      <c r="AP10" s="958">
        <v>95.675</v>
      </c>
      <c r="AQ10" s="959">
        <v>0</v>
      </c>
      <c r="AR10" s="958">
        <v>96.61666666666666</v>
      </c>
      <c r="AS10" s="959">
        <v>0</v>
      </c>
      <c r="AT10" s="958">
        <v>118.93333333333332</v>
      </c>
      <c r="AU10" s="959">
        <v>0</v>
      </c>
      <c r="AV10" s="960">
        <v>95.79166666666667</v>
      </c>
    </row>
    <row r="11" spans="1:48" ht="12.75" customHeight="1">
      <c r="A11" s="680"/>
      <c r="B11" s="389"/>
      <c r="C11" s="961"/>
      <c r="D11" s="962"/>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63"/>
      <c r="AL11" s="963"/>
      <c r="AM11" s="963"/>
      <c r="AN11" s="963"/>
      <c r="AO11" s="963"/>
      <c r="AP11" s="963"/>
      <c r="AQ11" s="963"/>
      <c r="AR11" s="963"/>
      <c r="AS11" s="963"/>
      <c r="AT11" s="963"/>
      <c r="AU11" s="964"/>
      <c r="AV11" s="965"/>
    </row>
    <row r="12" spans="1:48" ht="12.75" customHeight="1">
      <c r="A12" s="680"/>
      <c r="B12" s="549" t="s">
        <v>715</v>
      </c>
      <c r="C12" s="957">
        <v>0</v>
      </c>
      <c r="D12" s="966">
        <v>98.3</v>
      </c>
      <c r="E12" s="959">
        <v>0</v>
      </c>
      <c r="F12" s="966">
        <v>114.2</v>
      </c>
      <c r="G12" s="959">
        <v>0</v>
      </c>
      <c r="H12" s="966">
        <v>97.9</v>
      </c>
      <c r="I12" s="959">
        <v>0</v>
      </c>
      <c r="J12" s="966">
        <v>86.3</v>
      </c>
      <c r="K12" s="959">
        <v>0</v>
      </c>
      <c r="L12" s="966">
        <v>108</v>
      </c>
      <c r="M12" s="959">
        <v>0</v>
      </c>
      <c r="N12" s="966">
        <v>94.8</v>
      </c>
      <c r="O12" s="959">
        <v>0</v>
      </c>
      <c r="P12" s="966">
        <v>100.7</v>
      </c>
      <c r="Q12" s="959">
        <v>0</v>
      </c>
      <c r="R12" s="966">
        <v>105.6</v>
      </c>
      <c r="S12" s="959">
        <v>0</v>
      </c>
      <c r="T12" s="966">
        <v>95.2</v>
      </c>
      <c r="U12" s="959">
        <v>0</v>
      </c>
      <c r="V12" s="966">
        <v>100.2</v>
      </c>
      <c r="W12" s="959">
        <v>0</v>
      </c>
      <c r="X12" s="966">
        <v>105</v>
      </c>
      <c r="Y12" s="959">
        <v>0</v>
      </c>
      <c r="Z12" s="966">
        <v>94.3</v>
      </c>
      <c r="AA12" s="959">
        <v>0</v>
      </c>
      <c r="AB12" s="966">
        <v>74.4</v>
      </c>
      <c r="AC12" s="959">
        <v>0</v>
      </c>
      <c r="AD12" s="966">
        <v>95</v>
      </c>
      <c r="AE12" s="959">
        <v>0</v>
      </c>
      <c r="AF12" s="966">
        <v>98.8</v>
      </c>
      <c r="AG12" s="959">
        <v>0</v>
      </c>
      <c r="AH12" s="966">
        <v>106</v>
      </c>
      <c r="AI12" s="959">
        <v>0</v>
      </c>
      <c r="AJ12" s="966">
        <v>84.8</v>
      </c>
      <c r="AK12" s="959">
        <v>0</v>
      </c>
      <c r="AL12" s="966">
        <v>103.7</v>
      </c>
      <c r="AM12" s="959">
        <v>0</v>
      </c>
      <c r="AN12" s="966">
        <v>77.5</v>
      </c>
      <c r="AO12" s="959">
        <v>0</v>
      </c>
      <c r="AP12" s="966">
        <v>99.2</v>
      </c>
      <c r="AQ12" s="959">
        <v>0</v>
      </c>
      <c r="AR12" s="966">
        <v>99.7</v>
      </c>
      <c r="AS12" s="959">
        <v>0</v>
      </c>
      <c r="AT12" s="966">
        <v>110.5</v>
      </c>
      <c r="AU12" s="959">
        <v>0</v>
      </c>
      <c r="AV12" s="967">
        <v>98.6</v>
      </c>
    </row>
    <row r="13" spans="1:48" ht="12.75" customHeight="1">
      <c r="A13" s="680"/>
      <c r="B13" s="456">
        <v>3</v>
      </c>
      <c r="C13" s="957">
        <v>0</v>
      </c>
      <c r="D13" s="966">
        <v>97.9</v>
      </c>
      <c r="E13" s="959">
        <v>0</v>
      </c>
      <c r="F13" s="966">
        <v>116.7</v>
      </c>
      <c r="G13" s="959">
        <v>0</v>
      </c>
      <c r="H13" s="966">
        <v>96.9</v>
      </c>
      <c r="I13" s="959">
        <v>0</v>
      </c>
      <c r="J13" s="966">
        <v>95.2</v>
      </c>
      <c r="K13" s="959">
        <v>0</v>
      </c>
      <c r="L13" s="966">
        <v>105.3</v>
      </c>
      <c r="M13" s="959">
        <v>0</v>
      </c>
      <c r="N13" s="966">
        <v>99.5</v>
      </c>
      <c r="O13" s="959">
        <v>0</v>
      </c>
      <c r="P13" s="966">
        <v>98.2</v>
      </c>
      <c r="Q13" s="959">
        <v>0</v>
      </c>
      <c r="R13" s="966">
        <v>89</v>
      </c>
      <c r="S13" s="959">
        <v>0</v>
      </c>
      <c r="T13" s="966">
        <v>104</v>
      </c>
      <c r="U13" s="959">
        <v>0</v>
      </c>
      <c r="V13" s="966">
        <v>96.9</v>
      </c>
      <c r="W13" s="959">
        <v>0</v>
      </c>
      <c r="X13" s="966">
        <v>104.2</v>
      </c>
      <c r="Y13" s="959">
        <v>0</v>
      </c>
      <c r="Z13" s="966">
        <v>92.5</v>
      </c>
      <c r="AA13" s="959">
        <v>0</v>
      </c>
      <c r="AB13" s="966">
        <v>71.6</v>
      </c>
      <c r="AC13" s="959">
        <v>0</v>
      </c>
      <c r="AD13" s="966">
        <v>93.2</v>
      </c>
      <c r="AE13" s="959">
        <v>0</v>
      </c>
      <c r="AF13" s="966">
        <v>97.6</v>
      </c>
      <c r="AG13" s="959">
        <v>0</v>
      </c>
      <c r="AH13" s="966">
        <v>105.3</v>
      </c>
      <c r="AI13" s="959">
        <v>0</v>
      </c>
      <c r="AJ13" s="966">
        <v>89.3</v>
      </c>
      <c r="AK13" s="959">
        <v>0</v>
      </c>
      <c r="AL13" s="966">
        <v>101.4</v>
      </c>
      <c r="AM13" s="959">
        <v>0</v>
      </c>
      <c r="AN13" s="966">
        <v>77.4</v>
      </c>
      <c r="AO13" s="959">
        <v>0</v>
      </c>
      <c r="AP13" s="966">
        <v>96.3</v>
      </c>
      <c r="AQ13" s="959">
        <v>0</v>
      </c>
      <c r="AR13" s="966">
        <v>99.6</v>
      </c>
      <c r="AS13" s="959">
        <v>0</v>
      </c>
      <c r="AT13" s="966">
        <v>109</v>
      </c>
      <c r="AU13" s="959">
        <v>0</v>
      </c>
      <c r="AV13" s="967">
        <v>98</v>
      </c>
    </row>
    <row r="14" spans="1:48" ht="12.75" customHeight="1">
      <c r="A14" s="680"/>
      <c r="B14" s="457">
        <v>4</v>
      </c>
      <c r="C14" s="957">
        <v>0</v>
      </c>
      <c r="D14" s="966">
        <v>95.9</v>
      </c>
      <c r="E14" s="959">
        <v>0</v>
      </c>
      <c r="F14" s="966">
        <v>109</v>
      </c>
      <c r="G14" s="959">
        <v>0</v>
      </c>
      <c r="H14" s="966">
        <v>96.6</v>
      </c>
      <c r="I14" s="959">
        <v>0</v>
      </c>
      <c r="J14" s="966">
        <v>97</v>
      </c>
      <c r="K14" s="959">
        <v>0</v>
      </c>
      <c r="L14" s="966">
        <v>98.2</v>
      </c>
      <c r="M14" s="959">
        <v>0</v>
      </c>
      <c r="N14" s="966">
        <v>96.1</v>
      </c>
      <c r="O14" s="959">
        <v>0</v>
      </c>
      <c r="P14" s="966">
        <v>92.3</v>
      </c>
      <c r="Q14" s="959">
        <v>0</v>
      </c>
      <c r="R14" s="966">
        <v>102.3</v>
      </c>
      <c r="S14" s="959">
        <v>0</v>
      </c>
      <c r="T14" s="966">
        <v>93.2</v>
      </c>
      <c r="U14" s="959">
        <v>0</v>
      </c>
      <c r="V14" s="966">
        <v>100.4</v>
      </c>
      <c r="W14" s="959">
        <v>0</v>
      </c>
      <c r="X14" s="966">
        <v>103</v>
      </c>
      <c r="Y14" s="959">
        <v>0</v>
      </c>
      <c r="Z14" s="966">
        <v>92.3</v>
      </c>
      <c r="AA14" s="959">
        <v>0</v>
      </c>
      <c r="AB14" s="966">
        <v>73</v>
      </c>
      <c r="AC14" s="959">
        <v>0</v>
      </c>
      <c r="AD14" s="966">
        <v>94.4</v>
      </c>
      <c r="AE14" s="959">
        <v>0</v>
      </c>
      <c r="AF14" s="966">
        <v>101.2</v>
      </c>
      <c r="AG14" s="959">
        <v>0</v>
      </c>
      <c r="AH14" s="966">
        <v>105.1</v>
      </c>
      <c r="AI14" s="959">
        <v>0</v>
      </c>
      <c r="AJ14" s="966">
        <v>84.2</v>
      </c>
      <c r="AK14" s="959">
        <v>0</v>
      </c>
      <c r="AL14" s="966">
        <v>109.1</v>
      </c>
      <c r="AM14" s="959">
        <v>0</v>
      </c>
      <c r="AN14" s="966">
        <v>84</v>
      </c>
      <c r="AO14" s="959">
        <v>0</v>
      </c>
      <c r="AP14" s="966">
        <v>103.2</v>
      </c>
      <c r="AQ14" s="959">
        <v>0</v>
      </c>
      <c r="AR14" s="966">
        <v>95</v>
      </c>
      <c r="AS14" s="959">
        <v>0</v>
      </c>
      <c r="AT14" s="966">
        <v>106.8</v>
      </c>
      <c r="AU14" s="959">
        <v>0</v>
      </c>
      <c r="AV14" s="967">
        <v>96.5</v>
      </c>
    </row>
    <row r="15" spans="1:48" ht="12.75" customHeight="1">
      <c r="A15" s="680"/>
      <c r="B15" s="457">
        <v>5</v>
      </c>
      <c r="C15" s="957">
        <v>0</v>
      </c>
      <c r="D15" s="966">
        <v>99.3</v>
      </c>
      <c r="E15" s="959">
        <v>0</v>
      </c>
      <c r="F15" s="966">
        <v>115.5</v>
      </c>
      <c r="G15" s="959">
        <v>0</v>
      </c>
      <c r="H15" s="966">
        <v>100.9</v>
      </c>
      <c r="I15" s="959">
        <v>0</v>
      </c>
      <c r="J15" s="966">
        <v>97.1</v>
      </c>
      <c r="K15" s="959">
        <v>0</v>
      </c>
      <c r="L15" s="966">
        <v>105.1</v>
      </c>
      <c r="M15" s="959">
        <v>0</v>
      </c>
      <c r="N15" s="966">
        <v>103.6</v>
      </c>
      <c r="O15" s="959">
        <v>0</v>
      </c>
      <c r="P15" s="966">
        <v>100.9</v>
      </c>
      <c r="Q15" s="959">
        <v>0</v>
      </c>
      <c r="R15" s="966">
        <v>102.8</v>
      </c>
      <c r="S15" s="959">
        <v>0</v>
      </c>
      <c r="T15" s="966">
        <v>98.8</v>
      </c>
      <c r="U15" s="959">
        <v>0</v>
      </c>
      <c r="V15" s="966">
        <v>102.4</v>
      </c>
      <c r="W15" s="959">
        <v>0</v>
      </c>
      <c r="X15" s="966">
        <v>109</v>
      </c>
      <c r="Y15" s="959">
        <v>0</v>
      </c>
      <c r="Z15" s="966">
        <v>89.8</v>
      </c>
      <c r="AA15" s="959">
        <v>0</v>
      </c>
      <c r="AB15" s="966">
        <v>76.1</v>
      </c>
      <c r="AC15" s="959">
        <v>0</v>
      </c>
      <c r="AD15" s="966">
        <v>88.5</v>
      </c>
      <c r="AE15" s="959">
        <v>0</v>
      </c>
      <c r="AF15" s="966">
        <v>101.6</v>
      </c>
      <c r="AG15" s="959">
        <v>0</v>
      </c>
      <c r="AH15" s="966">
        <v>104.1</v>
      </c>
      <c r="AI15" s="959">
        <v>0</v>
      </c>
      <c r="AJ15" s="966">
        <v>83.3</v>
      </c>
      <c r="AK15" s="959">
        <v>0</v>
      </c>
      <c r="AL15" s="966">
        <v>103.5</v>
      </c>
      <c r="AM15" s="959">
        <v>0</v>
      </c>
      <c r="AN15" s="966">
        <v>76.5</v>
      </c>
      <c r="AO15" s="959">
        <v>0</v>
      </c>
      <c r="AP15" s="966">
        <v>108.3</v>
      </c>
      <c r="AQ15" s="959">
        <v>0</v>
      </c>
      <c r="AR15" s="966">
        <v>102.1</v>
      </c>
      <c r="AS15" s="959">
        <v>0</v>
      </c>
      <c r="AT15" s="966">
        <v>111.2</v>
      </c>
      <c r="AU15" s="959">
        <v>0</v>
      </c>
      <c r="AV15" s="967">
        <v>100.1</v>
      </c>
    </row>
    <row r="16" spans="1:48" ht="12.75" customHeight="1">
      <c r="A16" s="680"/>
      <c r="B16" s="457">
        <v>6</v>
      </c>
      <c r="C16" s="957">
        <v>0</v>
      </c>
      <c r="D16" s="966">
        <v>94.7</v>
      </c>
      <c r="E16" s="959">
        <v>0</v>
      </c>
      <c r="F16" s="966">
        <v>111.6</v>
      </c>
      <c r="G16" s="959">
        <v>0</v>
      </c>
      <c r="H16" s="966">
        <v>97.8</v>
      </c>
      <c r="I16" s="959">
        <v>0</v>
      </c>
      <c r="J16" s="966">
        <v>100.3</v>
      </c>
      <c r="K16" s="959">
        <v>0</v>
      </c>
      <c r="L16" s="966">
        <v>94.7</v>
      </c>
      <c r="M16" s="959">
        <v>0</v>
      </c>
      <c r="N16" s="966">
        <v>88.4</v>
      </c>
      <c r="O16" s="959">
        <v>0</v>
      </c>
      <c r="P16" s="966">
        <v>98.9</v>
      </c>
      <c r="Q16" s="959">
        <v>0</v>
      </c>
      <c r="R16" s="966">
        <v>102</v>
      </c>
      <c r="S16" s="959">
        <v>0</v>
      </c>
      <c r="T16" s="966">
        <v>101.2</v>
      </c>
      <c r="U16" s="959">
        <v>0</v>
      </c>
      <c r="V16" s="966">
        <v>90.1</v>
      </c>
      <c r="W16" s="959">
        <v>0</v>
      </c>
      <c r="X16" s="966">
        <v>104.9</v>
      </c>
      <c r="Y16" s="959">
        <v>0</v>
      </c>
      <c r="Z16" s="966">
        <v>91.2</v>
      </c>
      <c r="AA16" s="959">
        <v>0</v>
      </c>
      <c r="AB16" s="966">
        <v>75.1</v>
      </c>
      <c r="AC16" s="959">
        <v>0</v>
      </c>
      <c r="AD16" s="966">
        <v>88.2</v>
      </c>
      <c r="AE16" s="959">
        <v>0</v>
      </c>
      <c r="AF16" s="966">
        <v>97.3</v>
      </c>
      <c r="AG16" s="959">
        <v>0</v>
      </c>
      <c r="AH16" s="966">
        <v>105.6</v>
      </c>
      <c r="AI16" s="959">
        <v>0</v>
      </c>
      <c r="AJ16" s="966">
        <v>64.6</v>
      </c>
      <c r="AK16" s="959">
        <v>0</v>
      </c>
      <c r="AL16" s="966">
        <v>102.5</v>
      </c>
      <c r="AM16" s="959">
        <v>0</v>
      </c>
      <c r="AN16" s="966">
        <v>74.6</v>
      </c>
      <c r="AO16" s="959">
        <v>0</v>
      </c>
      <c r="AP16" s="966">
        <v>103.5</v>
      </c>
      <c r="AQ16" s="959">
        <v>0</v>
      </c>
      <c r="AR16" s="966">
        <v>96</v>
      </c>
      <c r="AS16" s="959">
        <v>0</v>
      </c>
      <c r="AT16" s="966">
        <v>111.3</v>
      </c>
      <c r="AU16" s="959">
        <v>0</v>
      </c>
      <c r="AV16" s="967">
        <v>95.1</v>
      </c>
    </row>
    <row r="17" spans="1:48" ht="12.75" customHeight="1">
      <c r="A17" s="680"/>
      <c r="B17" s="457">
        <v>7</v>
      </c>
      <c r="C17" s="957">
        <v>0</v>
      </c>
      <c r="D17" s="966">
        <v>99.9</v>
      </c>
      <c r="E17" s="959"/>
      <c r="F17" s="966">
        <v>114.6</v>
      </c>
      <c r="G17" s="959">
        <v>0</v>
      </c>
      <c r="H17" s="966">
        <v>99.4</v>
      </c>
      <c r="I17" s="959">
        <v>0</v>
      </c>
      <c r="J17" s="966">
        <v>105.6</v>
      </c>
      <c r="K17" s="959">
        <v>0</v>
      </c>
      <c r="L17" s="966">
        <v>99.5</v>
      </c>
      <c r="M17" s="959">
        <v>0</v>
      </c>
      <c r="N17" s="966">
        <v>104</v>
      </c>
      <c r="O17" s="959">
        <v>0</v>
      </c>
      <c r="P17" s="966">
        <v>105.8</v>
      </c>
      <c r="Q17" s="959">
        <v>0</v>
      </c>
      <c r="R17" s="966">
        <v>102</v>
      </c>
      <c r="S17" s="959">
        <v>0</v>
      </c>
      <c r="T17" s="966">
        <v>102.7</v>
      </c>
      <c r="U17" s="959">
        <v>0</v>
      </c>
      <c r="V17" s="966">
        <v>91.9</v>
      </c>
      <c r="W17" s="959">
        <v>0</v>
      </c>
      <c r="X17" s="966">
        <v>102.1</v>
      </c>
      <c r="Y17" s="959">
        <v>0</v>
      </c>
      <c r="Z17" s="966">
        <v>93.8</v>
      </c>
      <c r="AA17" s="959">
        <v>0</v>
      </c>
      <c r="AB17" s="966">
        <v>71.1</v>
      </c>
      <c r="AC17" s="959">
        <v>0</v>
      </c>
      <c r="AD17" s="966">
        <v>91.2</v>
      </c>
      <c r="AE17" s="959">
        <v>0</v>
      </c>
      <c r="AF17" s="966">
        <v>96.1</v>
      </c>
      <c r="AG17" s="959">
        <v>0</v>
      </c>
      <c r="AH17" s="966">
        <v>108.4</v>
      </c>
      <c r="AI17" s="959">
        <v>0</v>
      </c>
      <c r="AJ17" s="966">
        <v>65</v>
      </c>
      <c r="AK17" s="959">
        <v>0</v>
      </c>
      <c r="AL17" s="966">
        <v>108.1</v>
      </c>
      <c r="AM17" s="959">
        <v>0</v>
      </c>
      <c r="AN17" s="966">
        <v>70.5</v>
      </c>
      <c r="AO17" s="959">
        <v>0</v>
      </c>
      <c r="AP17" s="966">
        <v>91.8</v>
      </c>
      <c r="AQ17" s="959">
        <v>0</v>
      </c>
      <c r="AR17" s="966">
        <v>105.6</v>
      </c>
      <c r="AS17" s="959">
        <v>0</v>
      </c>
      <c r="AT17" s="966">
        <v>114.1</v>
      </c>
      <c r="AU17" s="959">
        <v>0</v>
      </c>
      <c r="AV17" s="967">
        <v>100.2</v>
      </c>
    </row>
    <row r="18" spans="1:48" ht="12.75" customHeight="1">
      <c r="A18" s="680"/>
      <c r="B18" s="457">
        <v>8</v>
      </c>
      <c r="C18" s="957">
        <v>0</v>
      </c>
      <c r="D18" s="966">
        <v>96.1</v>
      </c>
      <c r="E18" s="959">
        <v>0</v>
      </c>
      <c r="F18" s="966">
        <v>104.1</v>
      </c>
      <c r="G18" s="959">
        <v>0</v>
      </c>
      <c r="H18" s="966">
        <v>98.6</v>
      </c>
      <c r="I18" s="959">
        <v>0</v>
      </c>
      <c r="J18" s="966">
        <v>102.8</v>
      </c>
      <c r="K18" s="959">
        <v>0</v>
      </c>
      <c r="L18" s="966">
        <v>98.3</v>
      </c>
      <c r="M18" s="959">
        <v>0</v>
      </c>
      <c r="N18" s="966">
        <v>102.1</v>
      </c>
      <c r="O18" s="959">
        <v>0</v>
      </c>
      <c r="P18" s="966">
        <v>96.8</v>
      </c>
      <c r="Q18" s="959">
        <v>0</v>
      </c>
      <c r="R18" s="966">
        <v>109.5</v>
      </c>
      <c r="S18" s="959">
        <v>0</v>
      </c>
      <c r="T18" s="966">
        <v>90.8</v>
      </c>
      <c r="U18" s="959">
        <v>0</v>
      </c>
      <c r="V18" s="966">
        <v>87.9</v>
      </c>
      <c r="W18" s="959">
        <v>0</v>
      </c>
      <c r="X18" s="966">
        <v>102.9</v>
      </c>
      <c r="Y18" s="959">
        <v>0</v>
      </c>
      <c r="Z18" s="966">
        <v>88.5</v>
      </c>
      <c r="AA18" s="959">
        <v>0</v>
      </c>
      <c r="AB18" s="966">
        <v>74.9</v>
      </c>
      <c r="AC18" s="959">
        <v>0</v>
      </c>
      <c r="AD18" s="966">
        <v>92.4</v>
      </c>
      <c r="AE18" s="959">
        <v>0</v>
      </c>
      <c r="AF18" s="966">
        <v>93.8</v>
      </c>
      <c r="AG18" s="959">
        <v>0</v>
      </c>
      <c r="AH18" s="966">
        <v>104.1</v>
      </c>
      <c r="AI18" s="959">
        <v>0</v>
      </c>
      <c r="AJ18" s="966">
        <v>68.3</v>
      </c>
      <c r="AK18" s="959">
        <v>0</v>
      </c>
      <c r="AL18" s="966">
        <v>104</v>
      </c>
      <c r="AM18" s="959">
        <v>0</v>
      </c>
      <c r="AN18" s="966">
        <v>66.5</v>
      </c>
      <c r="AO18" s="959">
        <v>0</v>
      </c>
      <c r="AP18" s="966">
        <v>96.4</v>
      </c>
      <c r="AQ18" s="959">
        <v>0</v>
      </c>
      <c r="AR18" s="966">
        <v>99.6</v>
      </c>
      <c r="AS18" s="959">
        <v>0</v>
      </c>
      <c r="AT18" s="966">
        <v>134.5</v>
      </c>
      <c r="AU18" s="959">
        <v>0</v>
      </c>
      <c r="AV18" s="967">
        <v>97</v>
      </c>
    </row>
    <row r="19" spans="1:48" ht="12.75" customHeight="1">
      <c r="A19" s="680"/>
      <c r="B19" s="457">
        <v>9</v>
      </c>
      <c r="C19" s="957">
        <v>0</v>
      </c>
      <c r="D19" s="966">
        <v>94.4</v>
      </c>
      <c r="E19" s="959">
        <v>0</v>
      </c>
      <c r="F19" s="966">
        <v>111.2</v>
      </c>
      <c r="G19" s="959">
        <v>0</v>
      </c>
      <c r="H19" s="966">
        <v>95</v>
      </c>
      <c r="I19" s="959">
        <v>0</v>
      </c>
      <c r="J19" s="966">
        <v>101.7</v>
      </c>
      <c r="K19" s="959">
        <v>0</v>
      </c>
      <c r="L19" s="966">
        <v>94.4</v>
      </c>
      <c r="M19" s="959">
        <v>0</v>
      </c>
      <c r="N19" s="966">
        <v>84.3</v>
      </c>
      <c r="O19" s="959">
        <v>0</v>
      </c>
      <c r="P19" s="966">
        <v>100.7</v>
      </c>
      <c r="Q19" s="959">
        <v>0</v>
      </c>
      <c r="R19" s="966">
        <v>98.1</v>
      </c>
      <c r="S19" s="959">
        <v>0</v>
      </c>
      <c r="T19" s="966">
        <v>97.4</v>
      </c>
      <c r="U19" s="959">
        <v>0</v>
      </c>
      <c r="V19" s="966">
        <v>87.1</v>
      </c>
      <c r="W19" s="959">
        <v>0</v>
      </c>
      <c r="X19" s="966">
        <v>97.9</v>
      </c>
      <c r="Y19" s="959">
        <v>0</v>
      </c>
      <c r="Z19" s="966">
        <v>91.2</v>
      </c>
      <c r="AA19" s="959">
        <v>0</v>
      </c>
      <c r="AB19" s="966">
        <v>66.5</v>
      </c>
      <c r="AC19" s="959">
        <v>0</v>
      </c>
      <c r="AD19" s="966">
        <v>92.8</v>
      </c>
      <c r="AE19" s="959">
        <v>0</v>
      </c>
      <c r="AF19" s="966">
        <v>97.2</v>
      </c>
      <c r="AG19" s="959">
        <v>0</v>
      </c>
      <c r="AH19" s="966">
        <v>107.2</v>
      </c>
      <c r="AI19" s="959">
        <v>0</v>
      </c>
      <c r="AJ19" s="966">
        <v>80.1</v>
      </c>
      <c r="AK19" s="959">
        <v>0</v>
      </c>
      <c r="AL19" s="966">
        <v>102.6</v>
      </c>
      <c r="AM19" s="959">
        <v>0</v>
      </c>
      <c r="AN19" s="966">
        <v>70.6</v>
      </c>
      <c r="AO19" s="959">
        <v>0</v>
      </c>
      <c r="AP19" s="966">
        <v>95.5</v>
      </c>
      <c r="AQ19" s="959">
        <v>0</v>
      </c>
      <c r="AR19" s="966">
        <v>95.5</v>
      </c>
      <c r="AS19" s="959">
        <v>0</v>
      </c>
      <c r="AT19" s="966">
        <v>117.8</v>
      </c>
      <c r="AU19" s="959">
        <v>0</v>
      </c>
      <c r="AV19" s="967">
        <v>94</v>
      </c>
    </row>
    <row r="20" spans="1:48" ht="12.75" customHeight="1">
      <c r="A20" s="680"/>
      <c r="B20" s="457">
        <v>10</v>
      </c>
      <c r="C20" s="957">
        <v>0</v>
      </c>
      <c r="D20" s="966">
        <v>91.8</v>
      </c>
      <c r="E20" s="959">
        <v>0</v>
      </c>
      <c r="F20" s="966">
        <v>102.7</v>
      </c>
      <c r="G20" s="959">
        <v>0</v>
      </c>
      <c r="H20" s="966">
        <v>90.2</v>
      </c>
      <c r="I20" s="959">
        <v>0</v>
      </c>
      <c r="J20" s="966">
        <v>99.6</v>
      </c>
      <c r="K20" s="959">
        <v>0</v>
      </c>
      <c r="L20" s="966">
        <v>95.8</v>
      </c>
      <c r="M20" s="959">
        <v>0</v>
      </c>
      <c r="N20" s="966">
        <v>88.3</v>
      </c>
      <c r="O20" s="959">
        <v>0</v>
      </c>
      <c r="P20" s="966">
        <v>97.4</v>
      </c>
      <c r="Q20" s="959">
        <v>0</v>
      </c>
      <c r="R20" s="966">
        <v>101.2</v>
      </c>
      <c r="S20" s="959">
        <v>0</v>
      </c>
      <c r="T20" s="966">
        <v>109.4</v>
      </c>
      <c r="U20" s="959">
        <v>0</v>
      </c>
      <c r="V20" s="966">
        <v>81.3</v>
      </c>
      <c r="W20" s="959">
        <v>0</v>
      </c>
      <c r="X20" s="966">
        <v>95.5</v>
      </c>
      <c r="Y20" s="959">
        <v>0</v>
      </c>
      <c r="Z20" s="966">
        <v>88.4</v>
      </c>
      <c r="AA20" s="959">
        <v>0</v>
      </c>
      <c r="AB20" s="966">
        <v>70.5</v>
      </c>
      <c r="AC20" s="959">
        <v>0</v>
      </c>
      <c r="AD20" s="966">
        <v>87.3</v>
      </c>
      <c r="AE20" s="959">
        <v>0</v>
      </c>
      <c r="AF20" s="966">
        <v>95.8</v>
      </c>
      <c r="AG20" s="959">
        <v>0</v>
      </c>
      <c r="AH20" s="966">
        <v>103.4</v>
      </c>
      <c r="AI20" s="959">
        <v>0</v>
      </c>
      <c r="AJ20" s="966">
        <v>86.2</v>
      </c>
      <c r="AK20" s="959">
        <v>0</v>
      </c>
      <c r="AL20" s="966">
        <v>103.8</v>
      </c>
      <c r="AM20" s="959">
        <v>0</v>
      </c>
      <c r="AN20" s="966">
        <v>66.9</v>
      </c>
      <c r="AO20" s="959">
        <v>0</v>
      </c>
      <c r="AP20" s="966">
        <v>92.7</v>
      </c>
      <c r="AQ20" s="959">
        <v>0</v>
      </c>
      <c r="AR20" s="966">
        <v>93.8</v>
      </c>
      <c r="AS20" s="959">
        <v>0</v>
      </c>
      <c r="AT20" s="966">
        <v>154.8</v>
      </c>
      <c r="AU20" s="959">
        <v>0</v>
      </c>
      <c r="AV20" s="967">
        <v>93</v>
      </c>
    </row>
    <row r="21" spans="1:48" ht="12.75" customHeight="1">
      <c r="A21" s="680"/>
      <c r="B21" s="457">
        <v>11</v>
      </c>
      <c r="C21" s="957">
        <v>0</v>
      </c>
      <c r="D21" s="966">
        <v>89.1</v>
      </c>
      <c r="E21" s="959">
        <v>0</v>
      </c>
      <c r="F21" s="966">
        <v>98.9</v>
      </c>
      <c r="G21" s="959">
        <v>0</v>
      </c>
      <c r="H21" s="966">
        <v>78.8</v>
      </c>
      <c r="I21" s="959">
        <v>0</v>
      </c>
      <c r="J21" s="966">
        <v>95</v>
      </c>
      <c r="K21" s="959">
        <v>0</v>
      </c>
      <c r="L21" s="966">
        <v>75.1</v>
      </c>
      <c r="M21" s="959">
        <v>0</v>
      </c>
      <c r="N21" s="966">
        <v>88.6</v>
      </c>
      <c r="O21" s="959">
        <v>0</v>
      </c>
      <c r="P21" s="966">
        <v>89.9</v>
      </c>
      <c r="Q21" s="959">
        <v>0</v>
      </c>
      <c r="R21" s="966">
        <v>97.6</v>
      </c>
      <c r="S21" s="959">
        <v>0</v>
      </c>
      <c r="T21" s="966">
        <v>97.4</v>
      </c>
      <c r="U21" s="959">
        <v>0</v>
      </c>
      <c r="V21" s="966">
        <v>88.2</v>
      </c>
      <c r="W21" s="959">
        <v>0</v>
      </c>
      <c r="X21" s="966">
        <v>87.4</v>
      </c>
      <c r="Y21" s="959">
        <v>0</v>
      </c>
      <c r="Z21" s="966">
        <v>84.2</v>
      </c>
      <c r="AA21" s="959">
        <v>0</v>
      </c>
      <c r="AB21" s="966">
        <v>72.4</v>
      </c>
      <c r="AC21" s="959">
        <v>0</v>
      </c>
      <c r="AD21" s="966">
        <v>94.8</v>
      </c>
      <c r="AE21" s="959">
        <v>0</v>
      </c>
      <c r="AF21" s="966">
        <v>88.8</v>
      </c>
      <c r="AG21" s="959">
        <v>0</v>
      </c>
      <c r="AH21" s="966">
        <v>101</v>
      </c>
      <c r="AI21" s="959">
        <v>0</v>
      </c>
      <c r="AJ21" s="966">
        <v>83.1</v>
      </c>
      <c r="AK21" s="959">
        <v>0</v>
      </c>
      <c r="AL21" s="966">
        <v>101.2</v>
      </c>
      <c r="AM21" s="959">
        <v>0</v>
      </c>
      <c r="AN21" s="966">
        <v>71.4</v>
      </c>
      <c r="AO21" s="959">
        <v>0</v>
      </c>
      <c r="AP21" s="966">
        <v>76.6</v>
      </c>
      <c r="AQ21" s="959">
        <v>0</v>
      </c>
      <c r="AR21" s="966">
        <v>88.1</v>
      </c>
      <c r="AS21" s="959">
        <v>0</v>
      </c>
      <c r="AT21" s="966">
        <v>127.1</v>
      </c>
      <c r="AU21" s="959">
        <v>0</v>
      </c>
      <c r="AV21" s="967">
        <v>89.8</v>
      </c>
    </row>
    <row r="22" spans="1:48" ht="12.75" customHeight="1">
      <c r="A22" s="680"/>
      <c r="B22" s="457">
        <v>12</v>
      </c>
      <c r="C22" s="957">
        <v>0</v>
      </c>
      <c r="D22" s="966">
        <v>81.9</v>
      </c>
      <c r="E22" s="959">
        <v>0</v>
      </c>
      <c r="F22" s="966">
        <v>77.3</v>
      </c>
      <c r="G22" s="959">
        <v>0</v>
      </c>
      <c r="H22" s="966">
        <v>70.8</v>
      </c>
      <c r="I22" s="959">
        <v>0</v>
      </c>
      <c r="J22" s="966">
        <v>93</v>
      </c>
      <c r="K22" s="959">
        <v>0</v>
      </c>
      <c r="L22" s="966">
        <v>71.5</v>
      </c>
      <c r="M22" s="959">
        <v>0</v>
      </c>
      <c r="N22" s="966">
        <v>80.4</v>
      </c>
      <c r="O22" s="959">
        <v>0</v>
      </c>
      <c r="P22" s="966">
        <v>81.3</v>
      </c>
      <c r="Q22" s="959">
        <v>0</v>
      </c>
      <c r="R22" s="966">
        <v>101.4</v>
      </c>
      <c r="S22" s="959">
        <v>0</v>
      </c>
      <c r="T22" s="966">
        <v>86.9</v>
      </c>
      <c r="U22" s="959">
        <v>0</v>
      </c>
      <c r="V22" s="966">
        <v>81.3</v>
      </c>
      <c r="W22" s="959">
        <v>0</v>
      </c>
      <c r="X22" s="966">
        <v>75.2</v>
      </c>
      <c r="Y22" s="959">
        <v>0</v>
      </c>
      <c r="Z22" s="966">
        <v>77.8</v>
      </c>
      <c r="AA22" s="959">
        <v>0</v>
      </c>
      <c r="AB22" s="966">
        <v>67.6</v>
      </c>
      <c r="AC22" s="959">
        <v>0</v>
      </c>
      <c r="AD22" s="966">
        <v>92.2</v>
      </c>
      <c r="AE22" s="959">
        <v>0</v>
      </c>
      <c r="AF22" s="966">
        <v>90.5</v>
      </c>
      <c r="AG22" s="959">
        <v>0</v>
      </c>
      <c r="AH22" s="966">
        <v>94.3</v>
      </c>
      <c r="AI22" s="959">
        <v>0</v>
      </c>
      <c r="AJ22" s="966">
        <v>85.3</v>
      </c>
      <c r="AK22" s="959">
        <v>0</v>
      </c>
      <c r="AL22" s="966">
        <v>103.2</v>
      </c>
      <c r="AM22" s="959">
        <v>0</v>
      </c>
      <c r="AN22" s="966">
        <v>66.4</v>
      </c>
      <c r="AO22" s="959">
        <v>0</v>
      </c>
      <c r="AP22" s="966">
        <v>87.7</v>
      </c>
      <c r="AQ22" s="959">
        <v>0</v>
      </c>
      <c r="AR22" s="966">
        <v>79</v>
      </c>
      <c r="AS22" s="959">
        <v>0</v>
      </c>
      <c r="AT22" s="966">
        <v>109</v>
      </c>
      <c r="AU22" s="959">
        <v>0</v>
      </c>
      <c r="AV22" s="967">
        <v>82.5</v>
      </c>
    </row>
    <row r="23" spans="1:48" ht="12.75" customHeight="1">
      <c r="A23" s="680"/>
      <c r="B23" s="389" t="s">
        <v>716</v>
      </c>
      <c r="C23" s="959" t="s">
        <v>1212</v>
      </c>
      <c r="D23" s="966">
        <v>77.5</v>
      </c>
      <c r="E23" s="959" t="s">
        <v>1212</v>
      </c>
      <c r="F23" s="966">
        <v>63.2</v>
      </c>
      <c r="G23" s="959" t="s">
        <v>1212</v>
      </c>
      <c r="H23" s="966">
        <v>62.4</v>
      </c>
      <c r="I23" s="959" t="s">
        <v>1212</v>
      </c>
      <c r="J23" s="966">
        <v>86.7</v>
      </c>
      <c r="K23" s="959" t="s">
        <v>707</v>
      </c>
      <c r="L23" s="966">
        <v>71.2</v>
      </c>
      <c r="M23" s="959" t="s">
        <v>707</v>
      </c>
      <c r="N23" s="966">
        <v>74.3</v>
      </c>
      <c r="O23" s="959" t="s">
        <v>1212</v>
      </c>
      <c r="P23" s="966">
        <v>69.2</v>
      </c>
      <c r="Q23" s="959" t="s">
        <v>1212</v>
      </c>
      <c r="R23" s="966">
        <v>109.1</v>
      </c>
      <c r="S23" s="959" t="s">
        <v>1212</v>
      </c>
      <c r="T23" s="966">
        <v>88.5</v>
      </c>
      <c r="U23" s="968" t="s">
        <v>1212</v>
      </c>
      <c r="V23" s="966">
        <v>80.5</v>
      </c>
      <c r="W23" s="959" t="s">
        <v>1212</v>
      </c>
      <c r="X23" s="966">
        <v>74.7</v>
      </c>
      <c r="Y23" s="959" t="s">
        <v>1212</v>
      </c>
      <c r="Z23" s="966">
        <v>77.6</v>
      </c>
      <c r="AA23" s="959" t="s">
        <v>1212</v>
      </c>
      <c r="AB23" s="966">
        <v>63.4</v>
      </c>
      <c r="AC23" s="968" t="s">
        <v>1212</v>
      </c>
      <c r="AD23" s="966">
        <v>90.2</v>
      </c>
      <c r="AE23" s="968" t="s">
        <v>1212</v>
      </c>
      <c r="AF23" s="966">
        <v>92.5</v>
      </c>
      <c r="AG23" s="959" t="s">
        <v>1212</v>
      </c>
      <c r="AH23" s="966">
        <v>91.3</v>
      </c>
      <c r="AI23" s="959" t="s">
        <v>707</v>
      </c>
      <c r="AJ23" s="966">
        <v>86.5</v>
      </c>
      <c r="AK23" s="959">
        <v>0</v>
      </c>
      <c r="AL23" s="966">
        <v>96.1</v>
      </c>
      <c r="AM23" s="959" t="s">
        <v>707</v>
      </c>
      <c r="AN23" s="966">
        <v>62.5</v>
      </c>
      <c r="AO23" s="959" t="s">
        <v>707</v>
      </c>
      <c r="AP23" s="966">
        <v>102.9</v>
      </c>
      <c r="AQ23" s="959" t="s">
        <v>1212</v>
      </c>
      <c r="AR23" s="966">
        <v>72.3</v>
      </c>
      <c r="AS23" s="959" t="s">
        <v>1212</v>
      </c>
      <c r="AT23" s="966">
        <v>119.7</v>
      </c>
      <c r="AU23" s="959" t="s">
        <v>1212</v>
      </c>
      <c r="AV23" s="967">
        <v>78.2</v>
      </c>
    </row>
    <row r="24" spans="1:48" s="80" customFormat="1" ht="12.75" customHeight="1">
      <c r="A24" s="680"/>
      <c r="B24" s="577">
        <v>2</v>
      </c>
      <c r="C24" s="969">
        <v>0</v>
      </c>
      <c r="D24" s="970">
        <v>68.7</v>
      </c>
      <c r="E24" s="971">
        <v>0</v>
      </c>
      <c r="F24" s="970">
        <v>55.5</v>
      </c>
      <c r="G24" s="971">
        <v>0</v>
      </c>
      <c r="H24" s="970">
        <v>51.7</v>
      </c>
      <c r="I24" s="971">
        <v>0</v>
      </c>
      <c r="J24" s="970">
        <v>79.2</v>
      </c>
      <c r="K24" s="971">
        <v>0</v>
      </c>
      <c r="L24" s="970">
        <v>49.4</v>
      </c>
      <c r="M24" s="971">
        <v>0</v>
      </c>
      <c r="N24" s="970">
        <v>67.5</v>
      </c>
      <c r="O24" s="971">
        <v>0</v>
      </c>
      <c r="P24" s="970">
        <v>54.7</v>
      </c>
      <c r="Q24" s="971">
        <v>0</v>
      </c>
      <c r="R24" s="970">
        <v>142.9</v>
      </c>
      <c r="S24" s="971">
        <v>0</v>
      </c>
      <c r="T24" s="970">
        <v>77.8</v>
      </c>
      <c r="U24" s="971">
        <v>0</v>
      </c>
      <c r="V24" s="970">
        <v>73.4</v>
      </c>
      <c r="W24" s="971">
        <v>0</v>
      </c>
      <c r="X24" s="970">
        <v>70.2</v>
      </c>
      <c r="Y24" s="971">
        <v>0</v>
      </c>
      <c r="Z24" s="970">
        <v>75.2</v>
      </c>
      <c r="AA24" s="971">
        <v>0</v>
      </c>
      <c r="AB24" s="970">
        <v>59.2</v>
      </c>
      <c r="AC24" s="971">
        <v>0</v>
      </c>
      <c r="AD24" s="970">
        <v>90.1</v>
      </c>
      <c r="AE24" s="971">
        <v>0</v>
      </c>
      <c r="AF24" s="970">
        <v>83.4</v>
      </c>
      <c r="AG24" s="971">
        <v>0</v>
      </c>
      <c r="AH24" s="970">
        <v>74.4</v>
      </c>
      <c r="AI24" s="971">
        <v>0</v>
      </c>
      <c r="AJ24" s="970">
        <v>77.6</v>
      </c>
      <c r="AK24" s="971">
        <v>0</v>
      </c>
      <c r="AL24" s="970">
        <v>102.2</v>
      </c>
      <c r="AM24" s="971">
        <v>0</v>
      </c>
      <c r="AN24" s="970">
        <v>54.8</v>
      </c>
      <c r="AO24" s="971">
        <v>0</v>
      </c>
      <c r="AP24" s="970">
        <v>93.8</v>
      </c>
      <c r="AQ24" s="971">
        <v>0</v>
      </c>
      <c r="AR24" s="970">
        <v>61.5</v>
      </c>
      <c r="AS24" s="971">
        <v>0</v>
      </c>
      <c r="AT24" s="970">
        <v>109.4</v>
      </c>
      <c r="AU24" s="971">
        <v>0</v>
      </c>
      <c r="AV24" s="972">
        <v>69.5</v>
      </c>
    </row>
    <row r="25" spans="1:48" s="144" customFormat="1" ht="15.75" customHeight="1">
      <c r="A25" s="681"/>
      <c r="B25" s="390" t="s">
        <v>872</v>
      </c>
      <c r="C25" s="973">
        <v>0</v>
      </c>
      <c r="D25" s="974">
        <v>-11.354838709677416</v>
      </c>
      <c r="E25" s="974">
        <v>0</v>
      </c>
      <c r="F25" s="974">
        <v>-12.183544303797477</v>
      </c>
      <c r="G25" s="974">
        <v>0</v>
      </c>
      <c r="H25" s="975">
        <v>-17.14743589743589</v>
      </c>
      <c r="I25" s="974">
        <v>0</v>
      </c>
      <c r="J25" s="975">
        <v>-8.650519031141869</v>
      </c>
      <c r="K25" s="974">
        <v>0</v>
      </c>
      <c r="L25" s="975">
        <v>-30.61797752808989</v>
      </c>
      <c r="M25" s="974">
        <v>0</v>
      </c>
      <c r="N25" s="975">
        <v>-9.152086137281291</v>
      </c>
      <c r="O25" s="974">
        <v>0</v>
      </c>
      <c r="P25" s="975">
        <v>-20.953757225433524</v>
      </c>
      <c r="Q25" s="974">
        <v>0</v>
      </c>
      <c r="R25" s="975">
        <v>30.980751604033017</v>
      </c>
      <c r="S25" s="974">
        <v>0</v>
      </c>
      <c r="T25" s="975">
        <v>-12.09039548022599</v>
      </c>
      <c r="U25" s="974">
        <v>0</v>
      </c>
      <c r="V25" s="975">
        <v>-8.819875776397513</v>
      </c>
      <c r="W25" s="974">
        <v>0</v>
      </c>
      <c r="X25" s="975">
        <v>-6.024096385542165</v>
      </c>
      <c r="Y25" s="974">
        <v>0</v>
      </c>
      <c r="Z25" s="975">
        <v>-3.092783505154628</v>
      </c>
      <c r="AA25" s="974">
        <v>0</v>
      </c>
      <c r="AB25" s="975">
        <v>-6.624605678233431</v>
      </c>
      <c r="AC25" s="974">
        <v>0</v>
      </c>
      <c r="AD25" s="975">
        <v>-0.11086474501109667</v>
      </c>
      <c r="AE25" s="974">
        <v>0</v>
      </c>
      <c r="AF25" s="975">
        <v>-9.837837837837826</v>
      </c>
      <c r="AG25" s="974">
        <v>0</v>
      </c>
      <c r="AH25" s="975">
        <v>-18.510405257393202</v>
      </c>
      <c r="AI25" s="974">
        <v>0</v>
      </c>
      <c r="AJ25" s="975">
        <v>-10.289017341040473</v>
      </c>
      <c r="AK25" s="974">
        <v>0</v>
      </c>
      <c r="AL25" s="975">
        <v>6.347554630593133</v>
      </c>
      <c r="AM25" s="974">
        <v>0</v>
      </c>
      <c r="AN25" s="975">
        <v>-12.32</v>
      </c>
      <c r="AO25" s="974">
        <v>0</v>
      </c>
      <c r="AP25" s="975">
        <v>-8.843537414965997</v>
      </c>
      <c r="AQ25" s="974">
        <v>0</v>
      </c>
      <c r="AR25" s="975">
        <v>-14.937759336099576</v>
      </c>
      <c r="AS25" s="974">
        <v>0</v>
      </c>
      <c r="AT25" s="975">
        <v>-8.604845446950705</v>
      </c>
      <c r="AU25" s="974">
        <v>0</v>
      </c>
      <c r="AV25" s="976">
        <v>-11.125319693094637</v>
      </c>
    </row>
    <row r="26" spans="1:48" ht="12" customHeight="1">
      <c r="A26" s="1297" t="s">
        <v>510</v>
      </c>
      <c r="B26" s="388" t="s">
        <v>511</v>
      </c>
      <c r="C26" s="1246">
        <v>10000</v>
      </c>
      <c r="D26" s="1246"/>
      <c r="E26" s="1246">
        <v>51.3</v>
      </c>
      <c r="F26" s="1246"/>
      <c r="G26" s="1246">
        <v>391.1</v>
      </c>
      <c r="H26" s="1246"/>
      <c r="I26" s="1246">
        <v>160.1</v>
      </c>
      <c r="J26" s="1246"/>
      <c r="K26" s="1246">
        <v>547.3</v>
      </c>
      <c r="L26" s="1246"/>
      <c r="M26" s="1246">
        <v>1241.6</v>
      </c>
      <c r="N26" s="1246"/>
      <c r="O26" s="1246">
        <v>3674.8</v>
      </c>
      <c r="P26" s="1246"/>
      <c r="Q26" s="1246">
        <v>143.2</v>
      </c>
      <c r="R26" s="1246"/>
      <c r="S26" s="1246">
        <v>149.8</v>
      </c>
      <c r="T26" s="1246"/>
      <c r="U26" s="1246">
        <v>725.5</v>
      </c>
      <c r="V26" s="1246"/>
      <c r="W26" s="1246">
        <v>253</v>
      </c>
      <c r="X26" s="1246"/>
      <c r="Y26" s="1246">
        <v>615.7</v>
      </c>
      <c r="Z26" s="1246"/>
      <c r="AA26" s="1246">
        <v>56</v>
      </c>
      <c r="AB26" s="1246"/>
      <c r="AC26" s="1246">
        <v>1400.8</v>
      </c>
      <c r="AD26" s="1246"/>
      <c r="AE26" s="1246">
        <v>589.8</v>
      </c>
      <c r="AF26" s="1246"/>
      <c r="AG26" s="1246">
        <v>178.6</v>
      </c>
      <c r="AH26" s="1246"/>
      <c r="AI26" s="1246">
        <v>56.4</v>
      </c>
      <c r="AJ26" s="1246"/>
      <c r="AK26" s="1246">
        <v>104.5</v>
      </c>
      <c r="AL26" s="1246"/>
      <c r="AM26" s="1246">
        <v>63.7</v>
      </c>
      <c r="AN26" s="1246"/>
      <c r="AO26" s="1246">
        <v>186.6</v>
      </c>
      <c r="AP26" s="1246"/>
      <c r="AQ26" s="1246">
        <v>5606.9</v>
      </c>
      <c r="AR26" s="1246"/>
      <c r="AS26" s="1246">
        <v>188.7</v>
      </c>
      <c r="AT26" s="1246"/>
      <c r="AU26" s="1246">
        <v>10188.7</v>
      </c>
      <c r="AV26" s="1251"/>
    </row>
    <row r="27" spans="1:48" ht="12" customHeight="1">
      <c r="A27" s="1298"/>
      <c r="B27" s="670" t="str">
        <f>B9</f>
        <v>19年平均</v>
      </c>
      <c r="C27" s="977">
        <v>0</v>
      </c>
      <c r="D27" s="958">
        <v>103</v>
      </c>
      <c r="E27" s="978">
        <v>0</v>
      </c>
      <c r="F27" s="958">
        <v>111.69166666666668</v>
      </c>
      <c r="G27" s="978">
        <v>0</v>
      </c>
      <c r="H27" s="958">
        <v>99.73333333333333</v>
      </c>
      <c r="I27" s="978">
        <v>0</v>
      </c>
      <c r="J27" s="958">
        <v>94.65833333333332</v>
      </c>
      <c r="K27" s="978">
        <v>0</v>
      </c>
      <c r="L27" s="958">
        <v>107.6</v>
      </c>
      <c r="M27" s="978">
        <v>0</v>
      </c>
      <c r="N27" s="958">
        <v>97.45</v>
      </c>
      <c r="O27" s="978">
        <v>0</v>
      </c>
      <c r="P27" s="958">
        <v>107.48333333333333</v>
      </c>
      <c r="Q27" s="978">
        <v>0</v>
      </c>
      <c r="R27" s="958">
        <v>97.58333333333333</v>
      </c>
      <c r="S27" s="978">
        <v>0</v>
      </c>
      <c r="T27" s="958">
        <v>92.575</v>
      </c>
      <c r="U27" s="978">
        <v>0</v>
      </c>
      <c r="V27" s="958">
        <v>103.2</v>
      </c>
      <c r="W27" s="978">
        <v>0</v>
      </c>
      <c r="X27" s="958">
        <v>107.3</v>
      </c>
      <c r="Y27" s="978">
        <v>0</v>
      </c>
      <c r="Z27" s="958">
        <v>98.225</v>
      </c>
      <c r="AA27" s="978">
        <v>0</v>
      </c>
      <c r="AB27" s="958">
        <v>79.575</v>
      </c>
      <c r="AC27" s="978">
        <v>0</v>
      </c>
      <c r="AD27" s="958">
        <v>100</v>
      </c>
      <c r="AE27" s="978">
        <v>0</v>
      </c>
      <c r="AF27" s="958">
        <v>102.36666666666666</v>
      </c>
      <c r="AG27" s="978">
        <v>0</v>
      </c>
      <c r="AH27" s="958">
        <v>109.91666666666667</v>
      </c>
      <c r="AI27" s="978">
        <v>0</v>
      </c>
      <c r="AJ27" s="958">
        <v>97.88333333333333</v>
      </c>
      <c r="AK27" s="978">
        <v>0</v>
      </c>
      <c r="AL27" s="958">
        <v>104.025</v>
      </c>
      <c r="AM27" s="978">
        <v>0</v>
      </c>
      <c r="AN27" s="958">
        <v>75.03333333333335</v>
      </c>
      <c r="AO27" s="978">
        <v>0</v>
      </c>
      <c r="AP27" s="958">
        <v>104.875</v>
      </c>
      <c r="AQ27" s="978">
        <v>0</v>
      </c>
      <c r="AR27" s="958">
        <v>105.025</v>
      </c>
      <c r="AS27" s="978">
        <v>0</v>
      </c>
      <c r="AT27" s="958">
        <v>108.01666666666667</v>
      </c>
      <c r="AU27" s="978">
        <v>0</v>
      </c>
      <c r="AV27" s="960">
        <v>103.09166666666668</v>
      </c>
    </row>
    <row r="28" spans="1:48" ht="12" customHeight="1">
      <c r="A28" s="1298"/>
      <c r="B28" s="425" t="str">
        <f>+B10</f>
        <v>20年平均</v>
      </c>
      <c r="C28" s="977">
        <v>0</v>
      </c>
      <c r="D28" s="958">
        <v>98.40833333333335</v>
      </c>
      <c r="E28" s="978">
        <v>0</v>
      </c>
      <c r="F28" s="958">
        <v>109.61666666666667</v>
      </c>
      <c r="G28" s="978">
        <v>0</v>
      </c>
      <c r="H28" s="958">
        <v>94.90833333333332</v>
      </c>
      <c r="I28" s="978">
        <v>0</v>
      </c>
      <c r="J28" s="958">
        <v>96.60833333333333</v>
      </c>
      <c r="K28" s="978">
        <v>0</v>
      </c>
      <c r="L28" s="958">
        <v>95.73333333333335</v>
      </c>
      <c r="M28" s="978">
        <v>0</v>
      </c>
      <c r="N28" s="958">
        <v>95.91666666666664</v>
      </c>
      <c r="O28" s="978">
        <v>0</v>
      </c>
      <c r="P28" s="958">
        <v>99.80833333333334</v>
      </c>
      <c r="Q28" s="978">
        <v>0</v>
      </c>
      <c r="R28" s="958">
        <v>102.275</v>
      </c>
      <c r="S28" s="978">
        <v>0</v>
      </c>
      <c r="T28" s="958">
        <v>89.44166666666666</v>
      </c>
      <c r="U28" s="978">
        <v>0</v>
      </c>
      <c r="V28" s="958">
        <v>93.88333333333333</v>
      </c>
      <c r="W28" s="978">
        <v>0</v>
      </c>
      <c r="X28" s="958">
        <v>103.125</v>
      </c>
      <c r="Y28" s="978">
        <v>0</v>
      </c>
      <c r="Z28" s="958">
        <v>88.66666666666667</v>
      </c>
      <c r="AA28" s="978">
        <v>0</v>
      </c>
      <c r="AB28" s="958">
        <v>74.225</v>
      </c>
      <c r="AC28" s="978">
        <v>0</v>
      </c>
      <c r="AD28" s="958">
        <v>106.59166666666665</v>
      </c>
      <c r="AE28" s="978">
        <v>0</v>
      </c>
      <c r="AF28" s="958">
        <v>97.1</v>
      </c>
      <c r="AG28" s="978">
        <v>0</v>
      </c>
      <c r="AH28" s="958">
        <v>106.95833333333333</v>
      </c>
      <c r="AI28" s="978">
        <v>0</v>
      </c>
      <c r="AJ28" s="958">
        <v>78.75</v>
      </c>
      <c r="AK28" s="978">
        <v>0</v>
      </c>
      <c r="AL28" s="958">
        <v>104.06666666666666</v>
      </c>
      <c r="AM28" s="978">
        <v>0</v>
      </c>
      <c r="AN28" s="958">
        <v>67.55</v>
      </c>
      <c r="AO28" s="978">
        <v>0</v>
      </c>
      <c r="AP28" s="958">
        <v>99.41666666666667</v>
      </c>
      <c r="AQ28" s="978">
        <v>0</v>
      </c>
      <c r="AR28" s="958">
        <v>98.61666666666666</v>
      </c>
      <c r="AS28" s="978">
        <v>0</v>
      </c>
      <c r="AT28" s="958">
        <v>143.5583333333333</v>
      </c>
      <c r="AU28" s="978">
        <v>0</v>
      </c>
      <c r="AV28" s="960">
        <v>99.25</v>
      </c>
    </row>
    <row r="29" spans="1:48" ht="12" customHeight="1">
      <c r="A29" s="1298"/>
      <c r="B29" s="389"/>
      <c r="C29" s="979"/>
      <c r="D29" s="963"/>
      <c r="E29" s="980"/>
      <c r="F29" s="963"/>
      <c r="G29" s="980"/>
      <c r="H29" s="963"/>
      <c r="I29" s="980"/>
      <c r="J29" s="963"/>
      <c r="K29" s="980"/>
      <c r="L29" s="963"/>
      <c r="M29" s="980"/>
      <c r="N29" s="963"/>
      <c r="O29" s="980"/>
      <c r="P29" s="963"/>
      <c r="Q29" s="980"/>
      <c r="R29" s="963"/>
      <c r="S29" s="980"/>
      <c r="T29" s="963"/>
      <c r="U29" s="980"/>
      <c r="V29" s="963"/>
      <c r="W29" s="980"/>
      <c r="X29" s="963"/>
      <c r="Y29" s="980"/>
      <c r="Z29" s="963"/>
      <c r="AA29" s="980"/>
      <c r="AB29" s="963"/>
      <c r="AC29" s="980"/>
      <c r="AD29" s="963"/>
      <c r="AE29" s="980"/>
      <c r="AF29" s="963"/>
      <c r="AG29" s="980"/>
      <c r="AH29" s="963"/>
      <c r="AI29" s="980"/>
      <c r="AJ29" s="963"/>
      <c r="AK29" s="963"/>
      <c r="AL29" s="963"/>
      <c r="AM29" s="980"/>
      <c r="AN29" s="963"/>
      <c r="AO29" s="980"/>
      <c r="AP29" s="963"/>
      <c r="AQ29" s="980"/>
      <c r="AR29" s="963"/>
      <c r="AS29" s="980"/>
      <c r="AT29" s="963"/>
      <c r="AU29" s="981"/>
      <c r="AV29" s="965"/>
    </row>
    <row r="30" spans="1:48" ht="12" customHeight="1">
      <c r="A30" s="1298"/>
      <c r="B30" s="456" t="str">
        <f>+B12</f>
        <v>20年2月</v>
      </c>
      <c r="C30" s="977">
        <v>0</v>
      </c>
      <c r="D30" s="966">
        <v>103.4</v>
      </c>
      <c r="E30" s="959">
        <v>0</v>
      </c>
      <c r="F30" s="966">
        <v>116.8</v>
      </c>
      <c r="G30" s="959">
        <v>0</v>
      </c>
      <c r="H30" s="966">
        <v>96.4</v>
      </c>
      <c r="I30" s="959">
        <v>0</v>
      </c>
      <c r="J30" s="966">
        <v>92.4</v>
      </c>
      <c r="K30" s="959">
        <v>0</v>
      </c>
      <c r="L30" s="966">
        <v>99.4</v>
      </c>
      <c r="M30" s="959">
        <v>0</v>
      </c>
      <c r="N30" s="966">
        <v>100.2</v>
      </c>
      <c r="O30" s="959">
        <v>0</v>
      </c>
      <c r="P30" s="966">
        <v>104</v>
      </c>
      <c r="Q30" s="959">
        <v>0</v>
      </c>
      <c r="R30" s="966">
        <v>106</v>
      </c>
      <c r="S30" s="959">
        <v>0</v>
      </c>
      <c r="T30" s="966">
        <v>87.1</v>
      </c>
      <c r="U30" s="959">
        <v>0</v>
      </c>
      <c r="V30" s="966">
        <v>102.9</v>
      </c>
      <c r="W30" s="959">
        <v>0</v>
      </c>
      <c r="X30" s="966">
        <v>107.6</v>
      </c>
      <c r="Y30" s="959">
        <v>0</v>
      </c>
      <c r="Z30" s="966">
        <v>92.4</v>
      </c>
      <c r="AA30" s="959">
        <v>0</v>
      </c>
      <c r="AB30" s="966">
        <v>75.9</v>
      </c>
      <c r="AC30" s="959">
        <v>0</v>
      </c>
      <c r="AD30" s="966">
        <v>103.7</v>
      </c>
      <c r="AE30" s="959">
        <v>0</v>
      </c>
      <c r="AF30" s="966">
        <v>101.6</v>
      </c>
      <c r="AG30" s="959">
        <v>0</v>
      </c>
      <c r="AH30" s="966">
        <v>109.4</v>
      </c>
      <c r="AI30" s="959">
        <v>0</v>
      </c>
      <c r="AJ30" s="966">
        <v>82.8</v>
      </c>
      <c r="AK30" s="959">
        <v>0</v>
      </c>
      <c r="AL30" s="966">
        <v>103.7</v>
      </c>
      <c r="AM30" s="959">
        <v>0</v>
      </c>
      <c r="AN30" s="966">
        <v>71</v>
      </c>
      <c r="AO30" s="959">
        <v>0</v>
      </c>
      <c r="AP30" s="966">
        <v>106.2</v>
      </c>
      <c r="AQ30" s="959">
        <v>0</v>
      </c>
      <c r="AR30" s="966">
        <v>105.1</v>
      </c>
      <c r="AS30" s="959">
        <v>0</v>
      </c>
      <c r="AT30" s="966">
        <v>126.2</v>
      </c>
      <c r="AU30" s="959">
        <v>0</v>
      </c>
      <c r="AV30" s="967">
        <v>103.8</v>
      </c>
    </row>
    <row r="31" spans="1:48" ht="12" customHeight="1">
      <c r="A31" s="1298"/>
      <c r="B31" s="456">
        <f>+B13</f>
        <v>3</v>
      </c>
      <c r="C31" s="982">
        <v>0</v>
      </c>
      <c r="D31" s="966">
        <v>99.9</v>
      </c>
      <c r="E31" s="959">
        <v>0</v>
      </c>
      <c r="F31" s="966">
        <v>117.7</v>
      </c>
      <c r="G31" s="959">
        <v>0</v>
      </c>
      <c r="H31" s="966">
        <v>97.6</v>
      </c>
      <c r="I31" s="959">
        <v>0</v>
      </c>
      <c r="J31" s="966">
        <v>94.2</v>
      </c>
      <c r="K31" s="959">
        <v>0</v>
      </c>
      <c r="L31" s="966">
        <v>98.1</v>
      </c>
      <c r="M31" s="959">
        <v>0</v>
      </c>
      <c r="N31" s="966">
        <v>99.6</v>
      </c>
      <c r="O31" s="959">
        <v>0</v>
      </c>
      <c r="P31" s="966">
        <v>102.9</v>
      </c>
      <c r="Q31" s="959">
        <v>0</v>
      </c>
      <c r="R31" s="966">
        <v>101.5</v>
      </c>
      <c r="S31" s="959">
        <v>0</v>
      </c>
      <c r="T31" s="966">
        <v>96.9</v>
      </c>
      <c r="U31" s="959">
        <v>0</v>
      </c>
      <c r="V31" s="966">
        <v>97.1</v>
      </c>
      <c r="W31" s="959">
        <v>0</v>
      </c>
      <c r="X31" s="966">
        <v>106.5</v>
      </c>
      <c r="Y31" s="959">
        <v>0</v>
      </c>
      <c r="Z31" s="966">
        <v>90.6</v>
      </c>
      <c r="AA31" s="959">
        <v>0</v>
      </c>
      <c r="AB31" s="966">
        <v>74.9</v>
      </c>
      <c r="AC31" s="959">
        <v>0</v>
      </c>
      <c r="AD31" s="966">
        <v>101.2</v>
      </c>
      <c r="AE31" s="959">
        <v>0</v>
      </c>
      <c r="AF31" s="966">
        <v>98.3</v>
      </c>
      <c r="AG31" s="959">
        <v>0</v>
      </c>
      <c r="AH31" s="966">
        <v>108.7</v>
      </c>
      <c r="AI31" s="959">
        <v>0</v>
      </c>
      <c r="AJ31" s="966">
        <v>88</v>
      </c>
      <c r="AK31" s="959">
        <v>0</v>
      </c>
      <c r="AL31" s="966">
        <v>101.4</v>
      </c>
      <c r="AM31" s="959">
        <v>0</v>
      </c>
      <c r="AN31" s="966">
        <v>65.7</v>
      </c>
      <c r="AO31" s="959">
        <v>0</v>
      </c>
      <c r="AP31" s="966">
        <v>100.1</v>
      </c>
      <c r="AQ31" s="959">
        <v>0</v>
      </c>
      <c r="AR31" s="966">
        <v>101.9</v>
      </c>
      <c r="AS31" s="959">
        <v>0</v>
      </c>
      <c r="AT31" s="966">
        <v>125.2</v>
      </c>
      <c r="AU31" s="959">
        <v>0</v>
      </c>
      <c r="AV31" s="967">
        <v>100.3</v>
      </c>
    </row>
    <row r="32" spans="1:48" ht="12" customHeight="1">
      <c r="A32" s="1298"/>
      <c r="B32" s="457">
        <f aca="true" t="shared" si="0" ref="B32:B42">+B14</f>
        <v>4</v>
      </c>
      <c r="C32" s="982">
        <v>0</v>
      </c>
      <c r="D32" s="966">
        <v>97</v>
      </c>
      <c r="E32" s="959">
        <v>0</v>
      </c>
      <c r="F32" s="966">
        <v>116</v>
      </c>
      <c r="G32" s="959">
        <v>0</v>
      </c>
      <c r="H32" s="966">
        <v>98.2</v>
      </c>
      <c r="I32" s="959">
        <v>0</v>
      </c>
      <c r="J32" s="966">
        <v>95.5</v>
      </c>
      <c r="K32" s="959">
        <v>0</v>
      </c>
      <c r="L32" s="966">
        <v>95.2</v>
      </c>
      <c r="M32" s="959">
        <v>0</v>
      </c>
      <c r="N32" s="966">
        <v>98</v>
      </c>
      <c r="O32" s="959">
        <v>0</v>
      </c>
      <c r="P32" s="966">
        <v>95.2</v>
      </c>
      <c r="Q32" s="959">
        <v>0</v>
      </c>
      <c r="R32" s="966">
        <v>99.9</v>
      </c>
      <c r="S32" s="959">
        <v>0</v>
      </c>
      <c r="T32" s="966">
        <v>85</v>
      </c>
      <c r="U32" s="959">
        <v>0</v>
      </c>
      <c r="V32" s="966">
        <v>101.5</v>
      </c>
      <c r="W32" s="959">
        <v>0</v>
      </c>
      <c r="X32" s="966">
        <v>106.7</v>
      </c>
      <c r="Y32" s="959">
        <v>0</v>
      </c>
      <c r="Z32" s="966">
        <v>90.5</v>
      </c>
      <c r="AA32" s="959">
        <v>0</v>
      </c>
      <c r="AB32" s="966">
        <v>73.2</v>
      </c>
      <c r="AC32" s="959">
        <v>0</v>
      </c>
      <c r="AD32" s="966">
        <v>103.6</v>
      </c>
      <c r="AE32" s="959">
        <v>0</v>
      </c>
      <c r="AF32" s="966">
        <v>101.9</v>
      </c>
      <c r="AG32" s="959">
        <v>0</v>
      </c>
      <c r="AH32" s="966">
        <v>109.8</v>
      </c>
      <c r="AI32" s="959">
        <v>0</v>
      </c>
      <c r="AJ32" s="966">
        <v>82.1</v>
      </c>
      <c r="AK32" s="959">
        <v>0</v>
      </c>
      <c r="AL32" s="966">
        <v>109.1</v>
      </c>
      <c r="AM32" s="959">
        <v>0</v>
      </c>
      <c r="AN32" s="966">
        <v>84.1</v>
      </c>
      <c r="AO32" s="959">
        <v>0</v>
      </c>
      <c r="AP32" s="966">
        <v>103</v>
      </c>
      <c r="AQ32" s="959">
        <v>0</v>
      </c>
      <c r="AR32" s="966">
        <v>95.9</v>
      </c>
      <c r="AS32" s="959">
        <v>0</v>
      </c>
      <c r="AT32" s="966">
        <v>125</v>
      </c>
      <c r="AU32" s="959">
        <v>0</v>
      </c>
      <c r="AV32" s="967">
        <v>97.7</v>
      </c>
    </row>
    <row r="33" spans="1:48" ht="12" customHeight="1">
      <c r="A33" s="1298"/>
      <c r="B33" s="455">
        <f t="shared" si="0"/>
        <v>5</v>
      </c>
      <c r="C33" s="982">
        <v>0</v>
      </c>
      <c r="D33" s="966">
        <v>102.7</v>
      </c>
      <c r="E33" s="959">
        <v>0</v>
      </c>
      <c r="F33" s="966">
        <v>117.3</v>
      </c>
      <c r="G33" s="959">
        <v>0</v>
      </c>
      <c r="H33" s="966">
        <v>103.2</v>
      </c>
      <c r="I33" s="959">
        <v>0</v>
      </c>
      <c r="J33" s="966">
        <v>94.6</v>
      </c>
      <c r="K33" s="959">
        <v>0</v>
      </c>
      <c r="L33" s="966">
        <v>110</v>
      </c>
      <c r="M33" s="959">
        <v>0</v>
      </c>
      <c r="N33" s="966">
        <v>109.4</v>
      </c>
      <c r="O33" s="959">
        <v>0</v>
      </c>
      <c r="P33" s="966">
        <v>103.9</v>
      </c>
      <c r="Q33" s="959">
        <v>0</v>
      </c>
      <c r="R33" s="966">
        <v>100.8</v>
      </c>
      <c r="S33" s="959">
        <v>0</v>
      </c>
      <c r="T33" s="966">
        <v>90.9</v>
      </c>
      <c r="U33" s="959">
        <v>0</v>
      </c>
      <c r="V33" s="966">
        <v>101.9</v>
      </c>
      <c r="W33" s="959">
        <v>0</v>
      </c>
      <c r="X33" s="966">
        <v>116.9</v>
      </c>
      <c r="Y33" s="959">
        <v>0</v>
      </c>
      <c r="Z33" s="966">
        <v>90.9</v>
      </c>
      <c r="AA33" s="959">
        <v>0</v>
      </c>
      <c r="AB33" s="966">
        <v>75.3</v>
      </c>
      <c r="AC33" s="959">
        <v>0</v>
      </c>
      <c r="AD33" s="966">
        <v>100.2</v>
      </c>
      <c r="AE33" s="959">
        <v>0</v>
      </c>
      <c r="AF33" s="966">
        <v>99</v>
      </c>
      <c r="AG33" s="959">
        <v>0</v>
      </c>
      <c r="AH33" s="966">
        <v>104.3</v>
      </c>
      <c r="AI33" s="959">
        <v>0</v>
      </c>
      <c r="AJ33" s="966">
        <v>83.9</v>
      </c>
      <c r="AK33" s="959">
        <v>0</v>
      </c>
      <c r="AL33" s="966">
        <v>103.5</v>
      </c>
      <c r="AM33" s="959">
        <v>0</v>
      </c>
      <c r="AN33" s="966">
        <v>66.1</v>
      </c>
      <c r="AO33" s="959">
        <v>0</v>
      </c>
      <c r="AP33" s="966">
        <v>105.7</v>
      </c>
      <c r="AQ33" s="959">
        <v>0</v>
      </c>
      <c r="AR33" s="966">
        <v>105.4</v>
      </c>
      <c r="AS33" s="959">
        <v>0</v>
      </c>
      <c r="AT33" s="966">
        <v>126.5</v>
      </c>
      <c r="AU33" s="959">
        <v>0</v>
      </c>
      <c r="AV33" s="967">
        <v>103</v>
      </c>
    </row>
    <row r="34" spans="1:48" ht="12" customHeight="1">
      <c r="A34" s="1298"/>
      <c r="B34" s="457">
        <f t="shared" si="0"/>
        <v>6</v>
      </c>
      <c r="C34" s="977">
        <v>0</v>
      </c>
      <c r="D34" s="966">
        <v>98.7</v>
      </c>
      <c r="E34" s="959">
        <v>0</v>
      </c>
      <c r="F34" s="966">
        <v>117</v>
      </c>
      <c r="G34" s="959">
        <v>0</v>
      </c>
      <c r="H34" s="966">
        <v>101</v>
      </c>
      <c r="I34" s="959">
        <v>0</v>
      </c>
      <c r="J34" s="966">
        <v>95.1</v>
      </c>
      <c r="K34" s="959">
        <v>0</v>
      </c>
      <c r="L34" s="966">
        <v>98.6</v>
      </c>
      <c r="M34" s="959">
        <v>0</v>
      </c>
      <c r="N34" s="966">
        <v>87.9</v>
      </c>
      <c r="O34" s="959">
        <v>0</v>
      </c>
      <c r="P34" s="966">
        <v>103.2</v>
      </c>
      <c r="Q34" s="959">
        <v>0</v>
      </c>
      <c r="R34" s="966">
        <v>100</v>
      </c>
      <c r="S34" s="959">
        <v>0</v>
      </c>
      <c r="T34" s="966">
        <v>92.4</v>
      </c>
      <c r="U34" s="959">
        <v>0</v>
      </c>
      <c r="V34" s="966">
        <v>93</v>
      </c>
      <c r="W34" s="959">
        <v>0</v>
      </c>
      <c r="X34" s="966">
        <v>108.3</v>
      </c>
      <c r="Y34" s="959">
        <v>0</v>
      </c>
      <c r="Z34" s="966">
        <v>89.2</v>
      </c>
      <c r="AA34" s="959">
        <v>0</v>
      </c>
      <c r="AB34" s="966">
        <v>76.8</v>
      </c>
      <c r="AC34" s="959">
        <v>0</v>
      </c>
      <c r="AD34" s="966">
        <v>104.8</v>
      </c>
      <c r="AE34" s="959">
        <v>0</v>
      </c>
      <c r="AF34" s="966">
        <v>97.2</v>
      </c>
      <c r="AG34" s="959">
        <v>0</v>
      </c>
      <c r="AH34" s="966">
        <v>107.7</v>
      </c>
      <c r="AI34" s="959">
        <v>0</v>
      </c>
      <c r="AJ34" s="966">
        <v>63.1</v>
      </c>
      <c r="AK34" s="959">
        <v>0</v>
      </c>
      <c r="AL34" s="966">
        <v>102.4</v>
      </c>
      <c r="AM34" s="959">
        <v>0</v>
      </c>
      <c r="AN34" s="966">
        <v>65.5</v>
      </c>
      <c r="AO34" s="959">
        <v>0</v>
      </c>
      <c r="AP34" s="966">
        <v>106.5</v>
      </c>
      <c r="AQ34" s="959">
        <v>0</v>
      </c>
      <c r="AR34" s="966">
        <v>99.8</v>
      </c>
      <c r="AS34" s="959">
        <v>0</v>
      </c>
      <c r="AT34" s="966">
        <v>132.3</v>
      </c>
      <c r="AU34" s="959">
        <v>0</v>
      </c>
      <c r="AV34" s="967">
        <v>99.2</v>
      </c>
    </row>
    <row r="35" spans="1:48" ht="12" customHeight="1">
      <c r="A35" s="1298"/>
      <c r="B35" s="457">
        <f t="shared" si="0"/>
        <v>7</v>
      </c>
      <c r="C35" s="982">
        <v>0</v>
      </c>
      <c r="D35" s="966">
        <v>104.9</v>
      </c>
      <c r="E35" s="959">
        <v>0</v>
      </c>
      <c r="F35" s="966">
        <v>117.1</v>
      </c>
      <c r="G35" s="959">
        <v>0</v>
      </c>
      <c r="H35" s="966">
        <v>100.5</v>
      </c>
      <c r="I35" s="959">
        <v>0</v>
      </c>
      <c r="J35" s="966">
        <v>104.9</v>
      </c>
      <c r="K35" s="959">
        <v>0</v>
      </c>
      <c r="L35" s="966">
        <v>102.6</v>
      </c>
      <c r="M35" s="959">
        <v>0</v>
      </c>
      <c r="N35" s="966">
        <v>112.9</v>
      </c>
      <c r="O35" s="959">
        <v>0</v>
      </c>
      <c r="P35" s="966">
        <v>107.5</v>
      </c>
      <c r="Q35" s="959">
        <v>0</v>
      </c>
      <c r="R35" s="966">
        <v>107.9</v>
      </c>
      <c r="S35" s="959">
        <v>0</v>
      </c>
      <c r="T35" s="966">
        <v>94.9</v>
      </c>
      <c r="U35" s="959">
        <v>0</v>
      </c>
      <c r="V35" s="966">
        <v>93.5</v>
      </c>
      <c r="W35" s="959">
        <v>0</v>
      </c>
      <c r="X35" s="966">
        <v>105.7</v>
      </c>
      <c r="Y35" s="959">
        <v>0</v>
      </c>
      <c r="Z35" s="966">
        <v>92.2</v>
      </c>
      <c r="AA35" s="959">
        <v>0</v>
      </c>
      <c r="AB35" s="966">
        <v>73.3</v>
      </c>
      <c r="AC35" s="959">
        <v>0</v>
      </c>
      <c r="AD35" s="966">
        <v>109.2</v>
      </c>
      <c r="AE35" s="959">
        <v>0</v>
      </c>
      <c r="AF35" s="966">
        <v>96.1</v>
      </c>
      <c r="AG35" s="959">
        <v>0</v>
      </c>
      <c r="AH35" s="966">
        <v>110.3</v>
      </c>
      <c r="AI35" s="959">
        <v>0</v>
      </c>
      <c r="AJ35" s="966">
        <v>63</v>
      </c>
      <c r="AK35" s="959">
        <v>0</v>
      </c>
      <c r="AL35" s="966">
        <v>108.1</v>
      </c>
      <c r="AM35" s="959">
        <v>0</v>
      </c>
      <c r="AN35" s="966">
        <v>67.6</v>
      </c>
      <c r="AO35" s="959">
        <v>0</v>
      </c>
      <c r="AP35" s="966">
        <v>95.9</v>
      </c>
      <c r="AQ35" s="959">
        <v>0</v>
      </c>
      <c r="AR35" s="966">
        <v>107.5</v>
      </c>
      <c r="AS35" s="959">
        <v>0</v>
      </c>
      <c r="AT35" s="966">
        <v>139.7</v>
      </c>
      <c r="AU35" s="959">
        <v>0</v>
      </c>
      <c r="AV35" s="967">
        <v>105.7</v>
      </c>
    </row>
    <row r="36" spans="1:48" ht="12" customHeight="1">
      <c r="A36" s="1298"/>
      <c r="B36" s="457">
        <f t="shared" si="0"/>
        <v>8</v>
      </c>
      <c r="C36" s="982">
        <v>0</v>
      </c>
      <c r="D36" s="966">
        <v>100.6</v>
      </c>
      <c r="E36" s="959">
        <v>0</v>
      </c>
      <c r="F36" s="966">
        <v>108.3</v>
      </c>
      <c r="G36" s="959">
        <v>0</v>
      </c>
      <c r="H36" s="966">
        <v>100.6</v>
      </c>
      <c r="I36" s="959">
        <v>0</v>
      </c>
      <c r="J36" s="966">
        <v>99.1</v>
      </c>
      <c r="K36" s="959">
        <v>0</v>
      </c>
      <c r="L36" s="966">
        <v>102.9</v>
      </c>
      <c r="M36" s="959">
        <v>0</v>
      </c>
      <c r="N36" s="966">
        <v>101.2</v>
      </c>
      <c r="O36" s="959">
        <v>0</v>
      </c>
      <c r="P36" s="966">
        <v>102.6</v>
      </c>
      <c r="Q36" s="959">
        <v>0</v>
      </c>
      <c r="R36" s="966">
        <v>106.4</v>
      </c>
      <c r="S36" s="959">
        <v>0</v>
      </c>
      <c r="T36" s="966">
        <v>98.4</v>
      </c>
      <c r="U36" s="959">
        <v>0</v>
      </c>
      <c r="V36" s="966">
        <v>92.1</v>
      </c>
      <c r="W36" s="959">
        <v>0</v>
      </c>
      <c r="X36" s="966">
        <v>106.7</v>
      </c>
      <c r="Y36" s="959">
        <v>0</v>
      </c>
      <c r="Z36" s="966">
        <v>87.1</v>
      </c>
      <c r="AA36" s="959">
        <v>0</v>
      </c>
      <c r="AB36" s="966">
        <v>75.3</v>
      </c>
      <c r="AC36" s="959">
        <v>0</v>
      </c>
      <c r="AD36" s="966">
        <v>105.8</v>
      </c>
      <c r="AE36" s="959">
        <v>0</v>
      </c>
      <c r="AF36" s="966">
        <v>94.4</v>
      </c>
      <c r="AG36" s="959">
        <v>0</v>
      </c>
      <c r="AH36" s="966">
        <v>103.5</v>
      </c>
      <c r="AI36" s="959">
        <v>0</v>
      </c>
      <c r="AJ36" s="966">
        <v>65.9</v>
      </c>
      <c r="AK36" s="959">
        <v>0</v>
      </c>
      <c r="AL36" s="966">
        <v>103.9</v>
      </c>
      <c r="AM36" s="959">
        <v>0</v>
      </c>
      <c r="AN36" s="966">
        <v>57.8</v>
      </c>
      <c r="AO36" s="959">
        <v>0</v>
      </c>
      <c r="AP36" s="966">
        <v>105.7</v>
      </c>
      <c r="AQ36" s="959">
        <v>0</v>
      </c>
      <c r="AR36" s="966">
        <v>103.1</v>
      </c>
      <c r="AS36" s="959">
        <v>0</v>
      </c>
      <c r="AT36" s="966">
        <v>165</v>
      </c>
      <c r="AU36" s="959">
        <v>0</v>
      </c>
      <c r="AV36" s="967">
        <v>102.1</v>
      </c>
    </row>
    <row r="37" spans="1:48" ht="12" customHeight="1">
      <c r="A37" s="1298"/>
      <c r="B37" s="457">
        <f t="shared" si="0"/>
        <v>9</v>
      </c>
      <c r="C37" s="982">
        <v>0</v>
      </c>
      <c r="D37" s="966">
        <v>97</v>
      </c>
      <c r="E37" s="959">
        <v>0</v>
      </c>
      <c r="F37" s="966">
        <v>112.1</v>
      </c>
      <c r="G37" s="959">
        <v>0</v>
      </c>
      <c r="H37" s="966">
        <v>95.9</v>
      </c>
      <c r="I37" s="959">
        <v>0</v>
      </c>
      <c r="J37" s="966">
        <v>104.2</v>
      </c>
      <c r="K37" s="959">
        <v>0</v>
      </c>
      <c r="L37" s="966">
        <v>91.4</v>
      </c>
      <c r="M37" s="959">
        <v>0</v>
      </c>
      <c r="N37" s="966">
        <v>86</v>
      </c>
      <c r="O37" s="959">
        <v>0</v>
      </c>
      <c r="P37" s="966">
        <v>100.1</v>
      </c>
      <c r="Q37" s="959">
        <v>0</v>
      </c>
      <c r="R37" s="966">
        <v>94.7</v>
      </c>
      <c r="S37" s="959">
        <v>0</v>
      </c>
      <c r="T37" s="966">
        <v>91.5</v>
      </c>
      <c r="U37" s="959">
        <v>0</v>
      </c>
      <c r="V37" s="966">
        <v>88.7</v>
      </c>
      <c r="W37" s="959">
        <v>0</v>
      </c>
      <c r="X37" s="966">
        <v>101.2</v>
      </c>
      <c r="Y37" s="959">
        <v>0</v>
      </c>
      <c r="Z37" s="966">
        <v>90.3</v>
      </c>
      <c r="AA37" s="959">
        <v>0</v>
      </c>
      <c r="AB37" s="966">
        <v>73.6</v>
      </c>
      <c r="AC37" s="959">
        <v>0</v>
      </c>
      <c r="AD37" s="966">
        <v>108.4</v>
      </c>
      <c r="AE37" s="959">
        <v>0</v>
      </c>
      <c r="AF37" s="966">
        <v>99</v>
      </c>
      <c r="AG37" s="959">
        <v>0</v>
      </c>
      <c r="AH37" s="966">
        <v>109.1</v>
      </c>
      <c r="AI37" s="959">
        <v>0</v>
      </c>
      <c r="AJ37" s="966">
        <v>75.2</v>
      </c>
      <c r="AK37" s="959">
        <v>0</v>
      </c>
      <c r="AL37" s="966">
        <v>102.6</v>
      </c>
      <c r="AM37" s="959">
        <v>0</v>
      </c>
      <c r="AN37" s="966">
        <v>68.4</v>
      </c>
      <c r="AO37" s="959">
        <v>0</v>
      </c>
      <c r="AP37" s="966">
        <v>103.3</v>
      </c>
      <c r="AQ37" s="959">
        <v>0</v>
      </c>
      <c r="AR37" s="966">
        <v>95.4</v>
      </c>
      <c r="AS37" s="959">
        <v>0</v>
      </c>
      <c r="AT37" s="966">
        <v>151.7</v>
      </c>
      <c r="AU37" s="959">
        <v>0</v>
      </c>
      <c r="AV37" s="967">
        <v>98</v>
      </c>
    </row>
    <row r="38" spans="1:48" ht="12" customHeight="1">
      <c r="A38" s="1298"/>
      <c r="B38" s="457">
        <f t="shared" si="0"/>
        <v>10</v>
      </c>
      <c r="C38" s="982">
        <v>0</v>
      </c>
      <c r="D38" s="966">
        <v>94.6</v>
      </c>
      <c r="E38" s="959">
        <v>0</v>
      </c>
      <c r="F38" s="966">
        <v>103.9</v>
      </c>
      <c r="G38" s="959">
        <v>0</v>
      </c>
      <c r="H38" s="966">
        <v>90.7</v>
      </c>
      <c r="I38" s="959">
        <v>0</v>
      </c>
      <c r="J38" s="966">
        <v>97.1</v>
      </c>
      <c r="K38" s="959">
        <v>0</v>
      </c>
      <c r="L38" s="966">
        <v>96.5</v>
      </c>
      <c r="M38" s="959">
        <v>0</v>
      </c>
      <c r="N38" s="966">
        <v>88.2</v>
      </c>
      <c r="O38" s="959">
        <v>0</v>
      </c>
      <c r="P38" s="966">
        <v>95.2</v>
      </c>
      <c r="Q38" s="959">
        <v>0</v>
      </c>
      <c r="R38" s="966">
        <v>106.4</v>
      </c>
      <c r="S38" s="959">
        <v>0</v>
      </c>
      <c r="T38" s="966">
        <v>81.5</v>
      </c>
      <c r="U38" s="959">
        <v>0</v>
      </c>
      <c r="V38" s="966">
        <v>84.9</v>
      </c>
      <c r="W38" s="959">
        <v>0</v>
      </c>
      <c r="X38" s="966">
        <v>97.3</v>
      </c>
      <c r="Y38" s="959">
        <v>0</v>
      </c>
      <c r="Z38" s="966">
        <v>85.2</v>
      </c>
      <c r="AA38" s="959">
        <v>0</v>
      </c>
      <c r="AB38" s="966">
        <v>73.5</v>
      </c>
      <c r="AC38" s="959">
        <v>0</v>
      </c>
      <c r="AD38" s="966">
        <v>109.8</v>
      </c>
      <c r="AE38" s="959">
        <v>0</v>
      </c>
      <c r="AF38" s="966">
        <v>97.3</v>
      </c>
      <c r="AG38" s="959">
        <v>0</v>
      </c>
      <c r="AH38" s="966">
        <v>107</v>
      </c>
      <c r="AI38" s="959">
        <v>0</v>
      </c>
      <c r="AJ38" s="966">
        <v>82.6</v>
      </c>
      <c r="AK38" s="959">
        <v>0</v>
      </c>
      <c r="AL38" s="966">
        <v>103.8</v>
      </c>
      <c r="AM38" s="959">
        <v>0</v>
      </c>
      <c r="AN38" s="966">
        <v>67.7</v>
      </c>
      <c r="AO38" s="959">
        <v>0</v>
      </c>
      <c r="AP38" s="966">
        <v>98.1</v>
      </c>
      <c r="AQ38" s="959">
        <v>0</v>
      </c>
      <c r="AR38" s="966">
        <v>93.1</v>
      </c>
      <c r="AS38" s="959">
        <v>0</v>
      </c>
      <c r="AT38" s="966">
        <v>210.8</v>
      </c>
      <c r="AU38" s="959">
        <v>0</v>
      </c>
      <c r="AV38" s="967">
        <v>96.7</v>
      </c>
    </row>
    <row r="39" spans="1:48" ht="12" customHeight="1">
      <c r="A39" s="1298"/>
      <c r="B39" s="457">
        <f t="shared" si="0"/>
        <v>11</v>
      </c>
      <c r="C39" s="982">
        <v>0</v>
      </c>
      <c r="D39" s="966">
        <v>90.8</v>
      </c>
      <c r="E39" s="959">
        <v>0</v>
      </c>
      <c r="F39" s="966">
        <v>95.1</v>
      </c>
      <c r="G39" s="959">
        <v>0</v>
      </c>
      <c r="H39" s="966">
        <v>81.8</v>
      </c>
      <c r="I39" s="959">
        <v>0</v>
      </c>
      <c r="J39" s="966">
        <v>92.7</v>
      </c>
      <c r="K39" s="959">
        <v>0</v>
      </c>
      <c r="L39" s="966">
        <v>81</v>
      </c>
      <c r="M39" s="959">
        <v>0</v>
      </c>
      <c r="N39" s="966">
        <v>86.7</v>
      </c>
      <c r="O39" s="959">
        <v>0</v>
      </c>
      <c r="P39" s="966">
        <v>89.5</v>
      </c>
      <c r="Q39" s="959">
        <v>0</v>
      </c>
      <c r="R39" s="966">
        <v>113.1</v>
      </c>
      <c r="S39" s="959">
        <v>0</v>
      </c>
      <c r="T39" s="966">
        <v>79.2</v>
      </c>
      <c r="U39" s="959">
        <v>0</v>
      </c>
      <c r="V39" s="966">
        <v>85.7</v>
      </c>
      <c r="W39" s="959">
        <v>0</v>
      </c>
      <c r="X39" s="966">
        <v>89.5</v>
      </c>
      <c r="Y39" s="959">
        <v>0</v>
      </c>
      <c r="Z39" s="966">
        <v>81.5</v>
      </c>
      <c r="AA39" s="959">
        <v>0</v>
      </c>
      <c r="AB39" s="966">
        <v>71.4</v>
      </c>
      <c r="AC39" s="959">
        <v>0</v>
      </c>
      <c r="AD39" s="966">
        <v>111.6</v>
      </c>
      <c r="AE39" s="959">
        <v>0</v>
      </c>
      <c r="AF39" s="966">
        <v>88.1</v>
      </c>
      <c r="AG39" s="959">
        <v>0</v>
      </c>
      <c r="AH39" s="966">
        <v>101</v>
      </c>
      <c r="AI39" s="959">
        <v>0</v>
      </c>
      <c r="AJ39" s="966">
        <v>78.1</v>
      </c>
      <c r="AK39" s="959">
        <v>0</v>
      </c>
      <c r="AL39" s="966">
        <v>101.2</v>
      </c>
      <c r="AM39" s="959">
        <v>0</v>
      </c>
      <c r="AN39" s="966">
        <v>68.7</v>
      </c>
      <c r="AO39" s="959">
        <v>0</v>
      </c>
      <c r="AP39" s="966">
        <v>80.4</v>
      </c>
      <c r="AQ39" s="959">
        <v>0</v>
      </c>
      <c r="AR39" s="966">
        <v>88.4</v>
      </c>
      <c r="AS39" s="959">
        <v>0</v>
      </c>
      <c r="AT39" s="966">
        <v>160.9</v>
      </c>
      <c r="AU39" s="959">
        <v>0</v>
      </c>
      <c r="AV39" s="967">
        <v>92</v>
      </c>
    </row>
    <row r="40" spans="1:48" ht="12" customHeight="1">
      <c r="A40" s="1298"/>
      <c r="B40" s="457">
        <f t="shared" si="0"/>
        <v>12</v>
      </c>
      <c r="C40" s="982">
        <v>0</v>
      </c>
      <c r="D40" s="966">
        <v>84.1</v>
      </c>
      <c r="E40" s="959">
        <v>0</v>
      </c>
      <c r="F40" s="966">
        <v>77.8</v>
      </c>
      <c r="G40" s="959">
        <v>0</v>
      </c>
      <c r="H40" s="966">
        <v>71.6</v>
      </c>
      <c r="I40" s="959">
        <v>0</v>
      </c>
      <c r="J40" s="966">
        <v>89.7</v>
      </c>
      <c r="K40" s="959">
        <v>0</v>
      </c>
      <c r="L40" s="966">
        <v>62.5</v>
      </c>
      <c r="M40" s="959">
        <v>0</v>
      </c>
      <c r="N40" s="966">
        <v>82.1</v>
      </c>
      <c r="O40" s="959">
        <v>0</v>
      </c>
      <c r="P40" s="966">
        <v>79.5</v>
      </c>
      <c r="Q40" s="959">
        <v>0</v>
      </c>
      <c r="R40" s="966">
        <v>99.9</v>
      </c>
      <c r="S40" s="959">
        <v>0</v>
      </c>
      <c r="T40" s="966">
        <v>82.1</v>
      </c>
      <c r="U40" s="959">
        <v>0</v>
      </c>
      <c r="V40" s="966">
        <v>78.1</v>
      </c>
      <c r="W40" s="959">
        <v>0</v>
      </c>
      <c r="X40" s="966">
        <v>80</v>
      </c>
      <c r="Y40" s="959">
        <v>0</v>
      </c>
      <c r="Z40" s="966">
        <v>76.9</v>
      </c>
      <c r="AA40" s="959">
        <v>0</v>
      </c>
      <c r="AB40" s="966">
        <v>68.5</v>
      </c>
      <c r="AC40" s="959">
        <v>0</v>
      </c>
      <c r="AD40" s="966">
        <v>117.6</v>
      </c>
      <c r="AE40" s="959">
        <v>0</v>
      </c>
      <c r="AF40" s="966">
        <v>88.5</v>
      </c>
      <c r="AG40" s="959">
        <v>0</v>
      </c>
      <c r="AH40" s="966">
        <v>97.9</v>
      </c>
      <c r="AI40" s="959">
        <v>0</v>
      </c>
      <c r="AJ40" s="966">
        <v>83.7</v>
      </c>
      <c r="AK40" s="959">
        <v>0</v>
      </c>
      <c r="AL40" s="966">
        <v>103.2</v>
      </c>
      <c r="AM40" s="959">
        <v>0</v>
      </c>
      <c r="AN40" s="966">
        <v>56.6</v>
      </c>
      <c r="AO40" s="959">
        <v>0</v>
      </c>
      <c r="AP40" s="966">
        <v>85</v>
      </c>
      <c r="AQ40" s="959">
        <v>0</v>
      </c>
      <c r="AR40" s="966">
        <v>77.8</v>
      </c>
      <c r="AS40" s="959">
        <v>0</v>
      </c>
      <c r="AT40" s="966">
        <v>131.4</v>
      </c>
      <c r="AU40" s="959">
        <v>0</v>
      </c>
      <c r="AV40" s="967">
        <v>85</v>
      </c>
    </row>
    <row r="41" spans="1:48" ht="12" customHeight="1">
      <c r="A41" s="1298"/>
      <c r="B41" s="457" t="str">
        <f t="shared" si="0"/>
        <v>21年1月</v>
      </c>
      <c r="C41" s="959" t="s">
        <v>1212</v>
      </c>
      <c r="D41" s="966">
        <v>75.8</v>
      </c>
      <c r="E41" s="959" t="s">
        <v>1212</v>
      </c>
      <c r="F41" s="966">
        <v>61.5</v>
      </c>
      <c r="G41" s="959" t="s">
        <v>1212</v>
      </c>
      <c r="H41" s="966">
        <v>66.5</v>
      </c>
      <c r="I41" s="959" t="s">
        <v>1212</v>
      </c>
      <c r="J41" s="966">
        <v>82</v>
      </c>
      <c r="K41" s="959" t="s">
        <v>707</v>
      </c>
      <c r="L41" s="966">
        <v>60.7</v>
      </c>
      <c r="M41" s="959" t="s">
        <v>707</v>
      </c>
      <c r="N41" s="966">
        <v>74.9</v>
      </c>
      <c r="O41" s="959" t="s">
        <v>1212</v>
      </c>
      <c r="P41" s="966">
        <v>72.1</v>
      </c>
      <c r="Q41" s="959" t="s">
        <v>1212</v>
      </c>
      <c r="R41" s="966">
        <v>111.4</v>
      </c>
      <c r="S41" s="959" t="s">
        <v>707</v>
      </c>
      <c r="T41" s="966">
        <v>87.4</v>
      </c>
      <c r="U41" s="968" t="s">
        <v>1212</v>
      </c>
      <c r="V41" s="966">
        <v>74.7</v>
      </c>
      <c r="W41" s="959" t="s">
        <v>1212</v>
      </c>
      <c r="X41" s="966">
        <v>75.4</v>
      </c>
      <c r="Y41" s="959" t="s">
        <v>1212</v>
      </c>
      <c r="Z41" s="966">
        <v>75.2</v>
      </c>
      <c r="AA41" s="959" t="s">
        <v>1212</v>
      </c>
      <c r="AB41" s="966">
        <v>61.9</v>
      </c>
      <c r="AC41" s="968" t="s">
        <v>1212</v>
      </c>
      <c r="AD41" s="966">
        <v>86.4</v>
      </c>
      <c r="AE41" s="968" t="s">
        <v>1212</v>
      </c>
      <c r="AF41" s="966">
        <v>91.6</v>
      </c>
      <c r="AG41" s="959" t="s">
        <v>1212</v>
      </c>
      <c r="AH41" s="966">
        <v>93.4</v>
      </c>
      <c r="AI41" s="959" t="s">
        <v>707</v>
      </c>
      <c r="AJ41" s="966">
        <v>85.3</v>
      </c>
      <c r="AK41" s="959">
        <v>0</v>
      </c>
      <c r="AL41" s="966">
        <v>96</v>
      </c>
      <c r="AM41" s="959" t="s">
        <v>707</v>
      </c>
      <c r="AN41" s="966">
        <v>59</v>
      </c>
      <c r="AO41" s="959" t="s">
        <v>707</v>
      </c>
      <c r="AP41" s="966">
        <v>101.5</v>
      </c>
      <c r="AQ41" s="959" t="s">
        <v>1212</v>
      </c>
      <c r="AR41" s="966">
        <v>72.3</v>
      </c>
      <c r="AS41" s="959" t="s">
        <v>1212</v>
      </c>
      <c r="AT41" s="966">
        <v>129</v>
      </c>
      <c r="AU41" s="959" t="s">
        <v>1212</v>
      </c>
      <c r="AV41" s="967">
        <v>76.8</v>
      </c>
    </row>
    <row r="42" spans="1:48" ht="12" customHeight="1">
      <c r="A42" s="1298"/>
      <c r="B42" s="458">
        <f t="shared" si="0"/>
        <v>2</v>
      </c>
      <c r="C42" s="983">
        <v>0</v>
      </c>
      <c r="D42" s="970">
        <v>71.2</v>
      </c>
      <c r="E42" s="971">
        <v>0</v>
      </c>
      <c r="F42" s="970">
        <v>57.7</v>
      </c>
      <c r="G42" s="971">
        <v>0</v>
      </c>
      <c r="H42" s="970">
        <v>56.9</v>
      </c>
      <c r="I42" s="971">
        <v>0</v>
      </c>
      <c r="J42" s="970">
        <v>74.5</v>
      </c>
      <c r="K42" s="971">
        <v>0</v>
      </c>
      <c r="L42" s="970">
        <v>47.1</v>
      </c>
      <c r="M42" s="971">
        <v>0</v>
      </c>
      <c r="N42" s="970">
        <v>71.2</v>
      </c>
      <c r="O42" s="971">
        <v>0</v>
      </c>
      <c r="P42" s="970">
        <v>62.7</v>
      </c>
      <c r="Q42" s="971">
        <v>0</v>
      </c>
      <c r="R42" s="970">
        <v>132.1</v>
      </c>
      <c r="S42" s="971">
        <v>0</v>
      </c>
      <c r="T42" s="970">
        <v>82.1</v>
      </c>
      <c r="U42" s="971">
        <v>0</v>
      </c>
      <c r="V42" s="970">
        <v>71.4</v>
      </c>
      <c r="W42" s="971">
        <v>0</v>
      </c>
      <c r="X42" s="970">
        <v>70.6</v>
      </c>
      <c r="Y42" s="971">
        <v>0</v>
      </c>
      <c r="Z42" s="970">
        <v>74.1</v>
      </c>
      <c r="AA42" s="971">
        <v>0</v>
      </c>
      <c r="AB42" s="970">
        <v>59.6</v>
      </c>
      <c r="AC42" s="971">
        <v>0</v>
      </c>
      <c r="AD42" s="970">
        <v>86.9</v>
      </c>
      <c r="AE42" s="971">
        <v>0</v>
      </c>
      <c r="AF42" s="970">
        <v>87.5</v>
      </c>
      <c r="AG42" s="971">
        <v>0</v>
      </c>
      <c r="AH42" s="970">
        <v>81</v>
      </c>
      <c r="AI42" s="971">
        <v>0</v>
      </c>
      <c r="AJ42" s="970">
        <v>76.1</v>
      </c>
      <c r="AK42" s="971">
        <v>0</v>
      </c>
      <c r="AL42" s="970">
        <v>102.3</v>
      </c>
      <c r="AM42" s="971">
        <v>0</v>
      </c>
      <c r="AN42" s="970">
        <v>52.2</v>
      </c>
      <c r="AO42" s="971">
        <v>0</v>
      </c>
      <c r="AP42" s="970">
        <v>99.5</v>
      </c>
      <c r="AQ42" s="971">
        <v>0</v>
      </c>
      <c r="AR42" s="970">
        <v>66.1</v>
      </c>
      <c r="AS42" s="971">
        <v>0</v>
      </c>
      <c r="AT42" s="970">
        <v>128.2</v>
      </c>
      <c r="AU42" s="971">
        <v>0</v>
      </c>
      <c r="AV42" s="972">
        <v>72.3</v>
      </c>
    </row>
    <row r="43" spans="1:48" s="144" customFormat="1" ht="16.5" customHeight="1">
      <c r="A43" s="1299"/>
      <c r="B43" s="390" t="s">
        <v>872</v>
      </c>
      <c r="C43" s="984">
        <v>0</v>
      </c>
      <c r="D43" s="975">
        <v>-6.068601583113454</v>
      </c>
      <c r="E43" s="974">
        <v>0</v>
      </c>
      <c r="F43" s="975">
        <v>-6.178861788617884</v>
      </c>
      <c r="G43" s="974">
        <v>0</v>
      </c>
      <c r="H43" s="975">
        <v>-14.436090225563913</v>
      </c>
      <c r="I43" s="974">
        <v>0</v>
      </c>
      <c r="J43" s="975">
        <v>-9.14634146341463</v>
      </c>
      <c r="K43" s="974">
        <v>0</v>
      </c>
      <c r="L43" s="975">
        <v>-22.405271828665573</v>
      </c>
      <c r="M43" s="974">
        <v>0</v>
      </c>
      <c r="N43" s="975">
        <v>-4.939919893190925</v>
      </c>
      <c r="O43" s="974">
        <v>0</v>
      </c>
      <c r="P43" s="975">
        <v>-13.037447988904294</v>
      </c>
      <c r="Q43" s="974">
        <v>0</v>
      </c>
      <c r="R43" s="975">
        <v>18.581687612208242</v>
      </c>
      <c r="S43" s="974">
        <v>0</v>
      </c>
      <c r="T43" s="975">
        <v>-6.064073226544631</v>
      </c>
      <c r="U43" s="974">
        <v>0</v>
      </c>
      <c r="V43" s="975">
        <v>-4.417670682730924</v>
      </c>
      <c r="W43" s="974">
        <v>0</v>
      </c>
      <c r="X43" s="975">
        <v>-6.366047745358106</v>
      </c>
      <c r="Y43" s="974">
        <v>0</v>
      </c>
      <c r="Z43" s="975">
        <v>-1.462765957446821</v>
      </c>
      <c r="AA43" s="974">
        <v>0</v>
      </c>
      <c r="AB43" s="975">
        <v>-3.7156704361873905</v>
      </c>
      <c r="AC43" s="974">
        <v>0</v>
      </c>
      <c r="AD43" s="975">
        <v>0.578703703703698</v>
      </c>
      <c r="AE43" s="974">
        <v>0</v>
      </c>
      <c r="AF43" s="975">
        <v>-4.475982532751088</v>
      </c>
      <c r="AG43" s="974">
        <v>0</v>
      </c>
      <c r="AH43" s="975">
        <v>-13.276231263383298</v>
      </c>
      <c r="AI43" s="974">
        <v>0</v>
      </c>
      <c r="AJ43" s="975">
        <v>-10.785463071512314</v>
      </c>
      <c r="AK43" s="974">
        <v>0</v>
      </c>
      <c r="AL43" s="975">
        <v>6.5625</v>
      </c>
      <c r="AM43" s="974">
        <v>0</v>
      </c>
      <c r="AN43" s="975">
        <v>-11.525423728813555</v>
      </c>
      <c r="AO43" s="974">
        <v>0</v>
      </c>
      <c r="AP43" s="975">
        <v>-1.9704433497536922</v>
      </c>
      <c r="AQ43" s="974">
        <v>0</v>
      </c>
      <c r="AR43" s="975">
        <v>-8.575380359612728</v>
      </c>
      <c r="AS43" s="974">
        <v>0</v>
      </c>
      <c r="AT43" s="975">
        <v>-0.6201550387596955</v>
      </c>
      <c r="AU43" s="974">
        <v>0</v>
      </c>
      <c r="AV43" s="976">
        <v>-5.859375</v>
      </c>
    </row>
    <row r="44" spans="1:48" ht="12" customHeight="1">
      <c r="A44" s="1297" t="s">
        <v>513</v>
      </c>
      <c r="B44" s="388" t="s">
        <v>530</v>
      </c>
      <c r="C44" s="1247">
        <v>10000</v>
      </c>
      <c r="D44" s="1246"/>
      <c r="E44" s="1248">
        <v>14.2</v>
      </c>
      <c r="F44" s="1248"/>
      <c r="G44" s="1249">
        <v>620</v>
      </c>
      <c r="H44" s="1249"/>
      <c r="I44" s="1248">
        <v>255.2</v>
      </c>
      <c r="J44" s="1248"/>
      <c r="K44" s="1248">
        <v>165.9</v>
      </c>
      <c r="L44" s="1248"/>
      <c r="M44" s="1248">
        <v>399.6</v>
      </c>
      <c r="N44" s="1248"/>
      <c r="O44" s="1248">
        <v>1130.1</v>
      </c>
      <c r="P44" s="1248"/>
      <c r="Q44" s="1248">
        <v>112.9</v>
      </c>
      <c r="R44" s="1248"/>
      <c r="S44" s="1248">
        <v>84.9</v>
      </c>
      <c r="T44" s="1248"/>
      <c r="U44" s="1248">
        <v>620.8</v>
      </c>
      <c r="V44" s="1248"/>
      <c r="W44" s="1248">
        <v>437.7</v>
      </c>
      <c r="X44" s="1248"/>
      <c r="Y44" s="1246">
        <v>2332.9</v>
      </c>
      <c r="Z44" s="1246"/>
      <c r="AA44" s="1249">
        <v>288</v>
      </c>
      <c r="AB44" s="1249"/>
      <c r="AC44" s="1248">
        <v>2154.2</v>
      </c>
      <c r="AD44" s="1248"/>
      <c r="AE44" s="1248">
        <v>1383.6</v>
      </c>
      <c r="AF44" s="1248"/>
      <c r="AG44" s="1248">
        <v>246.8</v>
      </c>
      <c r="AH44" s="1248"/>
      <c r="AI44" s="1248">
        <v>39.8</v>
      </c>
      <c r="AJ44" s="1248"/>
      <c r="AK44" s="1249">
        <v>0</v>
      </c>
      <c r="AL44" s="1249"/>
      <c r="AM44" s="1248">
        <v>382.6</v>
      </c>
      <c r="AN44" s="1248"/>
      <c r="AO44" s="1248">
        <v>714.4</v>
      </c>
      <c r="AP44" s="1248"/>
      <c r="AQ44" s="1248">
        <v>1808.5</v>
      </c>
      <c r="AR44" s="1248"/>
      <c r="AS44" s="1249">
        <v>0</v>
      </c>
      <c r="AT44" s="1249"/>
      <c r="AU44" s="1248">
        <v>10000</v>
      </c>
      <c r="AV44" s="1250"/>
    </row>
    <row r="45" spans="1:48" ht="12" customHeight="1">
      <c r="A45" s="1298"/>
      <c r="B45" s="425" t="str">
        <f>+B9</f>
        <v>19年平均</v>
      </c>
      <c r="C45" s="977">
        <v>0</v>
      </c>
      <c r="D45" s="958">
        <v>99.44166666666666</v>
      </c>
      <c r="E45" s="978">
        <v>0</v>
      </c>
      <c r="F45" s="958">
        <v>89.63333333333333</v>
      </c>
      <c r="G45" s="978">
        <v>0</v>
      </c>
      <c r="H45" s="958">
        <v>109.425</v>
      </c>
      <c r="I45" s="978">
        <v>0</v>
      </c>
      <c r="J45" s="958">
        <v>115.46666666666665</v>
      </c>
      <c r="K45" s="978">
        <v>0</v>
      </c>
      <c r="L45" s="958">
        <v>89.41666666666667</v>
      </c>
      <c r="M45" s="978">
        <v>0</v>
      </c>
      <c r="N45" s="958">
        <v>101.65</v>
      </c>
      <c r="O45" s="978">
        <v>0</v>
      </c>
      <c r="P45" s="958">
        <v>127.6</v>
      </c>
      <c r="Q45" s="978">
        <v>0</v>
      </c>
      <c r="R45" s="958">
        <v>90</v>
      </c>
      <c r="S45" s="978">
        <v>0</v>
      </c>
      <c r="T45" s="958">
        <v>103.96666666666665</v>
      </c>
      <c r="U45" s="978">
        <v>0</v>
      </c>
      <c r="V45" s="958">
        <v>102.85833333333335</v>
      </c>
      <c r="W45" s="978">
        <v>0</v>
      </c>
      <c r="X45" s="958">
        <v>95.48333333333333</v>
      </c>
      <c r="Y45" s="978">
        <v>0</v>
      </c>
      <c r="Z45" s="958">
        <v>94.76666666666667</v>
      </c>
      <c r="AA45" s="978">
        <v>0</v>
      </c>
      <c r="AB45" s="958">
        <v>86.475</v>
      </c>
      <c r="AC45" s="978">
        <v>0</v>
      </c>
      <c r="AD45" s="958">
        <v>100.00833333333334</v>
      </c>
      <c r="AE45" s="978">
        <v>0</v>
      </c>
      <c r="AF45" s="958">
        <v>79.68333333333335</v>
      </c>
      <c r="AG45" s="978">
        <v>0</v>
      </c>
      <c r="AH45" s="958">
        <v>110.70833333333331</v>
      </c>
      <c r="AI45" s="978">
        <v>0</v>
      </c>
      <c r="AJ45" s="958">
        <v>79.375</v>
      </c>
      <c r="AK45" s="978">
        <v>0</v>
      </c>
      <c r="AL45" s="985" t="s">
        <v>364</v>
      </c>
      <c r="AM45" s="978">
        <v>0</v>
      </c>
      <c r="AN45" s="958">
        <v>72.03333333333333</v>
      </c>
      <c r="AO45" s="978">
        <v>0</v>
      </c>
      <c r="AP45" s="958">
        <v>73.09166666666665</v>
      </c>
      <c r="AQ45" s="978">
        <v>0</v>
      </c>
      <c r="AR45" s="958">
        <v>116.01666666666667</v>
      </c>
      <c r="AS45" s="978">
        <v>0</v>
      </c>
      <c r="AT45" s="985" t="s">
        <v>364</v>
      </c>
      <c r="AU45" s="978">
        <v>0</v>
      </c>
      <c r="AV45" s="960">
        <v>99.44166666666666</v>
      </c>
    </row>
    <row r="46" spans="1:48" ht="12" customHeight="1">
      <c r="A46" s="1298"/>
      <c r="B46" s="425" t="str">
        <f>+B10</f>
        <v>20年平均</v>
      </c>
      <c r="C46" s="977">
        <v>0</v>
      </c>
      <c r="D46" s="958">
        <v>96.65833333333335</v>
      </c>
      <c r="E46" s="978">
        <v>0</v>
      </c>
      <c r="F46" s="958">
        <v>107.45</v>
      </c>
      <c r="G46" s="978">
        <v>0</v>
      </c>
      <c r="H46" s="958">
        <v>96.38333333333333</v>
      </c>
      <c r="I46" s="978">
        <v>0</v>
      </c>
      <c r="J46" s="958">
        <v>110.91666666666667</v>
      </c>
      <c r="K46" s="978">
        <v>0</v>
      </c>
      <c r="L46" s="958">
        <v>105.275</v>
      </c>
      <c r="M46" s="978">
        <v>0</v>
      </c>
      <c r="N46" s="958">
        <v>102.38333333333334</v>
      </c>
      <c r="O46" s="978">
        <v>0</v>
      </c>
      <c r="P46" s="958">
        <v>124.30833333333334</v>
      </c>
      <c r="Q46" s="978">
        <v>0</v>
      </c>
      <c r="R46" s="958">
        <v>87.275</v>
      </c>
      <c r="S46" s="978">
        <v>0</v>
      </c>
      <c r="T46" s="958">
        <v>130.48333333333332</v>
      </c>
      <c r="U46" s="978">
        <v>0</v>
      </c>
      <c r="V46" s="958">
        <v>101.225</v>
      </c>
      <c r="W46" s="978">
        <v>0</v>
      </c>
      <c r="X46" s="958">
        <v>89.16666666666664</v>
      </c>
      <c r="Y46" s="978">
        <v>0</v>
      </c>
      <c r="Z46" s="958">
        <v>94</v>
      </c>
      <c r="AA46" s="978">
        <v>0</v>
      </c>
      <c r="AB46" s="958">
        <v>98.08333333333333</v>
      </c>
      <c r="AC46" s="978">
        <v>0</v>
      </c>
      <c r="AD46" s="958">
        <v>91</v>
      </c>
      <c r="AE46" s="978">
        <v>0</v>
      </c>
      <c r="AF46" s="958">
        <v>80.66666666666666</v>
      </c>
      <c r="AG46" s="978">
        <v>0</v>
      </c>
      <c r="AH46" s="958">
        <v>105.40833333333335</v>
      </c>
      <c r="AI46" s="978">
        <v>0</v>
      </c>
      <c r="AJ46" s="958">
        <v>67.775</v>
      </c>
      <c r="AK46" s="978">
        <v>0</v>
      </c>
      <c r="AL46" s="985" t="s">
        <v>364</v>
      </c>
      <c r="AM46" s="978">
        <v>0</v>
      </c>
      <c r="AN46" s="958">
        <v>88.75833333333333</v>
      </c>
      <c r="AO46" s="978">
        <v>0</v>
      </c>
      <c r="AP46" s="958">
        <v>68.50833333333333</v>
      </c>
      <c r="AQ46" s="978">
        <v>0</v>
      </c>
      <c r="AR46" s="958">
        <v>115.39166666666667</v>
      </c>
      <c r="AS46" s="978">
        <v>0</v>
      </c>
      <c r="AT46" s="985" t="s">
        <v>364</v>
      </c>
      <c r="AU46" s="978">
        <v>0</v>
      </c>
      <c r="AV46" s="960">
        <v>96.65833333333335</v>
      </c>
    </row>
    <row r="47" spans="1:48" ht="12" customHeight="1">
      <c r="A47" s="1298"/>
      <c r="B47" s="389"/>
      <c r="C47" s="979"/>
      <c r="D47" s="963"/>
      <c r="E47" s="980"/>
      <c r="F47" s="963"/>
      <c r="G47" s="980"/>
      <c r="H47" s="963"/>
      <c r="I47" s="980"/>
      <c r="J47" s="963"/>
      <c r="K47" s="980"/>
      <c r="L47" s="963"/>
      <c r="M47" s="980"/>
      <c r="N47" s="963"/>
      <c r="O47" s="980"/>
      <c r="P47" s="963"/>
      <c r="Q47" s="980"/>
      <c r="R47" s="963"/>
      <c r="S47" s="980"/>
      <c r="T47" s="963"/>
      <c r="U47" s="980"/>
      <c r="V47" s="963"/>
      <c r="W47" s="980"/>
      <c r="X47" s="963"/>
      <c r="Y47" s="980"/>
      <c r="Z47" s="963"/>
      <c r="AA47" s="980"/>
      <c r="AB47" s="963"/>
      <c r="AC47" s="980"/>
      <c r="AD47" s="963"/>
      <c r="AE47" s="980"/>
      <c r="AF47" s="963"/>
      <c r="AG47" s="980"/>
      <c r="AH47" s="963"/>
      <c r="AI47" s="980"/>
      <c r="AJ47" s="963"/>
      <c r="AK47" s="963"/>
      <c r="AL47" s="963"/>
      <c r="AM47" s="980"/>
      <c r="AN47" s="963"/>
      <c r="AO47" s="980"/>
      <c r="AP47" s="963"/>
      <c r="AQ47" s="980"/>
      <c r="AR47" s="963"/>
      <c r="AS47" s="980"/>
      <c r="AT47" s="963"/>
      <c r="AU47" s="981"/>
      <c r="AV47" s="965"/>
    </row>
    <row r="48" spans="1:48" ht="12" customHeight="1">
      <c r="A48" s="1298"/>
      <c r="B48" s="456" t="str">
        <f>+B12</f>
        <v>20年2月</v>
      </c>
      <c r="C48" s="977">
        <v>0</v>
      </c>
      <c r="D48" s="966">
        <v>99.7</v>
      </c>
      <c r="E48" s="959">
        <v>0</v>
      </c>
      <c r="F48" s="966">
        <v>105.8</v>
      </c>
      <c r="G48" s="959">
        <v>0</v>
      </c>
      <c r="H48" s="966">
        <v>106.9</v>
      </c>
      <c r="I48" s="959">
        <v>0</v>
      </c>
      <c r="J48" s="966">
        <v>109.1</v>
      </c>
      <c r="K48" s="959">
        <v>0</v>
      </c>
      <c r="L48" s="966">
        <v>106</v>
      </c>
      <c r="M48" s="959">
        <v>0</v>
      </c>
      <c r="N48" s="966">
        <v>96.3</v>
      </c>
      <c r="O48" s="959">
        <v>0</v>
      </c>
      <c r="P48" s="966">
        <v>138.4</v>
      </c>
      <c r="Q48" s="959">
        <v>0</v>
      </c>
      <c r="R48" s="966">
        <v>93.2</v>
      </c>
      <c r="S48" s="959">
        <v>0</v>
      </c>
      <c r="T48" s="966">
        <v>117.6</v>
      </c>
      <c r="U48" s="959">
        <v>0</v>
      </c>
      <c r="V48" s="966">
        <v>102.1</v>
      </c>
      <c r="W48" s="959">
        <v>0</v>
      </c>
      <c r="X48" s="966">
        <v>91.9</v>
      </c>
      <c r="Y48" s="959">
        <v>0</v>
      </c>
      <c r="Z48" s="966">
        <v>94.9</v>
      </c>
      <c r="AA48" s="959">
        <v>0</v>
      </c>
      <c r="AB48" s="966">
        <v>96.7</v>
      </c>
      <c r="AC48" s="959">
        <v>0</v>
      </c>
      <c r="AD48" s="966">
        <v>95.4</v>
      </c>
      <c r="AE48" s="959">
        <v>0</v>
      </c>
      <c r="AF48" s="966">
        <v>79.8</v>
      </c>
      <c r="AG48" s="959">
        <v>0</v>
      </c>
      <c r="AH48" s="966">
        <v>107.3</v>
      </c>
      <c r="AI48" s="959">
        <v>0</v>
      </c>
      <c r="AJ48" s="966">
        <v>75.5</v>
      </c>
      <c r="AK48" s="959">
        <v>0</v>
      </c>
      <c r="AL48" s="966" t="s">
        <v>364</v>
      </c>
      <c r="AM48" s="959">
        <v>0</v>
      </c>
      <c r="AN48" s="966">
        <v>83.1</v>
      </c>
      <c r="AO48" s="959">
        <v>0</v>
      </c>
      <c r="AP48" s="966">
        <v>68.3</v>
      </c>
      <c r="AQ48" s="959">
        <v>0</v>
      </c>
      <c r="AR48" s="966">
        <v>123.9</v>
      </c>
      <c r="AS48" s="959">
        <v>0</v>
      </c>
      <c r="AT48" s="966" t="s">
        <v>364</v>
      </c>
      <c r="AU48" s="959">
        <v>0</v>
      </c>
      <c r="AV48" s="967">
        <v>99.7</v>
      </c>
    </row>
    <row r="49" spans="1:48" ht="12" customHeight="1">
      <c r="A49" s="1298"/>
      <c r="B49" s="456">
        <f aca="true" t="shared" si="1" ref="B49:B60">+B13</f>
        <v>3</v>
      </c>
      <c r="C49" s="982">
        <v>0</v>
      </c>
      <c r="D49" s="966">
        <v>97.9</v>
      </c>
      <c r="E49" s="959">
        <v>0</v>
      </c>
      <c r="F49" s="966">
        <v>119.5</v>
      </c>
      <c r="G49" s="959">
        <v>0</v>
      </c>
      <c r="H49" s="966">
        <v>113.8</v>
      </c>
      <c r="I49" s="959">
        <v>0</v>
      </c>
      <c r="J49" s="966">
        <v>97.3</v>
      </c>
      <c r="K49" s="959">
        <v>0</v>
      </c>
      <c r="L49" s="966">
        <v>103</v>
      </c>
      <c r="M49" s="959">
        <v>0</v>
      </c>
      <c r="N49" s="966">
        <v>101.9</v>
      </c>
      <c r="O49" s="959">
        <v>0</v>
      </c>
      <c r="P49" s="966">
        <v>123</v>
      </c>
      <c r="Q49" s="959">
        <v>0</v>
      </c>
      <c r="R49" s="966">
        <v>77.7</v>
      </c>
      <c r="S49" s="959">
        <v>0</v>
      </c>
      <c r="T49" s="966">
        <v>97.7</v>
      </c>
      <c r="U49" s="959">
        <v>0</v>
      </c>
      <c r="V49" s="966">
        <v>104.8</v>
      </c>
      <c r="W49" s="959">
        <v>0</v>
      </c>
      <c r="X49" s="966">
        <v>94.1</v>
      </c>
      <c r="Y49" s="959">
        <v>0</v>
      </c>
      <c r="Z49" s="966">
        <v>95.9</v>
      </c>
      <c r="AA49" s="959">
        <v>0</v>
      </c>
      <c r="AB49" s="966">
        <v>96.4</v>
      </c>
      <c r="AC49" s="959">
        <v>0</v>
      </c>
      <c r="AD49" s="966">
        <v>90.8</v>
      </c>
      <c r="AE49" s="959">
        <v>0</v>
      </c>
      <c r="AF49" s="966">
        <v>82.1</v>
      </c>
      <c r="AG49" s="959">
        <v>0</v>
      </c>
      <c r="AH49" s="966">
        <v>109.6</v>
      </c>
      <c r="AI49" s="959">
        <v>0</v>
      </c>
      <c r="AJ49" s="966">
        <v>86.2</v>
      </c>
      <c r="AK49" s="959">
        <v>0</v>
      </c>
      <c r="AL49" s="966" t="s">
        <v>364</v>
      </c>
      <c r="AM49" s="959">
        <v>0</v>
      </c>
      <c r="AN49" s="966">
        <v>89</v>
      </c>
      <c r="AO49" s="959">
        <v>0</v>
      </c>
      <c r="AP49" s="966">
        <v>68.3</v>
      </c>
      <c r="AQ49" s="959">
        <v>0</v>
      </c>
      <c r="AR49" s="966">
        <v>114.1</v>
      </c>
      <c r="AS49" s="959">
        <v>0</v>
      </c>
      <c r="AT49" s="966" t="s">
        <v>364</v>
      </c>
      <c r="AU49" s="959">
        <v>0</v>
      </c>
      <c r="AV49" s="967">
        <v>97.9</v>
      </c>
    </row>
    <row r="50" spans="1:48" ht="12" customHeight="1">
      <c r="A50" s="1298"/>
      <c r="B50" s="457">
        <f t="shared" si="1"/>
        <v>4</v>
      </c>
      <c r="C50" s="982">
        <v>0</v>
      </c>
      <c r="D50" s="966">
        <v>97.3</v>
      </c>
      <c r="E50" s="959">
        <v>0</v>
      </c>
      <c r="F50" s="966">
        <v>95.1</v>
      </c>
      <c r="G50" s="959">
        <v>0</v>
      </c>
      <c r="H50" s="966">
        <v>101.7</v>
      </c>
      <c r="I50" s="959">
        <v>0</v>
      </c>
      <c r="J50" s="966">
        <v>101.4</v>
      </c>
      <c r="K50" s="959">
        <v>0</v>
      </c>
      <c r="L50" s="966">
        <v>110.2</v>
      </c>
      <c r="M50" s="959">
        <v>0</v>
      </c>
      <c r="N50" s="966">
        <v>104.5</v>
      </c>
      <c r="O50" s="959">
        <v>0</v>
      </c>
      <c r="P50" s="966">
        <v>126.8</v>
      </c>
      <c r="Q50" s="959">
        <v>0</v>
      </c>
      <c r="R50" s="966">
        <v>82.4</v>
      </c>
      <c r="S50" s="959">
        <v>0</v>
      </c>
      <c r="T50" s="966">
        <v>112.7</v>
      </c>
      <c r="U50" s="959">
        <v>0</v>
      </c>
      <c r="V50" s="966">
        <v>102</v>
      </c>
      <c r="W50" s="959">
        <v>0</v>
      </c>
      <c r="X50" s="966">
        <v>90.8</v>
      </c>
      <c r="Y50" s="959">
        <v>0</v>
      </c>
      <c r="Z50" s="966">
        <v>96.7</v>
      </c>
      <c r="AA50" s="959">
        <v>0</v>
      </c>
      <c r="AB50" s="966">
        <v>100.5</v>
      </c>
      <c r="AC50" s="959">
        <v>0</v>
      </c>
      <c r="AD50" s="966">
        <v>95.4</v>
      </c>
      <c r="AE50" s="959">
        <v>0</v>
      </c>
      <c r="AF50" s="966">
        <v>75.5</v>
      </c>
      <c r="AG50" s="959">
        <v>0</v>
      </c>
      <c r="AH50" s="966">
        <v>97.4</v>
      </c>
      <c r="AI50" s="959">
        <v>0</v>
      </c>
      <c r="AJ50" s="966">
        <v>56.6</v>
      </c>
      <c r="AK50" s="959">
        <v>0</v>
      </c>
      <c r="AL50" s="966" t="s">
        <v>364</v>
      </c>
      <c r="AM50" s="959">
        <v>0</v>
      </c>
      <c r="AN50" s="966">
        <v>77.1</v>
      </c>
      <c r="AO50" s="959">
        <v>0</v>
      </c>
      <c r="AP50" s="966">
        <v>67.4</v>
      </c>
      <c r="AQ50" s="959">
        <v>0</v>
      </c>
      <c r="AR50" s="966">
        <v>114.9</v>
      </c>
      <c r="AS50" s="959">
        <v>0</v>
      </c>
      <c r="AT50" s="966" t="s">
        <v>364</v>
      </c>
      <c r="AU50" s="959">
        <v>0</v>
      </c>
      <c r="AV50" s="967">
        <v>97.3</v>
      </c>
    </row>
    <row r="51" spans="1:48" ht="12" customHeight="1">
      <c r="A51" s="1298"/>
      <c r="B51" s="455">
        <f t="shared" si="1"/>
        <v>5</v>
      </c>
      <c r="C51" s="982">
        <v>0</v>
      </c>
      <c r="D51" s="966">
        <v>96.5</v>
      </c>
      <c r="E51" s="959">
        <v>0</v>
      </c>
      <c r="F51" s="966">
        <v>105.5</v>
      </c>
      <c r="G51" s="959">
        <v>0</v>
      </c>
      <c r="H51" s="966">
        <v>100.3</v>
      </c>
      <c r="I51" s="959">
        <v>0</v>
      </c>
      <c r="J51" s="966">
        <v>100.4</v>
      </c>
      <c r="K51" s="959">
        <v>0</v>
      </c>
      <c r="L51" s="966">
        <v>110.6</v>
      </c>
      <c r="M51" s="959">
        <v>0</v>
      </c>
      <c r="N51" s="966">
        <v>94.7</v>
      </c>
      <c r="O51" s="959">
        <v>0</v>
      </c>
      <c r="P51" s="966">
        <v>115</v>
      </c>
      <c r="Q51" s="959">
        <v>0</v>
      </c>
      <c r="R51" s="966">
        <v>85.3</v>
      </c>
      <c r="S51" s="959">
        <v>0</v>
      </c>
      <c r="T51" s="966">
        <v>123.9</v>
      </c>
      <c r="U51" s="959">
        <v>0</v>
      </c>
      <c r="V51" s="966">
        <v>100.8</v>
      </c>
      <c r="W51" s="959">
        <v>0</v>
      </c>
      <c r="X51" s="966">
        <v>86.3</v>
      </c>
      <c r="Y51" s="959">
        <v>0</v>
      </c>
      <c r="Z51" s="966">
        <v>94.4</v>
      </c>
      <c r="AA51" s="959">
        <v>0</v>
      </c>
      <c r="AB51" s="966">
        <v>101.2</v>
      </c>
      <c r="AC51" s="959">
        <v>0</v>
      </c>
      <c r="AD51" s="966">
        <v>100.1</v>
      </c>
      <c r="AE51" s="959">
        <v>0</v>
      </c>
      <c r="AF51" s="966">
        <v>78.1</v>
      </c>
      <c r="AG51" s="959">
        <v>0</v>
      </c>
      <c r="AH51" s="966">
        <v>94.2</v>
      </c>
      <c r="AI51" s="959">
        <v>0</v>
      </c>
      <c r="AJ51" s="966">
        <v>69</v>
      </c>
      <c r="AK51" s="959">
        <v>0</v>
      </c>
      <c r="AL51" s="966" t="s">
        <v>364</v>
      </c>
      <c r="AM51" s="959">
        <v>0</v>
      </c>
      <c r="AN51" s="966">
        <v>84</v>
      </c>
      <c r="AO51" s="959">
        <v>0</v>
      </c>
      <c r="AP51" s="966">
        <v>69.1</v>
      </c>
      <c r="AQ51" s="959">
        <v>0</v>
      </c>
      <c r="AR51" s="966">
        <v>105.8</v>
      </c>
      <c r="AS51" s="959">
        <v>0</v>
      </c>
      <c r="AT51" s="966" t="s">
        <v>364</v>
      </c>
      <c r="AU51" s="959">
        <v>0</v>
      </c>
      <c r="AV51" s="967">
        <v>96.5</v>
      </c>
    </row>
    <row r="52" spans="1:48" ht="12" customHeight="1">
      <c r="A52" s="1298"/>
      <c r="B52" s="457">
        <f t="shared" si="1"/>
        <v>6</v>
      </c>
      <c r="C52" s="977">
        <v>0</v>
      </c>
      <c r="D52" s="966">
        <v>96.1</v>
      </c>
      <c r="E52" s="959">
        <v>0</v>
      </c>
      <c r="F52" s="966">
        <v>103</v>
      </c>
      <c r="G52" s="959">
        <v>0</v>
      </c>
      <c r="H52" s="966">
        <v>93.1</v>
      </c>
      <c r="I52" s="959">
        <v>0</v>
      </c>
      <c r="J52" s="966">
        <v>105.7</v>
      </c>
      <c r="K52" s="959">
        <v>0</v>
      </c>
      <c r="L52" s="966">
        <v>101.7</v>
      </c>
      <c r="M52" s="959">
        <v>0</v>
      </c>
      <c r="N52" s="966">
        <v>110.2</v>
      </c>
      <c r="O52" s="959">
        <v>0</v>
      </c>
      <c r="P52" s="966">
        <v>105.9</v>
      </c>
      <c r="Q52" s="959">
        <v>0</v>
      </c>
      <c r="R52" s="966">
        <v>90.6</v>
      </c>
      <c r="S52" s="959">
        <v>0</v>
      </c>
      <c r="T52" s="966">
        <v>129.9</v>
      </c>
      <c r="U52" s="959">
        <v>0</v>
      </c>
      <c r="V52" s="966">
        <v>110.5</v>
      </c>
      <c r="W52" s="959">
        <v>0</v>
      </c>
      <c r="X52" s="966">
        <v>85.6</v>
      </c>
      <c r="Y52" s="959">
        <v>0</v>
      </c>
      <c r="Z52" s="966">
        <v>94.9</v>
      </c>
      <c r="AA52" s="959">
        <v>0</v>
      </c>
      <c r="AB52" s="966">
        <v>102.7</v>
      </c>
      <c r="AC52" s="959">
        <v>0</v>
      </c>
      <c r="AD52" s="966">
        <v>96.2</v>
      </c>
      <c r="AE52" s="959">
        <v>0</v>
      </c>
      <c r="AF52" s="966">
        <v>80.4</v>
      </c>
      <c r="AG52" s="959">
        <v>0</v>
      </c>
      <c r="AH52" s="966">
        <v>102.4</v>
      </c>
      <c r="AI52" s="959">
        <v>0</v>
      </c>
      <c r="AJ52" s="966">
        <v>67.3</v>
      </c>
      <c r="AK52" s="959">
        <v>0</v>
      </c>
      <c r="AL52" s="966" t="s">
        <v>364</v>
      </c>
      <c r="AM52" s="959">
        <v>0</v>
      </c>
      <c r="AN52" s="966">
        <v>90.4</v>
      </c>
      <c r="AO52" s="959">
        <v>0</v>
      </c>
      <c r="AP52" s="966">
        <v>68</v>
      </c>
      <c r="AQ52" s="959">
        <v>0</v>
      </c>
      <c r="AR52" s="966">
        <v>105.3</v>
      </c>
      <c r="AS52" s="959">
        <v>0</v>
      </c>
      <c r="AT52" s="966" t="s">
        <v>364</v>
      </c>
      <c r="AU52" s="959">
        <v>0</v>
      </c>
      <c r="AV52" s="967">
        <v>96.1</v>
      </c>
    </row>
    <row r="53" spans="1:48" ht="12" customHeight="1">
      <c r="A53" s="1298"/>
      <c r="B53" s="457">
        <f t="shared" si="1"/>
        <v>7</v>
      </c>
      <c r="C53" s="982">
        <v>0</v>
      </c>
      <c r="D53" s="966">
        <v>95.5</v>
      </c>
      <c r="E53" s="959">
        <v>0</v>
      </c>
      <c r="F53" s="966">
        <v>100.1</v>
      </c>
      <c r="G53" s="959">
        <v>0</v>
      </c>
      <c r="H53" s="966">
        <v>86.6</v>
      </c>
      <c r="I53" s="959">
        <v>0</v>
      </c>
      <c r="J53" s="966">
        <v>108</v>
      </c>
      <c r="K53" s="959">
        <v>0</v>
      </c>
      <c r="L53" s="966">
        <v>105.1</v>
      </c>
      <c r="M53" s="959">
        <v>0</v>
      </c>
      <c r="N53" s="966">
        <v>104.6</v>
      </c>
      <c r="O53" s="959">
        <v>0</v>
      </c>
      <c r="P53" s="966">
        <v>132.6</v>
      </c>
      <c r="Q53" s="959">
        <v>0</v>
      </c>
      <c r="R53" s="966">
        <v>91.5</v>
      </c>
      <c r="S53" s="959">
        <v>0</v>
      </c>
      <c r="T53" s="966">
        <v>136</v>
      </c>
      <c r="U53" s="959">
        <v>0</v>
      </c>
      <c r="V53" s="966">
        <v>105.9</v>
      </c>
      <c r="W53" s="959">
        <v>0</v>
      </c>
      <c r="X53" s="966">
        <v>86.6</v>
      </c>
      <c r="Y53" s="959">
        <v>0</v>
      </c>
      <c r="Z53" s="966">
        <v>94.9</v>
      </c>
      <c r="AA53" s="959">
        <v>0</v>
      </c>
      <c r="AB53" s="966">
        <v>100.4</v>
      </c>
      <c r="AC53" s="959">
        <v>0</v>
      </c>
      <c r="AD53" s="966">
        <v>81</v>
      </c>
      <c r="AE53" s="959">
        <v>0</v>
      </c>
      <c r="AF53" s="966">
        <v>80.1</v>
      </c>
      <c r="AG53" s="959">
        <v>0</v>
      </c>
      <c r="AH53" s="966">
        <v>101.6</v>
      </c>
      <c r="AI53" s="959">
        <v>0</v>
      </c>
      <c r="AJ53" s="966">
        <v>65</v>
      </c>
      <c r="AK53" s="959">
        <v>0</v>
      </c>
      <c r="AL53" s="966" t="s">
        <v>364</v>
      </c>
      <c r="AM53" s="959">
        <v>0</v>
      </c>
      <c r="AN53" s="966">
        <v>86</v>
      </c>
      <c r="AO53" s="959">
        <v>0</v>
      </c>
      <c r="AP53" s="966">
        <v>70.1</v>
      </c>
      <c r="AQ53" s="959">
        <v>0</v>
      </c>
      <c r="AR53" s="966">
        <v>124.5</v>
      </c>
      <c r="AS53" s="959">
        <v>0</v>
      </c>
      <c r="AT53" s="966" t="s">
        <v>364</v>
      </c>
      <c r="AU53" s="959">
        <v>0</v>
      </c>
      <c r="AV53" s="967">
        <v>95.5</v>
      </c>
    </row>
    <row r="54" spans="1:48" ht="12" customHeight="1">
      <c r="A54" s="1298"/>
      <c r="B54" s="457">
        <f t="shared" si="1"/>
        <v>8</v>
      </c>
      <c r="C54" s="982">
        <v>0</v>
      </c>
      <c r="D54" s="966">
        <v>94.3</v>
      </c>
      <c r="E54" s="959">
        <v>0</v>
      </c>
      <c r="F54" s="966">
        <v>92.9</v>
      </c>
      <c r="G54" s="959">
        <v>0</v>
      </c>
      <c r="H54" s="966">
        <v>96.7</v>
      </c>
      <c r="I54" s="959">
        <v>0</v>
      </c>
      <c r="J54" s="966">
        <v>116.4</v>
      </c>
      <c r="K54" s="959">
        <v>0</v>
      </c>
      <c r="L54" s="966">
        <v>104.3</v>
      </c>
      <c r="M54" s="959">
        <v>0</v>
      </c>
      <c r="N54" s="966">
        <v>92.9</v>
      </c>
      <c r="O54" s="959">
        <v>0</v>
      </c>
      <c r="P54" s="966">
        <v>106.9</v>
      </c>
      <c r="Q54" s="959">
        <v>0</v>
      </c>
      <c r="R54" s="966">
        <v>88.9</v>
      </c>
      <c r="S54" s="959">
        <v>0</v>
      </c>
      <c r="T54" s="966">
        <v>134.2</v>
      </c>
      <c r="U54" s="959">
        <v>0</v>
      </c>
      <c r="V54" s="966">
        <v>105.1</v>
      </c>
      <c r="W54" s="959">
        <v>0</v>
      </c>
      <c r="X54" s="966">
        <v>85.2</v>
      </c>
      <c r="Y54" s="959">
        <v>0</v>
      </c>
      <c r="Z54" s="966">
        <v>92</v>
      </c>
      <c r="AA54" s="959">
        <v>0</v>
      </c>
      <c r="AB54" s="966">
        <v>102.8</v>
      </c>
      <c r="AC54" s="959">
        <v>0</v>
      </c>
      <c r="AD54" s="966">
        <v>91.5</v>
      </c>
      <c r="AE54" s="959">
        <v>0</v>
      </c>
      <c r="AF54" s="966">
        <v>81.6</v>
      </c>
      <c r="AG54" s="959">
        <v>0</v>
      </c>
      <c r="AH54" s="966">
        <v>114</v>
      </c>
      <c r="AI54" s="959">
        <v>0</v>
      </c>
      <c r="AJ54" s="966">
        <v>63.7</v>
      </c>
      <c r="AK54" s="959">
        <v>0</v>
      </c>
      <c r="AL54" s="966" t="s">
        <v>364</v>
      </c>
      <c r="AM54" s="959">
        <v>0</v>
      </c>
      <c r="AN54" s="966">
        <v>94</v>
      </c>
      <c r="AO54" s="959">
        <v>0</v>
      </c>
      <c r="AP54" s="966">
        <v>64.9</v>
      </c>
      <c r="AQ54" s="959">
        <v>0</v>
      </c>
      <c r="AR54" s="966">
        <v>102.9</v>
      </c>
      <c r="AS54" s="959">
        <v>0</v>
      </c>
      <c r="AT54" s="966" t="s">
        <v>364</v>
      </c>
      <c r="AU54" s="959">
        <v>0</v>
      </c>
      <c r="AV54" s="967">
        <v>94.3</v>
      </c>
    </row>
    <row r="55" spans="1:48" ht="12" customHeight="1">
      <c r="A55" s="1298"/>
      <c r="B55" s="457">
        <f t="shared" si="1"/>
        <v>9</v>
      </c>
      <c r="C55" s="982">
        <v>0</v>
      </c>
      <c r="D55" s="966">
        <v>95.4</v>
      </c>
      <c r="E55" s="959">
        <v>0</v>
      </c>
      <c r="F55" s="966">
        <v>104.7</v>
      </c>
      <c r="G55" s="959">
        <v>0</v>
      </c>
      <c r="H55" s="966">
        <v>89.8</v>
      </c>
      <c r="I55" s="959">
        <v>0</v>
      </c>
      <c r="J55" s="966">
        <v>115.7</v>
      </c>
      <c r="K55" s="959">
        <v>0</v>
      </c>
      <c r="L55" s="966">
        <v>112.6</v>
      </c>
      <c r="M55" s="959">
        <v>0</v>
      </c>
      <c r="N55" s="966">
        <v>105.2</v>
      </c>
      <c r="O55" s="959">
        <v>0</v>
      </c>
      <c r="P55" s="966">
        <v>117.7</v>
      </c>
      <c r="Q55" s="959">
        <v>0</v>
      </c>
      <c r="R55" s="966">
        <v>92</v>
      </c>
      <c r="S55" s="959">
        <v>0</v>
      </c>
      <c r="T55" s="966">
        <v>120.4</v>
      </c>
      <c r="U55" s="959">
        <v>0</v>
      </c>
      <c r="V55" s="966">
        <v>107.6</v>
      </c>
      <c r="W55" s="959">
        <v>0</v>
      </c>
      <c r="X55" s="966">
        <v>90.4</v>
      </c>
      <c r="Y55" s="959">
        <v>0</v>
      </c>
      <c r="Z55" s="966">
        <v>89.9</v>
      </c>
      <c r="AA55" s="959">
        <v>0</v>
      </c>
      <c r="AB55" s="966">
        <v>92.2</v>
      </c>
      <c r="AC55" s="959">
        <v>0</v>
      </c>
      <c r="AD55" s="966">
        <v>91.4</v>
      </c>
      <c r="AE55" s="959">
        <v>0</v>
      </c>
      <c r="AF55" s="966">
        <v>82.3</v>
      </c>
      <c r="AG55" s="959">
        <v>0</v>
      </c>
      <c r="AH55" s="966">
        <v>110.2</v>
      </c>
      <c r="AI55" s="959">
        <v>0</v>
      </c>
      <c r="AJ55" s="966">
        <v>62.8</v>
      </c>
      <c r="AK55" s="959">
        <v>0</v>
      </c>
      <c r="AL55" s="966" t="s">
        <v>364</v>
      </c>
      <c r="AM55" s="959">
        <v>0</v>
      </c>
      <c r="AN55" s="966">
        <v>98.2</v>
      </c>
      <c r="AO55" s="959">
        <v>0</v>
      </c>
      <c r="AP55" s="966">
        <v>67.1</v>
      </c>
      <c r="AQ55" s="959">
        <v>0</v>
      </c>
      <c r="AR55" s="966">
        <v>112.4</v>
      </c>
      <c r="AS55" s="959">
        <v>0</v>
      </c>
      <c r="AT55" s="966" t="s">
        <v>364</v>
      </c>
      <c r="AU55" s="959">
        <v>0</v>
      </c>
      <c r="AV55" s="967">
        <v>95.4</v>
      </c>
    </row>
    <row r="56" spans="1:48" ht="12" customHeight="1">
      <c r="A56" s="1298"/>
      <c r="B56" s="457">
        <f t="shared" si="1"/>
        <v>10</v>
      </c>
      <c r="C56" s="982">
        <v>0</v>
      </c>
      <c r="D56" s="966">
        <v>93.2</v>
      </c>
      <c r="E56" s="959">
        <v>0</v>
      </c>
      <c r="F56" s="966">
        <v>101.6</v>
      </c>
      <c r="G56" s="959">
        <v>0</v>
      </c>
      <c r="H56" s="966">
        <v>91.8</v>
      </c>
      <c r="I56" s="959">
        <v>0</v>
      </c>
      <c r="J56" s="966">
        <v>117.6</v>
      </c>
      <c r="K56" s="959">
        <v>0</v>
      </c>
      <c r="L56" s="966">
        <v>107.5</v>
      </c>
      <c r="M56" s="959">
        <v>0</v>
      </c>
      <c r="N56" s="966">
        <v>105.4</v>
      </c>
      <c r="O56" s="959">
        <v>0</v>
      </c>
      <c r="P56" s="966">
        <v>119.1</v>
      </c>
      <c r="Q56" s="959">
        <v>0</v>
      </c>
      <c r="R56" s="966">
        <v>90.4</v>
      </c>
      <c r="S56" s="959">
        <v>0</v>
      </c>
      <c r="T56" s="966">
        <v>137.5</v>
      </c>
      <c r="U56" s="959">
        <v>0</v>
      </c>
      <c r="V56" s="966">
        <v>95.3</v>
      </c>
      <c r="W56" s="959">
        <v>0</v>
      </c>
      <c r="X56" s="966">
        <v>90.5</v>
      </c>
      <c r="Y56" s="959">
        <v>0</v>
      </c>
      <c r="Z56" s="966">
        <v>91.4</v>
      </c>
      <c r="AA56" s="959">
        <v>0</v>
      </c>
      <c r="AB56" s="966">
        <v>90.1</v>
      </c>
      <c r="AC56" s="959">
        <v>0</v>
      </c>
      <c r="AD56" s="966">
        <v>83.7</v>
      </c>
      <c r="AE56" s="959">
        <v>0</v>
      </c>
      <c r="AF56" s="966">
        <v>79.6</v>
      </c>
      <c r="AG56" s="959">
        <v>0</v>
      </c>
      <c r="AH56" s="966">
        <v>105.2</v>
      </c>
      <c r="AI56" s="959">
        <v>0</v>
      </c>
      <c r="AJ56" s="966">
        <v>63.6</v>
      </c>
      <c r="AK56" s="959">
        <v>0</v>
      </c>
      <c r="AL56" s="966" t="s">
        <v>364</v>
      </c>
      <c r="AM56" s="959">
        <v>0</v>
      </c>
      <c r="AN56" s="966">
        <v>90.8</v>
      </c>
      <c r="AO56" s="959">
        <v>0</v>
      </c>
      <c r="AP56" s="966">
        <v>65.5</v>
      </c>
      <c r="AQ56" s="959">
        <v>0</v>
      </c>
      <c r="AR56" s="966">
        <v>113.1</v>
      </c>
      <c r="AS56" s="959">
        <v>0</v>
      </c>
      <c r="AT56" s="966" t="s">
        <v>364</v>
      </c>
      <c r="AU56" s="959">
        <v>0</v>
      </c>
      <c r="AV56" s="967">
        <v>93.2</v>
      </c>
    </row>
    <row r="57" spans="1:48" ht="12" customHeight="1">
      <c r="A57" s="1298"/>
      <c r="B57" s="457">
        <f t="shared" si="1"/>
        <v>11</v>
      </c>
      <c r="C57" s="982">
        <v>0</v>
      </c>
      <c r="D57" s="966">
        <v>96</v>
      </c>
      <c r="E57" s="959">
        <v>0</v>
      </c>
      <c r="F57" s="966">
        <v>125.2</v>
      </c>
      <c r="G57" s="959">
        <v>0</v>
      </c>
      <c r="H57" s="966">
        <v>88.6</v>
      </c>
      <c r="I57" s="959">
        <v>0</v>
      </c>
      <c r="J57" s="966">
        <v>117.7</v>
      </c>
      <c r="K57" s="959">
        <v>0</v>
      </c>
      <c r="L57" s="966">
        <v>104.6</v>
      </c>
      <c r="M57" s="959">
        <v>0</v>
      </c>
      <c r="N57" s="966">
        <v>102.8</v>
      </c>
      <c r="O57" s="959">
        <v>0</v>
      </c>
      <c r="P57" s="966">
        <v>118.2</v>
      </c>
      <c r="Q57" s="959">
        <v>0</v>
      </c>
      <c r="R57" s="966">
        <v>79.3</v>
      </c>
      <c r="S57" s="959">
        <v>0</v>
      </c>
      <c r="T57" s="966">
        <v>172.4</v>
      </c>
      <c r="U57" s="959">
        <v>0</v>
      </c>
      <c r="V57" s="966">
        <v>95.3</v>
      </c>
      <c r="W57" s="959">
        <v>0</v>
      </c>
      <c r="X57" s="966">
        <v>90.3</v>
      </c>
      <c r="Y57" s="959">
        <v>0</v>
      </c>
      <c r="Z57" s="966">
        <v>95.2</v>
      </c>
      <c r="AA57" s="959">
        <v>0</v>
      </c>
      <c r="AB57" s="966">
        <v>96.9</v>
      </c>
      <c r="AC57" s="959">
        <v>0</v>
      </c>
      <c r="AD57" s="966">
        <v>92.3</v>
      </c>
      <c r="AE57" s="959">
        <v>0</v>
      </c>
      <c r="AF57" s="966">
        <v>80.9</v>
      </c>
      <c r="AG57" s="959">
        <v>0</v>
      </c>
      <c r="AH57" s="966">
        <v>116</v>
      </c>
      <c r="AI57" s="959">
        <v>0</v>
      </c>
      <c r="AJ57" s="966">
        <v>66.7</v>
      </c>
      <c r="AK57" s="959">
        <v>0</v>
      </c>
      <c r="AL57" s="966" t="s">
        <v>364</v>
      </c>
      <c r="AM57" s="959">
        <v>0</v>
      </c>
      <c r="AN57" s="966">
        <v>92.6</v>
      </c>
      <c r="AO57" s="959">
        <v>0</v>
      </c>
      <c r="AP57" s="966">
        <v>64.3</v>
      </c>
      <c r="AQ57" s="959">
        <v>0</v>
      </c>
      <c r="AR57" s="966">
        <v>110.7</v>
      </c>
      <c r="AS57" s="959">
        <v>0</v>
      </c>
      <c r="AT57" s="966" t="s">
        <v>364</v>
      </c>
      <c r="AU57" s="959">
        <v>0</v>
      </c>
      <c r="AV57" s="967">
        <v>96</v>
      </c>
    </row>
    <row r="58" spans="1:48" ht="12" customHeight="1">
      <c r="A58" s="1298"/>
      <c r="B58" s="457">
        <f t="shared" si="1"/>
        <v>12</v>
      </c>
      <c r="C58" s="982">
        <v>0</v>
      </c>
      <c r="D58" s="966">
        <v>97</v>
      </c>
      <c r="E58" s="959">
        <v>0</v>
      </c>
      <c r="F58" s="966">
        <v>133.1</v>
      </c>
      <c r="G58" s="959">
        <v>0</v>
      </c>
      <c r="H58" s="966">
        <v>95</v>
      </c>
      <c r="I58" s="959">
        <v>0</v>
      </c>
      <c r="J58" s="966">
        <v>118.9</v>
      </c>
      <c r="K58" s="959">
        <v>0</v>
      </c>
      <c r="L58" s="966">
        <v>104.1</v>
      </c>
      <c r="M58" s="959">
        <v>0</v>
      </c>
      <c r="N58" s="966">
        <v>117.2</v>
      </c>
      <c r="O58" s="959">
        <v>0</v>
      </c>
      <c r="P58" s="966">
        <v>126.9</v>
      </c>
      <c r="Q58" s="959">
        <v>0</v>
      </c>
      <c r="R58" s="966">
        <v>85.1</v>
      </c>
      <c r="S58" s="959">
        <v>0</v>
      </c>
      <c r="T58" s="966">
        <v>174.3</v>
      </c>
      <c r="U58" s="959">
        <v>0</v>
      </c>
      <c r="V58" s="966">
        <v>92.7</v>
      </c>
      <c r="W58" s="959">
        <v>0</v>
      </c>
      <c r="X58" s="966">
        <v>85.7</v>
      </c>
      <c r="Y58" s="959">
        <v>0</v>
      </c>
      <c r="Z58" s="966">
        <v>94.1</v>
      </c>
      <c r="AA58" s="959">
        <v>0</v>
      </c>
      <c r="AB58" s="966">
        <v>98.2</v>
      </c>
      <c r="AC58" s="959">
        <v>0</v>
      </c>
      <c r="AD58" s="966">
        <v>82.4</v>
      </c>
      <c r="AE58" s="959">
        <v>0</v>
      </c>
      <c r="AF58" s="966">
        <v>86.8</v>
      </c>
      <c r="AG58" s="959">
        <v>0</v>
      </c>
      <c r="AH58" s="966">
        <v>102.2</v>
      </c>
      <c r="AI58" s="959">
        <v>0</v>
      </c>
      <c r="AJ58" s="966">
        <v>63.2</v>
      </c>
      <c r="AK58" s="959">
        <v>0</v>
      </c>
      <c r="AL58" s="966" t="s">
        <v>364</v>
      </c>
      <c r="AM58" s="959">
        <v>0</v>
      </c>
      <c r="AN58" s="966">
        <v>99.2</v>
      </c>
      <c r="AO58" s="959">
        <v>0</v>
      </c>
      <c r="AP58" s="966">
        <v>77.6</v>
      </c>
      <c r="AQ58" s="959">
        <v>0</v>
      </c>
      <c r="AR58" s="966">
        <v>120.4</v>
      </c>
      <c r="AS58" s="959">
        <v>0</v>
      </c>
      <c r="AT58" s="966" t="s">
        <v>364</v>
      </c>
      <c r="AU58" s="959">
        <v>0</v>
      </c>
      <c r="AV58" s="967">
        <v>97</v>
      </c>
    </row>
    <row r="59" spans="1:48" ht="12" customHeight="1">
      <c r="A59" s="1298"/>
      <c r="B59" s="457" t="str">
        <f t="shared" si="1"/>
        <v>21年1月</v>
      </c>
      <c r="C59" s="959" t="s">
        <v>1212</v>
      </c>
      <c r="D59" s="966">
        <v>95.3</v>
      </c>
      <c r="E59" s="959" t="s">
        <v>707</v>
      </c>
      <c r="F59" s="966">
        <v>152.3</v>
      </c>
      <c r="G59" s="959" t="s">
        <v>707</v>
      </c>
      <c r="H59" s="966">
        <v>98.2</v>
      </c>
      <c r="I59" s="959" t="s">
        <v>1212</v>
      </c>
      <c r="J59" s="966">
        <v>117.5</v>
      </c>
      <c r="K59" s="959" t="s">
        <v>707</v>
      </c>
      <c r="L59" s="966">
        <v>111.1</v>
      </c>
      <c r="M59" s="959" t="s">
        <v>707</v>
      </c>
      <c r="N59" s="966">
        <v>94.5</v>
      </c>
      <c r="O59" s="959" t="s">
        <v>707</v>
      </c>
      <c r="P59" s="966">
        <v>126.1</v>
      </c>
      <c r="Q59" s="959" t="s">
        <v>1212</v>
      </c>
      <c r="R59" s="966">
        <v>105.5</v>
      </c>
      <c r="S59" s="959" t="s">
        <v>1212</v>
      </c>
      <c r="T59" s="966">
        <v>169.6</v>
      </c>
      <c r="U59" s="959" t="s">
        <v>707</v>
      </c>
      <c r="V59" s="966">
        <v>88.1</v>
      </c>
      <c r="W59" s="959" t="s">
        <v>1212</v>
      </c>
      <c r="X59" s="966">
        <v>86.9</v>
      </c>
      <c r="Y59" s="959" t="s">
        <v>1212</v>
      </c>
      <c r="Z59" s="966">
        <v>93</v>
      </c>
      <c r="AA59" s="959" t="s">
        <v>1212</v>
      </c>
      <c r="AB59" s="966">
        <v>100.5</v>
      </c>
      <c r="AC59" s="968" t="s">
        <v>1212</v>
      </c>
      <c r="AD59" s="966">
        <v>75.7</v>
      </c>
      <c r="AE59" s="968" t="s">
        <v>1212</v>
      </c>
      <c r="AF59" s="966">
        <v>85.2</v>
      </c>
      <c r="AG59" s="959" t="s">
        <v>1212</v>
      </c>
      <c r="AH59" s="966">
        <v>97.7</v>
      </c>
      <c r="AI59" s="959" t="s">
        <v>707</v>
      </c>
      <c r="AJ59" s="966">
        <v>60.8</v>
      </c>
      <c r="AK59" s="959">
        <v>0</v>
      </c>
      <c r="AL59" s="966" t="s">
        <v>364</v>
      </c>
      <c r="AM59" s="959" t="s">
        <v>707</v>
      </c>
      <c r="AN59" s="966">
        <v>94</v>
      </c>
      <c r="AO59" s="959" t="s">
        <v>707</v>
      </c>
      <c r="AP59" s="966">
        <v>77.7</v>
      </c>
      <c r="AQ59" s="959" t="s">
        <v>1212</v>
      </c>
      <c r="AR59" s="966">
        <v>118.3</v>
      </c>
      <c r="AS59" s="959">
        <v>0</v>
      </c>
      <c r="AT59" s="966" t="s">
        <v>364</v>
      </c>
      <c r="AU59" s="959" t="s">
        <v>1212</v>
      </c>
      <c r="AV59" s="967">
        <v>95.3</v>
      </c>
    </row>
    <row r="60" spans="1:48" ht="12" customHeight="1">
      <c r="A60" s="1298"/>
      <c r="B60" s="458">
        <f t="shared" si="1"/>
        <v>2</v>
      </c>
      <c r="C60" s="986">
        <v>0</v>
      </c>
      <c r="D60" s="970">
        <v>93.9</v>
      </c>
      <c r="E60" s="971">
        <v>0</v>
      </c>
      <c r="F60" s="970">
        <v>147.6</v>
      </c>
      <c r="G60" s="971">
        <v>0</v>
      </c>
      <c r="H60" s="970">
        <v>93.8</v>
      </c>
      <c r="I60" s="971">
        <v>0</v>
      </c>
      <c r="J60" s="970">
        <v>125.9</v>
      </c>
      <c r="K60" s="971">
        <v>0</v>
      </c>
      <c r="L60" s="970">
        <v>111.9</v>
      </c>
      <c r="M60" s="971">
        <v>0</v>
      </c>
      <c r="N60" s="970">
        <v>89.3</v>
      </c>
      <c r="O60" s="971">
        <v>0</v>
      </c>
      <c r="P60" s="970">
        <v>116.6</v>
      </c>
      <c r="Q60" s="971">
        <v>0</v>
      </c>
      <c r="R60" s="970">
        <v>117.6</v>
      </c>
      <c r="S60" s="971">
        <v>0</v>
      </c>
      <c r="T60" s="970">
        <v>165.9</v>
      </c>
      <c r="U60" s="971">
        <v>0</v>
      </c>
      <c r="V60" s="970">
        <v>87.4</v>
      </c>
      <c r="W60" s="971">
        <v>0</v>
      </c>
      <c r="X60" s="970">
        <v>82.8</v>
      </c>
      <c r="Y60" s="971">
        <v>0</v>
      </c>
      <c r="Z60" s="970">
        <v>94.6</v>
      </c>
      <c r="AA60" s="971">
        <v>0</v>
      </c>
      <c r="AB60" s="970">
        <v>96.5</v>
      </c>
      <c r="AC60" s="971">
        <v>0</v>
      </c>
      <c r="AD60" s="970">
        <v>86.4</v>
      </c>
      <c r="AE60" s="971">
        <v>0</v>
      </c>
      <c r="AF60" s="970">
        <v>78.7</v>
      </c>
      <c r="AG60" s="971">
        <v>0</v>
      </c>
      <c r="AH60" s="970">
        <v>86.2</v>
      </c>
      <c r="AI60" s="971">
        <v>0</v>
      </c>
      <c r="AJ60" s="970">
        <v>61.5</v>
      </c>
      <c r="AK60" s="971">
        <v>0</v>
      </c>
      <c r="AL60" s="970" t="s">
        <v>364</v>
      </c>
      <c r="AM60" s="971">
        <v>0</v>
      </c>
      <c r="AN60" s="970">
        <v>89.6</v>
      </c>
      <c r="AO60" s="971">
        <v>0</v>
      </c>
      <c r="AP60" s="970">
        <v>71.3</v>
      </c>
      <c r="AQ60" s="971">
        <v>0</v>
      </c>
      <c r="AR60" s="970">
        <v>110.6</v>
      </c>
      <c r="AS60" s="971">
        <v>0</v>
      </c>
      <c r="AT60" s="970" t="s">
        <v>364</v>
      </c>
      <c r="AU60" s="971">
        <v>0</v>
      </c>
      <c r="AV60" s="972">
        <v>93.9</v>
      </c>
    </row>
    <row r="61" spans="1:48" s="144" customFormat="1" ht="16.5" customHeight="1">
      <c r="A61" s="1299"/>
      <c r="B61" s="390" t="s">
        <v>872</v>
      </c>
      <c r="C61" s="987">
        <v>0</v>
      </c>
      <c r="D61" s="975">
        <v>-1.4690451206715527</v>
      </c>
      <c r="E61" s="974">
        <v>0</v>
      </c>
      <c r="F61" s="975">
        <v>-3.0860144451740124</v>
      </c>
      <c r="G61" s="974">
        <v>0</v>
      </c>
      <c r="H61" s="975">
        <v>-4.480651731160901</v>
      </c>
      <c r="I61" s="974">
        <v>0</v>
      </c>
      <c r="J61" s="975">
        <v>7.148936170212772</v>
      </c>
      <c r="K61" s="974">
        <v>0</v>
      </c>
      <c r="L61" s="975">
        <v>0.7200720072007227</v>
      </c>
      <c r="M61" s="974">
        <v>0</v>
      </c>
      <c r="N61" s="975">
        <v>-5.502645502645509</v>
      </c>
      <c r="O61" s="974">
        <v>0</v>
      </c>
      <c r="P61" s="975">
        <v>-7.533703409992065</v>
      </c>
      <c r="Q61" s="974">
        <v>0</v>
      </c>
      <c r="R61" s="975">
        <v>11.469194312796205</v>
      </c>
      <c r="S61" s="974">
        <v>0</v>
      </c>
      <c r="T61" s="975">
        <v>-2.1816037735848948</v>
      </c>
      <c r="U61" s="974">
        <v>0</v>
      </c>
      <c r="V61" s="975">
        <v>-0.7945516458569668</v>
      </c>
      <c r="W61" s="974">
        <v>0</v>
      </c>
      <c r="X61" s="975">
        <v>-4.7180667433832095</v>
      </c>
      <c r="Y61" s="974">
        <v>0</v>
      </c>
      <c r="Z61" s="975">
        <v>1.7204301075268713</v>
      </c>
      <c r="AA61" s="974">
        <v>0</v>
      </c>
      <c r="AB61" s="975">
        <v>-3.9800995024875663</v>
      </c>
      <c r="AC61" s="974">
        <v>0</v>
      </c>
      <c r="AD61" s="975">
        <v>14.134742404227207</v>
      </c>
      <c r="AE61" s="974">
        <v>0</v>
      </c>
      <c r="AF61" s="975">
        <v>-7.6291079812206615</v>
      </c>
      <c r="AG61" s="974">
        <v>0</v>
      </c>
      <c r="AH61" s="975">
        <v>-11.770726714431934</v>
      </c>
      <c r="AI61" s="974">
        <v>0</v>
      </c>
      <c r="AJ61" s="975">
        <v>1.1513157894736947</v>
      </c>
      <c r="AK61" s="974">
        <v>0</v>
      </c>
      <c r="AL61" s="975" t="s">
        <v>364</v>
      </c>
      <c r="AM61" s="974">
        <v>0</v>
      </c>
      <c r="AN61" s="975">
        <v>-4.6808510638297935</v>
      </c>
      <c r="AO61" s="974">
        <v>0</v>
      </c>
      <c r="AP61" s="975">
        <v>-8.236808236808246</v>
      </c>
      <c r="AQ61" s="974">
        <v>0</v>
      </c>
      <c r="AR61" s="975">
        <v>-6.508875739644971</v>
      </c>
      <c r="AS61" s="974">
        <v>0</v>
      </c>
      <c r="AT61" s="975" t="s">
        <v>364</v>
      </c>
      <c r="AU61" s="974">
        <v>0</v>
      </c>
      <c r="AV61" s="976">
        <v>-1.4690451206715527</v>
      </c>
    </row>
    <row r="62" ht="12" customHeight="1">
      <c r="A62" s="13" t="s">
        <v>873</v>
      </c>
    </row>
    <row r="63" ht="12">
      <c r="A63" s="184"/>
    </row>
  </sheetData>
  <mergeCells count="98">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C8:D8"/>
    <mergeCell ref="AM44:AN44"/>
    <mergeCell ref="AK44:AL44"/>
    <mergeCell ref="AI44:AJ44"/>
    <mergeCell ref="AG44:AH44"/>
    <mergeCell ref="Q26:R26"/>
    <mergeCell ref="U26:V26"/>
    <mergeCell ref="AI26:AJ26"/>
    <mergeCell ref="W26:X26"/>
    <mergeCell ref="AE26:AF26"/>
    <mergeCell ref="O8:P8"/>
    <mergeCell ref="E8:F8"/>
    <mergeCell ref="G8:H8"/>
    <mergeCell ref="I8:J8"/>
    <mergeCell ref="K8:L8"/>
    <mergeCell ref="M8:N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38">
      <selection activeCell="D21" sqref="D21"/>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300" t="s">
        <v>1115</v>
      </c>
      <c r="B1" s="1300"/>
      <c r="C1" s="1300"/>
      <c r="D1" s="1300"/>
      <c r="E1" s="1300"/>
      <c r="F1" s="1300"/>
      <c r="G1" s="1300"/>
      <c r="H1" s="1300"/>
      <c r="I1" s="1300"/>
      <c r="J1" s="1300"/>
    </row>
    <row r="2" spans="2:10" ht="17.25" customHeight="1">
      <c r="B2" s="1301" t="s">
        <v>384</v>
      </c>
      <c r="C2" s="1302"/>
      <c r="D2" s="1302"/>
      <c r="J2" s="252" t="s">
        <v>1391</v>
      </c>
    </row>
    <row r="3" spans="1:10" ht="15.75" customHeight="1">
      <c r="A3" s="1147" t="s">
        <v>531</v>
      </c>
      <c r="B3" s="1304" t="s">
        <v>532</v>
      </c>
      <c r="C3" s="1145" t="s">
        <v>533</v>
      </c>
      <c r="D3" s="1146"/>
      <c r="E3" s="1147"/>
      <c r="F3" s="1151" t="s">
        <v>534</v>
      </c>
      <c r="G3" s="1152"/>
      <c r="H3" s="1158"/>
      <c r="I3" s="1265" t="s">
        <v>535</v>
      </c>
      <c r="J3" s="1252" t="s">
        <v>803</v>
      </c>
    </row>
    <row r="4" spans="1:10" ht="15.75" customHeight="1">
      <c r="A4" s="1303"/>
      <c r="B4" s="1305"/>
      <c r="C4" s="1148"/>
      <c r="D4" s="1149"/>
      <c r="E4" s="1150"/>
      <c r="F4" s="1151" t="s">
        <v>1116</v>
      </c>
      <c r="G4" s="1158"/>
      <c r="H4" s="1265" t="s">
        <v>537</v>
      </c>
      <c r="I4" s="1307"/>
      <c r="J4" s="1309"/>
    </row>
    <row r="5" spans="1:10" ht="29.25" customHeight="1" thickBot="1">
      <c r="A5" s="1150"/>
      <c r="B5" s="1306"/>
      <c r="C5" s="207" t="s">
        <v>538</v>
      </c>
      <c r="D5" s="204" t="s">
        <v>1377</v>
      </c>
      <c r="E5" s="204" t="s">
        <v>539</v>
      </c>
      <c r="F5" s="207" t="s">
        <v>540</v>
      </c>
      <c r="G5" s="208" t="s">
        <v>539</v>
      </c>
      <c r="H5" s="1308"/>
      <c r="I5" s="1308"/>
      <c r="J5" s="1148"/>
    </row>
    <row r="6" spans="1:10" ht="13.5" customHeight="1">
      <c r="A6" s="253" t="s">
        <v>1566</v>
      </c>
      <c r="B6" s="297"/>
      <c r="C6" s="541"/>
      <c r="D6" s="542"/>
      <c r="E6" s="667">
        <v>300600.97299999994</v>
      </c>
      <c r="F6" s="542"/>
      <c r="G6" s="542"/>
      <c r="H6" s="542"/>
      <c r="I6" s="542"/>
      <c r="J6" s="254"/>
    </row>
    <row r="7" spans="1:10" ht="13.5" customHeight="1">
      <c r="A7" s="243" t="s">
        <v>1485</v>
      </c>
      <c r="B7" s="298"/>
      <c r="C7" s="640"/>
      <c r="D7" s="641"/>
      <c r="E7" s="641">
        <v>3318</v>
      </c>
      <c r="F7" s="641"/>
      <c r="G7" s="641"/>
      <c r="H7" s="641"/>
      <c r="I7" s="641"/>
      <c r="J7" s="642">
        <v>50</v>
      </c>
    </row>
    <row r="8" spans="1:10" ht="13.5" customHeight="1">
      <c r="A8" s="243" t="s">
        <v>1486</v>
      </c>
      <c r="B8" s="298" t="s">
        <v>1567</v>
      </c>
      <c r="C8" s="644" t="s">
        <v>706</v>
      </c>
      <c r="D8" s="687"/>
      <c r="E8" s="644" t="s">
        <v>706</v>
      </c>
      <c r="F8" s="687"/>
      <c r="G8" s="687"/>
      <c r="H8" s="687"/>
      <c r="I8" s="644"/>
      <c r="J8" s="642">
        <v>50</v>
      </c>
    </row>
    <row r="9" spans="1:10" ht="13.5" customHeight="1">
      <c r="A9" s="243" t="s">
        <v>1487</v>
      </c>
      <c r="B9" s="298"/>
      <c r="C9" s="643"/>
      <c r="D9" s="644" t="s">
        <v>706</v>
      </c>
      <c r="E9" s="644" t="s">
        <v>706</v>
      </c>
      <c r="F9" s="644"/>
      <c r="G9" s="644"/>
      <c r="H9" s="644"/>
      <c r="I9" s="644"/>
      <c r="J9" s="642">
        <v>50</v>
      </c>
    </row>
    <row r="10" spans="1:10" ht="13.5" customHeight="1">
      <c r="A10" s="243" t="s">
        <v>1488</v>
      </c>
      <c r="B10" s="298"/>
      <c r="C10" s="643"/>
      <c r="D10" s="644">
        <v>804</v>
      </c>
      <c r="E10" s="644">
        <v>945</v>
      </c>
      <c r="F10" s="644"/>
      <c r="G10" s="644"/>
      <c r="H10" s="644"/>
      <c r="I10" s="644"/>
      <c r="J10" s="642">
        <v>50</v>
      </c>
    </row>
    <row r="11" spans="1:10" ht="13.5" customHeight="1">
      <c r="A11" s="244" t="s">
        <v>1489</v>
      </c>
      <c r="B11" s="299" t="s">
        <v>1567</v>
      </c>
      <c r="C11" s="645" t="s">
        <v>1398</v>
      </c>
      <c r="D11" s="646"/>
      <c r="E11" s="646" t="s">
        <v>706</v>
      </c>
      <c r="F11" s="646"/>
      <c r="G11" s="646"/>
      <c r="H11" s="646"/>
      <c r="I11" s="646"/>
      <c r="J11" s="647">
        <v>30</v>
      </c>
    </row>
    <row r="12" spans="1:10" ht="13.5" customHeight="1">
      <c r="A12" s="245" t="s">
        <v>1490</v>
      </c>
      <c r="B12" s="298" t="s">
        <v>1567</v>
      </c>
      <c r="C12" s="643">
        <v>393</v>
      </c>
      <c r="D12" s="644"/>
      <c r="E12" s="644">
        <v>856.194</v>
      </c>
      <c r="F12" s="644">
        <v>524</v>
      </c>
      <c r="G12" s="644">
        <v>941.58</v>
      </c>
      <c r="H12" s="644"/>
      <c r="I12" s="644">
        <v>1280</v>
      </c>
      <c r="J12" s="642">
        <v>50</v>
      </c>
    </row>
    <row r="13" spans="1:10" ht="13.5" customHeight="1">
      <c r="A13" s="243" t="s">
        <v>1491</v>
      </c>
      <c r="B13" s="298" t="s">
        <v>1567</v>
      </c>
      <c r="C13" s="643" t="s">
        <v>706</v>
      </c>
      <c r="D13" s="644"/>
      <c r="E13" s="644" t="s">
        <v>706</v>
      </c>
      <c r="F13" s="644" t="s">
        <v>706</v>
      </c>
      <c r="G13" s="644" t="s">
        <v>706</v>
      </c>
      <c r="H13" s="644" t="s">
        <v>706</v>
      </c>
      <c r="I13" s="644" t="s">
        <v>706</v>
      </c>
      <c r="J13" s="642">
        <v>50</v>
      </c>
    </row>
    <row r="14" spans="1:10" ht="13.5" customHeight="1">
      <c r="A14" s="243" t="s">
        <v>1492</v>
      </c>
      <c r="B14" s="298"/>
      <c r="C14" s="643"/>
      <c r="D14" s="644"/>
      <c r="E14" s="644">
        <v>722</v>
      </c>
      <c r="F14" s="644"/>
      <c r="G14" s="644"/>
      <c r="H14" s="644"/>
      <c r="I14" s="644"/>
      <c r="J14" s="642">
        <v>50</v>
      </c>
    </row>
    <row r="15" spans="1:10" ht="13.5" customHeight="1">
      <c r="A15" s="243" t="s">
        <v>1493</v>
      </c>
      <c r="B15" s="298"/>
      <c r="C15" s="643"/>
      <c r="D15" s="644" t="s">
        <v>706</v>
      </c>
      <c r="E15" s="644" t="s">
        <v>706</v>
      </c>
      <c r="F15" s="644"/>
      <c r="G15" s="644"/>
      <c r="H15" s="644"/>
      <c r="I15" s="644"/>
      <c r="J15" s="642">
        <v>50</v>
      </c>
    </row>
    <row r="16" spans="1:10" ht="13.5" customHeight="1">
      <c r="A16" s="246" t="s">
        <v>1494</v>
      </c>
      <c r="B16" s="300"/>
      <c r="C16" s="648"/>
      <c r="D16" s="649"/>
      <c r="E16" s="649">
        <v>1807</v>
      </c>
      <c r="F16" s="649"/>
      <c r="G16" s="649"/>
      <c r="H16" s="649"/>
      <c r="I16" s="649"/>
      <c r="J16" s="650">
        <v>30</v>
      </c>
    </row>
    <row r="17" spans="1:10" ht="13.5" customHeight="1">
      <c r="A17" s="247" t="s">
        <v>1495</v>
      </c>
      <c r="B17" s="301"/>
      <c r="C17" s="651" t="s">
        <v>707</v>
      </c>
      <c r="D17" s="652" t="s">
        <v>707</v>
      </c>
      <c r="E17" s="653"/>
      <c r="F17" s="652" t="s">
        <v>707</v>
      </c>
      <c r="G17" s="652">
        <v>409</v>
      </c>
      <c r="H17" s="652"/>
      <c r="I17" s="652" t="s">
        <v>707</v>
      </c>
      <c r="J17" s="654">
        <v>30</v>
      </c>
    </row>
    <row r="18" spans="1:10" ht="13.5" customHeight="1">
      <c r="A18" s="243" t="s">
        <v>1496</v>
      </c>
      <c r="B18" s="298" t="s">
        <v>1567</v>
      </c>
      <c r="C18" s="643">
        <v>216</v>
      </c>
      <c r="D18" s="644">
        <v>1984</v>
      </c>
      <c r="E18" s="644">
        <v>4450</v>
      </c>
      <c r="F18" s="644">
        <v>159</v>
      </c>
      <c r="G18" s="644">
        <v>3689</v>
      </c>
      <c r="H18" s="644"/>
      <c r="I18" s="644">
        <v>1415</v>
      </c>
      <c r="J18" s="642">
        <v>50</v>
      </c>
    </row>
    <row r="19" spans="1:10" ht="13.5" customHeight="1">
      <c r="A19" s="243" t="s">
        <v>1497</v>
      </c>
      <c r="B19" s="298"/>
      <c r="C19" s="643" t="s">
        <v>707</v>
      </c>
      <c r="D19" s="644"/>
      <c r="E19" s="644" t="s">
        <v>706</v>
      </c>
      <c r="F19" s="644"/>
      <c r="G19" s="644"/>
      <c r="H19" s="644"/>
      <c r="I19" s="644"/>
      <c r="J19" s="642">
        <v>30</v>
      </c>
    </row>
    <row r="20" spans="1:10" ht="13.5" customHeight="1">
      <c r="A20" s="245" t="s">
        <v>1499</v>
      </c>
      <c r="B20" s="298" t="s">
        <v>1567</v>
      </c>
      <c r="C20" s="643">
        <v>1117</v>
      </c>
      <c r="D20" s="644"/>
      <c r="E20" s="644">
        <v>903</v>
      </c>
      <c r="F20" s="644">
        <v>1193</v>
      </c>
      <c r="G20" s="644">
        <v>1011</v>
      </c>
      <c r="H20" s="644"/>
      <c r="I20" s="644">
        <v>3347</v>
      </c>
      <c r="J20" s="642">
        <v>30</v>
      </c>
    </row>
    <row r="21" spans="1:10" ht="13.5" customHeight="1">
      <c r="A21" s="243" t="s">
        <v>1500</v>
      </c>
      <c r="B21" s="298" t="s">
        <v>556</v>
      </c>
      <c r="C21" s="645">
        <v>11405</v>
      </c>
      <c r="D21" s="646"/>
      <c r="E21" s="646">
        <v>5389</v>
      </c>
      <c r="F21" s="646"/>
      <c r="G21" s="646"/>
      <c r="H21" s="646">
        <v>13015</v>
      </c>
      <c r="I21" s="646"/>
      <c r="J21" s="642">
        <v>50</v>
      </c>
    </row>
    <row r="22" spans="1:10" ht="13.5" customHeight="1">
      <c r="A22" s="248" t="s">
        <v>1501</v>
      </c>
      <c r="B22" s="301" t="s">
        <v>1567</v>
      </c>
      <c r="C22" s="655" t="s">
        <v>364</v>
      </c>
      <c r="D22" s="656"/>
      <c r="E22" s="656" t="s">
        <v>364</v>
      </c>
      <c r="F22" s="656" t="s">
        <v>364</v>
      </c>
      <c r="G22" s="644" t="s">
        <v>364</v>
      </c>
      <c r="H22" s="644"/>
      <c r="I22" s="644" t="s">
        <v>364</v>
      </c>
      <c r="J22" s="657">
        <v>30</v>
      </c>
    </row>
    <row r="23" spans="1:10" ht="13.5" customHeight="1">
      <c r="A23" s="245" t="s">
        <v>1502</v>
      </c>
      <c r="B23" s="298" t="s">
        <v>1567</v>
      </c>
      <c r="C23" s="643" t="s">
        <v>1398</v>
      </c>
      <c r="D23" s="644"/>
      <c r="E23" s="644" t="s">
        <v>706</v>
      </c>
      <c r="F23" s="644"/>
      <c r="G23" s="644"/>
      <c r="H23" s="644"/>
      <c r="I23" s="644"/>
      <c r="J23" s="642">
        <v>50</v>
      </c>
    </row>
    <row r="24" spans="1:10" ht="13.5" customHeight="1">
      <c r="A24" s="243" t="s">
        <v>1503</v>
      </c>
      <c r="B24" s="298" t="s">
        <v>1567</v>
      </c>
      <c r="C24" s="643">
        <v>529968</v>
      </c>
      <c r="D24" s="644"/>
      <c r="E24" s="644">
        <v>28575</v>
      </c>
      <c r="F24" s="644">
        <v>397444</v>
      </c>
      <c r="G24" s="644">
        <v>26815</v>
      </c>
      <c r="H24" s="644">
        <v>43382</v>
      </c>
      <c r="I24" s="658">
        <v>612983</v>
      </c>
      <c r="J24" s="642">
        <v>50</v>
      </c>
    </row>
    <row r="25" spans="1:10" ht="13.5" customHeight="1">
      <c r="A25" s="243" t="s">
        <v>1504</v>
      </c>
      <c r="B25" s="298" t="s">
        <v>1567</v>
      </c>
      <c r="C25" s="643" t="s">
        <v>1398</v>
      </c>
      <c r="D25" s="644"/>
      <c r="E25" s="644" t="s">
        <v>706</v>
      </c>
      <c r="F25" s="644" t="s">
        <v>706</v>
      </c>
      <c r="G25" s="644" t="s">
        <v>706</v>
      </c>
      <c r="H25" s="644" t="s">
        <v>706</v>
      </c>
      <c r="I25" s="644" t="s">
        <v>706</v>
      </c>
      <c r="J25" s="642">
        <v>50</v>
      </c>
    </row>
    <row r="26" spans="1:10" ht="13.5" customHeight="1">
      <c r="A26" s="249" t="s">
        <v>1505</v>
      </c>
      <c r="B26" s="299" t="s">
        <v>0</v>
      </c>
      <c r="C26" s="645" t="s">
        <v>1398</v>
      </c>
      <c r="D26" s="646" t="s">
        <v>706</v>
      </c>
      <c r="E26" s="646" t="s">
        <v>706</v>
      </c>
      <c r="F26" s="646" t="s">
        <v>706</v>
      </c>
      <c r="G26" s="644" t="s">
        <v>706</v>
      </c>
      <c r="H26" s="644" t="s">
        <v>706</v>
      </c>
      <c r="I26" s="644" t="s">
        <v>706</v>
      </c>
      <c r="J26" s="647">
        <v>50</v>
      </c>
    </row>
    <row r="27" spans="1:10" ht="13.5" customHeight="1">
      <c r="A27" s="243" t="s">
        <v>1506</v>
      </c>
      <c r="B27" s="298"/>
      <c r="C27" s="643"/>
      <c r="D27" s="644"/>
      <c r="E27" s="644">
        <v>1118</v>
      </c>
      <c r="F27" s="644" t="s">
        <v>707</v>
      </c>
      <c r="G27" s="656"/>
      <c r="H27" s="656"/>
      <c r="I27" s="656"/>
      <c r="J27" s="642" t="s">
        <v>708</v>
      </c>
    </row>
    <row r="28" spans="1:10" ht="13.5" customHeight="1">
      <c r="A28" s="245" t="s">
        <v>1507</v>
      </c>
      <c r="B28" s="298"/>
      <c r="C28" s="643"/>
      <c r="D28" s="644">
        <v>376.828</v>
      </c>
      <c r="E28" s="659">
        <v>558.07</v>
      </c>
      <c r="F28" s="644"/>
      <c r="G28" s="644">
        <v>575.384</v>
      </c>
      <c r="H28" s="644">
        <v>0</v>
      </c>
      <c r="I28" s="644">
        <v>39.257</v>
      </c>
      <c r="J28" s="642">
        <v>30</v>
      </c>
    </row>
    <row r="29" spans="1:10" ht="13.5" customHeight="1">
      <c r="A29" s="243" t="s">
        <v>1508</v>
      </c>
      <c r="B29" s="298" t="s">
        <v>1</v>
      </c>
      <c r="C29" s="643">
        <v>827</v>
      </c>
      <c r="D29" s="644">
        <v>1384.971</v>
      </c>
      <c r="E29" s="644">
        <v>2457.968</v>
      </c>
      <c r="F29" s="644"/>
      <c r="G29" s="644"/>
      <c r="H29" s="644"/>
      <c r="I29" s="644"/>
      <c r="J29" s="642">
        <v>20</v>
      </c>
    </row>
    <row r="30" spans="1:10" ht="13.5" customHeight="1">
      <c r="A30" s="243" t="s">
        <v>1509</v>
      </c>
      <c r="B30" s="298" t="s">
        <v>0</v>
      </c>
      <c r="C30" s="643">
        <v>25.5</v>
      </c>
      <c r="D30" s="644"/>
      <c r="E30" s="644">
        <v>57.169</v>
      </c>
      <c r="F30" s="644">
        <v>72.064</v>
      </c>
      <c r="G30" s="644">
        <v>107.394</v>
      </c>
      <c r="H30" s="644"/>
      <c r="I30" s="644">
        <v>32.005</v>
      </c>
      <c r="J30" s="642">
        <v>30</v>
      </c>
    </row>
    <row r="31" spans="1:10" ht="13.5" customHeight="1">
      <c r="A31" s="249" t="s">
        <v>1510</v>
      </c>
      <c r="B31" s="299" t="s">
        <v>0</v>
      </c>
      <c r="C31" s="645">
        <v>116.111</v>
      </c>
      <c r="D31" s="646">
        <v>15.342</v>
      </c>
      <c r="E31" s="646">
        <v>262.85</v>
      </c>
      <c r="F31" s="646"/>
      <c r="G31" s="646"/>
      <c r="H31" s="646"/>
      <c r="I31" s="646"/>
      <c r="J31" s="647">
        <v>30</v>
      </c>
    </row>
    <row r="32" spans="1:10" ht="13.5" customHeight="1">
      <c r="A32" s="245" t="s">
        <v>1511</v>
      </c>
      <c r="B32" s="298"/>
      <c r="C32" s="655"/>
      <c r="D32" s="656"/>
      <c r="E32" s="656">
        <v>313.966</v>
      </c>
      <c r="F32" s="656"/>
      <c r="G32" s="656"/>
      <c r="H32" s="656"/>
      <c r="I32" s="656"/>
      <c r="J32" s="642">
        <v>20</v>
      </c>
    </row>
    <row r="33" spans="1:10" ht="13.5" customHeight="1">
      <c r="A33" s="245" t="s">
        <v>1512</v>
      </c>
      <c r="B33" s="298" t="s">
        <v>1567</v>
      </c>
      <c r="C33" s="643">
        <v>65698</v>
      </c>
      <c r="D33" s="644"/>
      <c r="E33" s="659">
        <v>1755</v>
      </c>
      <c r="F33" s="644">
        <v>26150</v>
      </c>
      <c r="G33" s="644">
        <v>1458</v>
      </c>
      <c r="H33" s="644">
        <v>41527</v>
      </c>
      <c r="I33" s="644">
        <v>30320</v>
      </c>
      <c r="J33" s="642">
        <v>50</v>
      </c>
    </row>
    <row r="34" spans="1:10" ht="13.5" customHeight="1">
      <c r="A34" s="243" t="s">
        <v>1513</v>
      </c>
      <c r="B34" s="298" t="s">
        <v>2</v>
      </c>
      <c r="C34" s="643">
        <v>7470.274</v>
      </c>
      <c r="D34" s="644"/>
      <c r="E34" s="644">
        <v>8052</v>
      </c>
      <c r="F34" s="644"/>
      <c r="G34" s="644"/>
      <c r="H34" s="644"/>
      <c r="I34" s="644"/>
      <c r="J34" s="642">
        <v>50</v>
      </c>
    </row>
    <row r="35" spans="1:10" ht="13.5" customHeight="1">
      <c r="A35" s="243" t="s">
        <v>1514</v>
      </c>
      <c r="B35" s="298"/>
      <c r="C35" s="643"/>
      <c r="D35" s="644"/>
      <c r="E35" s="644">
        <v>960</v>
      </c>
      <c r="F35" s="644"/>
      <c r="G35" s="644"/>
      <c r="H35" s="644"/>
      <c r="I35" s="644"/>
      <c r="J35" s="642">
        <v>50</v>
      </c>
    </row>
    <row r="36" spans="1:10" ht="13.5" customHeight="1">
      <c r="A36" s="249" t="s">
        <v>1515</v>
      </c>
      <c r="B36" s="299"/>
      <c r="C36" s="645"/>
      <c r="D36" s="646"/>
      <c r="E36" s="646">
        <v>2680</v>
      </c>
      <c r="F36" s="646"/>
      <c r="G36" s="646"/>
      <c r="H36" s="646"/>
      <c r="I36" s="646"/>
      <c r="J36" s="647">
        <v>50</v>
      </c>
    </row>
    <row r="37" spans="1:10" ht="13.5" customHeight="1">
      <c r="A37" s="243" t="s">
        <v>1516</v>
      </c>
      <c r="B37" s="298"/>
      <c r="C37" s="643"/>
      <c r="D37" s="644"/>
      <c r="E37" s="644">
        <v>5122</v>
      </c>
      <c r="F37" s="644"/>
      <c r="G37" s="644">
        <v>6844</v>
      </c>
      <c r="H37" s="644"/>
      <c r="I37" s="644"/>
      <c r="J37" s="642">
        <v>50</v>
      </c>
    </row>
    <row r="38" spans="1:10" ht="13.5" customHeight="1">
      <c r="A38" s="245" t="s">
        <v>1517</v>
      </c>
      <c r="B38" s="298" t="s">
        <v>557</v>
      </c>
      <c r="C38" s="643">
        <v>12495</v>
      </c>
      <c r="D38" s="644"/>
      <c r="E38" s="659">
        <v>14282</v>
      </c>
      <c r="F38" s="644">
        <v>9539</v>
      </c>
      <c r="G38" s="644">
        <v>15291</v>
      </c>
      <c r="H38" s="644"/>
      <c r="I38" s="644">
        <v>19811</v>
      </c>
      <c r="J38" s="642">
        <v>50</v>
      </c>
    </row>
    <row r="39" spans="1:10" ht="13.5" customHeight="1">
      <c r="A39" s="243" t="s">
        <v>1518</v>
      </c>
      <c r="B39" s="298"/>
      <c r="C39" s="643"/>
      <c r="D39" s="644"/>
      <c r="E39" s="644">
        <v>30126</v>
      </c>
      <c r="F39" s="644"/>
      <c r="G39" s="644"/>
      <c r="H39" s="644"/>
      <c r="I39" s="644"/>
      <c r="J39" s="642">
        <v>50</v>
      </c>
    </row>
    <row r="40" spans="1:10" ht="13.5" customHeight="1">
      <c r="A40" s="245" t="s">
        <v>558</v>
      </c>
      <c r="B40" s="298"/>
      <c r="C40" s="643"/>
      <c r="D40" s="644"/>
      <c r="E40" s="644" t="s">
        <v>706</v>
      </c>
      <c r="F40" s="644"/>
      <c r="G40" s="644" t="s">
        <v>706</v>
      </c>
      <c r="H40" s="644"/>
      <c r="I40" s="644"/>
      <c r="J40" s="642">
        <v>50</v>
      </c>
    </row>
    <row r="41" spans="1:23" ht="13.5" customHeight="1">
      <c r="A41" s="249" t="s">
        <v>1520</v>
      </c>
      <c r="B41" s="299"/>
      <c r="C41" s="643"/>
      <c r="D41" s="644"/>
      <c r="E41" s="644">
        <v>393</v>
      </c>
      <c r="F41" s="644"/>
      <c r="G41" s="644"/>
      <c r="H41" s="644"/>
      <c r="I41" s="644"/>
      <c r="J41" s="647">
        <v>50</v>
      </c>
      <c r="K41" s="86"/>
      <c r="L41" s="86"/>
      <c r="M41" s="86"/>
      <c r="N41" s="86"/>
      <c r="O41" s="86"/>
      <c r="P41" s="86"/>
      <c r="Q41" s="86"/>
      <c r="R41" s="86"/>
      <c r="S41" s="86"/>
      <c r="T41" s="86"/>
      <c r="U41" s="86"/>
      <c r="V41" s="86"/>
      <c r="W41" s="86"/>
    </row>
    <row r="42" spans="1:10" ht="13.5" customHeight="1">
      <c r="A42" s="245" t="s">
        <v>1521</v>
      </c>
      <c r="B42" s="298"/>
      <c r="C42" s="655"/>
      <c r="D42" s="656"/>
      <c r="E42" s="656">
        <v>4328</v>
      </c>
      <c r="F42" s="656"/>
      <c r="G42" s="656"/>
      <c r="H42" s="656"/>
      <c r="I42" s="656"/>
      <c r="J42" s="642">
        <v>50</v>
      </c>
    </row>
    <row r="43" spans="1:10" ht="13.5" customHeight="1">
      <c r="A43" s="245" t="s">
        <v>1522</v>
      </c>
      <c r="B43" s="298" t="s">
        <v>556</v>
      </c>
      <c r="C43" s="643">
        <v>918</v>
      </c>
      <c r="D43" s="644"/>
      <c r="E43" s="644">
        <v>453</v>
      </c>
      <c r="F43" s="644"/>
      <c r="G43" s="644"/>
      <c r="H43" s="644"/>
      <c r="I43" s="644"/>
      <c r="J43" s="642">
        <v>50</v>
      </c>
    </row>
    <row r="44" spans="1:10" ht="13.5" customHeight="1">
      <c r="A44" s="243" t="s">
        <v>559</v>
      </c>
      <c r="B44" s="298"/>
      <c r="C44" s="643"/>
      <c r="D44" s="644"/>
      <c r="E44" s="644">
        <v>900</v>
      </c>
      <c r="F44" s="644"/>
      <c r="G44" s="644"/>
      <c r="H44" s="644"/>
      <c r="I44" s="644"/>
      <c r="J44" s="642">
        <v>50</v>
      </c>
    </row>
    <row r="45" spans="1:10" ht="13.5" customHeight="1">
      <c r="A45" s="243" t="s">
        <v>560</v>
      </c>
      <c r="B45" s="298" t="s">
        <v>1567</v>
      </c>
      <c r="C45" s="643">
        <v>10107</v>
      </c>
      <c r="D45" s="644"/>
      <c r="E45" s="644">
        <v>3642</v>
      </c>
      <c r="F45" s="644"/>
      <c r="G45" s="644"/>
      <c r="H45" s="644"/>
      <c r="I45" s="644"/>
      <c r="J45" s="642">
        <v>50</v>
      </c>
    </row>
    <row r="46" spans="1:10" ht="13.5" customHeight="1">
      <c r="A46" s="249" t="s">
        <v>1524</v>
      </c>
      <c r="B46" s="299" t="s">
        <v>0</v>
      </c>
      <c r="C46" s="645">
        <v>34343</v>
      </c>
      <c r="D46" s="646"/>
      <c r="E46" s="646">
        <v>5392</v>
      </c>
      <c r="F46" s="646">
        <v>2572</v>
      </c>
      <c r="G46" s="646">
        <v>3184</v>
      </c>
      <c r="H46" s="646">
        <v>45746</v>
      </c>
      <c r="I46" s="646">
        <v>16923</v>
      </c>
      <c r="J46" s="647">
        <v>50</v>
      </c>
    </row>
    <row r="47" spans="1:10" ht="13.5" customHeight="1">
      <c r="A47" s="243" t="s">
        <v>561</v>
      </c>
      <c r="B47" s="298" t="s">
        <v>1567</v>
      </c>
      <c r="C47" s="655">
        <v>85829</v>
      </c>
      <c r="D47" s="656"/>
      <c r="E47" s="656">
        <v>78944</v>
      </c>
      <c r="F47" s="656"/>
      <c r="G47" s="656"/>
      <c r="H47" s="656"/>
      <c r="I47" s="656"/>
      <c r="J47" s="642">
        <v>50</v>
      </c>
    </row>
    <row r="48" spans="1:10" ht="13.5" customHeight="1">
      <c r="A48" s="245" t="s">
        <v>1525</v>
      </c>
      <c r="B48" s="298"/>
      <c r="C48" s="643"/>
      <c r="D48" s="644"/>
      <c r="E48" s="659">
        <v>42929</v>
      </c>
      <c r="F48" s="644"/>
      <c r="G48" s="644"/>
      <c r="H48" s="644"/>
      <c r="I48" s="644"/>
      <c r="J48" s="642">
        <v>50</v>
      </c>
    </row>
    <row r="49" spans="1:10" ht="13.5" customHeight="1">
      <c r="A49" s="243" t="s">
        <v>1526</v>
      </c>
      <c r="B49" s="298" t="s">
        <v>1567</v>
      </c>
      <c r="C49" s="643">
        <v>36721</v>
      </c>
      <c r="D49" s="644"/>
      <c r="E49" s="644">
        <v>21385</v>
      </c>
      <c r="F49" s="644">
        <v>58945</v>
      </c>
      <c r="G49" s="644">
        <v>30158</v>
      </c>
      <c r="H49" s="644">
        <v>147</v>
      </c>
      <c r="I49" s="644">
        <v>87611</v>
      </c>
      <c r="J49" s="642">
        <v>50</v>
      </c>
    </row>
    <row r="50" spans="1:10" ht="13.5" customHeight="1">
      <c r="A50" s="243" t="s">
        <v>1552</v>
      </c>
      <c r="B50" s="298" t="s">
        <v>707</v>
      </c>
      <c r="C50" s="643" t="s">
        <v>707</v>
      </c>
      <c r="D50" s="644"/>
      <c r="E50" s="644">
        <v>11110</v>
      </c>
      <c r="F50" s="644"/>
      <c r="G50" s="644"/>
      <c r="H50" s="644"/>
      <c r="I50" s="644"/>
      <c r="J50" s="642">
        <v>50</v>
      </c>
    </row>
    <row r="51" spans="1:10" ht="13.5" customHeight="1">
      <c r="A51" s="249" t="s">
        <v>1553</v>
      </c>
      <c r="B51" s="299" t="s">
        <v>1567</v>
      </c>
      <c r="C51" s="645" t="s">
        <v>1398</v>
      </c>
      <c r="D51" s="646"/>
      <c r="E51" s="646" t="s">
        <v>706</v>
      </c>
      <c r="F51" s="646" t="s">
        <v>706</v>
      </c>
      <c r="G51" s="646" t="s">
        <v>706</v>
      </c>
      <c r="H51" s="646" t="s">
        <v>706</v>
      </c>
      <c r="I51" s="646" t="s">
        <v>706</v>
      </c>
      <c r="J51" s="642">
        <v>10</v>
      </c>
    </row>
    <row r="52" spans="1:10" ht="13.5" customHeight="1">
      <c r="A52" s="250" t="s">
        <v>562</v>
      </c>
      <c r="B52" s="301" t="s">
        <v>1567</v>
      </c>
      <c r="C52" s="643" t="s">
        <v>1398</v>
      </c>
      <c r="D52" s="644"/>
      <c r="E52" s="644" t="s">
        <v>706</v>
      </c>
      <c r="F52" s="644" t="s">
        <v>706</v>
      </c>
      <c r="G52" s="644" t="s">
        <v>706</v>
      </c>
      <c r="H52" s="644" t="s">
        <v>706</v>
      </c>
      <c r="I52" s="644" t="s">
        <v>706</v>
      </c>
      <c r="J52" s="660">
        <v>30</v>
      </c>
    </row>
    <row r="53" spans="1:10" ht="13.5" customHeight="1">
      <c r="A53" s="243" t="s">
        <v>1554</v>
      </c>
      <c r="B53" s="298" t="s">
        <v>1567</v>
      </c>
      <c r="C53" s="643" t="s">
        <v>364</v>
      </c>
      <c r="D53" s="644" t="s">
        <v>364</v>
      </c>
      <c r="E53" s="644" t="s">
        <v>364</v>
      </c>
      <c r="F53" s="644" t="s">
        <v>364</v>
      </c>
      <c r="G53" s="644" t="s">
        <v>364</v>
      </c>
      <c r="H53" s="644" t="s">
        <v>364</v>
      </c>
      <c r="I53" s="644" t="s">
        <v>364</v>
      </c>
      <c r="J53" s="661">
        <v>30</v>
      </c>
    </row>
    <row r="54" spans="1:10" ht="13.5" customHeight="1">
      <c r="A54" s="243" t="s">
        <v>1555</v>
      </c>
      <c r="B54" s="298"/>
      <c r="C54" s="643"/>
      <c r="D54" s="644"/>
      <c r="E54" s="644" t="s">
        <v>706</v>
      </c>
      <c r="F54" s="644"/>
      <c r="G54" s="644"/>
      <c r="H54" s="644"/>
      <c r="I54" s="644"/>
      <c r="J54" s="661">
        <v>1</v>
      </c>
    </row>
    <row r="55" spans="1:10" ht="13.5" customHeight="1">
      <c r="A55" s="243" t="s">
        <v>1556</v>
      </c>
      <c r="B55" s="298"/>
      <c r="C55" s="643"/>
      <c r="D55" s="644"/>
      <c r="E55" s="644">
        <v>1727</v>
      </c>
      <c r="F55" s="644"/>
      <c r="G55" s="644">
        <v>1791</v>
      </c>
      <c r="H55" s="644"/>
      <c r="I55" s="644"/>
      <c r="J55" s="661">
        <v>50</v>
      </c>
    </row>
    <row r="56" spans="1:10" ht="13.5" customHeight="1">
      <c r="A56" s="249" t="s">
        <v>1557</v>
      </c>
      <c r="B56" s="299"/>
      <c r="C56" s="645"/>
      <c r="D56" s="646"/>
      <c r="E56" s="646" t="s">
        <v>364</v>
      </c>
      <c r="F56" s="646"/>
      <c r="G56" s="646" t="s">
        <v>364</v>
      </c>
      <c r="H56" s="646"/>
      <c r="I56" s="646"/>
      <c r="J56" s="662">
        <v>50</v>
      </c>
    </row>
    <row r="57" spans="1:10" ht="13.5" customHeight="1">
      <c r="A57" s="250" t="s">
        <v>1558</v>
      </c>
      <c r="B57" s="301"/>
      <c r="C57" s="643"/>
      <c r="D57" s="644"/>
      <c r="E57" s="644" t="s">
        <v>364</v>
      </c>
      <c r="F57" s="644"/>
      <c r="G57" s="644"/>
      <c r="H57" s="644"/>
      <c r="I57" s="644"/>
      <c r="J57" s="642">
        <v>1</v>
      </c>
    </row>
    <row r="58" spans="1:10" ht="14.25" customHeight="1">
      <c r="A58" s="243" t="s">
        <v>1559</v>
      </c>
      <c r="B58" s="298"/>
      <c r="C58" s="643"/>
      <c r="D58" s="644">
        <v>550.913</v>
      </c>
      <c r="E58" s="644">
        <v>975.605</v>
      </c>
      <c r="F58" s="644"/>
      <c r="G58" s="644"/>
      <c r="H58" s="644"/>
      <c r="I58" s="644"/>
      <c r="J58" s="642">
        <v>30</v>
      </c>
    </row>
    <row r="59" spans="1:10" ht="13.5" customHeight="1">
      <c r="A59" s="243" t="s">
        <v>1560</v>
      </c>
      <c r="B59" s="298"/>
      <c r="C59" s="643"/>
      <c r="D59" s="644">
        <v>1863.5430000000001</v>
      </c>
      <c r="E59" s="644">
        <v>778.642</v>
      </c>
      <c r="F59" s="644"/>
      <c r="G59" s="644"/>
      <c r="H59" s="644"/>
      <c r="I59" s="644"/>
      <c r="J59" s="642">
        <v>20</v>
      </c>
    </row>
    <row r="60" spans="1:10" ht="12">
      <c r="A60" s="243" t="s">
        <v>1561</v>
      </c>
      <c r="B60" s="298"/>
      <c r="C60" s="643"/>
      <c r="D60" s="644">
        <v>7873</v>
      </c>
      <c r="E60" s="644">
        <v>1551</v>
      </c>
      <c r="F60" s="644"/>
      <c r="G60" s="644"/>
      <c r="H60" s="644"/>
      <c r="I60" s="644"/>
      <c r="J60" s="642">
        <v>20</v>
      </c>
    </row>
    <row r="61" spans="1:10" ht="12">
      <c r="A61" s="249" t="s">
        <v>1562</v>
      </c>
      <c r="B61" s="299"/>
      <c r="C61" s="645"/>
      <c r="D61" s="646" t="s">
        <v>706</v>
      </c>
      <c r="E61" s="646" t="s">
        <v>706</v>
      </c>
      <c r="F61" s="646"/>
      <c r="G61" s="646"/>
      <c r="H61" s="646"/>
      <c r="I61" s="646"/>
      <c r="J61" s="647">
        <v>30</v>
      </c>
    </row>
    <row r="62" spans="1:10" ht="12">
      <c r="A62" s="245" t="s">
        <v>1563</v>
      </c>
      <c r="B62" s="298"/>
      <c r="C62" s="643"/>
      <c r="D62" s="644">
        <v>2794.6</v>
      </c>
      <c r="E62" s="659">
        <v>1996.241</v>
      </c>
      <c r="F62" s="644"/>
      <c r="G62" s="644"/>
      <c r="H62" s="644"/>
      <c r="I62" s="644"/>
      <c r="J62" s="663" t="s">
        <v>709</v>
      </c>
    </row>
    <row r="63" spans="1:10" ht="12">
      <c r="A63" s="243" t="s">
        <v>1564</v>
      </c>
      <c r="B63" s="298"/>
      <c r="C63" s="643"/>
      <c r="D63" s="644">
        <v>5258.164</v>
      </c>
      <c r="E63" s="644">
        <v>2483.225</v>
      </c>
      <c r="F63" s="644"/>
      <c r="G63" s="644"/>
      <c r="H63" s="644"/>
      <c r="I63" s="644"/>
      <c r="J63" s="642">
        <v>30</v>
      </c>
    </row>
    <row r="64" spans="1:10" ht="12.75" thickBot="1">
      <c r="A64" s="251" t="s">
        <v>1565</v>
      </c>
      <c r="B64" s="302" t="s">
        <v>556</v>
      </c>
      <c r="C64" s="664">
        <v>7</v>
      </c>
      <c r="D64" s="665">
        <v>10.35</v>
      </c>
      <c r="E64" s="665">
        <v>204</v>
      </c>
      <c r="F64" s="665"/>
      <c r="G64" s="665"/>
      <c r="H64" s="665"/>
      <c r="I64" s="665"/>
      <c r="J64" s="666">
        <v>50</v>
      </c>
    </row>
    <row r="65" spans="1:10" ht="12">
      <c r="A65" s="13" t="s">
        <v>755</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2009-05-19T00:05:52Z</cp:lastPrinted>
  <dcterms:created xsi:type="dcterms:W3CDTF">1997-01-08T22:48:59Z</dcterms:created>
  <dcterms:modified xsi:type="dcterms:W3CDTF">2009-05-25T02:11:04Z</dcterms:modified>
  <cp:category/>
  <cp:version/>
  <cp:contentType/>
  <cp:contentStatus/>
</cp:coreProperties>
</file>