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65" windowWidth="12120" windowHeight="7320" tabRatio="601" activeTab="5"/>
  </bookViews>
  <sheets>
    <sheet name="改良率" sheetId="1" r:id="rId1"/>
    <sheet name="自動車専用道路" sheetId="2" r:id="rId2"/>
    <sheet name="幹線道路" sheetId="3" r:id="rId3"/>
    <sheet name="区画街路" sheetId="4" r:id="rId4"/>
    <sheet name="特殊街路" sheetId="5" r:id="rId5"/>
    <sheet name="総集計" sheetId="6" r:id="rId6"/>
  </sheets>
  <definedNames>
    <definedName name="_xlnm.Print_Area" localSheetId="2">'幹線道路'!$A:$O</definedName>
    <definedName name="_xlnm.Print_Area" localSheetId="5">'総集計'!$A$1:$M$65</definedName>
    <definedName name="_xlnm.Print_Titles" localSheetId="0">'改良率'!$1:$4</definedName>
  </definedNames>
  <calcPr fullCalcOnLoad="1"/>
</workbook>
</file>

<file path=xl/sharedStrings.xml><?xml version="1.0" encoding="utf-8"?>
<sst xmlns="http://schemas.openxmlformats.org/spreadsheetml/2006/main" count="551" uniqueCount="125">
  <si>
    <t>　　都市計画道路一覧表・幹線街路</t>
  </si>
  <si>
    <t>幹線道路</t>
  </si>
  <si>
    <t>　計画決定</t>
  </si>
  <si>
    <t>　改良済</t>
  </si>
  <si>
    <t>　概成済</t>
  </si>
  <si>
    <t>合計</t>
  </si>
  <si>
    <t>Ａ</t>
  </si>
  <si>
    <t>Ｂ</t>
  </si>
  <si>
    <t>Ｃ</t>
  </si>
  <si>
    <t>南伊豆町</t>
  </si>
  <si>
    <t>下田市</t>
  </si>
  <si>
    <t>河津町</t>
  </si>
  <si>
    <t>東伊豆町</t>
  </si>
  <si>
    <t>伊東市</t>
  </si>
  <si>
    <t>熱海市</t>
  </si>
  <si>
    <t>修善寺町</t>
  </si>
  <si>
    <t>大仁町</t>
  </si>
  <si>
    <t>伊豆長岡町</t>
  </si>
  <si>
    <t>韮山町</t>
  </si>
  <si>
    <t>函南町</t>
  </si>
  <si>
    <t>御殿場市</t>
  </si>
  <si>
    <t>小山町</t>
  </si>
  <si>
    <t>三島市</t>
  </si>
  <si>
    <t>沼津市</t>
  </si>
  <si>
    <t>長泉町</t>
  </si>
  <si>
    <t>清水町</t>
  </si>
  <si>
    <t>裾野市</t>
  </si>
  <si>
    <t>富士市</t>
  </si>
  <si>
    <t>富士宮市</t>
  </si>
  <si>
    <t>芝川町</t>
  </si>
  <si>
    <t>富士川町</t>
  </si>
  <si>
    <t>蒲原町</t>
  </si>
  <si>
    <t>由比町</t>
  </si>
  <si>
    <t>清水市</t>
  </si>
  <si>
    <t>静岡市</t>
  </si>
  <si>
    <t>藤枝市</t>
  </si>
  <si>
    <t>焼津市</t>
  </si>
  <si>
    <t>岡部町</t>
  </si>
  <si>
    <t>大井川町</t>
  </si>
  <si>
    <t>島田市</t>
  </si>
  <si>
    <t>金谷町</t>
  </si>
  <si>
    <t>吉田町</t>
  </si>
  <si>
    <t>榛原町</t>
  </si>
  <si>
    <t>相良町</t>
  </si>
  <si>
    <t>御前崎町</t>
  </si>
  <si>
    <t>浜岡町</t>
  </si>
  <si>
    <t>掛川市</t>
  </si>
  <si>
    <t>菊川町</t>
  </si>
  <si>
    <t>小笠町</t>
  </si>
  <si>
    <t>大東町</t>
  </si>
  <si>
    <t>大須賀町</t>
  </si>
  <si>
    <t>袋井市</t>
  </si>
  <si>
    <t>森町</t>
  </si>
  <si>
    <t>浅羽町</t>
  </si>
  <si>
    <t>磐田市</t>
  </si>
  <si>
    <t>福田町</t>
  </si>
  <si>
    <t>竜洋町</t>
  </si>
  <si>
    <t>豊田町</t>
  </si>
  <si>
    <t>豊岡村</t>
  </si>
  <si>
    <t>天竜市</t>
  </si>
  <si>
    <t>浜松市</t>
  </si>
  <si>
    <t>浜北市</t>
  </si>
  <si>
    <t>雄踏町</t>
  </si>
  <si>
    <t>舞阪町</t>
  </si>
  <si>
    <t>湖西市</t>
  </si>
  <si>
    <t>新居町</t>
  </si>
  <si>
    <t>三ヶ日町</t>
  </si>
  <si>
    <t>細江町</t>
  </si>
  <si>
    <t>引佐町</t>
  </si>
  <si>
    <t>　　都市計画道路一覧表・区画街路</t>
  </si>
  <si>
    <t>区画街路</t>
  </si>
  <si>
    <t>計画決定</t>
  </si>
  <si>
    <t>改良済</t>
  </si>
  <si>
    <t>概成済</t>
  </si>
  <si>
    <t>　　都市計画道路一覧表・特殊街路</t>
  </si>
  <si>
    <t>特殊街路</t>
  </si>
  <si>
    <t>　　都市計画道路一覧表・自動車専用道路</t>
  </si>
  <si>
    <t>自動車</t>
  </si>
  <si>
    <t>専用道路</t>
  </si>
  <si>
    <t>　　都市計画道路一覧表・総集計</t>
  </si>
  <si>
    <t>都市名</t>
  </si>
  <si>
    <t>南伊豆</t>
  </si>
  <si>
    <t>下田</t>
  </si>
  <si>
    <t>河津</t>
  </si>
  <si>
    <t>東伊豆</t>
  </si>
  <si>
    <t>伊東</t>
  </si>
  <si>
    <t>熱海</t>
  </si>
  <si>
    <t>田方</t>
  </si>
  <si>
    <t>広域計</t>
  </si>
  <si>
    <t>御殿場小山</t>
  </si>
  <si>
    <t>東駿河湾</t>
  </si>
  <si>
    <t>裾野</t>
  </si>
  <si>
    <t>岳南</t>
  </si>
  <si>
    <t>芝川</t>
  </si>
  <si>
    <t>庵原</t>
  </si>
  <si>
    <t>静清</t>
  </si>
  <si>
    <t>志太</t>
  </si>
  <si>
    <t>島田金谷</t>
  </si>
  <si>
    <t>榛南</t>
  </si>
  <si>
    <t>南遠</t>
  </si>
  <si>
    <t>東遠</t>
  </si>
  <si>
    <t>小笠南部</t>
  </si>
  <si>
    <t>中遠</t>
  </si>
  <si>
    <t>磐南</t>
  </si>
  <si>
    <t>天竜</t>
  </si>
  <si>
    <t>西遠</t>
  </si>
  <si>
    <t>西浜名</t>
  </si>
  <si>
    <t>三ヶ日</t>
  </si>
  <si>
    <t>奥浜名</t>
  </si>
  <si>
    <t>県合計</t>
  </si>
  <si>
    <t>A+B：市街化区域内又は用途地域内</t>
  </si>
  <si>
    <t>A+B+C：全地域内</t>
  </si>
  <si>
    <t>　　都市計画道路一覧表・改良率</t>
  </si>
  <si>
    <t>（平成15年3月31日現在）　単位（m）</t>
  </si>
  <si>
    <t>計画決定（ｍ）</t>
  </si>
  <si>
    <t>改良率（％）</t>
  </si>
  <si>
    <t>都市計画
区域名</t>
  </si>
  <si>
    <t>広域計　　　　</t>
  </si>
  <si>
    <t>改良済（ｍ）</t>
  </si>
  <si>
    <t>改良及び概成率（％）</t>
  </si>
  <si>
    <t>A+B</t>
  </si>
  <si>
    <t>A+B+C</t>
  </si>
  <si>
    <t>-</t>
  </si>
  <si>
    <t>（平成15年3月31日現在）</t>
  </si>
  <si>
    <t>改良済及び概成済（ｍ）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</si>
</sst>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6"/>
      <name val="Osaka"/>
      <family val="3"/>
    </font>
    <font>
      <sz val="18"/>
      <name val="Osaka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37" fontId="7" fillId="0" borderId="3" xfId="0" applyNumberFormat="1" applyFont="1" applyBorder="1" applyAlignment="1" applyProtection="1">
      <alignment/>
      <protection/>
    </xf>
    <xf numFmtId="37" fontId="7" fillId="0" borderId="4" xfId="0" applyNumberFormat="1" applyFont="1" applyBorder="1" applyAlignment="1" applyProtection="1">
      <alignment/>
      <protection/>
    </xf>
    <xf numFmtId="37" fontId="7" fillId="0" borderId="5" xfId="0" applyNumberFormat="1" applyFont="1" applyBorder="1" applyAlignment="1" applyProtection="1">
      <alignment/>
      <protection/>
    </xf>
    <xf numFmtId="37" fontId="7" fillId="0" borderId="6" xfId="0" applyNumberFormat="1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/>
      <protection/>
    </xf>
    <xf numFmtId="37" fontId="7" fillId="0" borderId="9" xfId="0" applyNumberFormat="1" applyFont="1" applyBorder="1" applyAlignment="1" applyProtection="1">
      <alignment/>
      <protection/>
    </xf>
    <xf numFmtId="37" fontId="7" fillId="0" borderId="1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7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37" fontId="7" fillId="0" borderId="5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8" fillId="0" borderId="3" xfId="0" applyFont="1" applyFill="1" applyBorder="1" applyAlignment="1" applyProtection="1">
      <alignment horizontal="left"/>
      <protection/>
    </xf>
    <xf numFmtId="0" fontId="8" fillId="0" borderId="7" xfId="0" applyFont="1" applyFill="1" applyBorder="1" applyAlignment="1" applyProtection="1">
      <alignment horizontal="center"/>
      <protection/>
    </xf>
    <xf numFmtId="37" fontId="7" fillId="0" borderId="3" xfId="0" applyNumberFormat="1" applyFont="1" applyFill="1" applyBorder="1" applyAlignment="1" applyProtection="1">
      <alignment/>
      <protection/>
    </xf>
    <xf numFmtId="37" fontId="7" fillId="0" borderId="9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37" fontId="7" fillId="0" borderId="6" xfId="0" applyNumberFormat="1" applyFont="1" applyFill="1" applyBorder="1" applyAlignment="1" applyProtection="1">
      <alignment/>
      <protection/>
    </xf>
    <xf numFmtId="0" fontId="7" fillId="0" borderId="2" xfId="0" applyFont="1" applyFill="1" applyBorder="1" applyAlignment="1">
      <alignment/>
    </xf>
    <xf numFmtId="0" fontId="8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8" fillId="0" borderId="3" xfId="0" applyFont="1" applyBorder="1" applyAlignment="1" applyProtection="1">
      <alignment horizontal="left"/>
      <protection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3" xfId="0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37" fontId="7" fillId="0" borderId="20" xfId="0" applyNumberFormat="1" applyFont="1" applyBorder="1" applyAlignment="1" applyProtection="1">
      <alignment/>
      <protection/>
    </xf>
    <xf numFmtId="37" fontId="7" fillId="0" borderId="21" xfId="0" applyNumberFormat="1" applyFont="1" applyBorder="1" applyAlignment="1" applyProtection="1">
      <alignment/>
      <protection/>
    </xf>
    <xf numFmtId="176" fontId="10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12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176" fontId="13" fillId="0" borderId="22" xfId="0" applyNumberFormat="1" applyFont="1" applyBorder="1" applyAlignment="1">
      <alignment horizontal="distributed" vertical="center"/>
    </xf>
    <xf numFmtId="176" fontId="13" fillId="0" borderId="23" xfId="0" applyNumberFormat="1" applyFont="1" applyBorder="1" applyAlignment="1">
      <alignment horizontal="distributed" vertical="center"/>
    </xf>
    <xf numFmtId="176" fontId="13" fillId="0" borderId="24" xfId="0" applyNumberFormat="1" applyFont="1" applyBorder="1" applyAlignment="1">
      <alignment horizontal="distributed" vertical="center"/>
    </xf>
    <xf numFmtId="176" fontId="13" fillId="0" borderId="19" xfId="0" applyNumberFormat="1" applyFont="1" applyBorder="1" applyAlignment="1">
      <alignment horizontal="distributed" vertical="center"/>
    </xf>
    <xf numFmtId="176" fontId="13" fillId="0" borderId="25" xfId="0" applyNumberFormat="1" applyFont="1" applyBorder="1" applyAlignment="1">
      <alignment horizontal="center" vertical="center"/>
    </xf>
    <xf numFmtId="176" fontId="13" fillId="0" borderId="21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177" fontId="7" fillId="0" borderId="27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76" fontId="13" fillId="0" borderId="29" xfId="0" applyNumberFormat="1" applyFont="1" applyBorder="1" applyAlignment="1">
      <alignment horizontal="distributed" vertical="center" wrapText="1"/>
    </xf>
    <xf numFmtId="0" fontId="10" fillId="0" borderId="30" xfId="0" applyFont="1" applyBorder="1" applyAlignment="1">
      <alignment horizontal="distributed" vertical="center" wrapText="1"/>
    </xf>
    <xf numFmtId="176" fontId="13" fillId="0" borderId="3" xfId="0" applyNumberFormat="1" applyFont="1" applyBorder="1" applyAlignment="1">
      <alignment horizontal="center" vertical="center" wrapText="1"/>
    </xf>
    <xf numFmtId="176" fontId="13" fillId="0" borderId="3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6" fontId="13" fillId="0" borderId="24" xfId="0" applyNumberFormat="1" applyFont="1" applyBorder="1" applyAlignment="1">
      <alignment horizontal="distributed" vertical="center" wrapText="1"/>
    </xf>
    <xf numFmtId="176" fontId="13" fillId="0" borderId="32" xfId="0" applyNumberFormat="1" applyFont="1" applyBorder="1" applyAlignment="1">
      <alignment horizontal="distributed" vertical="center" wrapText="1"/>
    </xf>
    <xf numFmtId="0" fontId="13" fillId="0" borderId="33" xfId="0" applyFont="1" applyBorder="1" applyAlignment="1">
      <alignment horizontal="distributed" vertical="center" wrapText="1"/>
    </xf>
    <xf numFmtId="176" fontId="13" fillId="0" borderId="34" xfId="0" applyNumberFormat="1" applyFont="1" applyBorder="1" applyAlignment="1">
      <alignment horizontal="distributed" vertical="center" wrapText="1"/>
    </xf>
    <xf numFmtId="176" fontId="13" fillId="0" borderId="35" xfId="0" applyNumberFormat="1" applyFont="1" applyBorder="1" applyAlignment="1">
      <alignment horizontal="distributed" vertical="center" wrapText="1"/>
    </xf>
    <xf numFmtId="176" fontId="13" fillId="0" borderId="36" xfId="0" applyNumberFormat="1" applyFont="1" applyBorder="1" applyAlignment="1">
      <alignment horizontal="center" vertical="center" wrapText="1"/>
    </xf>
    <xf numFmtId="176" fontId="10" fillId="0" borderId="17" xfId="0" applyNumberFormat="1" applyFont="1" applyBorder="1" applyAlignment="1">
      <alignment horizontal="distributed" vertical="center" wrapText="1"/>
    </xf>
    <xf numFmtId="0" fontId="10" fillId="0" borderId="37" xfId="0" applyFont="1" applyBorder="1" applyAlignment="1">
      <alignment horizontal="distributed" vertical="center" wrapText="1"/>
    </xf>
    <xf numFmtId="176" fontId="14" fillId="0" borderId="3" xfId="0" applyNumberFormat="1" applyFont="1" applyBorder="1" applyAlignment="1">
      <alignment horizontal="center" vertical="center" wrapText="1"/>
    </xf>
    <xf numFmtId="176" fontId="14" fillId="0" borderId="31" xfId="0" applyNumberFormat="1" applyFont="1" applyBorder="1" applyAlignment="1">
      <alignment horizontal="center" vertical="center" wrapText="1"/>
    </xf>
    <xf numFmtId="176" fontId="10" fillId="0" borderId="38" xfId="0" applyNumberFormat="1" applyFont="1" applyBorder="1" applyAlignment="1">
      <alignment horizontal="distributed" vertical="center" wrapText="1"/>
    </xf>
    <xf numFmtId="0" fontId="10" fillId="0" borderId="39" xfId="0" applyFont="1" applyBorder="1" applyAlignment="1">
      <alignment horizontal="distributed" vertic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zoomScale="50" zoomScaleNormal="50" workbookViewId="0" topLeftCell="A3">
      <pane ySplit="705" topLeftCell="BM67" activePane="bottomLeft" state="split"/>
      <selection pane="topLeft" activeCell="A3" sqref="A1:B16384"/>
      <selection pane="bottomLeft" activeCell="D74" sqref="D74"/>
    </sheetView>
  </sheetViews>
  <sheetFormatPr defaultColWidth="8.796875" defaultRowHeight="15"/>
  <cols>
    <col min="1" max="2" width="16.59765625" style="51" customWidth="1"/>
    <col min="3" max="12" width="13.3984375" style="51" customWidth="1"/>
    <col min="13" max="13" width="10.8984375" style="51" bestFit="1" customWidth="1"/>
    <col min="14" max="15" width="9.5" style="51" bestFit="1" customWidth="1"/>
    <col min="16" max="16384" width="9" style="51" customWidth="1"/>
  </cols>
  <sheetData>
    <row r="1" spans="1:256" ht="28.5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2" ht="27.75" customHeight="1" thickBot="1">
      <c r="A2" s="52"/>
      <c r="B2" s="52"/>
      <c r="C2" s="52"/>
      <c r="D2" s="52"/>
      <c r="E2" s="52"/>
      <c r="F2" s="52"/>
      <c r="G2" s="52"/>
      <c r="H2" s="2"/>
      <c r="I2" s="2"/>
      <c r="J2" s="54" t="s">
        <v>123</v>
      </c>
      <c r="K2" s="54"/>
      <c r="L2" s="52"/>
    </row>
    <row r="3" spans="1:12" ht="28.5" customHeight="1">
      <c r="A3" s="84" t="s">
        <v>116</v>
      </c>
      <c r="B3" s="82" t="s">
        <v>80</v>
      </c>
      <c r="C3" s="86" t="s">
        <v>114</v>
      </c>
      <c r="D3" s="86"/>
      <c r="E3" s="78" t="s">
        <v>118</v>
      </c>
      <c r="F3" s="79"/>
      <c r="G3" s="89" t="s">
        <v>124</v>
      </c>
      <c r="H3" s="90"/>
      <c r="I3" s="78" t="s">
        <v>115</v>
      </c>
      <c r="J3" s="79"/>
      <c r="K3" s="78" t="s">
        <v>119</v>
      </c>
      <c r="L3" s="80"/>
    </row>
    <row r="4" spans="1:12" ht="28.5" customHeight="1" thickBot="1">
      <c r="A4" s="85"/>
      <c r="B4" s="83"/>
      <c r="C4" s="59" t="s">
        <v>120</v>
      </c>
      <c r="D4" s="59" t="s">
        <v>121</v>
      </c>
      <c r="E4" s="59" t="s">
        <v>120</v>
      </c>
      <c r="F4" s="59" t="s">
        <v>121</v>
      </c>
      <c r="G4" s="59" t="s">
        <v>120</v>
      </c>
      <c r="H4" s="59" t="s">
        <v>121</v>
      </c>
      <c r="I4" s="59" t="s">
        <v>120</v>
      </c>
      <c r="J4" s="59" t="s">
        <v>121</v>
      </c>
      <c r="K4" s="59" t="s">
        <v>120</v>
      </c>
      <c r="L4" s="60" t="s">
        <v>121</v>
      </c>
    </row>
    <row r="5" spans="1:12" ht="28.5" customHeight="1">
      <c r="A5" s="55" t="s">
        <v>81</v>
      </c>
      <c r="B5" s="56" t="s">
        <v>9</v>
      </c>
      <c r="C5" s="61">
        <f>'総集計'!C5+'総集計'!D5</f>
        <v>0</v>
      </c>
      <c r="D5" s="61">
        <f>'総集計'!B5</f>
        <v>0</v>
      </c>
      <c r="E5" s="61">
        <f>'総集計'!G5+'総集計'!H5</f>
        <v>0</v>
      </c>
      <c r="F5" s="61">
        <f>'総集計'!G5+'総集計'!H5+'総集計'!I5</f>
        <v>0</v>
      </c>
      <c r="G5" s="61">
        <f>'総集計'!G5+'総集計'!H5+'総集計'!K5+'総集計'!L5</f>
        <v>0</v>
      </c>
      <c r="H5" s="61">
        <f>'総集計'!F5+'総集計'!J5</f>
        <v>0</v>
      </c>
      <c r="I5" s="62" t="s">
        <v>122</v>
      </c>
      <c r="J5" s="62" t="s">
        <v>122</v>
      </c>
      <c r="K5" s="63" t="s">
        <v>122</v>
      </c>
      <c r="L5" s="64" t="s">
        <v>122</v>
      </c>
    </row>
    <row r="6" spans="1:12" ht="28.5" customHeight="1">
      <c r="A6" s="57" t="s">
        <v>82</v>
      </c>
      <c r="B6" s="58" t="s">
        <v>10</v>
      </c>
      <c r="C6" s="65">
        <f>'総集計'!C6+'総集計'!D6</f>
        <v>6220</v>
      </c>
      <c r="D6" s="65">
        <f>'総集計'!B6</f>
        <v>6420</v>
      </c>
      <c r="E6" s="61">
        <f>'総集計'!G6+'総集計'!H6</f>
        <v>3710</v>
      </c>
      <c r="F6" s="61">
        <f>'総集計'!G6+'総集計'!H6+'総集計'!I6</f>
        <v>3710</v>
      </c>
      <c r="G6" s="65">
        <f>'総集計'!G6+'総集計'!H6+'総集計'!K6+'総集計'!L6</f>
        <v>3710</v>
      </c>
      <c r="H6" s="65">
        <f>'総集計'!F6+'総集計'!J6</f>
        <v>3710</v>
      </c>
      <c r="I6" s="66">
        <f>E6/C6*100</f>
        <v>59.64630225080386</v>
      </c>
      <c r="J6" s="66">
        <f>F6/D6*100</f>
        <v>57.78816199376947</v>
      </c>
      <c r="K6" s="66">
        <f aca="true" t="shared" si="0" ref="K6:K69">G6/C6*100</f>
        <v>59.64630225080386</v>
      </c>
      <c r="L6" s="67">
        <f aca="true" t="shared" si="1" ref="L6:L69">H6/D6*100</f>
        <v>57.78816199376947</v>
      </c>
    </row>
    <row r="7" spans="1:12" ht="28.5" customHeight="1">
      <c r="A7" s="57" t="s">
        <v>83</v>
      </c>
      <c r="B7" s="58" t="s">
        <v>11</v>
      </c>
      <c r="C7" s="65">
        <f>'総集計'!C7+'総集計'!D7</f>
        <v>2610</v>
      </c>
      <c r="D7" s="65">
        <f>'総集計'!B7</f>
        <v>7130</v>
      </c>
      <c r="E7" s="61">
        <f>'総集計'!G7+'総集計'!H7</f>
        <v>1500</v>
      </c>
      <c r="F7" s="61">
        <f>'総集計'!G7+'総集計'!H7+'総集計'!I7</f>
        <v>1500</v>
      </c>
      <c r="G7" s="65">
        <f>'総集計'!G7+'総集計'!H7+'総集計'!K7+'総集計'!L7</f>
        <v>1500</v>
      </c>
      <c r="H7" s="65">
        <f>'総集計'!F7+'総集計'!J7</f>
        <v>1500</v>
      </c>
      <c r="I7" s="66">
        <f aca="true" t="shared" si="2" ref="I7:I70">E7/C7*100</f>
        <v>57.47126436781609</v>
      </c>
      <c r="J7" s="66">
        <f aca="true" t="shared" si="3" ref="J7:J70">F7/D7*100</f>
        <v>21.037868162692845</v>
      </c>
      <c r="K7" s="66">
        <f t="shared" si="0"/>
        <v>57.47126436781609</v>
      </c>
      <c r="L7" s="67">
        <f t="shared" si="1"/>
        <v>21.037868162692845</v>
      </c>
    </row>
    <row r="8" spans="1:12" ht="28.5" customHeight="1">
      <c r="A8" s="57" t="s">
        <v>84</v>
      </c>
      <c r="B8" s="58" t="s">
        <v>12</v>
      </c>
      <c r="C8" s="65">
        <f>'総集計'!C8+'総集計'!D8</f>
        <v>0</v>
      </c>
      <c r="D8" s="65">
        <f>'総集計'!B8</f>
        <v>4235</v>
      </c>
      <c r="E8" s="61">
        <f>'総集計'!G8+'総集計'!H8</f>
        <v>0</v>
      </c>
      <c r="F8" s="61">
        <f>'総集計'!G8+'総集計'!H8+'総集計'!I8</f>
        <v>1560</v>
      </c>
      <c r="G8" s="65">
        <f>'総集計'!G8+'総集計'!H8+'総集計'!K8+'総集計'!L8</f>
        <v>0</v>
      </c>
      <c r="H8" s="65">
        <f>'総集計'!F8+'総集計'!J8</f>
        <v>1560</v>
      </c>
      <c r="I8" s="68" t="s">
        <v>122</v>
      </c>
      <c r="J8" s="66">
        <f t="shared" si="3"/>
        <v>36.835891381345924</v>
      </c>
      <c r="K8" s="68" t="s">
        <v>122</v>
      </c>
      <c r="L8" s="67">
        <f t="shared" si="1"/>
        <v>36.835891381345924</v>
      </c>
    </row>
    <row r="9" spans="1:12" ht="28.5" customHeight="1">
      <c r="A9" s="57" t="s">
        <v>85</v>
      </c>
      <c r="B9" s="58" t="s">
        <v>13</v>
      </c>
      <c r="C9" s="65">
        <f>'総集計'!C9+'総集計'!D9</f>
        <v>19679</v>
      </c>
      <c r="D9" s="65">
        <f>'総集計'!B9</f>
        <v>26519</v>
      </c>
      <c r="E9" s="61">
        <f>'総集計'!G9+'総集計'!H9</f>
        <v>14600</v>
      </c>
      <c r="F9" s="61">
        <f>'総集計'!G9+'総集計'!H9+'総集計'!I9</f>
        <v>15300</v>
      </c>
      <c r="G9" s="65">
        <f>'総集計'!G9+'総集計'!H9+'総集計'!K9+'総集計'!L9</f>
        <v>16750</v>
      </c>
      <c r="H9" s="65">
        <f>'総集計'!F9+'総集計'!J9</f>
        <v>17450</v>
      </c>
      <c r="I9" s="66">
        <f t="shared" si="2"/>
        <v>74.19076172569744</v>
      </c>
      <c r="J9" s="66">
        <f t="shared" si="3"/>
        <v>57.69448320072401</v>
      </c>
      <c r="K9" s="66">
        <f t="shared" si="0"/>
        <v>85.11611362365974</v>
      </c>
      <c r="L9" s="67">
        <f t="shared" si="1"/>
        <v>65.80187789886497</v>
      </c>
    </row>
    <row r="10" spans="1:12" ht="28.5" customHeight="1">
      <c r="A10" s="57" t="s">
        <v>86</v>
      </c>
      <c r="B10" s="58" t="s">
        <v>14</v>
      </c>
      <c r="C10" s="65">
        <f>'総集計'!C10+'総集計'!D10</f>
        <v>22881</v>
      </c>
      <c r="D10" s="65">
        <f>'総集計'!B10</f>
        <v>24521</v>
      </c>
      <c r="E10" s="61">
        <f>'総集計'!G10+'総集計'!H10</f>
        <v>17271</v>
      </c>
      <c r="F10" s="61">
        <f>'総集計'!G10+'総集計'!H10+'総集計'!I10</f>
        <v>17271</v>
      </c>
      <c r="G10" s="65">
        <f>'総集計'!G10+'総集計'!H10+'総集計'!K10+'総集計'!L10</f>
        <v>18281</v>
      </c>
      <c r="H10" s="65">
        <f>'総集計'!F10+'総集計'!J10</f>
        <v>18281</v>
      </c>
      <c r="I10" s="66">
        <f t="shared" si="2"/>
        <v>75.48184082863511</v>
      </c>
      <c r="J10" s="66">
        <f t="shared" si="3"/>
        <v>70.43350597447086</v>
      </c>
      <c r="K10" s="66">
        <f t="shared" si="0"/>
        <v>79.89598356715179</v>
      </c>
      <c r="L10" s="67">
        <f t="shared" si="1"/>
        <v>74.5524244525101</v>
      </c>
    </row>
    <row r="11" spans="1:12" ht="28.5" customHeight="1">
      <c r="A11" s="81" t="s">
        <v>87</v>
      </c>
      <c r="B11" s="58" t="s">
        <v>15</v>
      </c>
      <c r="C11" s="65">
        <f>'総集計'!C11+'総集計'!D11</f>
        <v>5630</v>
      </c>
      <c r="D11" s="65">
        <f>'総集計'!B11</f>
        <v>5630</v>
      </c>
      <c r="E11" s="61">
        <f>'総集計'!G11+'総集計'!H11</f>
        <v>655</v>
      </c>
      <c r="F11" s="61">
        <f>'総集計'!G11+'総集計'!H11+'総集計'!I11</f>
        <v>655</v>
      </c>
      <c r="G11" s="65">
        <f>'総集計'!G11+'総集計'!H11+'総集計'!K11+'総集計'!L11</f>
        <v>5630</v>
      </c>
      <c r="H11" s="65">
        <f>'総集計'!F11+'総集計'!J11</f>
        <v>5630</v>
      </c>
      <c r="I11" s="66">
        <f t="shared" si="2"/>
        <v>11.63410301953819</v>
      </c>
      <c r="J11" s="66">
        <f t="shared" si="3"/>
        <v>11.63410301953819</v>
      </c>
      <c r="K11" s="66">
        <f t="shared" si="0"/>
        <v>100</v>
      </c>
      <c r="L11" s="67">
        <f t="shared" si="1"/>
        <v>100</v>
      </c>
    </row>
    <row r="12" spans="1:12" ht="28.5" customHeight="1">
      <c r="A12" s="81"/>
      <c r="B12" s="58" t="s">
        <v>16</v>
      </c>
      <c r="C12" s="65">
        <f>'総集計'!C12+'総集計'!D12</f>
        <v>0</v>
      </c>
      <c r="D12" s="65">
        <f>'総集計'!B12</f>
        <v>0</v>
      </c>
      <c r="E12" s="61">
        <f>'総集計'!G12+'総集計'!H12</f>
        <v>0</v>
      </c>
      <c r="F12" s="61">
        <f>'総集計'!G12+'総集計'!H12+'総集計'!I12</f>
        <v>0</v>
      </c>
      <c r="G12" s="65">
        <f>'総集計'!G12+'総集計'!H12+'総集計'!K12+'総集計'!L12</f>
        <v>0</v>
      </c>
      <c r="H12" s="65">
        <f>'総集計'!F12+'総集計'!J12</f>
        <v>0</v>
      </c>
      <c r="I12" s="68" t="s">
        <v>122</v>
      </c>
      <c r="J12" s="68" t="s">
        <v>122</v>
      </c>
      <c r="K12" s="68" t="s">
        <v>122</v>
      </c>
      <c r="L12" s="69" t="s">
        <v>122</v>
      </c>
    </row>
    <row r="13" spans="1:12" ht="28.5" customHeight="1">
      <c r="A13" s="81"/>
      <c r="B13" s="58" t="s">
        <v>17</v>
      </c>
      <c r="C13" s="65">
        <f>'総集計'!C13+'総集計'!D13</f>
        <v>0</v>
      </c>
      <c r="D13" s="65">
        <f>'総集計'!B13</f>
        <v>1160</v>
      </c>
      <c r="E13" s="61">
        <f>'総集計'!G13+'総集計'!H13</f>
        <v>0</v>
      </c>
      <c r="F13" s="61">
        <f>'総集計'!G13+'総集計'!H13+'総集計'!I13</f>
        <v>0</v>
      </c>
      <c r="G13" s="65">
        <f>'総集計'!G13+'総集計'!H13+'総集計'!K13+'総集計'!L13</f>
        <v>0</v>
      </c>
      <c r="H13" s="65">
        <f>'総集計'!F13+'総集計'!J13</f>
        <v>0</v>
      </c>
      <c r="I13" s="68" t="s">
        <v>122</v>
      </c>
      <c r="J13" s="66">
        <f t="shared" si="3"/>
        <v>0</v>
      </c>
      <c r="K13" s="68" t="s">
        <v>122</v>
      </c>
      <c r="L13" s="67">
        <f t="shared" si="1"/>
        <v>0</v>
      </c>
    </row>
    <row r="14" spans="1:12" ht="28.5" customHeight="1">
      <c r="A14" s="81"/>
      <c r="B14" s="58" t="s">
        <v>18</v>
      </c>
      <c r="C14" s="65">
        <f>'総集計'!C14+'総集計'!D14</f>
        <v>282</v>
      </c>
      <c r="D14" s="65">
        <f>'総集計'!B14</f>
        <v>282</v>
      </c>
      <c r="E14" s="61">
        <f>'総集計'!G14+'総集計'!H14</f>
        <v>0</v>
      </c>
      <c r="F14" s="61">
        <f>'総集計'!G14+'総集計'!H14+'総集計'!I14</f>
        <v>0</v>
      </c>
      <c r="G14" s="65">
        <f>'総集計'!G14+'総集計'!H14+'総集計'!K14+'総集計'!L14</f>
        <v>280</v>
      </c>
      <c r="H14" s="65">
        <f>'総集計'!F14+'総集計'!J14</f>
        <v>280</v>
      </c>
      <c r="I14" s="66">
        <f t="shared" si="2"/>
        <v>0</v>
      </c>
      <c r="J14" s="66">
        <f t="shared" si="3"/>
        <v>0</v>
      </c>
      <c r="K14" s="66">
        <f>G14/C14*100</f>
        <v>99.29078014184397</v>
      </c>
      <c r="L14" s="67">
        <f t="shared" si="1"/>
        <v>99.29078014184397</v>
      </c>
    </row>
    <row r="15" spans="1:12" ht="28.5" customHeight="1">
      <c r="A15" s="81"/>
      <c r="B15" s="58" t="s">
        <v>19</v>
      </c>
      <c r="C15" s="65">
        <f>'総集計'!C15+'総集計'!D15</f>
        <v>7190</v>
      </c>
      <c r="D15" s="65">
        <f>'総集計'!B15</f>
        <v>15540</v>
      </c>
      <c r="E15" s="61">
        <f>'総集計'!G15+'総集計'!H15</f>
        <v>0</v>
      </c>
      <c r="F15" s="61">
        <f>'総集計'!G15+'総集計'!H15+'総集計'!I15</f>
        <v>0</v>
      </c>
      <c r="G15" s="65">
        <f>'総集計'!G15+'総集計'!H15+'総集計'!K15+'総集計'!L15</f>
        <v>0</v>
      </c>
      <c r="H15" s="65">
        <f>'総集計'!F15+'総集計'!J15</f>
        <v>0</v>
      </c>
      <c r="I15" s="66">
        <f t="shared" si="2"/>
        <v>0</v>
      </c>
      <c r="J15" s="66">
        <f t="shared" si="3"/>
        <v>0</v>
      </c>
      <c r="K15" s="66">
        <f t="shared" si="0"/>
        <v>0</v>
      </c>
      <c r="L15" s="67">
        <f t="shared" si="1"/>
        <v>0</v>
      </c>
    </row>
    <row r="16" spans="1:12" ht="28.5" customHeight="1">
      <c r="A16" s="76" t="s">
        <v>117</v>
      </c>
      <c r="B16" s="77"/>
      <c r="C16" s="65">
        <f aca="true" t="shared" si="4" ref="C16:H16">SUM(C11:C15)</f>
        <v>13102</v>
      </c>
      <c r="D16" s="65">
        <f t="shared" si="4"/>
        <v>22612</v>
      </c>
      <c r="E16" s="65">
        <f t="shared" si="4"/>
        <v>655</v>
      </c>
      <c r="F16" s="65">
        <f t="shared" si="4"/>
        <v>655</v>
      </c>
      <c r="G16" s="65">
        <f t="shared" si="4"/>
        <v>5910</v>
      </c>
      <c r="H16" s="65">
        <f t="shared" si="4"/>
        <v>5910</v>
      </c>
      <c r="I16" s="66">
        <f t="shared" si="2"/>
        <v>4.999236757746909</v>
      </c>
      <c r="J16" s="66">
        <f t="shared" si="3"/>
        <v>2.8966920219352557</v>
      </c>
      <c r="K16" s="66">
        <f t="shared" si="0"/>
        <v>45.107617157685844</v>
      </c>
      <c r="L16" s="67">
        <f t="shared" si="1"/>
        <v>26.1365646559349</v>
      </c>
    </row>
    <row r="17" spans="1:12" ht="28.5" customHeight="1">
      <c r="A17" s="81" t="s">
        <v>89</v>
      </c>
      <c r="B17" s="58" t="s">
        <v>20</v>
      </c>
      <c r="C17" s="65">
        <f>'総集計'!C16+'総集計'!D16</f>
        <v>29870</v>
      </c>
      <c r="D17" s="65">
        <f>'総集計'!B16</f>
        <v>91380</v>
      </c>
      <c r="E17" s="65">
        <f>'総集計'!G16+'総集計'!H16</f>
        <v>12700</v>
      </c>
      <c r="F17" s="65">
        <f>'総集計'!H16+'総集計'!I16</f>
        <v>23150</v>
      </c>
      <c r="G17" s="65">
        <f>'総集計'!G16+'総集計'!H16+'総集計'!K16+'総集計'!L16</f>
        <v>21060</v>
      </c>
      <c r="H17" s="65">
        <f>'総集計'!F16+'総集計'!J16</f>
        <v>37430</v>
      </c>
      <c r="I17" s="66">
        <f t="shared" si="2"/>
        <v>42.51757616337462</v>
      </c>
      <c r="J17" s="66">
        <f t="shared" si="3"/>
        <v>25.333771065878746</v>
      </c>
      <c r="K17" s="66">
        <f t="shared" si="0"/>
        <v>70.5055239370606</v>
      </c>
      <c r="L17" s="67">
        <f t="shared" si="1"/>
        <v>40.960822937185384</v>
      </c>
    </row>
    <row r="18" spans="1:12" ht="28.5" customHeight="1">
      <c r="A18" s="81"/>
      <c r="B18" s="58" t="s">
        <v>21</v>
      </c>
      <c r="C18" s="65">
        <f>'総集計'!C17+'総集計'!D17</f>
        <v>5100</v>
      </c>
      <c r="D18" s="65">
        <f>'総集計'!B17</f>
        <v>28130</v>
      </c>
      <c r="E18" s="65">
        <f>'総集計'!G17+'総集計'!H17</f>
        <v>740</v>
      </c>
      <c r="F18" s="65">
        <f>'総集計'!H17+'総集計'!I17</f>
        <v>1060</v>
      </c>
      <c r="G18" s="65">
        <f>'総集計'!G17+'総集計'!H17+'総集計'!K17+'総集計'!L17</f>
        <v>1500</v>
      </c>
      <c r="H18" s="65">
        <f>'総集計'!F17+'総集計'!J17</f>
        <v>5940</v>
      </c>
      <c r="I18" s="66">
        <f t="shared" si="2"/>
        <v>14.50980392156863</v>
      </c>
      <c r="J18" s="66">
        <f t="shared" si="3"/>
        <v>3.768218983291859</v>
      </c>
      <c r="K18" s="66">
        <f t="shared" si="0"/>
        <v>29.411764705882355</v>
      </c>
      <c r="L18" s="67">
        <f t="shared" si="1"/>
        <v>21.116246000710984</v>
      </c>
    </row>
    <row r="19" spans="1:12" ht="28.5" customHeight="1">
      <c r="A19" s="76" t="s">
        <v>88</v>
      </c>
      <c r="B19" s="77"/>
      <c r="C19" s="65">
        <f aca="true" t="shared" si="5" ref="C19:H19">SUM(C17:C18)</f>
        <v>34970</v>
      </c>
      <c r="D19" s="65">
        <f t="shared" si="5"/>
        <v>119510</v>
      </c>
      <c r="E19" s="65">
        <f t="shared" si="5"/>
        <v>13440</v>
      </c>
      <c r="F19" s="65">
        <f t="shared" si="5"/>
        <v>24210</v>
      </c>
      <c r="G19" s="65">
        <f t="shared" si="5"/>
        <v>22560</v>
      </c>
      <c r="H19" s="65">
        <f t="shared" si="5"/>
        <v>43370</v>
      </c>
      <c r="I19" s="66">
        <f t="shared" si="2"/>
        <v>38.43294252216185</v>
      </c>
      <c r="J19" s="66">
        <f t="shared" si="3"/>
        <v>20.257719019328928</v>
      </c>
      <c r="K19" s="66">
        <f t="shared" si="0"/>
        <v>64.51243923362883</v>
      </c>
      <c r="L19" s="67">
        <f t="shared" si="1"/>
        <v>36.28985022173877</v>
      </c>
    </row>
    <row r="20" spans="1:12" ht="28.5" customHeight="1">
      <c r="A20" s="81" t="s">
        <v>90</v>
      </c>
      <c r="B20" s="58" t="s">
        <v>22</v>
      </c>
      <c r="C20" s="65">
        <f>'総集計'!C18+'総集計'!D18</f>
        <v>27740</v>
      </c>
      <c r="D20" s="65">
        <f>'総集計'!B18</f>
        <v>43350</v>
      </c>
      <c r="E20" s="65">
        <f>'総集計'!G18+'総集計'!H18</f>
        <v>10370</v>
      </c>
      <c r="F20" s="65">
        <f>'総集計'!F18</f>
        <v>12820</v>
      </c>
      <c r="G20" s="65">
        <f>'総集計'!G18+'総集計'!H18+'総集計'!K18+'総集計'!L18</f>
        <v>17090</v>
      </c>
      <c r="H20" s="65">
        <f>'総集計'!F18+'総集計'!J18</f>
        <v>21070</v>
      </c>
      <c r="I20" s="66">
        <f t="shared" si="2"/>
        <v>37.38284066330209</v>
      </c>
      <c r="J20" s="66">
        <f t="shared" si="3"/>
        <v>29.573241061130336</v>
      </c>
      <c r="K20" s="66">
        <f t="shared" si="0"/>
        <v>61.60778658976208</v>
      </c>
      <c r="L20" s="67">
        <f t="shared" si="1"/>
        <v>48.60438292964245</v>
      </c>
    </row>
    <row r="21" spans="1:12" ht="28.5" customHeight="1">
      <c r="A21" s="81"/>
      <c r="B21" s="58" t="s">
        <v>23</v>
      </c>
      <c r="C21" s="65">
        <f>'総集計'!C19+'総集計'!D19</f>
        <v>106260</v>
      </c>
      <c r="D21" s="65">
        <f>'総集計'!B19</f>
        <v>147890</v>
      </c>
      <c r="E21" s="65">
        <f>'総集計'!G19+'総集計'!H19</f>
        <v>40910</v>
      </c>
      <c r="F21" s="65">
        <f>'総集計'!F19</f>
        <v>49670</v>
      </c>
      <c r="G21" s="65">
        <f>'総集計'!G19+'総集計'!H19+'総集計'!K19+'総集計'!L19</f>
        <v>49120</v>
      </c>
      <c r="H21" s="65">
        <f>'総集計'!F19+'総集計'!J19</f>
        <v>59000</v>
      </c>
      <c r="I21" s="66">
        <f t="shared" si="2"/>
        <v>38.49990589121024</v>
      </c>
      <c r="J21" s="66">
        <f t="shared" si="3"/>
        <v>33.58577320981811</v>
      </c>
      <c r="K21" s="66">
        <f t="shared" si="0"/>
        <v>46.22623753058536</v>
      </c>
      <c r="L21" s="67">
        <f t="shared" si="1"/>
        <v>39.894516194468856</v>
      </c>
    </row>
    <row r="22" spans="1:12" ht="28.5" customHeight="1">
      <c r="A22" s="81"/>
      <c r="B22" s="58" t="s">
        <v>24</v>
      </c>
      <c r="C22" s="65">
        <f>'総集計'!C20+'総集計'!D20</f>
        <v>21960</v>
      </c>
      <c r="D22" s="65">
        <f>'総集計'!B20</f>
        <v>30570</v>
      </c>
      <c r="E22" s="65">
        <f>'総集計'!G20+'総集計'!H20</f>
        <v>7340</v>
      </c>
      <c r="F22" s="65">
        <f>'総集計'!F20</f>
        <v>8340</v>
      </c>
      <c r="G22" s="65">
        <f>'総集計'!G20+'総集計'!H20+'総集計'!K20+'総集計'!L20</f>
        <v>7830</v>
      </c>
      <c r="H22" s="65">
        <f>'総集計'!F20+'総集計'!J20</f>
        <v>8830</v>
      </c>
      <c r="I22" s="66">
        <f t="shared" si="2"/>
        <v>33.42440801457195</v>
      </c>
      <c r="J22" s="66">
        <f t="shared" si="3"/>
        <v>27.281648675171738</v>
      </c>
      <c r="K22" s="66">
        <f t="shared" si="0"/>
        <v>35.65573770491803</v>
      </c>
      <c r="L22" s="67">
        <f t="shared" si="1"/>
        <v>28.884527314360486</v>
      </c>
    </row>
    <row r="23" spans="1:12" ht="28.5" customHeight="1">
      <c r="A23" s="81"/>
      <c r="B23" s="58" t="s">
        <v>25</v>
      </c>
      <c r="C23" s="65">
        <f>'総集計'!C21+'総集計'!D21</f>
        <v>9430</v>
      </c>
      <c r="D23" s="65">
        <f>'総集計'!B21</f>
        <v>11110</v>
      </c>
      <c r="E23" s="65">
        <f>'総集計'!G21+'総集計'!H21</f>
        <v>3960</v>
      </c>
      <c r="F23" s="65">
        <f>'総集計'!F21</f>
        <v>3960</v>
      </c>
      <c r="G23" s="65">
        <f>'総集計'!G21+'総集計'!H21+'総集計'!K21+'総集計'!L21</f>
        <v>5970</v>
      </c>
      <c r="H23" s="65">
        <f>'総集計'!F21+'総集計'!J21</f>
        <v>5970</v>
      </c>
      <c r="I23" s="66">
        <f t="shared" si="2"/>
        <v>41.993637327677625</v>
      </c>
      <c r="J23" s="66">
        <f t="shared" si="3"/>
        <v>35.64356435643564</v>
      </c>
      <c r="K23" s="66">
        <f t="shared" si="0"/>
        <v>63.3085896076352</v>
      </c>
      <c r="L23" s="67">
        <f t="shared" si="1"/>
        <v>53.73537353735374</v>
      </c>
    </row>
    <row r="24" spans="1:12" ht="28.5" customHeight="1">
      <c r="A24" s="76" t="s">
        <v>88</v>
      </c>
      <c r="B24" s="77"/>
      <c r="C24" s="65">
        <f aca="true" t="shared" si="6" ref="C24:H24">SUM(C20:C23)</f>
        <v>165390</v>
      </c>
      <c r="D24" s="65">
        <f t="shared" si="6"/>
        <v>232920</v>
      </c>
      <c r="E24" s="65">
        <f t="shared" si="6"/>
        <v>62580</v>
      </c>
      <c r="F24" s="65">
        <f t="shared" si="6"/>
        <v>74790</v>
      </c>
      <c r="G24" s="65">
        <f t="shared" si="6"/>
        <v>80010</v>
      </c>
      <c r="H24" s="65">
        <f t="shared" si="6"/>
        <v>94870</v>
      </c>
      <c r="I24" s="66">
        <f t="shared" si="2"/>
        <v>37.83783783783784</v>
      </c>
      <c r="J24" s="66">
        <f t="shared" si="3"/>
        <v>32.1097372488408</v>
      </c>
      <c r="K24" s="66">
        <f t="shared" si="0"/>
        <v>48.376564483947035</v>
      </c>
      <c r="L24" s="67">
        <f t="shared" si="1"/>
        <v>40.73072299501975</v>
      </c>
    </row>
    <row r="25" spans="1:12" ht="28.5" customHeight="1">
      <c r="A25" s="57" t="s">
        <v>91</v>
      </c>
      <c r="B25" s="58" t="s">
        <v>26</v>
      </c>
      <c r="C25" s="65">
        <f>'総集計'!C22+'総集計'!D22</f>
        <v>26140</v>
      </c>
      <c r="D25" s="65">
        <f>'総集計'!B22</f>
        <v>44630</v>
      </c>
      <c r="E25" s="65">
        <f>'総集計'!G22+'総集計'!H22</f>
        <v>10670</v>
      </c>
      <c r="F25" s="65">
        <f>'総集計'!F22</f>
        <v>18760</v>
      </c>
      <c r="G25" s="65">
        <f>'総集計'!G22+'総集計'!H22+'総集計'!K22+'総集計'!L22</f>
        <v>15070</v>
      </c>
      <c r="H25" s="65">
        <f>'総集計'!F22+'総集計'!J22</f>
        <v>24460</v>
      </c>
      <c r="I25" s="66">
        <f t="shared" si="2"/>
        <v>40.818668706962505</v>
      </c>
      <c r="J25" s="66">
        <f t="shared" si="3"/>
        <v>42.03450593771006</v>
      </c>
      <c r="K25" s="66">
        <f t="shared" si="0"/>
        <v>57.65110941086458</v>
      </c>
      <c r="L25" s="67">
        <f t="shared" si="1"/>
        <v>54.80618418104414</v>
      </c>
    </row>
    <row r="26" spans="1:12" ht="28.5" customHeight="1">
      <c r="A26" s="81" t="s">
        <v>92</v>
      </c>
      <c r="B26" s="58" t="s">
        <v>27</v>
      </c>
      <c r="C26" s="65">
        <f>'総集計'!C23+'総集計'!D23</f>
        <v>167340</v>
      </c>
      <c r="D26" s="65">
        <f>'総集計'!B23</f>
        <v>208050</v>
      </c>
      <c r="E26" s="65">
        <f>'総集計'!G23+'総集計'!H23</f>
        <v>72560</v>
      </c>
      <c r="F26" s="65">
        <f>'総集計'!F23</f>
        <v>84500</v>
      </c>
      <c r="G26" s="65">
        <f>'総集計'!G23+'総集計'!H23+'総集計'!K23+'総集計'!L23</f>
        <v>104190</v>
      </c>
      <c r="H26" s="65">
        <f>'総集計'!F23+'総集計'!J23</f>
        <v>120450</v>
      </c>
      <c r="I26" s="66">
        <f t="shared" si="2"/>
        <v>43.36082227799689</v>
      </c>
      <c r="J26" s="66">
        <f t="shared" si="3"/>
        <v>40.61523672194184</v>
      </c>
      <c r="K26" s="66">
        <f t="shared" si="0"/>
        <v>62.26245966296163</v>
      </c>
      <c r="L26" s="67">
        <f t="shared" si="1"/>
        <v>57.89473684210527</v>
      </c>
    </row>
    <row r="27" spans="1:12" ht="28.5" customHeight="1">
      <c r="A27" s="81"/>
      <c r="B27" s="58" t="s">
        <v>28</v>
      </c>
      <c r="C27" s="65">
        <f>'総集計'!C24+'総集計'!D24</f>
        <v>59815</v>
      </c>
      <c r="D27" s="65">
        <f>'総集計'!B24</f>
        <v>66515</v>
      </c>
      <c r="E27" s="65">
        <f>'総集計'!G24+'総集計'!H24</f>
        <v>24240</v>
      </c>
      <c r="F27" s="65">
        <f>'総集計'!F24</f>
        <v>24440</v>
      </c>
      <c r="G27" s="65">
        <f>'総集計'!G24+'総集計'!H24+'総集計'!K24+'総集計'!L24</f>
        <v>33290</v>
      </c>
      <c r="H27" s="65">
        <f>'総集計'!F24+'総集計'!J24</f>
        <v>33490</v>
      </c>
      <c r="I27" s="66">
        <f t="shared" si="2"/>
        <v>40.52495193513333</v>
      </c>
      <c r="J27" s="66">
        <f t="shared" si="3"/>
        <v>36.74359167105165</v>
      </c>
      <c r="K27" s="66">
        <f t="shared" si="0"/>
        <v>55.65493605282956</v>
      </c>
      <c r="L27" s="67">
        <f t="shared" si="1"/>
        <v>50.349545215364955</v>
      </c>
    </row>
    <row r="28" spans="1:12" ht="28.5" customHeight="1">
      <c r="A28" s="76" t="s">
        <v>88</v>
      </c>
      <c r="B28" s="77"/>
      <c r="C28" s="65">
        <f aca="true" t="shared" si="7" ref="C28:H28">SUM(C26:C27)</f>
        <v>227155</v>
      </c>
      <c r="D28" s="65">
        <f t="shared" si="7"/>
        <v>274565</v>
      </c>
      <c r="E28" s="65">
        <f t="shared" si="7"/>
        <v>96800</v>
      </c>
      <c r="F28" s="65">
        <f t="shared" si="7"/>
        <v>108940</v>
      </c>
      <c r="G28" s="65">
        <f t="shared" si="7"/>
        <v>137480</v>
      </c>
      <c r="H28" s="65">
        <f t="shared" si="7"/>
        <v>153940</v>
      </c>
      <c r="I28" s="66">
        <f t="shared" si="2"/>
        <v>42.614074090378814</v>
      </c>
      <c r="J28" s="66">
        <f t="shared" si="3"/>
        <v>39.67730774133629</v>
      </c>
      <c r="K28" s="66">
        <f t="shared" si="0"/>
        <v>60.52255068125289</v>
      </c>
      <c r="L28" s="67">
        <f t="shared" si="1"/>
        <v>56.06686941161474</v>
      </c>
    </row>
    <row r="29" spans="1:12" ht="28.5" customHeight="1">
      <c r="A29" s="57" t="s">
        <v>93</v>
      </c>
      <c r="B29" s="58" t="s">
        <v>29</v>
      </c>
      <c r="C29" s="65">
        <f>'総集計'!C25+'総集計'!D25</f>
        <v>0</v>
      </c>
      <c r="D29" s="65">
        <f>'総集計'!B25</f>
        <v>1930</v>
      </c>
      <c r="E29" s="65">
        <f>'総集計'!G25+'総集計'!H25</f>
        <v>0</v>
      </c>
      <c r="F29" s="65">
        <f>'総集計'!F25</f>
        <v>0</v>
      </c>
      <c r="G29" s="65">
        <f>'総集計'!G25+'総集計'!H25+'総集計'!K25+'総集計'!L25</f>
        <v>0</v>
      </c>
      <c r="H29" s="65">
        <f>'総集計'!F25+'総集計'!J25</f>
        <v>0</v>
      </c>
      <c r="I29" s="68" t="s">
        <v>122</v>
      </c>
      <c r="J29" s="66">
        <f t="shared" si="3"/>
        <v>0</v>
      </c>
      <c r="K29" s="68" t="s">
        <v>122</v>
      </c>
      <c r="L29" s="67">
        <f t="shared" si="1"/>
        <v>0</v>
      </c>
    </row>
    <row r="30" spans="1:12" ht="28.5" customHeight="1">
      <c r="A30" s="81" t="s">
        <v>94</v>
      </c>
      <c r="B30" s="58" t="s">
        <v>30</v>
      </c>
      <c r="C30" s="65">
        <f>'総集計'!C26+'総集計'!D26</f>
        <v>0</v>
      </c>
      <c r="D30" s="65">
        <f>'総集計'!B26</f>
        <v>10920</v>
      </c>
      <c r="E30" s="65">
        <f>'総集計'!G26+'総集計'!H26</f>
        <v>0</v>
      </c>
      <c r="F30" s="65">
        <f>'総集計'!F26</f>
        <v>1230</v>
      </c>
      <c r="G30" s="65">
        <f>'総集計'!G26+'総集計'!H26+'総集計'!K26+'総集計'!L26</f>
        <v>0</v>
      </c>
      <c r="H30" s="65">
        <f>'総集計'!F26+'総集計'!J26</f>
        <v>1230</v>
      </c>
      <c r="I30" s="68" t="s">
        <v>122</v>
      </c>
      <c r="J30" s="66">
        <f t="shared" si="3"/>
        <v>11.263736263736265</v>
      </c>
      <c r="K30" s="68" t="s">
        <v>122</v>
      </c>
      <c r="L30" s="67">
        <f t="shared" si="1"/>
        <v>11.263736263736265</v>
      </c>
    </row>
    <row r="31" spans="1:12" ht="28.5" customHeight="1">
      <c r="A31" s="81"/>
      <c r="B31" s="58" t="s">
        <v>31</v>
      </c>
      <c r="C31" s="65">
        <f>'総集計'!C27+'総集計'!D27</f>
        <v>0</v>
      </c>
      <c r="D31" s="65">
        <f>'総集計'!B27</f>
        <v>15100</v>
      </c>
      <c r="E31" s="65">
        <f>'総集計'!G27+'総集計'!H27</f>
        <v>0</v>
      </c>
      <c r="F31" s="65">
        <f>'総集計'!F27</f>
        <v>8420</v>
      </c>
      <c r="G31" s="65">
        <f>'総集計'!G27+'総集計'!H27+'総集計'!K27+'総集計'!L27</f>
        <v>0</v>
      </c>
      <c r="H31" s="65">
        <f>'総集計'!F27+'総集計'!J27</f>
        <v>8570</v>
      </c>
      <c r="I31" s="68" t="s">
        <v>122</v>
      </c>
      <c r="J31" s="66">
        <f t="shared" si="3"/>
        <v>55.76158940397351</v>
      </c>
      <c r="K31" s="68" t="s">
        <v>122</v>
      </c>
      <c r="L31" s="67">
        <f t="shared" si="1"/>
        <v>56.75496688741721</v>
      </c>
    </row>
    <row r="32" spans="1:12" ht="28.5" customHeight="1">
      <c r="A32" s="81"/>
      <c r="B32" s="58" t="s">
        <v>32</v>
      </c>
      <c r="C32" s="65">
        <f>'総集計'!C28+'総集計'!D28</f>
        <v>0</v>
      </c>
      <c r="D32" s="65">
        <f>'総集計'!B28</f>
        <v>0</v>
      </c>
      <c r="E32" s="65">
        <f>'総集計'!G28+'総集計'!H28</f>
        <v>0</v>
      </c>
      <c r="F32" s="65">
        <f>'総集計'!F28</f>
        <v>0</v>
      </c>
      <c r="G32" s="65">
        <f>'総集計'!G28+'総集計'!H28+'総集計'!K28+'総集計'!L28</f>
        <v>0</v>
      </c>
      <c r="H32" s="65">
        <f>'総集計'!F28+'総集計'!J28</f>
        <v>0</v>
      </c>
      <c r="I32" s="68" t="s">
        <v>122</v>
      </c>
      <c r="J32" s="68" t="s">
        <v>122</v>
      </c>
      <c r="K32" s="68" t="s">
        <v>122</v>
      </c>
      <c r="L32" s="69" t="s">
        <v>122</v>
      </c>
    </row>
    <row r="33" spans="1:12" ht="28.5" customHeight="1">
      <c r="A33" s="76" t="s">
        <v>88</v>
      </c>
      <c r="B33" s="77"/>
      <c r="C33" s="65">
        <f aca="true" t="shared" si="8" ref="C33:H33">SUM(C30:C32)</f>
        <v>0</v>
      </c>
      <c r="D33" s="65">
        <f t="shared" si="8"/>
        <v>26020</v>
      </c>
      <c r="E33" s="65">
        <f t="shared" si="8"/>
        <v>0</v>
      </c>
      <c r="F33" s="65">
        <f t="shared" si="8"/>
        <v>9650</v>
      </c>
      <c r="G33" s="65">
        <f t="shared" si="8"/>
        <v>0</v>
      </c>
      <c r="H33" s="65">
        <f t="shared" si="8"/>
        <v>9800</v>
      </c>
      <c r="I33" s="68" t="s">
        <v>122</v>
      </c>
      <c r="J33" s="66">
        <f t="shared" si="3"/>
        <v>37.086856264411985</v>
      </c>
      <c r="K33" s="68" t="s">
        <v>122</v>
      </c>
      <c r="L33" s="67">
        <f t="shared" si="1"/>
        <v>37.663335895465025</v>
      </c>
    </row>
    <row r="34" spans="1:12" ht="28.5" customHeight="1">
      <c r="A34" s="81" t="s">
        <v>95</v>
      </c>
      <c r="B34" s="58" t="s">
        <v>33</v>
      </c>
      <c r="C34" s="65">
        <f>'総集計'!C29+'総集計'!D29</f>
        <v>96900</v>
      </c>
      <c r="D34" s="65">
        <f>'総集計'!B29</f>
        <v>145820</v>
      </c>
      <c r="E34" s="65">
        <f>'総集計'!G29+'総集計'!H29</f>
        <v>60850</v>
      </c>
      <c r="F34" s="65">
        <f>'総集計'!F29</f>
        <v>63650</v>
      </c>
      <c r="G34" s="65">
        <f>'総集計'!G29+'総集計'!H29+'総集計'!K29+'総集計'!L29</f>
        <v>71570</v>
      </c>
      <c r="H34" s="65">
        <f>'総集計'!F29+'総集計'!J29</f>
        <v>75170</v>
      </c>
      <c r="I34" s="66">
        <f t="shared" si="2"/>
        <v>62.79669762641898</v>
      </c>
      <c r="J34" s="66">
        <f t="shared" si="3"/>
        <v>43.64970511589631</v>
      </c>
      <c r="K34" s="66">
        <f t="shared" si="0"/>
        <v>73.85964912280701</v>
      </c>
      <c r="L34" s="67">
        <f t="shared" si="1"/>
        <v>51.54985598683308</v>
      </c>
    </row>
    <row r="35" spans="1:12" ht="28.5" customHeight="1">
      <c r="A35" s="81"/>
      <c r="B35" s="58" t="s">
        <v>34</v>
      </c>
      <c r="C35" s="65">
        <f>'総集計'!C30+'総集計'!D30</f>
        <v>181200</v>
      </c>
      <c r="D35" s="65">
        <f>'総集計'!B30</f>
        <v>221970</v>
      </c>
      <c r="E35" s="65">
        <f>'総集計'!G30+'総集計'!H30</f>
        <v>108790</v>
      </c>
      <c r="F35" s="65">
        <f>'総集計'!F30</f>
        <v>114850</v>
      </c>
      <c r="G35" s="65">
        <f>'総集計'!G30+'総集計'!H30+'総集計'!K30+'総集計'!L30</f>
        <v>129350</v>
      </c>
      <c r="H35" s="65">
        <f>'総集計'!F30+'総集計'!J30</f>
        <v>141140</v>
      </c>
      <c r="I35" s="66">
        <f t="shared" si="2"/>
        <v>60.03863134657836</v>
      </c>
      <c r="J35" s="66">
        <f t="shared" si="3"/>
        <v>51.74122629184124</v>
      </c>
      <c r="K35" s="66">
        <f t="shared" si="0"/>
        <v>71.38520971302428</v>
      </c>
      <c r="L35" s="67">
        <f t="shared" si="1"/>
        <v>63.58516916700455</v>
      </c>
    </row>
    <row r="36" spans="1:12" ht="28.5" customHeight="1">
      <c r="A36" s="76" t="s">
        <v>88</v>
      </c>
      <c r="B36" s="77"/>
      <c r="C36" s="65">
        <f aca="true" t="shared" si="9" ref="C36:H36">SUM(C34:C35)</f>
        <v>278100</v>
      </c>
      <c r="D36" s="65">
        <f t="shared" si="9"/>
        <v>367790</v>
      </c>
      <c r="E36" s="65">
        <f t="shared" si="9"/>
        <v>169640</v>
      </c>
      <c r="F36" s="65">
        <f t="shared" si="9"/>
        <v>178500</v>
      </c>
      <c r="G36" s="65">
        <f t="shared" si="9"/>
        <v>200920</v>
      </c>
      <c r="H36" s="65">
        <f t="shared" si="9"/>
        <v>216310</v>
      </c>
      <c r="I36" s="66">
        <f t="shared" si="2"/>
        <v>60.99964041711614</v>
      </c>
      <c r="J36" s="66">
        <f t="shared" si="3"/>
        <v>48.533130318932</v>
      </c>
      <c r="K36" s="66">
        <f t="shared" si="0"/>
        <v>72.24739302409205</v>
      </c>
      <c r="L36" s="67">
        <f t="shared" si="1"/>
        <v>58.813453329345556</v>
      </c>
    </row>
    <row r="37" spans="1:12" ht="28.5" customHeight="1">
      <c r="A37" s="81" t="s">
        <v>96</v>
      </c>
      <c r="B37" s="58" t="s">
        <v>35</v>
      </c>
      <c r="C37" s="65">
        <f>'総集計'!C31+'総集計'!D31</f>
        <v>65150</v>
      </c>
      <c r="D37" s="65">
        <f>'総集計'!B31</f>
        <v>109580</v>
      </c>
      <c r="E37" s="65">
        <f>'総集計'!G31+'総集計'!H31</f>
        <v>44270</v>
      </c>
      <c r="F37" s="65">
        <f>'総集計'!F31</f>
        <v>60370</v>
      </c>
      <c r="G37" s="65">
        <f>'総集計'!G31+'総集計'!H31+'総集計'!K31+'総集計'!L31</f>
        <v>52410</v>
      </c>
      <c r="H37" s="65">
        <f>'総集計'!F31+'総集計'!J31</f>
        <v>73200</v>
      </c>
      <c r="I37" s="66">
        <f t="shared" si="2"/>
        <v>67.95088257866462</v>
      </c>
      <c r="J37" s="66">
        <f t="shared" si="3"/>
        <v>55.09217010403358</v>
      </c>
      <c r="K37" s="66">
        <f t="shared" si="0"/>
        <v>80.44512663085189</v>
      </c>
      <c r="L37" s="67">
        <f t="shared" si="1"/>
        <v>66.80051104216098</v>
      </c>
    </row>
    <row r="38" spans="1:12" ht="28.5" customHeight="1">
      <c r="A38" s="81"/>
      <c r="B38" s="58" t="s">
        <v>36</v>
      </c>
      <c r="C38" s="65">
        <f>'総集計'!C32+'総集計'!D32</f>
        <v>77690</v>
      </c>
      <c r="D38" s="65">
        <f>'総集計'!B32</f>
        <v>102390</v>
      </c>
      <c r="E38" s="65">
        <f>'総集計'!G32+'総集計'!H32</f>
        <v>53440</v>
      </c>
      <c r="F38" s="65">
        <f>'総集計'!F32</f>
        <v>62140</v>
      </c>
      <c r="G38" s="65">
        <f>'総集計'!G32+'総集計'!H32+'総集計'!K32+'総集計'!L32</f>
        <v>57640</v>
      </c>
      <c r="H38" s="65">
        <f>'総集計'!F32+'総集計'!J32</f>
        <v>66740</v>
      </c>
      <c r="I38" s="66">
        <f t="shared" si="2"/>
        <v>68.78620157034368</v>
      </c>
      <c r="J38" s="66">
        <f t="shared" si="3"/>
        <v>60.689520460982514</v>
      </c>
      <c r="K38" s="66">
        <f t="shared" si="0"/>
        <v>74.1923027416656</v>
      </c>
      <c r="L38" s="67">
        <f t="shared" si="1"/>
        <v>65.18214669401308</v>
      </c>
    </row>
    <row r="39" spans="1:12" ht="28.5" customHeight="1">
      <c r="A39" s="81"/>
      <c r="B39" s="58" t="s">
        <v>37</v>
      </c>
      <c r="C39" s="65">
        <f>'総集計'!C33+'総集計'!D33</f>
        <v>7040</v>
      </c>
      <c r="D39" s="65">
        <f>'総集計'!B33</f>
        <v>16850</v>
      </c>
      <c r="E39" s="65">
        <f>'総集計'!G33+'総集計'!H33</f>
        <v>4030</v>
      </c>
      <c r="F39" s="65">
        <f>'総集計'!F33</f>
        <v>6820</v>
      </c>
      <c r="G39" s="65">
        <f>'総集計'!G33+'総集計'!H33+'総集計'!K33+'総集計'!L33</f>
        <v>6850</v>
      </c>
      <c r="H39" s="65">
        <f>'総集計'!F33+'総集計'!J33</f>
        <v>9640</v>
      </c>
      <c r="I39" s="66">
        <f t="shared" si="2"/>
        <v>57.24431818181818</v>
      </c>
      <c r="J39" s="66">
        <f t="shared" si="3"/>
        <v>40.474777448071215</v>
      </c>
      <c r="K39" s="66">
        <f t="shared" si="0"/>
        <v>97.30113636363636</v>
      </c>
      <c r="L39" s="67">
        <f t="shared" si="1"/>
        <v>57.2106824925816</v>
      </c>
    </row>
    <row r="40" spans="1:12" ht="28.5" customHeight="1">
      <c r="A40" s="81"/>
      <c r="B40" s="58" t="s">
        <v>38</v>
      </c>
      <c r="C40" s="65">
        <f>'総集計'!C34+'総集計'!D34</f>
        <v>1230</v>
      </c>
      <c r="D40" s="65">
        <f>'総集計'!B34</f>
        <v>14030</v>
      </c>
      <c r="E40" s="65">
        <f>'総集計'!G34+'総集計'!H34</f>
        <v>0</v>
      </c>
      <c r="F40" s="65">
        <f>'総集計'!F34</f>
        <v>0</v>
      </c>
      <c r="G40" s="65">
        <f>'総集計'!G34+'総集計'!H34+'総集計'!K34+'総集計'!L34</f>
        <v>0</v>
      </c>
      <c r="H40" s="65">
        <f>'総集計'!F34+'総集計'!J34</f>
        <v>0</v>
      </c>
      <c r="I40" s="66">
        <f t="shared" si="2"/>
        <v>0</v>
      </c>
      <c r="J40" s="66">
        <f t="shared" si="3"/>
        <v>0</v>
      </c>
      <c r="K40" s="66">
        <f t="shared" si="0"/>
        <v>0</v>
      </c>
      <c r="L40" s="67">
        <f t="shared" si="1"/>
        <v>0</v>
      </c>
    </row>
    <row r="41" spans="1:12" ht="28.5" customHeight="1">
      <c r="A41" s="76" t="s">
        <v>88</v>
      </c>
      <c r="B41" s="77"/>
      <c r="C41" s="65">
        <f aca="true" t="shared" si="10" ref="C41:H41">SUM(C37:C40)</f>
        <v>151110</v>
      </c>
      <c r="D41" s="65">
        <f t="shared" si="10"/>
        <v>242850</v>
      </c>
      <c r="E41" s="65">
        <f t="shared" si="10"/>
        <v>101740</v>
      </c>
      <c r="F41" s="65">
        <f t="shared" si="10"/>
        <v>129330</v>
      </c>
      <c r="G41" s="65">
        <f t="shared" si="10"/>
        <v>116900</v>
      </c>
      <c r="H41" s="65">
        <f t="shared" si="10"/>
        <v>149580</v>
      </c>
      <c r="I41" s="66">
        <f t="shared" si="2"/>
        <v>67.32843623850175</v>
      </c>
      <c r="J41" s="66">
        <f t="shared" si="3"/>
        <v>53.25509573810995</v>
      </c>
      <c r="K41" s="66">
        <f t="shared" si="0"/>
        <v>77.36086294752167</v>
      </c>
      <c r="L41" s="67">
        <f t="shared" si="1"/>
        <v>61.59357628165534</v>
      </c>
    </row>
    <row r="42" spans="1:12" ht="28.5" customHeight="1">
      <c r="A42" s="81" t="s">
        <v>97</v>
      </c>
      <c r="B42" s="58" t="s">
        <v>39</v>
      </c>
      <c r="C42" s="65">
        <f>'総集計'!C35+'総集計'!D35</f>
        <v>38590</v>
      </c>
      <c r="D42" s="65">
        <f>'総集計'!B35</f>
        <v>61290</v>
      </c>
      <c r="E42" s="65">
        <f>'総集計'!G35+'総集計'!H35</f>
        <v>22060</v>
      </c>
      <c r="F42" s="65">
        <f>'総集計'!F35</f>
        <v>24170</v>
      </c>
      <c r="G42" s="65">
        <f>'総集計'!G35+'総集計'!H35+'総集計'!K35+'総集計'!L35</f>
        <v>32210</v>
      </c>
      <c r="H42" s="65">
        <f>'総集計'!F35+'総集計'!J35</f>
        <v>41450</v>
      </c>
      <c r="I42" s="66">
        <f t="shared" si="2"/>
        <v>57.16506867064006</v>
      </c>
      <c r="J42" s="66">
        <f t="shared" si="3"/>
        <v>39.43547071300375</v>
      </c>
      <c r="K42" s="66">
        <f t="shared" si="0"/>
        <v>83.4672194869137</v>
      </c>
      <c r="L42" s="67">
        <f t="shared" si="1"/>
        <v>67.62930331212269</v>
      </c>
    </row>
    <row r="43" spans="1:12" ht="28.5" customHeight="1">
      <c r="A43" s="81"/>
      <c r="B43" s="58" t="s">
        <v>40</v>
      </c>
      <c r="C43" s="65">
        <f>'総集計'!C36+'総集計'!D36</f>
        <v>10570</v>
      </c>
      <c r="D43" s="65">
        <f>'総集計'!B36</f>
        <v>27860</v>
      </c>
      <c r="E43" s="65">
        <f>'総集計'!G36+'総集計'!H36</f>
        <v>7300</v>
      </c>
      <c r="F43" s="65">
        <f>'総集計'!F36</f>
        <v>10900</v>
      </c>
      <c r="G43" s="65">
        <f>'総集計'!G36+'総集計'!H36+'総集計'!K36+'総集計'!L36</f>
        <v>8280</v>
      </c>
      <c r="H43" s="65">
        <f>'総集計'!F36+'総集計'!J36</f>
        <v>13760</v>
      </c>
      <c r="I43" s="66">
        <f t="shared" si="2"/>
        <v>69.06338694418164</v>
      </c>
      <c r="J43" s="66">
        <f t="shared" si="3"/>
        <v>39.12419239052405</v>
      </c>
      <c r="K43" s="66">
        <f t="shared" si="0"/>
        <v>78.3349101229896</v>
      </c>
      <c r="L43" s="67">
        <f t="shared" si="1"/>
        <v>49.38980617372577</v>
      </c>
    </row>
    <row r="44" spans="1:12" ht="28.5" customHeight="1">
      <c r="A44" s="76" t="s">
        <v>88</v>
      </c>
      <c r="B44" s="77"/>
      <c r="C44" s="65">
        <f aca="true" t="shared" si="11" ref="C44:H44">SUM(C42:C43)</f>
        <v>49160</v>
      </c>
      <c r="D44" s="65">
        <f t="shared" si="11"/>
        <v>89150</v>
      </c>
      <c r="E44" s="65">
        <f t="shared" si="11"/>
        <v>29360</v>
      </c>
      <c r="F44" s="65">
        <f t="shared" si="11"/>
        <v>35070</v>
      </c>
      <c r="G44" s="65">
        <f t="shared" si="11"/>
        <v>40490</v>
      </c>
      <c r="H44" s="65">
        <f t="shared" si="11"/>
        <v>55210</v>
      </c>
      <c r="I44" s="66">
        <f t="shared" si="2"/>
        <v>59.7233523189585</v>
      </c>
      <c r="J44" s="66">
        <f t="shared" si="3"/>
        <v>39.338194054963544</v>
      </c>
      <c r="K44" s="66">
        <f t="shared" si="0"/>
        <v>82.36371033360456</v>
      </c>
      <c r="L44" s="67">
        <f t="shared" si="1"/>
        <v>61.929332585530005</v>
      </c>
    </row>
    <row r="45" spans="1:12" ht="28.5" customHeight="1">
      <c r="A45" s="81" t="s">
        <v>98</v>
      </c>
      <c r="B45" s="58" t="s">
        <v>41</v>
      </c>
      <c r="C45" s="65">
        <f>'総集計'!C37+'総集計'!D37</f>
        <v>15600</v>
      </c>
      <c r="D45" s="65">
        <f>'総集計'!B37</f>
        <v>35170</v>
      </c>
      <c r="E45" s="65">
        <f>'総集計'!G37+'総集計'!H37</f>
        <v>8590</v>
      </c>
      <c r="F45" s="65">
        <f>'総集計'!F37</f>
        <v>14180</v>
      </c>
      <c r="G45" s="65">
        <f>'総集計'!G37+'総集計'!H37+'総集計'!K37+'総集計'!L37</f>
        <v>8740</v>
      </c>
      <c r="H45" s="65">
        <f>'総集計'!F37+'総集計'!J37</f>
        <v>14440</v>
      </c>
      <c r="I45" s="66">
        <f t="shared" si="2"/>
        <v>55.06410256410257</v>
      </c>
      <c r="J45" s="66">
        <f t="shared" si="3"/>
        <v>40.31845322718225</v>
      </c>
      <c r="K45" s="66">
        <f t="shared" si="0"/>
        <v>56.02564102564103</v>
      </c>
      <c r="L45" s="67">
        <f t="shared" si="1"/>
        <v>41.05771964742678</v>
      </c>
    </row>
    <row r="46" spans="1:12" ht="28.5" customHeight="1">
      <c r="A46" s="81"/>
      <c r="B46" s="58" t="s">
        <v>42</v>
      </c>
      <c r="C46" s="65">
        <f>'総集計'!C38+'総集計'!D38</f>
        <v>10800</v>
      </c>
      <c r="D46" s="65">
        <f>'総集計'!B38</f>
        <v>12940</v>
      </c>
      <c r="E46" s="65">
        <f>'総集計'!G38+'総集計'!H38</f>
        <v>4760</v>
      </c>
      <c r="F46" s="65">
        <f>'総集計'!F38</f>
        <v>5240</v>
      </c>
      <c r="G46" s="65">
        <f>'総集計'!G38+'総集計'!H38+'総集計'!K38+'総集計'!L38</f>
        <v>4760</v>
      </c>
      <c r="H46" s="65">
        <f>'総集計'!F38+'総集計'!J38</f>
        <v>5240</v>
      </c>
      <c r="I46" s="66">
        <f t="shared" si="2"/>
        <v>44.074074074074076</v>
      </c>
      <c r="J46" s="66">
        <f t="shared" si="3"/>
        <v>40.49459041731067</v>
      </c>
      <c r="K46" s="66">
        <f t="shared" si="0"/>
        <v>44.074074074074076</v>
      </c>
      <c r="L46" s="67">
        <f t="shared" si="1"/>
        <v>40.49459041731067</v>
      </c>
    </row>
    <row r="47" spans="1:12" ht="28.5" customHeight="1">
      <c r="A47" s="76" t="s">
        <v>88</v>
      </c>
      <c r="B47" s="77"/>
      <c r="C47" s="65">
        <f aca="true" t="shared" si="12" ref="C47:H47">SUM(C45:C46)</f>
        <v>26400</v>
      </c>
      <c r="D47" s="65">
        <f t="shared" si="12"/>
        <v>48110</v>
      </c>
      <c r="E47" s="65">
        <f t="shared" si="12"/>
        <v>13350</v>
      </c>
      <c r="F47" s="65">
        <f t="shared" si="12"/>
        <v>19420</v>
      </c>
      <c r="G47" s="65">
        <f t="shared" si="12"/>
        <v>13500</v>
      </c>
      <c r="H47" s="65">
        <f t="shared" si="12"/>
        <v>19680</v>
      </c>
      <c r="I47" s="66">
        <f t="shared" si="2"/>
        <v>50.56818181818182</v>
      </c>
      <c r="J47" s="66">
        <f t="shared" si="3"/>
        <v>40.36582831012264</v>
      </c>
      <c r="K47" s="66">
        <f t="shared" si="0"/>
        <v>51.13636363636363</v>
      </c>
      <c r="L47" s="67">
        <f t="shared" si="1"/>
        <v>40.906256495531075</v>
      </c>
    </row>
    <row r="48" spans="1:12" ht="28.5" customHeight="1">
      <c r="A48" s="81" t="s">
        <v>99</v>
      </c>
      <c r="B48" s="58" t="s">
        <v>43</v>
      </c>
      <c r="C48" s="65">
        <f>'総集計'!C39+'総集計'!D39</f>
        <v>12060</v>
      </c>
      <c r="D48" s="65">
        <f>'総集計'!B39</f>
        <v>25280</v>
      </c>
      <c r="E48" s="65">
        <f>'総集計'!G39+'総集計'!H39</f>
        <v>3780</v>
      </c>
      <c r="F48" s="65">
        <f>'総集計'!F39</f>
        <v>3780</v>
      </c>
      <c r="G48" s="65">
        <f>'総集計'!G39+'総集計'!H39+'総集計'!K39+'総集計'!L39</f>
        <v>7150</v>
      </c>
      <c r="H48" s="65">
        <f>'総集計'!F39+'総集計'!J39</f>
        <v>10640</v>
      </c>
      <c r="I48" s="66">
        <f t="shared" si="2"/>
        <v>31.343283582089555</v>
      </c>
      <c r="J48" s="66">
        <f t="shared" si="3"/>
        <v>14.95253164556962</v>
      </c>
      <c r="K48" s="66">
        <f t="shared" si="0"/>
        <v>59.28689883913765</v>
      </c>
      <c r="L48" s="67">
        <f t="shared" si="1"/>
        <v>42.08860759493671</v>
      </c>
    </row>
    <row r="49" spans="1:12" ht="28.5" customHeight="1">
      <c r="A49" s="81"/>
      <c r="B49" s="58" t="s">
        <v>44</v>
      </c>
      <c r="C49" s="65">
        <f>'総集計'!C40+'総集計'!D40</f>
        <v>0</v>
      </c>
      <c r="D49" s="65">
        <f>'総集計'!B40</f>
        <v>800</v>
      </c>
      <c r="E49" s="65">
        <f>'総集計'!G40+'総集計'!H40</f>
        <v>0</v>
      </c>
      <c r="F49" s="65">
        <f>'総集計'!F40</f>
        <v>800</v>
      </c>
      <c r="G49" s="65">
        <f>'総集計'!G40+'総集計'!H40+'総集計'!K40+'総集計'!L40</f>
        <v>0</v>
      </c>
      <c r="H49" s="65">
        <f>'総集計'!F40+'総集計'!J40</f>
        <v>800</v>
      </c>
      <c r="I49" s="68" t="s">
        <v>122</v>
      </c>
      <c r="J49" s="66">
        <f t="shared" si="3"/>
        <v>100</v>
      </c>
      <c r="K49" s="68" t="s">
        <v>122</v>
      </c>
      <c r="L49" s="67">
        <f t="shared" si="1"/>
        <v>100</v>
      </c>
    </row>
    <row r="50" spans="1:12" ht="28.5" customHeight="1">
      <c r="A50" s="81"/>
      <c r="B50" s="58" t="s">
        <v>45</v>
      </c>
      <c r="C50" s="65">
        <f>'総集計'!C41+'総集計'!D41</f>
        <v>12820</v>
      </c>
      <c r="D50" s="65">
        <f>'総集計'!B41</f>
        <v>22810</v>
      </c>
      <c r="E50" s="65">
        <f>'総集計'!G41+'総集計'!H41</f>
        <v>4780</v>
      </c>
      <c r="F50" s="65">
        <f>'総集計'!F41</f>
        <v>10750</v>
      </c>
      <c r="G50" s="65">
        <f>'総集計'!G41+'総集計'!H41+'総集計'!K41+'総集計'!L41</f>
        <v>4780</v>
      </c>
      <c r="H50" s="65">
        <f>'総集計'!F41+'総集計'!J41</f>
        <v>10750</v>
      </c>
      <c r="I50" s="66">
        <f t="shared" si="2"/>
        <v>37.285491419656786</v>
      </c>
      <c r="J50" s="66">
        <f t="shared" si="3"/>
        <v>47.12845243314336</v>
      </c>
      <c r="K50" s="66">
        <f t="shared" si="0"/>
        <v>37.285491419656786</v>
      </c>
      <c r="L50" s="67">
        <f t="shared" si="1"/>
        <v>47.12845243314336</v>
      </c>
    </row>
    <row r="51" spans="1:12" ht="28.5" customHeight="1">
      <c r="A51" s="76" t="s">
        <v>88</v>
      </c>
      <c r="B51" s="77"/>
      <c r="C51" s="65">
        <f aca="true" t="shared" si="13" ref="C51:H51">SUM(C48:C50)</f>
        <v>24880</v>
      </c>
      <c r="D51" s="65">
        <f t="shared" si="13"/>
        <v>48890</v>
      </c>
      <c r="E51" s="65">
        <f t="shared" si="13"/>
        <v>8560</v>
      </c>
      <c r="F51" s="65">
        <f t="shared" si="13"/>
        <v>15330</v>
      </c>
      <c r="G51" s="65">
        <f t="shared" si="13"/>
        <v>11930</v>
      </c>
      <c r="H51" s="65">
        <f t="shared" si="13"/>
        <v>22190</v>
      </c>
      <c r="I51" s="66">
        <f t="shared" si="2"/>
        <v>34.40514469453376</v>
      </c>
      <c r="J51" s="66">
        <f t="shared" si="3"/>
        <v>31.35610554305584</v>
      </c>
      <c r="K51" s="66">
        <f t="shared" si="0"/>
        <v>47.950160771704184</v>
      </c>
      <c r="L51" s="67">
        <f t="shared" si="1"/>
        <v>45.38760482716302</v>
      </c>
    </row>
    <row r="52" spans="1:12" ht="28.5" customHeight="1">
      <c r="A52" s="81" t="s">
        <v>100</v>
      </c>
      <c r="B52" s="58" t="s">
        <v>46</v>
      </c>
      <c r="C52" s="65">
        <f>'総集計'!C42+'総集計'!D42</f>
        <v>76285</v>
      </c>
      <c r="D52" s="65">
        <f>'総集計'!B42</f>
        <v>117475</v>
      </c>
      <c r="E52" s="65">
        <f>'総集計'!G42+'総集計'!H42</f>
        <v>39895</v>
      </c>
      <c r="F52" s="65">
        <f>'総集計'!F42</f>
        <v>43845</v>
      </c>
      <c r="G52" s="65">
        <f>'総集計'!G42+'総集計'!H42+'総集計'!K42+'総集計'!L42</f>
        <v>50155</v>
      </c>
      <c r="H52" s="65">
        <f>'総集計'!F42+'総集計'!J42</f>
        <v>63005</v>
      </c>
      <c r="I52" s="66">
        <f t="shared" si="2"/>
        <v>52.297306154552004</v>
      </c>
      <c r="J52" s="66">
        <f t="shared" si="3"/>
        <v>37.32283464566929</v>
      </c>
      <c r="K52" s="66">
        <f t="shared" si="0"/>
        <v>65.74687028904765</v>
      </c>
      <c r="L52" s="67">
        <f t="shared" si="1"/>
        <v>53.632687805916156</v>
      </c>
    </row>
    <row r="53" spans="1:12" ht="28.5" customHeight="1">
      <c r="A53" s="81"/>
      <c r="B53" s="58" t="s">
        <v>47</v>
      </c>
      <c r="C53" s="65">
        <f>'総集計'!C43+'総集計'!D43</f>
        <v>17740</v>
      </c>
      <c r="D53" s="65">
        <f>'総集計'!B43</f>
        <v>24250</v>
      </c>
      <c r="E53" s="65">
        <f>'総集計'!G43+'総集計'!H43</f>
        <v>10760</v>
      </c>
      <c r="F53" s="65">
        <f>'総集計'!F43</f>
        <v>12630</v>
      </c>
      <c r="G53" s="65">
        <f>'総集計'!G43+'総集計'!H43+'総集計'!K43+'総集計'!L43</f>
        <v>10760</v>
      </c>
      <c r="H53" s="65">
        <f>'総集計'!F43+'総集計'!J43</f>
        <v>12630</v>
      </c>
      <c r="I53" s="66">
        <f t="shared" si="2"/>
        <v>60.65388951521984</v>
      </c>
      <c r="J53" s="66">
        <f t="shared" si="3"/>
        <v>52.08247422680412</v>
      </c>
      <c r="K53" s="66">
        <f t="shared" si="0"/>
        <v>60.65388951521984</v>
      </c>
      <c r="L53" s="67">
        <f t="shared" si="1"/>
        <v>52.08247422680412</v>
      </c>
    </row>
    <row r="54" spans="1:12" ht="28.5" customHeight="1">
      <c r="A54" s="81"/>
      <c r="B54" s="58" t="s">
        <v>48</v>
      </c>
      <c r="C54" s="65">
        <f>'総集計'!C44+'総集計'!D44</f>
        <v>10260</v>
      </c>
      <c r="D54" s="65">
        <f>'総集計'!B44</f>
        <v>16680</v>
      </c>
      <c r="E54" s="65">
        <f>'総集計'!G44+'総集計'!H44</f>
        <v>560</v>
      </c>
      <c r="F54" s="65">
        <f>'総集計'!F44</f>
        <v>1460</v>
      </c>
      <c r="G54" s="65">
        <f>'総集計'!G44+'総集計'!H44+'総集計'!K44+'総集計'!L44</f>
        <v>910</v>
      </c>
      <c r="H54" s="65">
        <f>'総集計'!F44+'総集計'!J44</f>
        <v>1810</v>
      </c>
      <c r="I54" s="66">
        <f t="shared" si="2"/>
        <v>5.458089668615984</v>
      </c>
      <c r="J54" s="66">
        <f t="shared" si="3"/>
        <v>8.752997601918464</v>
      </c>
      <c r="K54" s="66">
        <f t="shared" si="0"/>
        <v>8.869395711500974</v>
      </c>
      <c r="L54" s="67">
        <f t="shared" si="1"/>
        <v>10.851318944844126</v>
      </c>
    </row>
    <row r="55" spans="1:12" ht="28.5" customHeight="1">
      <c r="A55" s="76" t="s">
        <v>88</v>
      </c>
      <c r="B55" s="77"/>
      <c r="C55" s="65">
        <f aca="true" t="shared" si="14" ref="C55:H55">SUM(C52:C54)</f>
        <v>104285</v>
      </c>
      <c r="D55" s="65">
        <f t="shared" si="14"/>
        <v>158405</v>
      </c>
      <c r="E55" s="65">
        <f t="shared" si="14"/>
        <v>51215</v>
      </c>
      <c r="F55" s="65">
        <f t="shared" si="14"/>
        <v>57935</v>
      </c>
      <c r="G55" s="65">
        <f t="shared" si="14"/>
        <v>61825</v>
      </c>
      <c r="H55" s="65">
        <f t="shared" si="14"/>
        <v>77445</v>
      </c>
      <c r="I55" s="66">
        <f t="shared" si="2"/>
        <v>49.11061034664621</v>
      </c>
      <c r="J55" s="66">
        <f t="shared" si="3"/>
        <v>36.57397178119378</v>
      </c>
      <c r="K55" s="66">
        <f t="shared" si="0"/>
        <v>59.284652634607085</v>
      </c>
      <c r="L55" s="67">
        <f t="shared" si="1"/>
        <v>48.890502193743885</v>
      </c>
    </row>
    <row r="56" spans="1:12" ht="28.5" customHeight="1">
      <c r="A56" s="81" t="s">
        <v>101</v>
      </c>
      <c r="B56" s="58" t="s">
        <v>49</v>
      </c>
      <c r="C56" s="65">
        <f>'総集計'!C45+'総集計'!D45</f>
        <v>6810</v>
      </c>
      <c r="D56" s="65">
        <f>'総集計'!B45</f>
        <v>22590</v>
      </c>
      <c r="E56" s="65">
        <f>'総集計'!G45+'総集計'!H45</f>
        <v>850</v>
      </c>
      <c r="F56" s="65">
        <f>'総集計'!F45</f>
        <v>1350</v>
      </c>
      <c r="G56" s="65">
        <f>'総集計'!G45+'総集計'!H45+'総集計'!K45+'総集計'!L45</f>
        <v>850</v>
      </c>
      <c r="H56" s="65">
        <f>'総集計'!F45+'総集計'!J45</f>
        <v>1350</v>
      </c>
      <c r="I56" s="66">
        <f t="shared" si="2"/>
        <v>12.481644640234949</v>
      </c>
      <c r="J56" s="66">
        <f t="shared" si="3"/>
        <v>5.9760956175298805</v>
      </c>
      <c r="K56" s="66">
        <f t="shared" si="0"/>
        <v>12.481644640234949</v>
      </c>
      <c r="L56" s="67">
        <f t="shared" si="1"/>
        <v>5.9760956175298805</v>
      </c>
    </row>
    <row r="57" spans="1:12" ht="28.5" customHeight="1">
      <c r="A57" s="81"/>
      <c r="B57" s="58" t="s">
        <v>50</v>
      </c>
      <c r="C57" s="65">
        <f>'総集計'!C46+'総集計'!D46</f>
        <v>6420</v>
      </c>
      <c r="D57" s="65">
        <f>'総集計'!B46</f>
        <v>8270</v>
      </c>
      <c r="E57" s="65">
        <f>'総集計'!G46+'総集計'!H46</f>
        <v>610</v>
      </c>
      <c r="F57" s="65">
        <f>'総集計'!F46</f>
        <v>610</v>
      </c>
      <c r="G57" s="65">
        <f>'総集計'!G46+'総集計'!H46+'総集計'!K46+'総集計'!L46</f>
        <v>610</v>
      </c>
      <c r="H57" s="65">
        <f>'総集計'!F46+'総集計'!J46</f>
        <v>610</v>
      </c>
      <c r="I57" s="66">
        <f t="shared" si="2"/>
        <v>9.501557632398754</v>
      </c>
      <c r="J57" s="66">
        <f t="shared" si="3"/>
        <v>7.376058041112454</v>
      </c>
      <c r="K57" s="66">
        <f t="shared" si="0"/>
        <v>9.501557632398754</v>
      </c>
      <c r="L57" s="67">
        <f t="shared" si="1"/>
        <v>7.376058041112454</v>
      </c>
    </row>
    <row r="58" spans="1:12" ht="28.5" customHeight="1">
      <c r="A58" s="76" t="s">
        <v>88</v>
      </c>
      <c r="B58" s="77"/>
      <c r="C58" s="65">
        <f aca="true" t="shared" si="15" ref="C58:H58">SUM(C56:C57)</f>
        <v>13230</v>
      </c>
      <c r="D58" s="65">
        <f t="shared" si="15"/>
        <v>30860</v>
      </c>
      <c r="E58" s="65">
        <f t="shared" si="15"/>
        <v>1460</v>
      </c>
      <c r="F58" s="65">
        <f t="shared" si="15"/>
        <v>1960</v>
      </c>
      <c r="G58" s="65">
        <f t="shared" si="15"/>
        <v>1460</v>
      </c>
      <c r="H58" s="65">
        <f t="shared" si="15"/>
        <v>1960</v>
      </c>
      <c r="I58" s="66">
        <f t="shared" si="2"/>
        <v>11.035525321239607</v>
      </c>
      <c r="J58" s="66">
        <f t="shared" si="3"/>
        <v>6.351263771872976</v>
      </c>
      <c r="K58" s="66">
        <f t="shared" si="0"/>
        <v>11.035525321239607</v>
      </c>
      <c r="L58" s="67">
        <f t="shared" si="1"/>
        <v>6.351263771872976</v>
      </c>
    </row>
    <row r="59" spans="1:12" ht="28.5" customHeight="1">
      <c r="A59" s="81" t="s">
        <v>102</v>
      </c>
      <c r="B59" s="58" t="s">
        <v>51</v>
      </c>
      <c r="C59" s="65">
        <f>'総集計'!C47+'総集計'!D47</f>
        <v>52110</v>
      </c>
      <c r="D59" s="65">
        <f>'総集計'!B47</f>
        <v>76460</v>
      </c>
      <c r="E59" s="65">
        <f>'総集計'!G47+'総集計'!H47</f>
        <v>30490</v>
      </c>
      <c r="F59" s="65">
        <f>'総集計'!F47</f>
        <v>37430</v>
      </c>
      <c r="G59" s="65">
        <f>'総集計'!G47+'総集計'!H47+'総集計'!K47+'総集計'!L47</f>
        <v>42740</v>
      </c>
      <c r="H59" s="65">
        <f>'総集計'!F47+'総集計'!J47</f>
        <v>56430</v>
      </c>
      <c r="I59" s="66">
        <f t="shared" si="2"/>
        <v>58.51084244866628</v>
      </c>
      <c r="J59" s="66">
        <f t="shared" si="3"/>
        <v>48.95370128171593</v>
      </c>
      <c r="K59" s="66">
        <f t="shared" si="0"/>
        <v>82.01880637113797</v>
      </c>
      <c r="L59" s="67">
        <f t="shared" si="1"/>
        <v>73.80329584096259</v>
      </c>
    </row>
    <row r="60" spans="1:12" ht="28.5" customHeight="1">
      <c r="A60" s="81"/>
      <c r="B60" s="58" t="s">
        <v>52</v>
      </c>
      <c r="C60" s="65">
        <f>'総集計'!C48+'総集計'!D48</f>
        <v>9760</v>
      </c>
      <c r="D60" s="65">
        <f>'総集計'!B48</f>
        <v>25880</v>
      </c>
      <c r="E60" s="65">
        <f>'総集計'!G48+'総集計'!H48</f>
        <v>2690</v>
      </c>
      <c r="F60" s="65">
        <f>'総集計'!F48</f>
        <v>3000</v>
      </c>
      <c r="G60" s="65">
        <f>'総集計'!G48+'総集計'!H48+'総集計'!K48+'総集計'!L48</f>
        <v>6270</v>
      </c>
      <c r="H60" s="65">
        <f>'総集計'!F48+'総集計'!J48</f>
        <v>7180</v>
      </c>
      <c r="I60" s="66">
        <f t="shared" si="2"/>
        <v>27.561475409836067</v>
      </c>
      <c r="J60" s="66">
        <f t="shared" si="3"/>
        <v>11.591962905718702</v>
      </c>
      <c r="K60" s="66">
        <f t="shared" si="0"/>
        <v>64.24180327868852</v>
      </c>
      <c r="L60" s="67">
        <f t="shared" si="1"/>
        <v>27.743431221020092</v>
      </c>
    </row>
    <row r="61" spans="1:12" ht="28.5" customHeight="1">
      <c r="A61" s="81"/>
      <c r="B61" s="58" t="s">
        <v>53</v>
      </c>
      <c r="C61" s="65">
        <f>'総集計'!C49+'総集計'!D49</f>
        <v>3110</v>
      </c>
      <c r="D61" s="65">
        <f>'総集計'!B49</f>
        <v>10840</v>
      </c>
      <c r="E61" s="65">
        <f>'総集計'!G49+'総集計'!H49</f>
        <v>0</v>
      </c>
      <c r="F61" s="65">
        <f>'総集計'!F49</f>
        <v>0</v>
      </c>
      <c r="G61" s="65">
        <f>'総集計'!G49+'総集計'!H49+'総集計'!K49+'総集計'!L49</f>
        <v>0</v>
      </c>
      <c r="H61" s="65">
        <f>'総集計'!F49+'総集計'!J49</f>
        <v>0</v>
      </c>
      <c r="I61" s="66">
        <f t="shared" si="2"/>
        <v>0</v>
      </c>
      <c r="J61" s="66">
        <f t="shared" si="3"/>
        <v>0</v>
      </c>
      <c r="K61" s="66">
        <f t="shared" si="0"/>
        <v>0</v>
      </c>
      <c r="L61" s="67">
        <f t="shared" si="1"/>
        <v>0</v>
      </c>
    </row>
    <row r="62" spans="1:12" ht="28.5" customHeight="1">
      <c r="A62" s="76" t="s">
        <v>88</v>
      </c>
      <c r="B62" s="77"/>
      <c r="C62" s="65">
        <f aca="true" t="shared" si="16" ref="C62:H62">SUM(C59:C61)</f>
        <v>64980</v>
      </c>
      <c r="D62" s="65">
        <f t="shared" si="16"/>
        <v>113180</v>
      </c>
      <c r="E62" s="65">
        <f t="shared" si="16"/>
        <v>33180</v>
      </c>
      <c r="F62" s="65">
        <f t="shared" si="16"/>
        <v>40430</v>
      </c>
      <c r="G62" s="65">
        <f t="shared" si="16"/>
        <v>49010</v>
      </c>
      <c r="H62" s="65">
        <f t="shared" si="16"/>
        <v>63610</v>
      </c>
      <c r="I62" s="66">
        <f t="shared" si="2"/>
        <v>51.061865189289016</v>
      </c>
      <c r="J62" s="66">
        <f t="shared" si="3"/>
        <v>35.72185898568652</v>
      </c>
      <c r="K62" s="66">
        <f t="shared" si="0"/>
        <v>75.42320714065866</v>
      </c>
      <c r="L62" s="67">
        <f t="shared" si="1"/>
        <v>56.20250927725746</v>
      </c>
    </row>
    <row r="63" spans="1:12" ht="28.5" customHeight="1">
      <c r="A63" s="81" t="s">
        <v>103</v>
      </c>
      <c r="B63" s="58" t="s">
        <v>54</v>
      </c>
      <c r="C63" s="65">
        <f>'総集計'!C50+'総集計'!D50</f>
        <v>55350</v>
      </c>
      <c r="D63" s="65">
        <f>'総集計'!B50</f>
        <v>79910</v>
      </c>
      <c r="E63" s="65">
        <f>'総集計'!G50+'総集計'!H50</f>
        <v>33840</v>
      </c>
      <c r="F63" s="65">
        <f>'総集計'!F50</f>
        <v>41240</v>
      </c>
      <c r="G63" s="65">
        <f>'総集計'!G50+'総集計'!H50+'総集計'!K50+'総集計'!L50</f>
        <v>39860</v>
      </c>
      <c r="H63" s="65">
        <f>'総集計'!F50+'総集計'!J50</f>
        <v>49850</v>
      </c>
      <c r="I63" s="66">
        <f t="shared" si="2"/>
        <v>61.138211382113816</v>
      </c>
      <c r="J63" s="66">
        <f t="shared" si="3"/>
        <v>51.608059066449755</v>
      </c>
      <c r="K63" s="66">
        <f t="shared" si="0"/>
        <v>72.01445347786812</v>
      </c>
      <c r="L63" s="67">
        <f t="shared" si="1"/>
        <v>62.38268051558003</v>
      </c>
    </row>
    <row r="64" spans="1:12" ht="28.5" customHeight="1">
      <c r="A64" s="81"/>
      <c r="B64" s="58" t="s">
        <v>55</v>
      </c>
      <c r="C64" s="65">
        <f>'総集計'!C51+'総集計'!D51</f>
        <v>15160</v>
      </c>
      <c r="D64" s="65">
        <f>'総集計'!B51</f>
        <v>31560</v>
      </c>
      <c r="E64" s="65">
        <f>'総集計'!G51+'総集計'!H51</f>
        <v>5190</v>
      </c>
      <c r="F64" s="65">
        <f>'総集計'!F51</f>
        <v>7120</v>
      </c>
      <c r="G64" s="65">
        <f>'総集計'!G51+'総集計'!H51+'総集計'!K51+'総集計'!L51</f>
        <v>5760</v>
      </c>
      <c r="H64" s="65">
        <f>'総集計'!F51+'総集計'!J51</f>
        <v>8570</v>
      </c>
      <c r="I64" s="66">
        <f t="shared" si="2"/>
        <v>34.23482849604222</v>
      </c>
      <c r="J64" s="66">
        <f t="shared" si="3"/>
        <v>22.56020278833967</v>
      </c>
      <c r="K64" s="66">
        <f t="shared" si="0"/>
        <v>37.994722955145114</v>
      </c>
      <c r="L64" s="67">
        <f t="shared" si="1"/>
        <v>27.15462610899873</v>
      </c>
    </row>
    <row r="65" spans="1:12" ht="28.5" customHeight="1">
      <c r="A65" s="81"/>
      <c r="B65" s="58" t="s">
        <v>56</v>
      </c>
      <c r="C65" s="65">
        <f>'総集計'!C52+'総集計'!D52</f>
        <v>5780</v>
      </c>
      <c r="D65" s="65">
        <f>'総集計'!B52</f>
        <v>14940</v>
      </c>
      <c r="E65" s="65">
        <f>'総集計'!G52+'総集計'!H52</f>
        <v>3230</v>
      </c>
      <c r="F65" s="65">
        <f>'総集計'!F52</f>
        <v>6970</v>
      </c>
      <c r="G65" s="65">
        <f>'総集計'!G52+'総集計'!H52+'総集計'!K52+'総集計'!L52</f>
        <v>5690</v>
      </c>
      <c r="H65" s="65">
        <f>'総集計'!F52+'総集計'!J52</f>
        <v>12840</v>
      </c>
      <c r="I65" s="66">
        <f t="shared" si="2"/>
        <v>55.88235294117647</v>
      </c>
      <c r="J65" s="66">
        <f t="shared" si="3"/>
        <v>46.6532797858099</v>
      </c>
      <c r="K65" s="66">
        <f t="shared" si="0"/>
        <v>98.44290657439446</v>
      </c>
      <c r="L65" s="67">
        <f t="shared" si="1"/>
        <v>85.94377510040161</v>
      </c>
    </row>
    <row r="66" spans="1:12" ht="28.5" customHeight="1">
      <c r="A66" s="81"/>
      <c r="B66" s="58" t="s">
        <v>57</v>
      </c>
      <c r="C66" s="65">
        <f>'総集計'!C53+'総集計'!D53</f>
        <v>10190</v>
      </c>
      <c r="D66" s="65">
        <f>'総集計'!B53</f>
        <v>24240</v>
      </c>
      <c r="E66" s="65">
        <f>'総集計'!G53+'総集計'!H53</f>
        <v>5150</v>
      </c>
      <c r="F66" s="65">
        <f>'総集計'!F53</f>
        <v>12800</v>
      </c>
      <c r="G66" s="65">
        <f>'総集計'!G53+'総集計'!H53+'総集計'!K53+'総集計'!L53</f>
        <v>6950</v>
      </c>
      <c r="H66" s="65">
        <f>'総集計'!F53+'総集計'!J53</f>
        <v>15620</v>
      </c>
      <c r="I66" s="66">
        <f t="shared" si="2"/>
        <v>50.53974484789009</v>
      </c>
      <c r="J66" s="66">
        <f t="shared" si="3"/>
        <v>52.8052805280528</v>
      </c>
      <c r="K66" s="66">
        <f t="shared" si="0"/>
        <v>68.20412168792934</v>
      </c>
      <c r="L66" s="67">
        <f t="shared" si="1"/>
        <v>64.43894389438944</v>
      </c>
    </row>
    <row r="67" spans="1:12" ht="28.5" customHeight="1">
      <c r="A67" s="81"/>
      <c r="B67" s="58" t="s">
        <v>58</v>
      </c>
      <c r="C67" s="65">
        <f>'総集計'!C54+'総集計'!D54</f>
        <v>0</v>
      </c>
      <c r="D67" s="65">
        <f>'総集計'!B54</f>
        <v>17670</v>
      </c>
      <c r="E67" s="65">
        <f>'総集計'!G54+'総集計'!H54</f>
        <v>0</v>
      </c>
      <c r="F67" s="65">
        <f>'総集計'!F54</f>
        <v>1350</v>
      </c>
      <c r="G67" s="65">
        <f>'総集計'!G54+'総集計'!H54+'総集計'!K54+'総集計'!L54</f>
        <v>0</v>
      </c>
      <c r="H67" s="65">
        <f>'総集計'!F54+'総集計'!J54</f>
        <v>1350</v>
      </c>
      <c r="I67" s="68" t="s">
        <v>122</v>
      </c>
      <c r="J67" s="66">
        <f t="shared" si="3"/>
        <v>7.6400679117147705</v>
      </c>
      <c r="K67" s="68" t="s">
        <v>122</v>
      </c>
      <c r="L67" s="67">
        <f t="shared" si="1"/>
        <v>7.6400679117147705</v>
      </c>
    </row>
    <row r="68" spans="1:12" ht="28.5" customHeight="1">
      <c r="A68" s="76" t="s">
        <v>88</v>
      </c>
      <c r="B68" s="77"/>
      <c r="C68" s="65">
        <f aca="true" t="shared" si="17" ref="C68:H68">SUM(C63:C67)</f>
        <v>86480</v>
      </c>
      <c r="D68" s="65">
        <f t="shared" si="17"/>
        <v>168320</v>
      </c>
      <c r="E68" s="65">
        <f t="shared" si="17"/>
        <v>47410</v>
      </c>
      <c r="F68" s="65">
        <f t="shared" si="17"/>
        <v>69480</v>
      </c>
      <c r="G68" s="65">
        <f t="shared" si="17"/>
        <v>58260</v>
      </c>
      <c r="H68" s="65">
        <f t="shared" si="17"/>
        <v>88230</v>
      </c>
      <c r="I68" s="66">
        <f t="shared" si="2"/>
        <v>54.82192414431082</v>
      </c>
      <c r="J68" s="66">
        <f t="shared" si="3"/>
        <v>41.27851711026616</v>
      </c>
      <c r="K68" s="66">
        <f t="shared" si="0"/>
        <v>67.368177613321</v>
      </c>
      <c r="L68" s="67">
        <f t="shared" si="1"/>
        <v>52.41801330798479</v>
      </c>
    </row>
    <row r="69" spans="1:12" ht="28.5" customHeight="1">
      <c r="A69" s="57" t="s">
        <v>104</v>
      </c>
      <c r="B69" s="58" t="s">
        <v>59</v>
      </c>
      <c r="C69" s="65">
        <f>'総集計'!C55+'総集計'!D55</f>
        <v>19520</v>
      </c>
      <c r="D69" s="65">
        <f>'総集計'!B55</f>
        <v>20690</v>
      </c>
      <c r="E69" s="65">
        <f>'総集計'!G55+'総集計'!H55</f>
        <v>6800</v>
      </c>
      <c r="F69" s="65">
        <f>'総集計'!F55</f>
        <v>7340</v>
      </c>
      <c r="G69" s="65">
        <f>'総集計'!G55+'総集計'!H55+'総集計'!K55+'総集計'!L55</f>
        <v>11390</v>
      </c>
      <c r="H69" s="65">
        <f>'総集計'!F55+'総集計'!J55</f>
        <v>11950</v>
      </c>
      <c r="I69" s="66">
        <f t="shared" si="2"/>
        <v>34.83606557377049</v>
      </c>
      <c r="J69" s="66">
        <f t="shared" si="3"/>
        <v>35.476075398743355</v>
      </c>
      <c r="K69" s="66">
        <f t="shared" si="0"/>
        <v>58.35040983606557</v>
      </c>
      <c r="L69" s="67">
        <f t="shared" si="1"/>
        <v>57.75737071048815</v>
      </c>
    </row>
    <row r="70" spans="1:12" ht="28.5" customHeight="1">
      <c r="A70" s="81" t="s">
        <v>105</v>
      </c>
      <c r="B70" s="58" t="s">
        <v>60</v>
      </c>
      <c r="C70" s="65">
        <f>'総集計'!C56+'総集計'!D56</f>
        <v>226580</v>
      </c>
      <c r="D70" s="65">
        <f>'総集計'!B56</f>
        <v>349020</v>
      </c>
      <c r="E70" s="65">
        <f>'総集計'!G56+'総集計'!H56</f>
        <v>132610</v>
      </c>
      <c r="F70" s="65">
        <f>'総集計'!F56</f>
        <v>189690</v>
      </c>
      <c r="G70" s="65">
        <f>'総集計'!G56+'総集計'!H56+'総集計'!K56+'総集計'!L56</f>
        <v>148440</v>
      </c>
      <c r="H70" s="65">
        <f>'総集計'!F56+'総集計'!J56</f>
        <v>206150</v>
      </c>
      <c r="I70" s="66">
        <f t="shared" si="2"/>
        <v>58.52678965486804</v>
      </c>
      <c r="J70" s="66">
        <f t="shared" si="3"/>
        <v>54.349320955819145</v>
      </c>
      <c r="K70" s="66">
        <f aca="true" t="shared" si="18" ref="K70:K81">G70/C70*100</f>
        <v>65.51328449112897</v>
      </c>
      <c r="L70" s="67">
        <f aca="true" t="shared" si="19" ref="L70:L81">H70/D70*100</f>
        <v>59.0653830726033</v>
      </c>
    </row>
    <row r="71" spans="1:12" ht="28.5" customHeight="1">
      <c r="A71" s="81"/>
      <c r="B71" s="58" t="s">
        <v>61</v>
      </c>
      <c r="C71" s="65">
        <f>'総集計'!C57+'総集計'!D57</f>
        <v>19640</v>
      </c>
      <c r="D71" s="65">
        <f>'総集計'!B57</f>
        <v>75850</v>
      </c>
      <c r="E71" s="65">
        <f>'総集計'!G57+'総集計'!H57</f>
        <v>5470</v>
      </c>
      <c r="F71" s="65">
        <f>'総集計'!F57</f>
        <v>19150</v>
      </c>
      <c r="G71" s="65">
        <f>'総集計'!G57+'総集計'!H57+'総集計'!K57+'総集計'!L57</f>
        <v>5470</v>
      </c>
      <c r="H71" s="65">
        <f>'総集計'!F57+'総集計'!J57</f>
        <v>19150</v>
      </c>
      <c r="I71" s="66">
        <f aca="true" t="shared" si="20" ref="I71:I80">E71/C71*100</f>
        <v>27.85132382892057</v>
      </c>
      <c r="J71" s="66">
        <f aca="true" t="shared" si="21" ref="J71:J80">F71/D71*100</f>
        <v>25.24719841793013</v>
      </c>
      <c r="K71" s="66">
        <f t="shared" si="18"/>
        <v>27.85132382892057</v>
      </c>
      <c r="L71" s="67">
        <f t="shared" si="19"/>
        <v>25.24719841793013</v>
      </c>
    </row>
    <row r="72" spans="1:12" ht="28.5" customHeight="1">
      <c r="A72" s="81"/>
      <c r="B72" s="58" t="s">
        <v>62</v>
      </c>
      <c r="C72" s="65">
        <f>'総集計'!C58+'総集計'!D58</f>
        <v>3570</v>
      </c>
      <c r="D72" s="65">
        <f>'総集計'!B58</f>
        <v>4250</v>
      </c>
      <c r="E72" s="65">
        <f>'総集計'!G58+'総集計'!H58</f>
        <v>1620</v>
      </c>
      <c r="F72" s="65">
        <f>'総集計'!F58</f>
        <v>2160</v>
      </c>
      <c r="G72" s="65">
        <f>'総集計'!G58+'総集計'!H58+'総集計'!K58+'総集計'!L58</f>
        <v>1620</v>
      </c>
      <c r="H72" s="65">
        <f>'総集計'!F58+'総集計'!J58</f>
        <v>2160</v>
      </c>
      <c r="I72" s="66">
        <f t="shared" si="20"/>
        <v>45.378151260504204</v>
      </c>
      <c r="J72" s="66">
        <f t="shared" si="21"/>
        <v>50.8235294117647</v>
      </c>
      <c r="K72" s="66">
        <f t="shared" si="18"/>
        <v>45.378151260504204</v>
      </c>
      <c r="L72" s="67">
        <f t="shared" si="19"/>
        <v>50.8235294117647</v>
      </c>
    </row>
    <row r="73" spans="1:12" ht="28.5" customHeight="1">
      <c r="A73" s="81"/>
      <c r="B73" s="58" t="s">
        <v>63</v>
      </c>
      <c r="C73" s="65">
        <f>'総集計'!C59+'総集計'!D59</f>
        <v>100</v>
      </c>
      <c r="D73" s="65">
        <f>'総集計'!B59</f>
        <v>3150</v>
      </c>
      <c r="E73" s="65">
        <f>'総集計'!G59+'総集計'!H59</f>
        <v>0</v>
      </c>
      <c r="F73" s="65">
        <f>'総集計'!F59</f>
        <v>2830</v>
      </c>
      <c r="G73" s="65">
        <f>'総集計'!G59+'総集計'!H59+'総集計'!K59+'総集計'!L59</f>
        <v>0</v>
      </c>
      <c r="H73" s="65">
        <f>'総集計'!F59+'総集計'!J59</f>
        <v>2830</v>
      </c>
      <c r="I73" s="66">
        <f t="shared" si="20"/>
        <v>0</v>
      </c>
      <c r="J73" s="66">
        <f t="shared" si="21"/>
        <v>89.84126984126985</v>
      </c>
      <c r="K73" s="66">
        <f t="shared" si="18"/>
        <v>0</v>
      </c>
      <c r="L73" s="67">
        <f t="shared" si="19"/>
        <v>89.84126984126985</v>
      </c>
    </row>
    <row r="74" spans="1:12" ht="28.5" customHeight="1">
      <c r="A74" s="76" t="s">
        <v>88</v>
      </c>
      <c r="B74" s="77"/>
      <c r="C74" s="65">
        <f aca="true" t="shared" si="22" ref="C74:H74">SUM(C70:C73)</f>
        <v>249890</v>
      </c>
      <c r="D74" s="65">
        <f t="shared" si="22"/>
        <v>432270</v>
      </c>
      <c r="E74" s="65">
        <f t="shared" si="22"/>
        <v>139700</v>
      </c>
      <c r="F74" s="65">
        <f t="shared" si="22"/>
        <v>213830</v>
      </c>
      <c r="G74" s="65">
        <f t="shared" si="22"/>
        <v>155530</v>
      </c>
      <c r="H74" s="65">
        <f t="shared" si="22"/>
        <v>230290</v>
      </c>
      <c r="I74" s="66">
        <f t="shared" si="20"/>
        <v>55.904598023130184</v>
      </c>
      <c r="J74" s="66">
        <f t="shared" si="21"/>
        <v>49.46676845490087</v>
      </c>
      <c r="K74" s="66">
        <f t="shared" si="18"/>
        <v>62.239385329545</v>
      </c>
      <c r="L74" s="67">
        <f t="shared" si="19"/>
        <v>53.27457376176926</v>
      </c>
    </row>
    <row r="75" spans="1:12" ht="28.5" customHeight="1">
      <c r="A75" s="81" t="s">
        <v>106</v>
      </c>
      <c r="B75" s="58" t="s">
        <v>64</v>
      </c>
      <c r="C75" s="65">
        <f>'総集計'!C60+'総集計'!D60</f>
        <v>19680</v>
      </c>
      <c r="D75" s="65">
        <f>'総集計'!B60</f>
        <v>38190</v>
      </c>
      <c r="E75" s="65">
        <f>'総集計'!G60+'総集計'!H60</f>
        <v>13660</v>
      </c>
      <c r="F75" s="65">
        <f>'総集計'!F60</f>
        <v>26450</v>
      </c>
      <c r="G75" s="65">
        <f>'総集計'!G60+'総集計'!H60+'総集計'!K60+'総集計'!L60</f>
        <v>15810</v>
      </c>
      <c r="H75" s="65">
        <f>'総集計'!F60+'総集計'!J60</f>
        <v>30080</v>
      </c>
      <c r="I75" s="66">
        <f t="shared" si="20"/>
        <v>69.41056910569105</v>
      </c>
      <c r="J75" s="66">
        <f t="shared" si="21"/>
        <v>69.25896831631317</v>
      </c>
      <c r="K75" s="66">
        <f t="shared" si="18"/>
        <v>80.33536585365853</v>
      </c>
      <c r="L75" s="67">
        <f t="shared" si="19"/>
        <v>78.76407436501702</v>
      </c>
    </row>
    <row r="76" spans="1:12" ht="28.5" customHeight="1">
      <c r="A76" s="81"/>
      <c r="B76" s="58" t="s">
        <v>65</v>
      </c>
      <c r="C76" s="65">
        <f>'総集計'!C61+'総集計'!D61</f>
        <v>11500</v>
      </c>
      <c r="D76" s="65">
        <f>'総集計'!B61</f>
        <v>25600</v>
      </c>
      <c r="E76" s="65">
        <f>'総集計'!G61+'総集計'!H61</f>
        <v>4630</v>
      </c>
      <c r="F76" s="65">
        <f>'総集計'!F61</f>
        <v>11190</v>
      </c>
      <c r="G76" s="65">
        <f>'総集計'!G61+'総集計'!H61+'総集計'!K61+'総集計'!L61</f>
        <v>6390</v>
      </c>
      <c r="H76" s="65">
        <f>'総集計'!F61+'総集計'!J61</f>
        <v>13220</v>
      </c>
      <c r="I76" s="66">
        <f t="shared" si="20"/>
        <v>40.26086956521739</v>
      </c>
      <c r="J76" s="66">
        <f t="shared" si="21"/>
        <v>43.7109375</v>
      </c>
      <c r="K76" s="66">
        <f t="shared" si="18"/>
        <v>55.565217391304344</v>
      </c>
      <c r="L76" s="67">
        <f t="shared" si="19"/>
        <v>51.64062499999999</v>
      </c>
    </row>
    <row r="77" spans="1:12" ht="28.5" customHeight="1">
      <c r="A77" s="76" t="s">
        <v>88</v>
      </c>
      <c r="B77" s="77"/>
      <c r="C77" s="65">
        <f aca="true" t="shared" si="23" ref="C77:H77">SUM(C75:C76)</f>
        <v>31180</v>
      </c>
      <c r="D77" s="65">
        <f t="shared" si="23"/>
        <v>63790</v>
      </c>
      <c r="E77" s="65">
        <f t="shared" si="23"/>
        <v>18290</v>
      </c>
      <c r="F77" s="65">
        <f t="shared" si="23"/>
        <v>37640</v>
      </c>
      <c r="G77" s="65">
        <f t="shared" si="23"/>
        <v>22200</v>
      </c>
      <c r="H77" s="65">
        <f t="shared" si="23"/>
        <v>43300</v>
      </c>
      <c r="I77" s="66">
        <f t="shared" si="20"/>
        <v>58.65939704939064</v>
      </c>
      <c r="J77" s="66">
        <f t="shared" si="21"/>
        <v>59.00611381094215</v>
      </c>
      <c r="K77" s="66">
        <f t="shared" si="18"/>
        <v>71.19948685054523</v>
      </c>
      <c r="L77" s="67">
        <f t="shared" si="19"/>
        <v>67.87897789622198</v>
      </c>
    </row>
    <row r="78" spans="1:12" ht="28.5" customHeight="1">
      <c r="A78" s="57" t="s">
        <v>107</v>
      </c>
      <c r="B78" s="58" t="s">
        <v>66</v>
      </c>
      <c r="C78" s="65">
        <f>'総集計'!C62+'総集計'!D62</f>
        <v>0</v>
      </c>
      <c r="D78" s="65">
        <f>'総集計'!B62</f>
        <v>4380</v>
      </c>
      <c r="E78" s="65">
        <f>'総集計'!G62+'総集計'!H62</f>
        <v>0</v>
      </c>
      <c r="F78" s="65">
        <f>'総集計'!F62</f>
        <v>0</v>
      </c>
      <c r="G78" s="65">
        <f>'総集計'!G62+'総集計'!H62+'総集計'!K62+'総集計'!L62</f>
        <v>0</v>
      </c>
      <c r="H78" s="65">
        <f>'総集計'!F62+'総集計'!J62</f>
        <v>0</v>
      </c>
      <c r="I78" s="68" t="s">
        <v>122</v>
      </c>
      <c r="J78" s="66">
        <f t="shared" si="21"/>
        <v>0</v>
      </c>
      <c r="K78" s="68" t="s">
        <v>122</v>
      </c>
      <c r="L78" s="67">
        <f t="shared" si="19"/>
        <v>0</v>
      </c>
    </row>
    <row r="79" spans="1:12" ht="28.5" customHeight="1">
      <c r="A79" s="81" t="s">
        <v>108</v>
      </c>
      <c r="B79" s="58" t="s">
        <v>67</v>
      </c>
      <c r="C79" s="65">
        <f>'総集計'!C63+'総集計'!D63</f>
        <v>5310</v>
      </c>
      <c r="D79" s="65">
        <f>'総集計'!B63</f>
        <v>5580</v>
      </c>
      <c r="E79" s="65">
        <f>'総集計'!G63+'総集計'!H63</f>
        <v>2670</v>
      </c>
      <c r="F79" s="65">
        <f>'総集計'!F63</f>
        <v>2670</v>
      </c>
      <c r="G79" s="65">
        <f>'総集計'!G63+'総集計'!H63+'総集計'!K63+'総集計'!L63</f>
        <v>3220</v>
      </c>
      <c r="H79" s="65">
        <f>'総集計'!F63+'総集計'!J63</f>
        <v>3220</v>
      </c>
      <c r="I79" s="66">
        <f t="shared" si="20"/>
        <v>50.282485875706215</v>
      </c>
      <c r="J79" s="66">
        <f t="shared" si="21"/>
        <v>47.8494623655914</v>
      </c>
      <c r="K79" s="66">
        <f t="shared" si="18"/>
        <v>60.64030131826742</v>
      </c>
      <c r="L79" s="67">
        <f t="shared" si="19"/>
        <v>57.70609318996416</v>
      </c>
    </row>
    <row r="80" spans="1:12" ht="28.5" customHeight="1">
      <c r="A80" s="81"/>
      <c r="B80" s="58" t="s">
        <v>68</v>
      </c>
      <c r="C80" s="65">
        <f>'総集計'!C64+'総集計'!D64</f>
        <v>3000</v>
      </c>
      <c r="D80" s="65">
        <f>'総集計'!B64</f>
        <v>19920</v>
      </c>
      <c r="E80" s="65">
        <f>'総集計'!G64+'総集計'!H64</f>
        <v>0</v>
      </c>
      <c r="F80" s="65">
        <f>'総集計'!F64</f>
        <v>0</v>
      </c>
      <c r="G80" s="65">
        <f>'総集計'!G64+'総集計'!H64+'総集計'!K64+'総集計'!L64</f>
        <v>0</v>
      </c>
      <c r="H80" s="65">
        <f>'総集計'!F64+'総集計'!J64</f>
        <v>0</v>
      </c>
      <c r="I80" s="66">
        <f t="shared" si="20"/>
        <v>0</v>
      </c>
      <c r="J80" s="66">
        <f t="shared" si="21"/>
        <v>0</v>
      </c>
      <c r="K80" s="66">
        <f t="shared" si="18"/>
        <v>0</v>
      </c>
      <c r="L80" s="67">
        <f t="shared" si="19"/>
        <v>0</v>
      </c>
    </row>
    <row r="81" spans="1:12" ht="28.5" customHeight="1" thickBot="1">
      <c r="A81" s="91" t="s">
        <v>88</v>
      </c>
      <c r="B81" s="92"/>
      <c r="C81" s="70">
        <f aca="true" t="shared" si="24" ref="C81:H81">SUM(C79:C80)</f>
        <v>8310</v>
      </c>
      <c r="D81" s="70">
        <f t="shared" si="24"/>
        <v>25500</v>
      </c>
      <c r="E81" s="70">
        <f t="shared" si="24"/>
        <v>2670</v>
      </c>
      <c r="F81" s="70">
        <f t="shared" si="24"/>
        <v>2670</v>
      </c>
      <c r="G81" s="70">
        <f t="shared" si="24"/>
        <v>3220</v>
      </c>
      <c r="H81" s="70">
        <f t="shared" si="24"/>
        <v>3220</v>
      </c>
      <c r="I81" s="71">
        <f>E81/C81*100</f>
        <v>32.12996389891697</v>
      </c>
      <c r="J81" s="71">
        <f>F81/D81*100</f>
        <v>10.470588235294118</v>
      </c>
      <c r="K81" s="71">
        <f t="shared" si="18"/>
        <v>38.748495788206974</v>
      </c>
      <c r="L81" s="72">
        <f t="shared" si="19"/>
        <v>12.627450980392158</v>
      </c>
    </row>
    <row r="82" spans="1:12" ht="28.5" customHeight="1" thickBot="1">
      <c r="A82" s="87" t="s">
        <v>109</v>
      </c>
      <c r="B82" s="88"/>
      <c r="C82" s="73">
        <f>'総集計'!C65+'総集計'!D65</f>
        <v>1625672</v>
      </c>
      <c r="D82" s="73">
        <f>'総集計'!B65</f>
        <v>2605197</v>
      </c>
      <c r="E82" s="73">
        <f>'総集計'!G65+'総集計'!H65</f>
        <v>844601</v>
      </c>
      <c r="F82" s="73">
        <f>'総集計'!F65</f>
        <v>1089311</v>
      </c>
      <c r="G82" s="73">
        <f>'総集計'!G65+'総集計'!H65+'総集計'!K65+'総集計'!L65</f>
        <v>1047906</v>
      </c>
      <c r="H82" s="73">
        <f>'総集計'!F65+'総集計'!J65</f>
        <v>1357826</v>
      </c>
      <c r="I82" s="74">
        <f>E82/C82*100</f>
        <v>51.95396119266371</v>
      </c>
      <c r="J82" s="74">
        <f>F82/D82*100</f>
        <v>41.81299917050419</v>
      </c>
      <c r="K82" s="74">
        <f>G82/C82*100</f>
        <v>64.4598664429233</v>
      </c>
      <c r="L82" s="75">
        <f>H82/D82*100</f>
        <v>52.11989726688615</v>
      </c>
    </row>
    <row r="83" ht="27.75" customHeight="1">
      <c r="B83" s="53" t="s">
        <v>110</v>
      </c>
    </row>
    <row r="84" ht="27.75" customHeight="1">
      <c r="B84" s="53" t="s">
        <v>111</v>
      </c>
    </row>
    <row r="85" ht="27.75" customHeight="1"/>
    <row r="86" ht="27.75" customHeight="1"/>
  </sheetData>
  <mergeCells count="42">
    <mergeCell ref="G3:H3"/>
    <mergeCell ref="E3:F3"/>
    <mergeCell ref="A77:B77"/>
    <mergeCell ref="A81:B81"/>
    <mergeCell ref="A36:B36"/>
    <mergeCell ref="A41:B41"/>
    <mergeCell ref="A30:A32"/>
    <mergeCell ref="A34:A35"/>
    <mergeCell ref="A37:A40"/>
    <mergeCell ref="A51:B51"/>
    <mergeCell ref="A82:B82"/>
    <mergeCell ref="A44:B44"/>
    <mergeCell ref="A58:B58"/>
    <mergeCell ref="A62:B62"/>
    <mergeCell ref="A68:B68"/>
    <mergeCell ref="A74:B74"/>
    <mergeCell ref="A45:A46"/>
    <mergeCell ref="A48:A50"/>
    <mergeCell ref="A56:A57"/>
    <mergeCell ref="A47:B47"/>
    <mergeCell ref="A79:A80"/>
    <mergeCell ref="A3:A4"/>
    <mergeCell ref="C3:D3"/>
    <mergeCell ref="A59:A61"/>
    <mergeCell ref="A63:A67"/>
    <mergeCell ref="A70:A73"/>
    <mergeCell ref="A75:A76"/>
    <mergeCell ref="A52:A54"/>
    <mergeCell ref="A24:B24"/>
    <mergeCell ref="A19:B19"/>
    <mergeCell ref="A28:B28"/>
    <mergeCell ref="B3:B4"/>
    <mergeCell ref="A33:B33"/>
    <mergeCell ref="I3:J3"/>
    <mergeCell ref="K3:L3"/>
    <mergeCell ref="A55:B55"/>
    <mergeCell ref="A42:A43"/>
    <mergeCell ref="A11:A15"/>
    <mergeCell ref="A17:A18"/>
    <mergeCell ref="A26:A27"/>
    <mergeCell ref="A20:A23"/>
    <mergeCell ref="A16:B16"/>
  </mergeCells>
  <printOptions/>
  <pageMargins left="0.75" right="0.75" top="1" bottom="1" header="0.512" footer="0.51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zoomScale="75" zoomScaleNormal="75" workbookViewId="0" topLeftCell="A1">
      <selection activeCell="E19" sqref="E19"/>
    </sheetView>
  </sheetViews>
  <sheetFormatPr defaultColWidth="10.59765625" defaultRowHeight="21.75" customHeight="1"/>
  <cols>
    <col min="1" max="1" width="20.59765625" style="40" customWidth="1"/>
    <col min="2" max="13" width="11.59765625" style="3" customWidth="1"/>
    <col min="14" max="14" width="3.69921875" style="3" customWidth="1"/>
    <col min="15" max="16384" width="10.59765625" style="3" customWidth="1"/>
  </cols>
  <sheetData>
    <row r="1" ht="27.75" customHeight="1">
      <c r="A1" s="1" t="s">
        <v>76</v>
      </c>
    </row>
    <row r="2" spans="1:13" ht="21.75" customHeight="1" thickBot="1">
      <c r="A2" s="42"/>
      <c r="B2" s="4"/>
      <c r="C2" s="4"/>
      <c r="D2" s="4"/>
      <c r="E2" s="4"/>
      <c r="F2" s="4"/>
      <c r="G2" s="4"/>
      <c r="H2" s="4"/>
      <c r="I2" s="43" t="s">
        <v>113</v>
      </c>
      <c r="J2" s="43"/>
      <c r="K2" s="4"/>
      <c r="L2" s="4"/>
      <c r="M2" s="4"/>
    </row>
    <row r="3" spans="1:14" s="40" customFormat="1" ht="18.75" customHeight="1">
      <c r="A3" s="15" t="s">
        <v>77</v>
      </c>
      <c r="B3" s="41" t="s">
        <v>2</v>
      </c>
      <c r="C3" s="16"/>
      <c r="D3" s="16"/>
      <c r="E3" s="16"/>
      <c r="F3" s="41" t="s">
        <v>3</v>
      </c>
      <c r="G3" s="16"/>
      <c r="H3" s="16"/>
      <c r="I3" s="16"/>
      <c r="J3" s="41" t="s">
        <v>4</v>
      </c>
      <c r="K3" s="16"/>
      <c r="L3" s="16"/>
      <c r="M3" s="17"/>
      <c r="N3" s="39"/>
    </row>
    <row r="4" spans="1:14" s="40" customFormat="1" ht="18.75" customHeight="1" thickBot="1">
      <c r="A4" s="25" t="s">
        <v>78</v>
      </c>
      <c r="B4" s="21" t="s">
        <v>5</v>
      </c>
      <c r="C4" s="21" t="s">
        <v>6</v>
      </c>
      <c r="D4" s="21" t="s">
        <v>7</v>
      </c>
      <c r="E4" s="21" t="s">
        <v>8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5</v>
      </c>
      <c r="K4" s="21" t="s">
        <v>6</v>
      </c>
      <c r="L4" s="21" t="s">
        <v>7</v>
      </c>
      <c r="M4" s="22" t="s">
        <v>8</v>
      </c>
      <c r="N4" s="39"/>
    </row>
    <row r="5" spans="1:14" ht="18.75" customHeight="1">
      <c r="A5" s="23" t="s">
        <v>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5"/>
    </row>
    <row r="6" spans="1:14" ht="18.75" customHeight="1">
      <c r="A6" s="24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5"/>
    </row>
    <row r="7" spans="1:14" ht="18.75" customHeight="1">
      <c r="A7" s="24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5"/>
    </row>
    <row r="8" spans="1:14" ht="18.75" customHeight="1">
      <c r="A8" s="24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5"/>
    </row>
    <row r="9" spans="1:14" ht="18.75" customHeight="1">
      <c r="A9" s="24" t="s">
        <v>13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5"/>
    </row>
    <row r="10" spans="1:14" ht="18.75" customHeight="1">
      <c r="A10" s="24" t="s">
        <v>14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5"/>
    </row>
    <row r="11" spans="1:14" ht="18.75" customHeight="1">
      <c r="A11" s="24" t="s">
        <v>15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5"/>
    </row>
    <row r="12" spans="1:14" ht="18.75" customHeight="1">
      <c r="A12" s="24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5"/>
    </row>
    <row r="13" spans="1:14" ht="18.75" customHeight="1">
      <c r="A13" s="24" t="s">
        <v>17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5"/>
    </row>
    <row r="14" spans="1:14" ht="18.75" customHeight="1">
      <c r="A14" s="24" t="s">
        <v>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5"/>
    </row>
    <row r="15" spans="1:14" ht="18.75" customHeight="1">
      <c r="A15" s="24" t="s">
        <v>19</v>
      </c>
      <c r="B15" s="8">
        <v>3470</v>
      </c>
      <c r="C15" s="8">
        <v>1770</v>
      </c>
      <c r="D15" s="8">
        <v>0</v>
      </c>
      <c r="E15" s="8">
        <v>1700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9">
        <v>0</v>
      </c>
      <c r="N15" s="5"/>
    </row>
    <row r="16" spans="1:14" ht="18.75" customHeight="1">
      <c r="A16" s="24" t="s">
        <v>20</v>
      </c>
      <c r="B16" s="8">
        <v>16810</v>
      </c>
      <c r="C16" s="8">
        <v>0</v>
      </c>
      <c r="D16" s="8">
        <v>0</v>
      </c>
      <c r="E16" s="8">
        <v>16810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9">
        <v>0</v>
      </c>
      <c r="N16" s="5"/>
    </row>
    <row r="17" spans="1:14" ht="18.75" customHeight="1">
      <c r="A17" s="24" t="s">
        <v>21</v>
      </c>
      <c r="B17" s="8">
        <v>12020</v>
      </c>
      <c r="C17" s="8">
        <v>0</v>
      </c>
      <c r="D17" s="8">
        <v>20</v>
      </c>
      <c r="E17" s="8">
        <v>12000</v>
      </c>
      <c r="F17" s="8">
        <v>0</v>
      </c>
      <c r="G17" s="8">
        <v>0</v>
      </c>
      <c r="H17" s="8">
        <v>0</v>
      </c>
      <c r="I17" s="8">
        <v>0</v>
      </c>
      <c r="J17" s="8">
        <v>1100</v>
      </c>
      <c r="K17" s="8">
        <v>0</v>
      </c>
      <c r="L17" s="8">
        <v>20</v>
      </c>
      <c r="M17" s="9">
        <v>1080</v>
      </c>
      <c r="N17" s="5"/>
    </row>
    <row r="18" spans="1:14" ht="18.75" customHeight="1">
      <c r="A18" s="24" t="s">
        <v>22</v>
      </c>
      <c r="B18" s="8">
        <v>9750</v>
      </c>
      <c r="C18" s="8">
        <v>610</v>
      </c>
      <c r="D18" s="8">
        <v>110</v>
      </c>
      <c r="E18" s="8">
        <v>9030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9">
        <v>0</v>
      </c>
      <c r="N18" s="5"/>
    </row>
    <row r="19" spans="1:14" ht="18.75" customHeight="1">
      <c r="A19" s="24" t="s">
        <v>23</v>
      </c>
      <c r="B19" s="8">
        <v>17200</v>
      </c>
      <c r="C19" s="8">
        <v>0</v>
      </c>
      <c r="D19" s="8">
        <v>830</v>
      </c>
      <c r="E19" s="8">
        <v>16370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9">
        <v>0</v>
      </c>
      <c r="N19" s="5"/>
    </row>
    <row r="20" spans="1:14" ht="18.75" customHeight="1">
      <c r="A20" s="24" t="s">
        <v>24</v>
      </c>
      <c r="B20" s="8">
        <v>6130</v>
      </c>
      <c r="C20" s="8">
        <v>720</v>
      </c>
      <c r="D20" s="8">
        <v>240</v>
      </c>
      <c r="E20" s="8">
        <v>5170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  <c r="N20" s="5"/>
    </row>
    <row r="21" spans="1:14" ht="18.75" customHeight="1">
      <c r="A21" s="24" t="s">
        <v>25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5"/>
    </row>
    <row r="22" spans="1:14" ht="18.75" customHeight="1">
      <c r="A22" s="24" t="s">
        <v>26</v>
      </c>
      <c r="B22" s="8">
        <v>7410</v>
      </c>
      <c r="C22" s="8">
        <v>110</v>
      </c>
      <c r="D22" s="8">
        <v>1470</v>
      </c>
      <c r="E22" s="8">
        <v>5830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9">
        <v>0</v>
      </c>
      <c r="N22" s="5"/>
    </row>
    <row r="23" spans="1:14" ht="18.75" customHeight="1">
      <c r="A23" s="24" t="s">
        <v>27</v>
      </c>
      <c r="B23" s="8">
        <v>14020</v>
      </c>
      <c r="C23" s="8">
        <v>940</v>
      </c>
      <c r="D23" s="8">
        <v>0</v>
      </c>
      <c r="E23" s="8">
        <v>13080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">
        <v>0</v>
      </c>
      <c r="N23" s="5"/>
    </row>
    <row r="24" spans="1:14" ht="18.75" customHeight="1">
      <c r="A24" s="24" t="s">
        <v>28</v>
      </c>
      <c r="B24" s="8">
        <v>2840</v>
      </c>
      <c r="C24" s="8">
        <v>0</v>
      </c>
      <c r="D24" s="8">
        <v>0</v>
      </c>
      <c r="E24" s="8">
        <v>2840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9">
        <v>0</v>
      </c>
      <c r="N24" s="5"/>
    </row>
    <row r="25" spans="1:14" ht="18.75" customHeight="1">
      <c r="A25" s="24" t="s">
        <v>29</v>
      </c>
      <c r="B25" s="8">
        <v>1930</v>
      </c>
      <c r="C25" s="8">
        <v>0</v>
      </c>
      <c r="D25" s="8">
        <v>0</v>
      </c>
      <c r="E25" s="8">
        <v>1930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9">
        <v>0</v>
      </c>
      <c r="N25" s="5"/>
    </row>
    <row r="26" spans="1:14" ht="18.75" customHeight="1">
      <c r="A26" s="24" t="s">
        <v>30</v>
      </c>
      <c r="B26" s="8">
        <v>5600</v>
      </c>
      <c r="C26" s="8">
        <v>0</v>
      </c>
      <c r="D26" s="8">
        <v>0</v>
      </c>
      <c r="E26" s="8">
        <v>5600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9">
        <v>0</v>
      </c>
      <c r="N26" s="5"/>
    </row>
    <row r="27" spans="1:14" ht="18.75" customHeight="1">
      <c r="A27" s="24" t="s">
        <v>31</v>
      </c>
      <c r="B27" s="8">
        <v>3510</v>
      </c>
      <c r="C27" s="8">
        <v>0</v>
      </c>
      <c r="D27" s="8">
        <v>0</v>
      </c>
      <c r="E27" s="8">
        <v>3510</v>
      </c>
      <c r="F27" s="8">
        <v>3510</v>
      </c>
      <c r="G27" s="8">
        <v>0</v>
      </c>
      <c r="H27" s="8">
        <v>0</v>
      </c>
      <c r="I27" s="8">
        <v>3510</v>
      </c>
      <c r="J27" s="8">
        <v>0</v>
      </c>
      <c r="K27" s="8">
        <v>0</v>
      </c>
      <c r="L27" s="8">
        <v>0</v>
      </c>
      <c r="M27" s="9">
        <v>0</v>
      </c>
      <c r="N27" s="5"/>
    </row>
    <row r="28" spans="1:14" ht="18.75" customHeight="1">
      <c r="A28" s="24" t="s">
        <v>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5"/>
    </row>
    <row r="29" spans="1:14" ht="18.75" customHeight="1">
      <c r="A29" s="24" t="s">
        <v>33</v>
      </c>
      <c r="B29" s="8">
        <v>31270</v>
      </c>
      <c r="C29" s="8">
        <v>0</v>
      </c>
      <c r="D29" s="8">
        <v>0</v>
      </c>
      <c r="E29" s="8">
        <v>31270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9">
        <v>0</v>
      </c>
      <c r="N29" s="5"/>
    </row>
    <row r="30" spans="1:14" ht="18.75" customHeight="1">
      <c r="A30" s="24" t="s">
        <v>34</v>
      </c>
      <c r="B30" s="8">
        <v>18900</v>
      </c>
      <c r="C30" s="8">
        <v>0</v>
      </c>
      <c r="D30" s="8">
        <v>0</v>
      </c>
      <c r="E30" s="8">
        <v>18900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9">
        <v>0</v>
      </c>
      <c r="N30" s="5"/>
    </row>
    <row r="31" spans="1:14" ht="18.75" customHeight="1">
      <c r="A31" s="24" t="s">
        <v>35</v>
      </c>
      <c r="B31" s="8">
        <v>14900</v>
      </c>
      <c r="C31" s="8">
        <v>0</v>
      </c>
      <c r="D31" s="8">
        <v>1710</v>
      </c>
      <c r="E31" s="8">
        <v>13190</v>
      </c>
      <c r="F31" s="8">
        <v>8500</v>
      </c>
      <c r="G31" s="8">
        <v>0</v>
      </c>
      <c r="H31" s="8">
        <v>1710</v>
      </c>
      <c r="I31" s="8">
        <v>6790</v>
      </c>
      <c r="J31" s="8">
        <v>0</v>
      </c>
      <c r="K31" s="8">
        <v>0</v>
      </c>
      <c r="L31" s="8">
        <v>0</v>
      </c>
      <c r="M31" s="9">
        <v>0</v>
      </c>
      <c r="N31" s="5"/>
    </row>
    <row r="32" spans="1:14" ht="18.75" customHeight="1">
      <c r="A32" s="24" t="s">
        <v>36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5"/>
    </row>
    <row r="33" spans="1:14" ht="18.75" customHeight="1">
      <c r="A33" s="24" t="s">
        <v>37</v>
      </c>
      <c r="B33" s="8">
        <v>9920</v>
      </c>
      <c r="C33" s="8">
        <v>0</v>
      </c>
      <c r="D33" s="8">
        <v>1400</v>
      </c>
      <c r="E33" s="8">
        <v>8520</v>
      </c>
      <c r="F33" s="8">
        <v>4190</v>
      </c>
      <c r="G33" s="8">
        <v>0</v>
      </c>
      <c r="H33" s="8">
        <v>1400</v>
      </c>
      <c r="I33" s="8">
        <v>2790</v>
      </c>
      <c r="J33" s="8">
        <v>0</v>
      </c>
      <c r="K33" s="8">
        <v>0</v>
      </c>
      <c r="L33" s="8">
        <v>0</v>
      </c>
      <c r="M33" s="9">
        <v>0</v>
      </c>
      <c r="N33" s="5"/>
    </row>
    <row r="34" spans="1:14" ht="18.75" customHeight="1">
      <c r="A34" s="24" t="s">
        <v>38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5"/>
    </row>
    <row r="35" spans="1:14" ht="18.75" customHeight="1">
      <c r="A35" s="24" t="s">
        <v>39</v>
      </c>
      <c r="B35" s="8">
        <v>6600</v>
      </c>
      <c r="C35" s="8">
        <v>0</v>
      </c>
      <c r="D35" s="8">
        <v>0</v>
      </c>
      <c r="E35" s="8">
        <v>6600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9">
        <v>0</v>
      </c>
      <c r="N35" s="5"/>
    </row>
    <row r="36" spans="1:14" ht="18.75" customHeight="1">
      <c r="A36" s="24" t="s">
        <v>40</v>
      </c>
      <c r="B36" s="8">
        <v>6100</v>
      </c>
      <c r="C36" s="8">
        <v>0</v>
      </c>
      <c r="D36" s="8">
        <v>0</v>
      </c>
      <c r="E36" s="8">
        <v>6100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9">
        <v>0</v>
      </c>
      <c r="N36" s="5"/>
    </row>
    <row r="37" spans="1:14" ht="18.75" customHeight="1">
      <c r="A37" s="24" t="s">
        <v>41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5"/>
    </row>
    <row r="38" spans="1:14" ht="18.75" customHeight="1">
      <c r="A38" s="24" t="s">
        <v>42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5"/>
    </row>
    <row r="39" spans="1:14" ht="18.75" customHeight="1">
      <c r="A39" s="24" t="s">
        <v>43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5"/>
    </row>
    <row r="40" spans="1:14" ht="18.75" customHeight="1">
      <c r="A40" s="24" t="s">
        <v>44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5"/>
    </row>
    <row r="41" spans="1:14" ht="18.75" customHeight="1">
      <c r="A41" s="24" t="s">
        <v>45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5"/>
    </row>
    <row r="42" spans="1:14" ht="18.75" customHeight="1">
      <c r="A42" s="24" t="s">
        <v>46</v>
      </c>
      <c r="B42" s="8">
        <v>27590</v>
      </c>
      <c r="C42" s="8">
        <v>0</v>
      </c>
      <c r="D42" s="8">
        <v>7100</v>
      </c>
      <c r="E42" s="8">
        <v>20490</v>
      </c>
      <c r="F42" s="8">
        <v>0</v>
      </c>
      <c r="G42" s="8">
        <v>0</v>
      </c>
      <c r="H42" s="8">
        <v>0</v>
      </c>
      <c r="I42" s="8">
        <v>0</v>
      </c>
      <c r="J42" s="8">
        <v>4170</v>
      </c>
      <c r="K42" s="8">
        <v>0</v>
      </c>
      <c r="L42" s="8">
        <v>550</v>
      </c>
      <c r="M42" s="9">
        <v>3620</v>
      </c>
      <c r="N42" s="5"/>
    </row>
    <row r="43" spans="1:14" ht="18.75" customHeight="1">
      <c r="A43" s="24" t="s">
        <v>47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  <c r="N43" s="5"/>
    </row>
    <row r="44" spans="1:14" ht="18.75" customHeight="1">
      <c r="A44" s="24" t="s">
        <v>48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5"/>
    </row>
    <row r="45" spans="1:14" ht="18.75" customHeight="1">
      <c r="A45" s="24" t="s">
        <v>49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5"/>
    </row>
    <row r="46" spans="1:14" ht="18.75" customHeight="1">
      <c r="A46" s="24" t="s">
        <v>50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5"/>
    </row>
    <row r="47" spans="1:14" ht="18.75" customHeight="1">
      <c r="A47" s="24" t="s">
        <v>51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  <c r="N47" s="5"/>
    </row>
    <row r="48" spans="1:14" ht="18.75" customHeight="1">
      <c r="A48" s="24" t="s">
        <v>52</v>
      </c>
      <c r="B48" s="8">
        <v>6920</v>
      </c>
      <c r="C48" s="8">
        <v>0</v>
      </c>
      <c r="D48" s="8">
        <v>610</v>
      </c>
      <c r="E48" s="8">
        <v>6310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">
        <v>0</v>
      </c>
      <c r="N48" s="5"/>
    </row>
    <row r="49" spans="1:14" ht="18.75" customHeight="1">
      <c r="A49" s="24" t="s">
        <v>53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  <c r="N49" s="5"/>
    </row>
    <row r="50" spans="1:14" ht="18.75" customHeight="1">
      <c r="A50" s="24" t="s">
        <v>54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  <c r="N50" s="5"/>
    </row>
    <row r="51" spans="1:14" ht="18.75" customHeight="1">
      <c r="A51" s="24" t="s">
        <v>55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  <c r="N51" s="5"/>
    </row>
    <row r="52" spans="1:14" ht="18.75" customHeight="1">
      <c r="A52" s="24" t="s">
        <v>56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  <c r="N52" s="5"/>
    </row>
    <row r="53" spans="1:14" ht="18.75" customHeight="1">
      <c r="A53" s="24" t="s">
        <v>57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  <c r="N53" s="5"/>
    </row>
    <row r="54" spans="1:14" ht="18.75" customHeight="1">
      <c r="A54" s="24" t="s">
        <v>58</v>
      </c>
      <c r="B54" s="8">
        <v>4400</v>
      </c>
      <c r="C54" s="8">
        <v>0</v>
      </c>
      <c r="D54" s="8">
        <v>0</v>
      </c>
      <c r="E54" s="8">
        <v>4400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9">
        <v>0</v>
      </c>
      <c r="N54" s="5"/>
    </row>
    <row r="55" spans="1:14" ht="18.75" customHeight="1">
      <c r="A55" s="24" t="s">
        <v>59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  <c r="N55" s="5"/>
    </row>
    <row r="56" spans="1:14" ht="18.75" customHeight="1">
      <c r="A56" s="24" t="s">
        <v>60</v>
      </c>
      <c r="B56" s="8">
        <v>2990</v>
      </c>
      <c r="C56" s="8">
        <v>0</v>
      </c>
      <c r="D56" s="8">
        <v>0</v>
      </c>
      <c r="E56" s="8">
        <v>2990</v>
      </c>
      <c r="F56" s="8">
        <v>420</v>
      </c>
      <c r="G56" s="8">
        <v>0</v>
      </c>
      <c r="H56" s="8">
        <v>0</v>
      </c>
      <c r="I56" s="8">
        <v>420</v>
      </c>
      <c r="J56" s="8">
        <v>0</v>
      </c>
      <c r="K56" s="8">
        <v>0</v>
      </c>
      <c r="L56" s="8">
        <v>0</v>
      </c>
      <c r="M56" s="9">
        <v>0</v>
      </c>
      <c r="N56" s="5"/>
    </row>
    <row r="57" spans="1:14" ht="18.75" customHeight="1">
      <c r="A57" s="24" t="s">
        <v>61</v>
      </c>
      <c r="B57" s="8">
        <v>9010</v>
      </c>
      <c r="C57" s="8">
        <v>0</v>
      </c>
      <c r="D57" s="8">
        <v>0</v>
      </c>
      <c r="E57" s="8">
        <v>9010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9">
        <v>0</v>
      </c>
      <c r="N57" s="5"/>
    </row>
    <row r="58" spans="1:14" ht="18.75" customHeight="1">
      <c r="A58" s="24" t="s">
        <v>62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  <c r="N58" s="5"/>
    </row>
    <row r="59" spans="1:14" ht="18.75" customHeight="1">
      <c r="A59" s="24" t="s">
        <v>63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  <c r="N59" s="5"/>
    </row>
    <row r="60" spans="1:14" ht="18.75" customHeight="1">
      <c r="A60" s="24" t="s">
        <v>64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  <c r="N60" s="5"/>
    </row>
    <row r="61" spans="1:14" ht="18.75" customHeight="1">
      <c r="A61" s="24" t="s">
        <v>65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5"/>
    </row>
    <row r="62" spans="1:14" ht="18.75" customHeight="1">
      <c r="A62" s="24" t="s">
        <v>66</v>
      </c>
      <c r="B62" s="8">
        <v>4380</v>
      </c>
      <c r="C62" s="8">
        <v>0</v>
      </c>
      <c r="D62" s="8">
        <v>0</v>
      </c>
      <c r="E62" s="8">
        <v>4380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9">
        <v>0</v>
      </c>
      <c r="N62" s="5"/>
    </row>
    <row r="63" spans="1:14" ht="18.75" customHeight="1">
      <c r="A63" s="24" t="s">
        <v>67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5"/>
    </row>
    <row r="64" spans="1:14" ht="18.75" customHeight="1" thickBot="1">
      <c r="A64" s="25" t="s">
        <v>68</v>
      </c>
      <c r="B64" s="10">
        <v>15680</v>
      </c>
      <c r="C64" s="10">
        <v>0</v>
      </c>
      <c r="D64" s="10">
        <v>0</v>
      </c>
      <c r="E64" s="10">
        <v>15680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1">
        <v>0</v>
      </c>
      <c r="N64" s="5"/>
    </row>
    <row r="65" spans="1:14" ht="18.75" customHeight="1" thickBot="1">
      <c r="A65" s="26" t="s">
        <v>5</v>
      </c>
      <c r="B65" s="12">
        <v>259350</v>
      </c>
      <c r="C65" s="12">
        <v>4150</v>
      </c>
      <c r="D65" s="12">
        <v>13490</v>
      </c>
      <c r="E65" s="12">
        <v>241710</v>
      </c>
      <c r="F65" s="12">
        <v>16620</v>
      </c>
      <c r="G65" s="12">
        <v>0</v>
      </c>
      <c r="H65" s="12">
        <v>3110</v>
      </c>
      <c r="I65" s="12">
        <v>13510</v>
      </c>
      <c r="J65" s="12">
        <v>5270</v>
      </c>
      <c r="K65" s="12">
        <v>0</v>
      </c>
      <c r="L65" s="12">
        <v>570</v>
      </c>
      <c r="M65" s="13">
        <v>4700</v>
      </c>
      <c r="N65" s="5"/>
    </row>
    <row r="66" spans="1:13" ht="21.75" customHeight="1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</row>
    <row r="67" spans="1:13" ht="21.75" customHeight="1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66"/>
  <sheetViews>
    <sheetView zoomScale="75" zoomScaleNormal="75" workbookViewId="0" topLeftCell="A49">
      <selection activeCell="I9" sqref="I9"/>
    </sheetView>
  </sheetViews>
  <sheetFormatPr defaultColWidth="10.59765625" defaultRowHeight="21.75" customHeight="1"/>
  <cols>
    <col min="1" max="1" width="20.59765625" style="3" customWidth="1"/>
    <col min="2" max="2" width="11.59765625" style="29" customWidth="1"/>
    <col min="3" max="5" width="11.59765625" style="3" customWidth="1"/>
    <col min="6" max="6" width="11.59765625" style="29" customWidth="1"/>
    <col min="7" max="9" width="11.59765625" style="3" customWidth="1"/>
    <col min="10" max="10" width="11.59765625" style="29" customWidth="1"/>
    <col min="11" max="13" width="11.59765625" style="3" customWidth="1"/>
    <col min="14" max="14" width="2.5" style="3" customWidth="1"/>
    <col min="15" max="15" width="0" style="3" hidden="1" customWidth="1"/>
    <col min="16" max="16384" width="10.59765625" style="3" customWidth="1"/>
  </cols>
  <sheetData>
    <row r="1" ht="27.75" customHeight="1">
      <c r="A1" s="1" t="s">
        <v>0</v>
      </c>
    </row>
    <row r="2" spans="1:13" ht="21.75" customHeight="1" thickBot="1">
      <c r="A2" s="4"/>
      <c r="B2" s="30"/>
      <c r="C2" s="4"/>
      <c r="D2" s="4"/>
      <c r="E2" s="4"/>
      <c r="F2" s="30"/>
      <c r="G2" s="4"/>
      <c r="H2" s="4"/>
      <c r="I2" s="2" t="s">
        <v>113</v>
      </c>
      <c r="J2" s="30"/>
      <c r="K2" s="4"/>
      <c r="L2" s="4"/>
      <c r="M2" s="4"/>
    </row>
    <row r="3" spans="1:14" s="19" customFormat="1" ht="18.75" customHeight="1">
      <c r="A3" s="15" t="s">
        <v>1</v>
      </c>
      <c r="B3" s="31" t="s">
        <v>2</v>
      </c>
      <c r="C3" s="16"/>
      <c r="D3" s="16"/>
      <c r="E3" s="16"/>
      <c r="F3" s="31" t="s">
        <v>3</v>
      </c>
      <c r="G3" s="16"/>
      <c r="H3" s="16"/>
      <c r="I3" s="16"/>
      <c r="J3" s="31" t="s">
        <v>4</v>
      </c>
      <c r="K3" s="16"/>
      <c r="L3" s="16"/>
      <c r="M3" s="17"/>
      <c r="N3" s="18"/>
    </row>
    <row r="4" spans="1:14" s="19" customFormat="1" ht="18.75" customHeight="1" thickBot="1">
      <c r="A4" s="20"/>
      <c r="B4" s="32" t="s">
        <v>5</v>
      </c>
      <c r="C4" s="21" t="s">
        <v>6</v>
      </c>
      <c r="D4" s="21" t="s">
        <v>7</v>
      </c>
      <c r="E4" s="21" t="s">
        <v>8</v>
      </c>
      <c r="F4" s="32" t="s">
        <v>5</v>
      </c>
      <c r="G4" s="21" t="s">
        <v>6</v>
      </c>
      <c r="H4" s="21" t="s">
        <v>7</v>
      </c>
      <c r="I4" s="21" t="s">
        <v>8</v>
      </c>
      <c r="J4" s="32" t="s">
        <v>5</v>
      </c>
      <c r="K4" s="21" t="s">
        <v>6</v>
      </c>
      <c r="L4" s="21" t="s">
        <v>7</v>
      </c>
      <c r="M4" s="22" t="s">
        <v>8</v>
      </c>
      <c r="N4" s="18"/>
    </row>
    <row r="5" spans="1:14" ht="18.75" customHeight="1">
      <c r="A5" s="23" t="s">
        <v>9</v>
      </c>
      <c r="B5" s="33"/>
      <c r="C5" s="6"/>
      <c r="D5" s="6"/>
      <c r="E5" s="6"/>
      <c r="F5" s="33"/>
      <c r="G5" s="6"/>
      <c r="H5" s="6"/>
      <c r="I5" s="6"/>
      <c r="J5" s="33"/>
      <c r="K5" s="6"/>
      <c r="L5" s="6"/>
      <c r="M5" s="7"/>
      <c r="N5" s="5"/>
    </row>
    <row r="6" spans="1:14" ht="18.75" customHeight="1">
      <c r="A6" s="24" t="s">
        <v>10</v>
      </c>
      <c r="B6" s="28">
        <v>6420</v>
      </c>
      <c r="C6" s="8">
        <v>5610</v>
      </c>
      <c r="D6" s="8">
        <v>610</v>
      </c>
      <c r="E6" s="8">
        <v>200</v>
      </c>
      <c r="F6" s="28">
        <v>3710</v>
      </c>
      <c r="G6" s="8">
        <v>3520</v>
      </c>
      <c r="H6" s="8">
        <v>190</v>
      </c>
      <c r="I6" s="8">
        <v>0</v>
      </c>
      <c r="J6" s="28">
        <v>0</v>
      </c>
      <c r="K6" s="8">
        <v>0</v>
      </c>
      <c r="L6" s="8">
        <v>0</v>
      </c>
      <c r="M6" s="9">
        <v>0</v>
      </c>
      <c r="N6" s="5"/>
    </row>
    <row r="7" spans="1:14" ht="18.75" customHeight="1">
      <c r="A7" s="24" t="s">
        <v>11</v>
      </c>
      <c r="B7" s="28">
        <v>7130</v>
      </c>
      <c r="C7" s="8">
        <v>0</v>
      </c>
      <c r="D7" s="8">
        <v>2610</v>
      </c>
      <c r="E7" s="8">
        <v>4520</v>
      </c>
      <c r="F7" s="28">
        <v>1500</v>
      </c>
      <c r="G7" s="8">
        <v>0</v>
      </c>
      <c r="H7" s="8">
        <v>1500</v>
      </c>
      <c r="I7" s="8">
        <v>0</v>
      </c>
      <c r="J7" s="28">
        <v>0</v>
      </c>
      <c r="K7" s="8">
        <v>0</v>
      </c>
      <c r="L7" s="8">
        <v>0</v>
      </c>
      <c r="M7" s="9">
        <v>0</v>
      </c>
      <c r="N7" s="5"/>
    </row>
    <row r="8" spans="1:14" ht="18.75" customHeight="1">
      <c r="A8" s="24" t="s">
        <v>12</v>
      </c>
      <c r="B8" s="28">
        <v>4235</v>
      </c>
      <c r="C8" s="8">
        <v>0</v>
      </c>
      <c r="D8" s="8">
        <v>0</v>
      </c>
      <c r="E8" s="8">
        <v>4235</v>
      </c>
      <c r="F8" s="28">
        <v>1560</v>
      </c>
      <c r="G8" s="8">
        <v>0</v>
      </c>
      <c r="H8" s="8">
        <v>0</v>
      </c>
      <c r="I8" s="8">
        <v>1560</v>
      </c>
      <c r="J8" s="28">
        <v>0</v>
      </c>
      <c r="K8" s="8">
        <v>0</v>
      </c>
      <c r="L8" s="8">
        <v>0</v>
      </c>
      <c r="M8" s="9">
        <v>0</v>
      </c>
      <c r="N8" s="5"/>
    </row>
    <row r="9" spans="1:14" ht="18.75" customHeight="1">
      <c r="A9" s="24" t="s">
        <v>13</v>
      </c>
      <c r="B9" s="28">
        <v>26519</v>
      </c>
      <c r="C9" s="8">
        <v>18159</v>
      </c>
      <c r="D9" s="8">
        <v>1520</v>
      </c>
      <c r="E9" s="8">
        <v>6840</v>
      </c>
      <c r="F9" s="28">
        <v>15300</v>
      </c>
      <c r="G9" s="8">
        <v>13500</v>
      </c>
      <c r="H9" s="8">
        <v>1100</v>
      </c>
      <c r="I9" s="8">
        <v>700</v>
      </c>
      <c r="J9" s="28">
        <v>2150</v>
      </c>
      <c r="K9" s="8">
        <v>2150</v>
      </c>
      <c r="L9" s="8">
        <v>0</v>
      </c>
      <c r="M9" s="9">
        <v>0</v>
      </c>
      <c r="N9" s="5"/>
    </row>
    <row r="10" spans="1:14" ht="18.75" customHeight="1">
      <c r="A10" s="24" t="s">
        <v>14</v>
      </c>
      <c r="B10" s="28">
        <v>22691</v>
      </c>
      <c r="C10" s="8">
        <v>15741</v>
      </c>
      <c r="D10" s="8">
        <v>5310</v>
      </c>
      <c r="E10" s="8">
        <v>1640</v>
      </c>
      <c r="F10" s="28">
        <v>15651</v>
      </c>
      <c r="G10" s="8">
        <v>11611</v>
      </c>
      <c r="H10" s="8">
        <v>4040</v>
      </c>
      <c r="I10" s="8">
        <v>0</v>
      </c>
      <c r="J10" s="28">
        <v>1010</v>
      </c>
      <c r="K10" s="8">
        <v>630</v>
      </c>
      <c r="L10" s="8">
        <v>380</v>
      </c>
      <c r="M10" s="9">
        <v>0</v>
      </c>
      <c r="N10" s="5"/>
    </row>
    <row r="11" spans="1:14" ht="18.75" customHeight="1">
      <c r="A11" s="24" t="s">
        <v>15</v>
      </c>
      <c r="B11" s="28">
        <v>5630</v>
      </c>
      <c r="C11" s="8">
        <v>0</v>
      </c>
      <c r="D11" s="8">
        <v>5630</v>
      </c>
      <c r="E11" s="8">
        <v>0</v>
      </c>
      <c r="F11" s="28">
        <v>655</v>
      </c>
      <c r="G11" s="8">
        <v>0</v>
      </c>
      <c r="H11" s="8">
        <v>655</v>
      </c>
      <c r="I11" s="8">
        <v>0</v>
      </c>
      <c r="J11" s="28">
        <v>4975</v>
      </c>
      <c r="K11" s="8">
        <v>0</v>
      </c>
      <c r="L11" s="8">
        <v>4975</v>
      </c>
      <c r="M11" s="9">
        <v>0</v>
      </c>
      <c r="N11" s="5"/>
    </row>
    <row r="12" spans="1:14" ht="18.75" customHeight="1">
      <c r="A12" s="24" t="s">
        <v>16</v>
      </c>
      <c r="B12" s="28"/>
      <c r="C12" s="8"/>
      <c r="D12" s="8"/>
      <c r="E12" s="8"/>
      <c r="F12" s="28"/>
      <c r="G12" s="8"/>
      <c r="H12" s="8"/>
      <c r="I12" s="8"/>
      <c r="J12" s="28"/>
      <c r="K12" s="8"/>
      <c r="L12" s="8"/>
      <c r="M12" s="9"/>
      <c r="N12" s="5"/>
    </row>
    <row r="13" spans="1:14" ht="18.75" customHeight="1">
      <c r="A13" s="24" t="s">
        <v>17</v>
      </c>
      <c r="B13" s="28">
        <v>1160</v>
      </c>
      <c r="C13" s="8">
        <v>0</v>
      </c>
      <c r="D13" s="8">
        <v>0</v>
      </c>
      <c r="E13" s="8">
        <v>1160</v>
      </c>
      <c r="F13" s="28">
        <v>0</v>
      </c>
      <c r="G13" s="8">
        <v>0</v>
      </c>
      <c r="H13" s="8">
        <v>0</v>
      </c>
      <c r="I13" s="8">
        <v>0</v>
      </c>
      <c r="J13" s="28">
        <v>0</v>
      </c>
      <c r="K13" s="8">
        <v>0</v>
      </c>
      <c r="L13" s="8">
        <v>0</v>
      </c>
      <c r="M13" s="9">
        <v>0</v>
      </c>
      <c r="N13" s="5"/>
    </row>
    <row r="14" spans="1:14" ht="18.75" customHeight="1">
      <c r="A14" s="24" t="s">
        <v>18</v>
      </c>
      <c r="B14" s="28">
        <v>282</v>
      </c>
      <c r="C14" s="8">
        <v>0</v>
      </c>
      <c r="D14" s="8">
        <v>282</v>
      </c>
      <c r="E14" s="8">
        <v>0</v>
      </c>
      <c r="F14" s="28">
        <v>0</v>
      </c>
      <c r="G14" s="8">
        <v>0</v>
      </c>
      <c r="H14" s="8">
        <v>0</v>
      </c>
      <c r="I14" s="8">
        <v>0</v>
      </c>
      <c r="J14" s="28">
        <v>280</v>
      </c>
      <c r="K14" s="8">
        <v>0</v>
      </c>
      <c r="L14" s="8">
        <v>280</v>
      </c>
      <c r="M14" s="9">
        <v>0</v>
      </c>
      <c r="N14" s="5"/>
    </row>
    <row r="15" spans="1:14" ht="18.75" customHeight="1">
      <c r="A15" s="24" t="s">
        <v>19</v>
      </c>
      <c r="B15" s="28">
        <v>12070</v>
      </c>
      <c r="C15" s="8">
        <v>5110</v>
      </c>
      <c r="D15" s="8">
        <v>310</v>
      </c>
      <c r="E15" s="8">
        <v>6650</v>
      </c>
      <c r="F15" s="28">
        <v>0</v>
      </c>
      <c r="G15" s="8">
        <v>0</v>
      </c>
      <c r="H15" s="8">
        <v>0</v>
      </c>
      <c r="I15" s="8">
        <v>0</v>
      </c>
      <c r="J15" s="28">
        <v>0</v>
      </c>
      <c r="K15" s="8">
        <v>0</v>
      </c>
      <c r="L15" s="8">
        <v>0</v>
      </c>
      <c r="M15" s="9">
        <v>0</v>
      </c>
      <c r="N15" s="5"/>
    </row>
    <row r="16" spans="1:14" ht="18.75" customHeight="1">
      <c r="A16" s="24" t="s">
        <v>20</v>
      </c>
      <c r="B16" s="28">
        <v>73480</v>
      </c>
      <c r="C16" s="8">
        <v>14140</v>
      </c>
      <c r="D16" s="8">
        <v>14640</v>
      </c>
      <c r="E16" s="8">
        <v>44700</v>
      </c>
      <c r="F16" s="28">
        <v>26090</v>
      </c>
      <c r="G16" s="8">
        <v>4030</v>
      </c>
      <c r="H16" s="8">
        <v>7580</v>
      </c>
      <c r="I16" s="8">
        <v>14480</v>
      </c>
      <c r="J16" s="28">
        <v>10250</v>
      </c>
      <c r="K16" s="8">
        <v>5790</v>
      </c>
      <c r="L16" s="8">
        <v>2570</v>
      </c>
      <c r="M16" s="9">
        <v>1890</v>
      </c>
      <c r="N16" s="5"/>
    </row>
    <row r="17" spans="1:14" ht="18.75" customHeight="1">
      <c r="A17" s="24" t="s">
        <v>21</v>
      </c>
      <c r="B17" s="28">
        <v>15530</v>
      </c>
      <c r="C17" s="8">
        <v>0</v>
      </c>
      <c r="D17" s="8">
        <v>4500</v>
      </c>
      <c r="E17" s="8">
        <v>11030</v>
      </c>
      <c r="F17" s="28">
        <v>480</v>
      </c>
      <c r="G17" s="8">
        <v>0</v>
      </c>
      <c r="H17" s="8">
        <v>160</v>
      </c>
      <c r="I17" s="8">
        <v>320</v>
      </c>
      <c r="J17" s="28">
        <v>3780</v>
      </c>
      <c r="K17" s="8">
        <v>0</v>
      </c>
      <c r="L17" s="8">
        <v>740</v>
      </c>
      <c r="M17" s="9">
        <v>3040</v>
      </c>
      <c r="N17" s="5"/>
    </row>
    <row r="18" spans="1:14" ht="18.75" customHeight="1">
      <c r="A18" s="24" t="s">
        <v>22</v>
      </c>
      <c r="B18" s="28">
        <v>33600</v>
      </c>
      <c r="C18" s="8">
        <v>24080</v>
      </c>
      <c r="D18" s="8">
        <v>2940</v>
      </c>
      <c r="E18" s="8">
        <v>6580</v>
      </c>
      <c r="F18" s="28">
        <v>12820</v>
      </c>
      <c r="G18" s="8">
        <v>10030</v>
      </c>
      <c r="H18" s="8">
        <v>340</v>
      </c>
      <c r="I18" s="8">
        <v>2450</v>
      </c>
      <c r="J18" s="28">
        <v>8250</v>
      </c>
      <c r="K18" s="8">
        <v>5350</v>
      </c>
      <c r="L18" s="8">
        <v>1370</v>
      </c>
      <c r="M18" s="9">
        <v>1530</v>
      </c>
      <c r="N18" s="5"/>
    </row>
    <row r="19" spans="1:14" ht="18.75" customHeight="1">
      <c r="A19" s="27" t="s">
        <v>23</v>
      </c>
      <c r="B19" s="28">
        <v>119750</v>
      </c>
      <c r="C19" s="8">
        <v>82490</v>
      </c>
      <c r="D19" s="8">
        <v>12000</v>
      </c>
      <c r="E19" s="8">
        <v>25260</v>
      </c>
      <c r="F19" s="28">
        <v>45590</v>
      </c>
      <c r="G19" s="8">
        <v>34050</v>
      </c>
      <c r="H19" s="8">
        <v>2780</v>
      </c>
      <c r="I19" s="8">
        <v>8760</v>
      </c>
      <c r="J19" s="28">
        <v>8740</v>
      </c>
      <c r="K19" s="8">
        <v>6440</v>
      </c>
      <c r="L19" s="8">
        <v>1180</v>
      </c>
      <c r="M19" s="9">
        <v>1120</v>
      </c>
      <c r="N19" s="5"/>
    </row>
    <row r="20" spans="1:14" ht="18.75" customHeight="1">
      <c r="A20" s="24" t="s">
        <v>24</v>
      </c>
      <c r="B20" s="28">
        <v>23130</v>
      </c>
      <c r="C20" s="8">
        <v>18050</v>
      </c>
      <c r="D20" s="8">
        <v>1640</v>
      </c>
      <c r="E20" s="8">
        <v>3440</v>
      </c>
      <c r="F20" s="28">
        <v>7330</v>
      </c>
      <c r="G20" s="8">
        <v>4840</v>
      </c>
      <c r="H20" s="8">
        <v>1490</v>
      </c>
      <c r="I20" s="8">
        <v>1000</v>
      </c>
      <c r="J20" s="28">
        <v>490</v>
      </c>
      <c r="K20" s="8">
        <v>490</v>
      </c>
      <c r="L20" s="8">
        <v>0</v>
      </c>
      <c r="M20" s="9">
        <v>0</v>
      </c>
      <c r="N20" s="5"/>
    </row>
    <row r="21" spans="1:14" ht="18.75" customHeight="1">
      <c r="A21" s="24" t="s">
        <v>25</v>
      </c>
      <c r="B21" s="28">
        <v>11110</v>
      </c>
      <c r="C21" s="8">
        <v>8740</v>
      </c>
      <c r="D21" s="8">
        <v>690</v>
      </c>
      <c r="E21" s="8">
        <v>1680</v>
      </c>
      <c r="F21" s="28">
        <v>3960</v>
      </c>
      <c r="G21" s="8">
        <v>3860</v>
      </c>
      <c r="H21" s="8">
        <v>100</v>
      </c>
      <c r="I21" s="8">
        <v>0</v>
      </c>
      <c r="J21" s="28">
        <v>2010</v>
      </c>
      <c r="K21" s="8">
        <v>2010</v>
      </c>
      <c r="L21" s="8">
        <v>0</v>
      </c>
      <c r="M21" s="9">
        <v>0</v>
      </c>
      <c r="N21" s="5"/>
    </row>
    <row r="22" spans="1:14" ht="18.75" customHeight="1">
      <c r="A22" s="24" t="s">
        <v>26</v>
      </c>
      <c r="B22" s="28">
        <v>35600</v>
      </c>
      <c r="C22" s="8">
        <v>9770</v>
      </c>
      <c r="D22" s="8">
        <v>13170</v>
      </c>
      <c r="E22" s="8">
        <v>12660</v>
      </c>
      <c r="F22" s="28">
        <v>17810</v>
      </c>
      <c r="G22" s="8">
        <v>1880</v>
      </c>
      <c r="H22" s="8">
        <v>7840</v>
      </c>
      <c r="I22" s="8">
        <v>8090</v>
      </c>
      <c r="J22" s="28">
        <v>5700</v>
      </c>
      <c r="K22" s="8">
        <v>2750</v>
      </c>
      <c r="L22" s="8">
        <v>1650</v>
      </c>
      <c r="M22" s="9">
        <v>1300</v>
      </c>
      <c r="N22" s="5"/>
    </row>
    <row r="23" spans="1:14" ht="18.75" customHeight="1">
      <c r="A23" s="24" t="s">
        <v>27</v>
      </c>
      <c r="B23" s="28">
        <v>190970</v>
      </c>
      <c r="C23" s="8">
        <v>133500</v>
      </c>
      <c r="D23" s="8">
        <v>29840</v>
      </c>
      <c r="E23" s="8">
        <v>27630</v>
      </c>
      <c r="F23" s="28">
        <v>81440</v>
      </c>
      <c r="G23" s="8">
        <v>58170</v>
      </c>
      <c r="H23" s="8">
        <v>11330</v>
      </c>
      <c r="I23" s="8">
        <v>11940</v>
      </c>
      <c r="J23" s="28">
        <v>35950</v>
      </c>
      <c r="K23" s="8">
        <v>24600</v>
      </c>
      <c r="L23" s="8">
        <v>7030</v>
      </c>
      <c r="M23" s="9">
        <v>4320</v>
      </c>
      <c r="N23" s="5"/>
    </row>
    <row r="24" spans="1:14" ht="18.75" customHeight="1">
      <c r="A24" s="24" t="s">
        <v>28</v>
      </c>
      <c r="B24" s="28">
        <v>62315</v>
      </c>
      <c r="C24" s="8">
        <v>38425</v>
      </c>
      <c r="D24" s="8">
        <v>20030</v>
      </c>
      <c r="E24" s="8">
        <v>3860</v>
      </c>
      <c r="F24" s="28">
        <v>23150</v>
      </c>
      <c r="G24" s="8">
        <v>14900</v>
      </c>
      <c r="H24" s="8">
        <v>8050</v>
      </c>
      <c r="I24" s="8">
        <v>200</v>
      </c>
      <c r="J24" s="28">
        <v>9050</v>
      </c>
      <c r="K24" s="8">
        <v>8450</v>
      </c>
      <c r="L24" s="8">
        <v>600</v>
      </c>
      <c r="M24" s="9">
        <v>0</v>
      </c>
      <c r="N24" s="5"/>
    </row>
    <row r="25" spans="1:14" ht="18.75" customHeight="1">
      <c r="A25" s="24" t="s">
        <v>29</v>
      </c>
      <c r="B25" s="28"/>
      <c r="C25" s="8"/>
      <c r="D25" s="8"/>
      <c r="E25" s="8"/>
      <c r="F25" s="28"/>
      <c r="G25" s="8"/>
      <c r="H25" s="8"/>
      <c r="I25" s="8"/>
      <c r="J25" s="28"/>
      <c r="K25" s="8"/>
      <c r="L25" s="8"/>
      <c r="M25" s="9"/>
      <c r="N25" s="5"/>
    </row>
    <row r="26" spans="1:14" ht="18.75" customHeight="1">
      <c r="A26" s="24" t="s">
        <v>30</v>
      </c>
      <c r="B26" s="28">
        <v>5320</v>
      </c>
      <c r="C26" s="8">
        <v>0</v>
      </c>
      <c r="D26" s="8">
        <v>0</v>
      </c>
      <c r="E26" s="8">
        <v>5320</v>
      </c>
      <c r="F26" s="28">
        <v>1230</v>
      </c>
      <c r="G26" s="8">
        <v>0</v>
      </c>
      <c r="H26" s="8">
        <v>0</v>
      </c>
      <c r="I26" s="8">
        <v>1230</v>
      </c>
      <c r="J26" s="28">
        <v>0</v>
      </c>
      <c r="K26" s="8">
        <v>0</v>
      </c>
      <c r="L26" s="8">
        <v>0</v>
      </c>
      <c r="M26" s="9">
        <v>0</v>
      </c>
      <c r="N26" s="5"/>
    </row>
    <row r="27" spans="1:14" ht="18.75" customHeight="1">
      <c r="A27" s="24" t="s">
        <v>31</v>
      </c>
      <c r="B27" s="28">
        <v>11590</v>
      </c>
      <c r="C27" s="8">
        <v>0</v>
      </c>
      <c r="D27" s="8">
        <v>0</v>
      </c>
      <c r="E27" s="8">
        <v>11590</v>
      </c>
      <c r="F27" s="28">
        <v>4910</v>
      </c>
      <c r="G27" s="8">
        <v>0</v>
      </c>
      <c r="H27" s="8">
        <v>0</v>
      </c>
      <c r="I27" s="8">
        <v>4910</v>
      </c>
      <c r="J27" s="28">
        <v>150</v>
      </c>
      <c r="K27" s="8">
        <v>0</v>
      </c>
      <c r="L27" s="8">
        <v>0</v>
      </c>
      <c r="M27" s="9">
        <v>150</v>
      </c>
      <c r="N27" s="5"/>
    </row>
    <row r="28" spans="1:14" ht="18.75" customHeight="1">
      <c r="A28" s="24" t="s">
        <v>32</v>
      </c>
      <c r="B28" s="28"/>
      <c r="C28" s="8"/>
      <c r="D28" s="8"/>
      <c r="E28" s="8"/>
      <c r="F28" s="28"/>
      <c r="G28" s="8"/>
      <c r="H28" s="8"/>
      <c r="I28" s="8"/>
      <c r="J28" s="28"/>
      <c r="K28" s="8"/>
      <c r="L28" s="8"/>
      <c r="M28" s="9"/>
      <c r="N28" s="5"/>
    </row>
    <row r="29" spans="1:14" ht="18.75" customHeight="1">
      <c r="A29" s="24" t="s">
        <v>33</v>
      </c>
      <c r="B29" s="28">
        <v>108110</v>
      </c>
      <c r="C29" s="8">
        <v>87310</v>
      </c>
      <c r="D29" s="8">
        <v>3150</v>
      </c>
      <c r="E29" s="8">
        <v>17650</v>
      </c>
      <c r="F29" s="28">
        <v>58070</v>
      </c>
      <c r="G29" s="8">
        <v>55140</v>
      </c>
      <c r="H29" s="8">
        <v>130</v>
      </c>
      <c r="I29" s="8">
        <v>2800</v>
      </c>
      <c r="J29" s="28">
        <v>11520</v>
      </c>
      <c r="K29" s="8">
        <v>9020</v>
      </c>
      <c r="L29" s="8">
        <v>1700</v>
      </c>
      <c r="M29" s="9">
        <v>800</v>
      </c>
      <c r="N29" s="5"/>
    </row>
    <row r="30" spans="1:14" ht="18.75" customHeight="1">
      <c r="A30" s="24" t="s">
        <v>34</v>
      </c>
      <c r="B30" s="28">
        <v>200600</v>
      </c>
      <c r="C30" s="8">
        <v>169360</v>
      </c>
      <c r="D30" s="8">
        <v>9370</v>
      </c>
      <c r="E30" s="8">
        <v>21870</v>
      </c>
      <c r="F30" s="28">
        <v>112380</v>
      </c>
      <c r="G30" s="8">
        <v>99090</v>
      </c>
      <c r="H30" s="8">
        <v>7230</v>
      </c>
      <c r="I30" s="8">
        <v>6060</v>
      </c>
      <c r="J30" s="28">
        <v>26290</v>
      </c>
      <c r="K30" s="8">
        <v>19420</v>
      </c>
      <c r="L30" s="8">
        <v>1140</v>
      </c>
      <c r="M30" s="9">
        <v>5730</v>
      </c>
      <c r="N30" s="5"/>
    </row>
    <row r="31" spans="1:14" ht="18.75" customHeight="1">
      <c r="A31" s="24" t="s">
        <v>35</v>
      </c>
      <c r="B31" s="28">
        <v>84460</v>
      </c>
      <c r="C31" s="8">
        <v>42860</v>
      </c>
      <c r="D31" s="8">
        <v>10860</v>
      </c>
      <c r="E31" s="8">
        <v>30740</v>
      </c>
      <c r="F31" s="28">
        <v>42910</v>
      </c>
      <c r="G31" s="8">
        <v>27230</v>
      </c>
      <c r="H31" s="8">
        <v>6490</v>
      </c>
      <c r="I31" s="8">
        <v>9190</v>
      </c>
      <c r="J31" s="28">
        <v>12830</v>
      </c>
      <c r="K31" s="8">
        <v>6620</v>
      </c>
      <c r="L31" s="8">
        <v>1520</v>
      </c>
      <c r="M31" s="9">
        <v>4690</v>
      </c>
      <c r="N31" s="5"/>
    </row>
    <row r="32" spans="1:14" ht="18.75" customHeight="1">
      <c r="A32" s="24" t="s">
        <v>36</v>
      </c>
      <c r="B32" s="28">
        <v>82740</v>
      </c>
      <c r="C32" s="8">
        <v>42450</v>
      </c>
      <c r="D32" s="8">
        <v>16070</v>
      </c>
      <c r="E32" s="8">
        <v>24220</v>
      </c>
      <c r="F32" s="28">
        <v>51120</v>
      </c>
      <c r="G32" s="8">
        <v>32150</v>
      </c>
      <c r="H32" s="8">
        <v>10270</v>
      </c>
      <c r="I32" s="8">
        <v>8700</v>
      </c>
      <c r="J32" s="28">
        <v>3120</v>
      </c>
      <c r="K32" s="8">
        <v>1570</v>
      </c>
      <c r="L32" s="8">
        <v>1150</v>
      </c>
      <c r="M32" s="9">
        <v>400</v>
      </c>
      <c r="N32" s="5"/>
    </row>
    <row r="33" spans="1:14" ht="18.75" customHeight="1">
      <c r="A33" s="24" t="s">
        <v>37</v>
      </c>
      <c r="B33" s="28">
        <v>6520</v>
      </c>
      <c r="C33" s="8">
        <v>0</v>
      </c>
      <c r="D33" s="8">
        <v>5230</v>
      </c>
      <c r="E33" s="8">
        <v>1290</v>
      </c>
      <c r="F33" s="28">
        <v>2220</v>
      </c>
      <c r="G33" s="8">
        <v>0</v>
      </c>
      <c r="H33" s="8">
        <v>2220</v>
      </c>
      <c r="I33" s="8">
        <v>0</v>
      </c>
      <c r="J33" s="28">
        <v>2820</v>
      </c>
      <c r="K33" s="8">
        <v>0</v>
      </c>
      <c r="L33" s="8">
        <v>2820</v>
      </c>
      <c r="M33" s="9">
        <v>0</v>
      </c>
      <c r="N33" s="5"/>
    </row>
    <row r="34" spans="1:14" ht="18.75" customHeight="1">
      <c r="A34" s="24" t="s">
        <v>38</v>
      </c>
      <c r="B34" s="28">
        <v>14030</v>
      </c>
      <c r="C34" s="8">
        <v>0</v>
      </c>
      <c r="D34" s="8">
        <v>1230</v>
      </c>
      <c r="E34" s="8">
        <v>12800</v>
      </c>
      <c r="F34" s="28">
        <v>0</v>
      </c>
      <c r="G34" s="8">
        <v>0</v>
      </c>
      <c r="H34" s="8">
        <v>0</v>
      </c>
      <c r="I34" s="8">
        <v>0</v>
      </c>
      <c r="J34" s="28">
        <v>0</v>
      </c>
      <c r="K34" s="8">
        <v>0</v>
      </c>
      <c r="L34" s="8">
        <v>0</v>
      </c>
      <c r="M34" s="9">
        <v>0</v>
      </c>
      <c r="N34" s="5"/>
    </row>
    <row r="35" spans="1:14" ht="18.75" customHeight="1">
      <c r="A35" s="24" t="s">
        <v>39</v>
      </c>
      <c r="B35" s="28">
        <v>53640</v>
      </c>
      <c r="C35" s="8">
        <v>35650</v>
      </c>
      <c r="D35" s="8">
        <v>1890</v>
      </c>
      <c r="E35" s="8">
        <v>16100</v>
      </c>
      <c r="F35" s="28">
        <v>23810</v>
      </c>
      <c r="G35" s="8">
        <v>20080</v>
      </c>
      <c r="H35" s="8">
        <v>1620</v>
      </c>
      <c r="I35" s="8">
        <v>2110</v>
      </c>
      <c r="J35" s="28">
        <v>17280</v>
      </c>
      <c r="K35" s="8">
        <v>9880</v>
      </c>
      <c r="L35" s="8">
        <v>270</v>
      </c>
      <c r="M35" s="9">
        <v>7130</v>
      </c>
      <c r="N35" s="5"/>
    </row>
    <row r="36" spans="1:14" ht="18.75" customHeight="1">
      <c r="A36" s="24" t="s">
        <v>40</v>
      </c>
      <c r="B36" s="28">
        <v>21760</v>
      </c>
      <c r="C36" s="8">
        <v>8440</v>
      </c>
      <c r="D36" s="8">
        <v>2130</v>
      </c>
      <c r="E36" s="8">
        <v>11190</v>
      </c>
      <c r="F36" s="28">
        <v>10900</v>
      </c>
      <c r="G36" s="8">
        <v>6860</v>
      </c>
      <c r="H36" s="8">
        <v>440</v>
      </c>
      <c r="I36" s="8">
        <v>3600</v>
      </c>
      <c r="J36" s="28">
        <v>2860</v>
      </c>
      <c r="K36" s="8">
        <v>50</v>
      </c>
      <c r="L36" s="8">
        <v>930</v>
      </c>
      <c r="M36" s="9">
        <v>1880</v>
      </c>
      <c r="N36" s="5"/>
    </row>
    <row r="37" spans="1:14" ht="18.75" customHeight="1">
      <c r="A37" s="24" t="s">
        <v>41</v>
      </c>
      <c r="B37" s="28">
        <v>35170</v>
      </c>
      <c r="C37" s="8">
        <v>4860</v>
      </c>
      <c r="D37" s="8">
        <v>10740</v>
      </c>
      <c r="E37" s="8">
        <v>19570</v>
      </c>
      <c r="F37" s="28">
        <v>14180</v>
      </c>
      <c r="G37" s="8">
        <v>3960</v>
      </c>
      <c r="H37" s="8">
        <v>4630</v>
      </c>
      <c r="I37" s="8">
        <v>5590</v>
      </c>
      <c r="J37" s="28">
        <v>260</v>
      </c>
      <c r="K37" s="8">
        <v>80</v>
      </c>
      <c r="L37" s="8">
        <v>70</v>
      </c>
      <c r="M37" s="9">
        <v>110</v>
      </c>
      <c r="N37" s="5"/>
    </row>
    <row r="38" spans="1:14" ht="18.75" customHeight="1">
      <c r="A38" s="24" t="s">
        <v>42</v>
      </c>
      <c r="B38" s="28">
        <v>12940</v>
      </c>
      <c r="C38" s="8">
        <v>6120</v>
      </c>
      <c r="D38" s="8">
        <v>4680</v>
      </c>
      <c r="E38" s="8">
        <v>2140</v>
      </c>
      <c r="F38" s="28">
        <v>5240</v>
      </c>
      <c r="G38" s="8">
        <v>3000</v>
      </c>
      <c r="H38" s="8">
        <v>1760</v>
      </c>
      <c r="I38" s="8">
        <v>480</v>
      </c>
      <c r="J38" s="28">
        <v>0</v>
      </c>
      <c r="K38" s="8">
        <v>0</v>
      </c>
      <c r="L38" s="8">
        <v>0</v>
      </c>
      <c r="M38" s="9">
        <v>0</v>
      </c>
      <c r="N38" s="5"/>
    </row>
    <row r="39" spans="1:14" ht="18.75" customHeight="1">
      <c r="A39" s="24" t="s">
        <v>43</v>
      </c>
      <c r="B39" s="28">
        <v>25280</v>
      </c>
      <c r="C39" s="8">
        <v>0</v>
      </c>
      <c r="D39" s="8">
        <v>12060</v>
      </c>
      <c r="E39" s="8">
        <v>13220</v>
      </c>
      <c r="F39" s="28">
        <v>3780</v>
      </c>
      <c r="G39" s="8">
        <v>0</v>
      </c>
      <c r="H39" s="8">
        <v>3780</v>
      </c>
      <c r="I39" s="8">
        <v>0</v>
      </c>
      <c r="J39" s="28">
        <v>6860</v>
      </c>
      <c r="K39" s="8">
        <v>0</v>
      </c>
      <c r="L39" s="8">
        <v>3370</v>
      </c>
      <c r="M39" s="9">
        <v>3490</v>
      </c>
      <c r="N39" s="5"/>
    </row>
    <row r="40" spans="1:14" ht="18.75" customHeight="1">
      <c r="A40" s="24" t="s">
        <v>44</v>
      </c>
      <c r="B40" s="28">
        <v>800</v>
      </c>
      <c r="C40" s="8">
        <v>0</v>
      </c>
      <c r="D40" s="8">
        <v>0</v>
      </c>
      <c r="E40" s="8">
        <v>800</v>
      </c>
      <c r="F40" s="28">
        <v>800</v>
      </c>
      <c r="G40" s="8">
        <v>0</v>
      </c>
      <c r="H40" s="8">
        <v>0</v>
      </c>
      <c r="I40" s="8">
        <v>800</v>
      </c>
      <c r="J40" s="28">
        <v>0</v>
      </c>
      <c r="K40" s="8">
        <v>0</v>
      </c>
      <c r="L40" s="8">
        <v>0</v>
      </c>
      <c r="M40" s="9">
        <v>0</v>
      </c>
      <c r="N40" s="5"/>
    </row>
    <row r="41" spans="1:14" ht="18.75" customHeight="1">
      <c r="A41" s="24" t="s">
        <v>45</v>
      </c>
      <c r="B41" s="28">
        <v>22310</v>
      </c>
      <c r="C41" s="8">
        <v>0</v>
      </c>
      <c r="D41" s="8">
        <v>12320</v>
      </c>
      <c r="E41" s="8">
        <v>9990</v>
      </c>
      <c r="F41" s="28">
        <v>10250</v>
      </c>
      <c r="G41" s="8">
        <v>0</v>
      </c>
      <c r="H41" s="8">
        <v>4280</v>
      </c>
      <c r="I41" s="8">
        <v>5970</v>
      </c>
      <c r="J41" s="28">
        <v>0</v>
      </c>
      <c r="K41" s="8">
        <v>0</v>
      </c>
      <c r="L41" s="8">
        <v>0</v>
      </c>
      <c r="M41" s="9">
        <v>0</v>
      </c>
      <c r="N41" s="5"/>
    </row>
    <row r="42" spans="1:14" ht="18.75" customHeight="1">
      <c r="A42" s="24" t="s">
        <v>46</v>
      </c>
      <c r="B42" s="28">
        <v>88555</v>
      </c>
      <c r="C42" s="8">
        <v>26795</v>
      </c>
      <c r="D42" s="8">
        <v>41060</v>
      </c>
      <c r="E42" s="8">
        <v>20700</v>
      </c>
      <c r="F42" s="28">
        <v>42515</v>
      </c>
      <c r="G42" s="8">
        <v>20255</v>
      </c>
      <c r="H42" s="8">
        <v>18310</v>
      </c>
      <c r="I42" s="8">
        <v>3950</v>
      </c>
      <c r="J42" s="28">
        <v>14990</v>
      </c>
      <c r="K42" s="8">
        <v>3760</v>
      </c>
      <c r="L42" s="8">
        <v>5950</v>
      </c>
      <c r="M42" s="9">
        <v>5280</v>
      </c>
      <c r="N42" s="5"/>
    </row>
    <row r="43" spans="1:14" ht="18.75" customHeight="1">
      <c r="A43" s="24" t="s">
        <v>47</v>
      </c>
      <c r="B43" s="28">
        <v>23320</v>
      </c>
      <c r="C43" s="8">
        <v>8290</v>
      </c>
      <c r="D43" s="8">
        <v>8520</v>
      </c>
      <c r="E43" s="8">
        <v>6510</v>
      </c>
      <c r="F43" s="28">
        <v>12000</v>
      </c>
      <c r="G43" s="8">
        <v>5880</v>
      </c>
      <c r="H43" s="8">
        <v>4250</v>
      </c>
      <c r="I43" s="8">
        <v>1870</v>
      </c>
      <c r="J43" s="28">
        <v>0</v>
      </c>
      <c r="K43" s="8">
        <v>0</v>
      </c>
      <c r="L43" s="8">
        <v>0</v>
      </c>
      <c r="M43" s="9">
        <v>0</v>
      </c>
      <c r="N43" s="5"/>
    </row>
    <row r="44" spans="1:14" ht="18.75" customHeight="1">
      <c r="A44" s="24" t="s">
        <v>48</v>
      </c>
      <c r="B44" s="28">
        <v>16680</v>
      </c>
      <c r="C44" s="8">
        <v>0</v>
      </c>
      <c r="D44" s="8">
        <v>10260</v>
      </c>
      <c r="E44" s="8">
        <v>6420</v>
      </c>
      <c r="F44" s="28">
        <v>1460</v>
      </c>
      <c r="G44" s="8">
        <v>0</v>
      </c>
      <c r="H44" s="8">
        <v>560</v>
      </c>
      <c r="I44" s="8">
        <v>900</v>
      </c>
      <c r="J44" s="28">
        <v>350</v>
      </c>
      <c r="K44" s="8">
        <v>0</v>
      </c>
      <c r="L44" s="8">
        <v>350</v>
      </c>
      <c r="M44" s="9">
        <v>0</v>
      </c>
      <c r="N44" s="5"/>
    </row>
    <row r="45" spans="1:14" ht="18.75" customHeight="1">
      <c r="A45" s="24" t="s">
        <v>49</v>
      </c>
      <c r="B45" s="28">
        <v>22590</v>
      </c>
      <c r="C45" s="8">
        <v>0</v>
      </c>
      <c r="D45" s="8">
        <v>6810</v>
      </c>
      <c r="E45" s="8">
        <v>15780</v>
      </c>
      <c r="F45" s="28">
        <v>1350</v>
      </c>
      <c r="G45" s="8">
        <v>0</v>
      </c>
      <c r="H45" s="8">
        <v>850</v>
      </c>
      <c r="I45" s="8">
        <v>500</v>
      </c>
      <c r="J45" s="28">
        <v>0</v>
      </c>
      <c r="K45" s="8">
        <v>0</v>
      </c>
      <c r="L45" s="8">
        <v>0</v>
      </c>
      <c r="M45" s="9">
        <v>0</v>
      </c>
      <c r="N45" s="5"/>
    </row>
    <row r="46" spans="1:14" ht="18.75" customHeight="1">
      <c r="A46" s="24" t="s">
        <v>50</v>
      </c>
      <c r="B46" s="28">
        <v>8270</v>
      </c>
      <c r="C46" s="8">
        <v>0</v>
      </c>
      <c r="D46" s="8">
        <v>6420</v>
      </c>
      <c r="E46" s="8">
        <v>1850</v>
      </c>
      <c r="F46" s="28">
        <v>610</v>
      </c>
      <c r="G46" s="8">
        <v>0</v>
      </c>
      <c r="H46" s="8">
        <v>610</v>
      </c>
      <c r="I46" s="8">
        <v>0</v>
      </c>
      <c r="J46" s="28">
        <v>0</v>
      </c>
      <c r="K46" s="8">
        <v>0</v>
      </c>
      <c r="L46" s="8">
        <v>0</v>
      </c>
      <c r="M46" s="9">
        <v>0</v>
      </c>
      <c r="N46" s="5"/>
    </row>
    <row r="47" spans="1:14" ht="18.75" customHeight="1">
      <c r="A47" s="24" t="s">
        <v>51</v>
      </c>
      <c r="B47" s="28">
        <v>72400</v>
      </c>
      <c r="C47" s="8">
        <v>18900</v>
      </c>
      <c r="D47" s="8">
        <v>29150</v>
      </c>
      <c r="E47" s="8">
        <v>24350</v>
      </c>
      <c r="F47" s="28">
        <v>34220</v>
      </c>
      <c r="G47" s="8">
        <v>14030</v>
      </c>
      <c r="H47" s="8">
        <v>13250</v>
      </c>
      <c r="I47" s="8">
        <v>6940</v>
      </c>
      <c r="J47" s="28">
        <v>18810</v>
      </c>
      <c r="K47" s="8">
        <v>3240</v>
      </c>
      <c r="L47" s="8">
        <v>8820</v>
      </c>
      <c r="M47" s="9">
        <v>6750</v>
      </c>
      <c r="N47" s="5"/>
    </row>
    <row r="48" spans="1:14" ht="18.75" customHeight="1">
      <c r="A48" s="24" t="s">
        <v>52</v>
      </c>
      <c r="B48" s="28">
        <v>18960</v>
      </c>
      <c r="C48" s="8">
        <v>0</v>
      </c>
      <c r="D48" s="8">
        <v>9150</v>
      </c>
      <c r="E48" s="8">
        <v>9810</v>
      </c>
      <c r="F48" s="28">
        <v>3000</v>
      </c>
      <c r="G48" s="8">
        <v>0</v>
      </c>
      <c r="H48" s="8">
        <v>2690</v>
      </c>
      <c r="I48" s="8">
        <v>310</v>
      </c>
      <c r="J48" s="28">
        <v>4180</v>
      </c>
      <c r="K48" s="8">
        <v>0</v>
      </c>
      <c r="L48" s="8">
        <v>3580</v>
      </c>
      <c r="M48" s="9">
        <v>600</v>
      </c>
      <c r="N48" s="5"/>
    </row>
    <row r="49" spans="1:14" ht="18.75" customHeight="1">
      <c r="A49" s="24" t="s">
        <v>53</v>
      </c>
      <c r="B49" s="28">
        <v>10840</v>
      </c>
      <c r="C49" s="8">
        <v>0</v>
      </c>
      <c r="D49" s="8">
        <v>3110</v>
      </c>
      <c r="E49" s="8">
        <v>7730</v>
      </c>
      <c r="F49" s="28">
        <v>0</v>
      </c>
      <c r="G49" s="8">
        <v>0</v>
      </c>
      <c r="H49" s="8">
        <v>0</v>
      </c>
      <c r="I49" s="8">
        <v>0</v>
      </c>
      <c r="J49" s="28">
        <v>0</v>
      </c>
      <c r="K49" s="8">
        <v>0</v>
      </c>
      <c r="L49" s="8">
        <v>0</v>
      </c>
      <c r="M49" s="9">
        <v>0</v>
      </c>
      <c r="N49" s="5"/>
    </row>
    <row r="50" spans="1:14" ht="18.75" customHeight="1">
      <c r="A50" s="24" t="s">
        <v>54</v>
      </c>
      <c r="B50" s="28">
        <v>76250</v>
      </c>
      <c r="C50" s="8">
        <v>27030</v>
      </c>
      <c r="D50" s="8">
        <v>25400</v>
      </c>
      <c r="E50" s="8">
        <v>23820</v>
      </c>
      <c r="F50" s="28">
        <v>40060</v>
      </c>
      <c r="G50" s="8">
        <v>17210</v>
      </c>
      <c r="H50" s="8">
        <v>15450</v>
      </c>
      <c r="I50" s="8">
        <v>7400</v>
      </c>
      <c r="J50" s="28">
        <v>8610</v>
      </c>
      <c r="K50" s="8">
        <v>4150</v>
      </c>
      <c r="L50" s="8">
        <v>1870</v>
      </c>
      <c r="M50" s="9">
        <v>2590</v>
      </c>
      <c r="N50" s="5"/>
    </row>
    <row r="51" spans="1:14" ht="18.75" customHeight="1">
      <c r="A51" s="24" t="s">
        <v>55</v>
      </c>
      <c r="B51" s="28">
        <v>31560</v>
      </c>
      <c r="C51" s="8">
        <v>8150</v>
      </c>
      <c r="D51" s="8">
        <v>7010</v>
      </c>
      <c r="E51" s="8">
        <v>16400</v>
      </c>
      <c r="F51" s="28">
        <v>7120</v>
      </c>
      <c r="G51" s="8">
        <v>3870</v>
      </c>
      <c r="H51" s="8">
        <v>1320</v>
      </c>
      <c r="I51" s="8">
        <v>1930</v>
      </c>
      <c r="J51" s="28">
        <v>1450</v>
      </c>
      <c r="K51" s="8">
        <v>0</v>
      </c>
      <c r="L51" s="8">
        <v>570</v>
      </c>
      <c r="M51" s="9">
        <v>880</v>
      </c>
      <c r="N51" s="5"/>
    </row>
    <row r="52" spans="1:14" ht="18.75" customHeight="1">
      <c r="A52" s="24" t="s">
        <v>56</v>
      </c>
      <c r="B52" s="28">
        <v>14940</v>
      </c>
      <c r="C52" s="8">
        <v>1280</v>
      </c>
      <c r="D52" s="8">
        <v>4500</v>
      </c>
      <c r="E52" s="8">
        <v>9160</v>
      </c>
      <c r="F52" s="28">
        <v>6970</v>
      </c>
      <c r="G52" s="8">
        <v>180</v>
      </c>
      <c r="H52" s="8">
        <v>3050</v>
      </c>
      <c r="I52" s="8">
        <v>3740</v>
      </c>
      <c r="J52" s="28">
        <v>5870</v>
      </c>
      <c r="K52" s="8">
        <v>320</v>
      </c>
      <c r="L52" s="8">
        <v>2140</v>
      </c>
      <c r="M52" s="9">
        <v>3410</v>
      </c>
      <c r="N52" s="5"/>
    </row>
    <row r="53" spans="1:14" ht="18.75" customHeight="1">
      <c r="A53" s="24" t="s">
        <v>57</v>
      </c>
      <c r="B53" s="28">
        <v>24240</v>
      </c>
      <c r="C53" s="8">
        <v>2260</v>
      </c>
      <c r="D53" s="8">
        <v>7930</v>
      </c>
      <c r="E53" s="8">
        <v>14050</v>
      </c>
      <c r="F53" s="28">
        <v>12800</v>
      </c>
      <c r="G53" s="8">
        <v>330</v>
      </c>
      <c r="H53" s="8">
        <v>4820</v>
      </c>
      <c r="I53" s="8">
        <v>7650</v>
      </c>
      <c r="J53" s="28">
        <v>2820</v>
      </c>
      <c r="K53" s="8">
        <v>0</v>
      </c>
      <c r="L53" s="8">
        <v>1800</v>
      </c>
      <c r="M53" s="9">
        <v>1020</v>
      </c>
      <c r="N53" s="5"/>
    </row>
    <row r="54" spans="1:14" ht="18.75" customHeight="1">
      <c r="A54" s="24" t="s">
        <v>58</v>
      </c>
      <c r="B54" s="28">
        <v>11920</v>
      </c>
      <c r="C54" s="8">
        <v>0</v>
      </c>
      <c r="D54" s="8">
        <v>0</v>
      </c>
      <c r="E54" s="8">
        <v>11920</v>
      </c>
      <c r="F54" s="28">
        <v>0</v>
      </c>
      <c r="G54" s="8">
        <v>0</v>
      </c>
      <c r="H54" s="8">
        <v>0</v>
      </c>
      <c r="I54" s="8">
        <v>0</v>
      </c>
      <c r="J54" s="28">
        <v>0</v>
      </c>
      <c r="K54" s="8">
        <v>0</v>
      </c>
      <c r="L54" s="8">
        <v>0</v>
      </c>
      <c r="M54" s="9">
        <v>0</v>
      </c>
      <c r="N54" s="5"/>
    </row>
    <row r="55" spans="1:14" ht="18.75" customHeight="1">
      <c r="A55" s="24" t="s">
        <v>59</v>
      </c>
      <c r="B55" s="28">
        <v>19050</v>
      </c>
      <c r="C55" s="8">
        <v>7200</v>
      </c>
      <c r="D55" s="8">
        <v>10680</v>
      </c>
      <c r="E55" s="8">
        <v>1170</v>
      </c>
      <c r="F55" s="28">
        <v>7340</v>
      </c>
      <c r="G55" s="8">
        <v>5420</v>
      </c>
      <c r="H55" s="8">
        <v>1380</v>
      </c>
      <c r="I55" s="8">
        <v>540</v>
      </c>
      <c r="J55" s="28">
        <v>4610</v>
      </c>
      <c r="K55" s="8">
        <v>200</v>
      </c>
      <c r="L55" s="8">
        <v>4390</v>
      </c>
      <c r="M55" s="9">
        <v>20</v>
      </c>
      <c r="N55" s="5"/>
    </row>
    <row r="56" spans="1:14" s="29" customFormat="1" ht="18.75" customHeight="1">
      <c r="A56" s="27" t="s">
        <v>60</v>
      </c>
      <c r="B56" s="28">
        <v>322200</v>
      </c>
      <c r="C56" s="28">
        <v>170540</v>
      </c>
      <c r="D56" s="28">
        <v>32700</v>
      </c>
      <c r="E56" s="28">
        <v>118960</v>
      </c>
      <c r="F56" s="28">
        <v>169110</v>
      </c>
      <c r="G56" s="28">
        <v>90090</v>
      </c>
      <c r="H56" s="28">
        <v>22720</v>
      </c>
      <c r="I56" s="28">
        <v>56300</v>
      </c>
      <c r="J56" s="28">
        <v>16460</v>
      </c>
      <c r="K56" s="28">
        <v>14150</v>
      </c>
      <c r="L56" s="28">
        <v>1680</v>
      </c>
      <c r="M56" s="36">
        <v>630</v>
      </c>
      <c r="N56" s="37"/>
    </row>
    <row r="57" spans="1:14" ht="18.75" customHeight="1">
      <c r="A57" s="24" t="s">
        <v>61</v>
      </c>
      <c r="B57" s="28">
        <v>66840</v>
      </c>
      <c r="C57" s="8">
        <v>11750</v>
      </c>
      <c r="D57" s="8">
        <v>7890</v>
      </c>
      <c r="E57" s="8">
        <v>47200</v>
      </c>
      <c r="F57" s="28">
        <v>19150</v>
      </c>
      <c r="G57" s="8">
        <v>4650</v>
      </c>
      <c r="H57" s="8">
        <v>820</v>
      </c>
      <c r="I57" s="8">
        <v>13680</v>
      </c>
      <c r="J57" s="28">
        <v>0</v>
      </c>
      <c r="K57" s="8">
        <v>0</v>
      </c>
      <c r="L57" s="8">
        <v>0</v>
      </c>
      <c r="M57" s="9">
        <v>0</v>
      </c>
      <c r="N57" s="5"/>
    </row>
    <row r="58" spans="1:14" ht="18.75" customHeight="1">
      <c r="A58" s="24" t="s">
        <v>62</v>
      </c>
      <c r="B58" s="28">
        <v>4250</v>
      </c>
      <c r="C58" s="8">
        <v>1060</v>
      </c>
      <c r="D58" s="8">
        <v>2510</v>
      </c>
      <c r="E58" s="8">
        <v>680</v>
      </c>
      <c r="F58" s="28">
        <v>2160</v>
      </c>
      <c r="G58" s="8">
        <v>950</v>
      </c>
      <c r="H58" s="8">
        <v>670</v>
      </c>
      <c r="I58" s="8">
        <v>540</v>
      </c>
      <c r="J58" s="28">
        <v>0</v>
      </c>
      <c r="K58" s="8">
        <v>0</v>
      </c>
      <c r="L58" s="8">
        <v>0</v>
      </c>
      <c r="M58" s="9">
        <v>0</v>
      </c>
      <c r="N58" s="5"/>
    </row>
    <row r="59" spans="1:14" ht="18.75" customHeight="1">
      <c r="A59" s="24" t="s">
        <v>63</v>
      </c>
      <c r="B59" s="28">
        <v>3150</v>
      </c>
      <c r="C59" s="8">
        <v>100</v>
      </c>
      <c r="D59" s="8">
        <v>0</v>
      </c>
      <c r="E59" s="8">
        <v>3050</v>
      </c>
      <c r="F59" s="28">
        <v>2830</v>
      </c>
      <c r="G59" s="8">
        <v>0</v>
      </c>
      <c r="H59" s="8">
        <v>0</v>
      </c>
      <c r="I59" s="8">
        <v>2830</v>
      </c>
      <c r="J59" s="28">
        <v>0</v>
      </c>
      <c r="K59" s="8">
        <v>0</v>
      </c>
      <c r="L59" s="8">
        <v>0</v>
      </c>
      <c r="M59" s="9">
        <v>0</v>
      </c>
      <c r="N59" s="5"/>
    </row>
    <row r="60" spans="1:14" ht="18.75" customHeight="1">
      <c r="A60" s="24" t="s">
        <v>64</v>
      </c>
      <c r="B60" s="28">
        <v>38190</v>
      </c>
      <c r="C60" s="8">
        <v>14850</v>
      </c>
      <c r="D60" s="8">
        <v>4830</v>
      </c>
      <c r="E60" s="8">
        <v>18510</v>
      </c>
      <c r="F60" s="28">
        <v>26450</v>
      </c>
      <c r="G60" s="8">
        <v>9810</v>
      </c>
      <c r="H60" s="8">
        <v>3850</v>
      </c>
      <c r="I60" s="8">
        <v>12790</v>
      </c>
      <c r="J60" s="28">
        <v>3630</v>
      </c>
      <c r="K60" s="8">
        <v>1690</v>
      </c>
      <c r="L60" s="8">
        <v>460</v>
      </c>
      <c r="M60" s="9">
        <v>1480</v>
      </c>
      <c r="N60" s="5"/>
    </row>
    <row r="61" spans="1:14" ht="18.75" customHeight="1">
      <c r="A61" s="24" t="s">
        <v>65</v>
      </c>
      <c r="B61" s="28">
        <v>25600</v>
      </c>
      <c r="C61" s="8">
        <v>7690</v>
      </c>
      <c r="D61" s="8">
        <v>3810</v>
      </c>
      <c r="E61" s="8">
        <v>14100</v>
      </c>
      <c r="F61" s="28">
        <v>11190</v>
      </c>
      <c r="G61" s="8">
        <v>3710</v>
      </c>
      <c r="H61" s="8">
        <v>920</v>
      </c>
      <c r="I61" s="8">
        <v>6560</v>
      </c>
      <c r="J61" s="28">
        <v>2030</v>
      </c>
      <c r="K61" s="8">
        <v>1760</v>
      </c>
      <c r="L61" s="8">
        <v>0</v>
      </c>
      <c r="M61" s="9">
        <v>270</v>
      </c>
      <c r="N61" s="5"/>
    </row>
    <row r="62" spans="1:14" ht="18.75" customHeight="1">
      <c r="A62" s="24" t="s">
        <v>66</v>
      </c>
      <c r="B62" s="28"/>
      <c r="C62" s="8"/>
      <c r="D62" s="8"/>
      <c r="E62" s="8"/>
      <c r="F62" s="28"/>
      <c r="G62" s="8"/>
      <c r="H62" s="8"/>
      <c r="I62" s="8"/>
      <c r="J62" s="28"/>
      <c r="K62" s="8"/>
      <c r="L62" s="8"/>
      <c r="M62" s="9"/>
      <c r="N62" s="5"/>
    </row>
    <row r="63" spans="1:14" ht="18.75" customHeight="1">
      <c r="A63" s="24" t="s">
        <v>67</v>
      </c>
      <c r="B63" s="28">
        <v>5580</v>
      </c>
      <c r="C63" s="8">
        <v>0</v>
      </c>
      <c r="D63" s="8">
        <v>5310</v>
      </c>
      <c r="E63" s="8">
        <v>270</v>
      </c>
      <c r="F63" s="28">
        <v>2670</v>
      </c>
      <c r="G63" s="8">
        <v>0</v>
      </c>
      <c r="H63" s="8">
        <v>2670</v>
      </c>
      <c r="I63" s="8">
        <v>0</v>
      </c>
      <c r="J63" s="28">
        <v>550</v>
      </c>
      <c r="K63" s="8">
        <v>0</v>
      </c>
      <c r="L63" s="8">
        <v>550</v>
      </c>
      <c r="M63" s="9">
        <v>0</v>
      </c>
      <c r="N63" s="5"/>
    </row>
    <row r="64" spans="1:14" ht="18.75" customHeight="1" thickBot="1">
      <c r="A64" s="25" t="s">
        <v>68</v>
      </c>
      <c r="B64" s="28">
        <v>4240</v>
      </c>
      <c r="C64" s="10">
        <v>0</v>
      </c>
      <c r="D64" s="10">
        <v>3000</v>
      </c>
      <c r="E64" s="10">
        <v>1240</v>
      </c>
      <c r="F64" s="28">
        <v>0</v>
      </c>
      <c r="G64" s="10">
        <v>0</v>
      </c>
      <c r="H64" s="10">
        <v>0</v>
      </c>
      <c r="I64" s="10">
        <v>0</v>
      </c>
      <c r="J64" s="28">
        <v>0</v>
      </c>
      <c r="K64" s="10">
        <v>0</v>
      </c>
      <c r="L64" s="10">
        <v>0</v>
      </c>
      <c r="M64" s="11">
        <v>0</v>
      </c>
      <c r="N64" s="5"/>
    </row>
    <row r="65" spans="1:14" ht="18.75" customHeight="1" thickBot="1">
      <c r="A65" s="26" t="s">
        <v>5</v>
      </c>
      <c r="B65" s="34">
        <v>2246517</v>
      </c>
      <c r="C65" s="12">
        <v>1076760</v>
      </c>
      <c r="D65" s="12">
        <v>435502</v>
      </c>
      <c r="E65" s="12">
        <v>734255</v>
      </c>
      <c r="F65" s="34">
        <v>1001851</v>
      </c>
      <c r="G65" s="12">
        <v>584286</v>
      </c>
      <c r="H65" s="12">
        <v>188195</v>
      </c>
      <c r="I65" s="12">
        <v>229370</v>
      </c>
      <c r="J65" s="34">
        <v>260985</v>
      </c>
      <c r="K65" s="12">
        <v>134570</v>
      </c>
      <c r="L65" s="12">
        <v>65905</v>
      </c>
      <c r="M65" s="13">
        <v>60510</v>
      </c>
      <c r="N65" s="5"/>
    </row>
    <row r="66" spans="2:13" ht="21.75" customHeight="1">
      <c r="B66" s="35"/>
      <c r="C66" s="14"/>
      <c r="D66" s="14"/>
      <c r="E66" s="14"/>
      <c r="F66" s="35"/>
      <c r="G66" s="14"/>
      <c r="H66" s="14"/>
      <c r="I66" s="14"/>
      <c r="J66" s="35"/>
      <c r="K66" s="14"/>
      <c r="L66" s="14"/>
      <c r="M66" s="14"/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workbookViewId="0" topLeftCell="A38">
      <selection activeCell="B5" sqref="B5:M64"/>
    </sheetView>
  </sheetViews>
  <sheetFormatPr defaultColWidth="10.59765625" defaultRowHeight="21.75" customHeight="1"/>
  <cols>
    <col min="1" max="1" width="20.59765625" style="19" customWidth="1"/>
    <col min="2" max="13" width="11.59765625" style="3" customWidth="1"/>
    <col min="14" max="14" width="3.5" style="3" customWidth="1"/>
    <col min="15" max="16384" width="10.59765625" style="3" customWidth="1"/>
  </cols>
  <sheetData>
    <row r="1" ht="27.75" customHeight="1">
      <c r="A1" s="1" t="s">
        <v>69</v>
      </c>
    </row>
    <row r="2" spans="1:13" ht="21.75" customHeight="1" thickBot="1">
      <c r="A2" s="38"/>
      <c r="B2" s="4"/>
      <c r="C2" s="4"/>
      <c r="D2" s="4"/>
      <c r="E2" s="4"/>
      <c r="F2" s="4"/>
      <c r="G2" s="4"/>
      <c r="H2" s="4"/>
      <c r="I2" s="2" t="s">
        <v>113</v>
      </c>
      <c r="J2" s="2"/>
      <c r="K2" s="4"/>
      <c r="L2" s="4"/>
      <c r="M2" s="4"/>
    </row>
    <row r="3" spans="1:14" s="40" customFormat="1" ht="18.75" customHeight="1">
      <c r="A3" s="15" t="s">
        <v>70</v>
      </c>
      <c r="B3" s="41" t="s">
        <v>71</v>
      </c>
      <c r="C3" s="16"/>
      <c r="D3" s="16"/>
      <c r="E3" s="16"/>
      <c r="F3" s="46" t="s">
        <v>72</v>
      </c>
      <c r="G3" s="16"/>
      <c r="H3" s="16"/>
      <c r="I3" s="16"/>
      <c r="J3" s="46" t="s">
        <v>73</v>
      </c>
      <c r="K3" s="16"/>
      <c r="L3" s="16"/>
      <c r="M3" s="17"/>
      <c r="N3" s="39"/>
    </row>
    <row r="4" spans="1:14" s="40" customFormat="1" ht="18.75" customHeight="1" thickBot="1">
      <c r="A4" s="20"/>
      <c r="B4" s="21" t="s">
        <v>5</v>
      </c>
      <c r="C4" s="21" t="s">
        <v>6</v>
      </c>
      <c r="D4" s="21" t="s">
        <v>7</v>
      </c>
      <c r="E4" s="21" t="s">
        <v>8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5</v>
      </c>
      <c r="K4" s="21" t="s">
        <v>6</v>
      </c>
      <c r="L4" s="21" t="s">
        <v>7</v>
      </c>
      <c r="M4" s="22" t="s">
        <v>8</v>
      </c>
      <c r="N4" s="39"/>
    </row>
    <row r="5" spans="1:14" ht="18.75" customHeight="1">
      <c r="A5" s="23" t="s">
        <v>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5"/>
    </row>
    <row r="6" spans="1:14" ht="18.75" customHeight="1">
      <c r="A6" s="24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5"/>
    </row>
    <row r="7" spans="1:14" ht="18.75" customHeight="1">
      <c r="A7" s="24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5"/>
    </row>
    <row r="8" spans="1:14" ht="18.75" customHeight="1">
      <c r="A8" s="24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5"/>
    </row>
    <row r="9" spans="1:14" ht="18.75" customHeight="1">
      <c r="A9" s="24" t="s">
        <v>13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5"/>
    </row>
    <row r="10" spans="1:14" ht="18.75" customHeight="1">
      <c r="A10" s="24" t="s">
        <v>14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5"/>
    </row>
    <row r="11" spans="1:14" ht="18.75" customHeight="1">
      <c r="A11" s="24" t="s">
        <v>15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5"/>
    </row>
    <row r="12" spans="1:14" ht="18.75" customHeight="1">
      <c r="A12" s="24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5"/>
    </row>
    <row r="13" spans="1:14" ht="18.75" customHeight="1">
      <c r="A13" s="24" t="s">
        <v>17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5"/>
    </row>
    <row r="14" spans="1:14" ht="18.75" customHeight="1">
      <c r="A14" s="24" t="s">
        <v>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5"/>
    </row>
    <row r="15" spans="1:14" ht="18.75" customHeight="1">
      <c r="A15" s="24" t="s">
        <v>19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5"/>
    </row>
    <row r="16" spans="1:14" ht="18.75" customHeight="1">
      <c r="A16" s="24" t="s">
        <v>20</v>
      </c>
      <c r="B16" s="8">
        <v>1090</v>
      </c>
      <c r="C16" s="8">
        <v>0</v>
      </c>
      <c r="D16" s="8">
        <v>1090</v>
      </c>
      <c r="E16" s="8">
        <v>0</v>
      </c>
      <c r="F16" s="8">
        <v>1090</v>
      </c>
      <c r="G16" s="8">
        <v>0</v>
      </c>
      <c r="H16" s="8">
        <v>1090</v>
      </c>
      <c r="I16" s="8">
        <v>0</v>
      </c>
      <c r="J16" s="8">
        <v>0</v>
      </c>
      <c r="K16" s="8">
        <v>0</v>
      </c>
      <c r="L16" s="8">
        <v>0</v>
      </c>
      <c r="M16" s="9">
        <v>0</v>
      </c>
      <c r="N16" s="5"/>
    </row>
    <row r="17" spans="1:14" ht="18.75" customHeight="1">
      <c r="A17" s="24" t="s">
        <v>21</v>
      </c>
      <c r="B17" s="8">
        <v>580</v>
      </c>
      <c r="C17" s="8">
        <v>0</v>
      </c>
      <c r="D17" s="8">
        <v>580</v>
      </c>
      <c r="E17" s="8">
        <v>0</v>
      </c>
      <c r="F17" s="8">
        <v>580</v>
      </c>
      <c r="G17" s="8">
        <v>0</v>
      </c>
      <c r="H17" s="8">
        <v>580</v>
      </c>
      <c r="I17" s="8">
        <v>0</v>
      </c>
      <c r="J17" s="8">
        <v>0</v>
      </c>
      <c r="K17" s="8">
        <v>0</v>
      </c>
      <c r="L17" s="8">
        <v>0</v>
      </c>
      <c r="M17" s="9">
        <v>0</v>
      </c>
      <c r="N17" s="5"/>
    </row>
    <row r="18" spans="1:14" ht="18.75" customHeight="1">
      <c r="A18" s="24" t="s">
        <v>22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5"/>
    </row>
    <row r="19" spans="1:14" ht="18.75" customHeight="1">
      <c r="A19" s="24" t="s">
        <v>23</v>
      </c>
      <c r="B19" s="8">
        <v>2330</v>
      </c>
      <c r="C19" s="8">
        <v>2330</v>
      </c>
      <c r="D19" s="8">
        <v>0</v>
      </c>
      <c r="E19" s="8">
        <v>0</v>
      </c>
      <c r="F19" s="8">
        <v>270</v>
      </c>
      <c r="G19" s="8">
        <v>270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9">
        <v>0</v>
      </c>
      <c r="N19" s="5"/>
    </row>
    <row r="20" spans="1:14" ht="18.75" customHeight="1">
      <c r="A20" s="24" t="s">
        <v>24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  <c r="N20" s="5"/>
    </row>
    <row r="21" spans="1:14" ht="18.75" customHeight="1">
      <c r="A21" s="24" t="s">
        <v>25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5"/>
    </row>
    <row r="22" spans="1:14" ht="18.75" customHeight="1">
      <c r="A22" s="24" t="s">
        <v>26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  <c r="N22" s="5"/>
    </row>
    <row r="23" spans="1:14" ht="18.75" customHeight="1">
      <c r="A23" s="24" t="s">
        <v>27</v>
      </c>
      <c r="B23" s="8">
        <v>1390</v>
      </c>
      <c r="C23" s="8">
        <v>300</v>
      </c>
      <c r="D23" s="8">
        <v>1090</v>
      </c>
      <c r="E23" s="8">
        <v>0</v>
      </c>
      <c r="F23" s="8">
        <v>1390</v>
      </c>
      <c r="G23" s="8">
        <v>300</v>
      </c>
      <c r="H23" s="8">
        <v>1090</v>
      </c>
      <c r="I23" s="8">
        <v>0</v>
      </c>
      <c r="J23" s="8">
        <v>0</v>
      </c>
      <c r="K23" s="8">
        <v>0</v>
      </c>
      <c r="L23" s="8">
        <v>0</v>
      </c>
      <c r="M23" s="9">
        <v>0</v>
      </c>
      <c r="N23" s="5"/>
    </row>
    <row r="24" spans="1:14" ht="18.75" customHeight="1">
      <c r="A24" s="24" t="s">
        <v>28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  <c r="N24" s="5"/>
    </row>
    <row r="25" spans="1:14" ht="18.75" customHeight="1">
      <c r="A25" s="24" t="s">
        <v>29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5"/>
    </row>
    <row r="26" spans="1:14" ht="18.75" customHeight="1">
      <c r="A26" s="24" t="s">
        <v>30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5"/>
    </row>
    <row r="27" spans="1:14" ht="18.75" customHeight="1">
      <c r="A27" s="24" t="s">
        <v>31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5"/>
    </row>
    <row r="28" spans="1:14" ht="18.75" customHeight="1">
      <c r="A28" s="24" t="s">
        <v>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5"/>
    </row>
    <row r="29" spans="1:14" ht="18.75" customHeight="1">
      <c r="A29" s="24" t="s">
        <v>33</v>
      </c>
      <c r="B29" s="8">
        <v>1590</v>
      </c>
      <c r="C29" s="8">
        <v>1590</v>
      </c>
      <c r="D29" s="8">
        <v>0</v>
      </c>
      <c r="E29" s="8">
        <v>0</v>
      </c>
      <c r="F29" s="8">
        <v>1480</v>
      </c>
      <c r="G29" s="8">
        <v>1480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9">
        <v>0</v>
      </c>
      <c r="N29" s="5"/>
    </row>
    <row r="30" spans="1:14" ht="18.75" customHeight="1">
      <c r="A30" s="24" t="s">
        <v>34</v>
      </c>
      <c r="B30" s="8">
        <v>2470</v>
      </c>
      <c r="C30" s="8">
        <v>2150</v>
      </c>
      <c r="D30" s="8">
        <v>320</v>
      </c>
      <c r="E30" s="8">
        <v>0</v>
      </c>
      <c r="F30" s="8">
        <v>2470</v>
      </c>
      <c r="G30" s="8">
        <v>2150</v>
      </c>
      <c r="H30" s="8">
        <v>320</v>
      </c>
      <c r="I30" s="8">
        <v>0</v>
      </c>
      <c r="J30" s="8">
        <v>0</v>
      </c>
      <c r="K30" s="8">
        <v>0</v>
      </c>
      <c r="L30" s="8">
        <v>0</v>
      </c>
      <c r="M30" s="9">
        <v>0</v>
      </c>
      <c r="N30" s="5"/>
    </row>
    <row r="31" spans="1:14" ht="18.75" customHeight="1">
      <c r="A31" s="24" t="s">
        <v>35</v>
      </c>
      <c r="B31" s="8">
        <v>2880</v>
      </c>
      <c r="C31" s="8">
        <v>2880</v>
      </c>
      <c r="D31" s="8">
        <v>0</v>
      </c>
      <c r="E31" s="8">
        <v>0</v>
      </c>
      <c r="F31" s="8">
        <v>2880</v>
      </c>
      <c r="G31" s="8">
        <v>2880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v>0</v>
      </c>
      <c r="N31" s="5"/>
    </row>
    <row r="32" spans="1:14" ht="18.75" customHeight="1">
      <c r="A32" s="24" t="s">
        <v>36</v>
      </c>
      <c r="B32" s="8">
        <v>11540</v>
      </c>
      <c r="C32" s="8">
        <v>6620</v>
      </c>
      <c r="D32" s="8">
        <v>4920</v>
      </c>
      <c r="E32" s="8">
        <v>0</v>
      </c>
      <c r="F32" s="8">
        <v>8060</v>
      </c>
      <c r="G32" s="8">
        <v>4570</v>
      </c>
      <c r="H32" s="8">
        <v>3490</v>
      </c>
      <c r="I32" s="8">
        <v>0</v>
      </c>
      <c r="J32" s="8">
        <v>1230</v>
      </c>
      <c r="K32" s="8">
        <v>510</v>
      </c>
      <c r="L32" s="8">
        <v>720</v>
      </c>
      <c r="M32" s="9">
        <v>0</v>
      </c>
      <c r="N32" s="5"/>
    </row>
    <row r="33" spans="1:14" ht="18.75" customHeight="1">
      <c r="A33" s="24" t="s">
        <v>37</v>
      </c>
      <c r="B33" s="8">
        <v>410</v>
      </c>
      <c r="C33" s="8">
        <v>0</v>
      </c>
      <c r="D33" s="8">
        <v>410</v>
      </c>
      <c r="E33" s="8">
        <v>0</v>
      </c>
      <c r="F33" s="8">
        <v>410</v>
      </c>
      <c r="G33" s="8">
        <v>0</v>
      </c>
      <c r="H33" s="8">
        <v>410</v>
      </c>
      <c r="I33" s="8">
        <v>0</v>
      </c>
      <c r="J33" s="8">
        <v>0</v>
      </c>
      <c r="K33" s="8">
        <v>0</v>
      </c>
      <c r="L33" s="8">
        <v>0</v>
      </c>
      <c r="M33" s="9">
        <v>0</v>
      </c>
      <c r="N33" s="5"/>
    </row>
    <row r="34" spans="1:14" ht="18.75" customHeight="1">
      <c r="A34" s="24" t="s">
        <v>38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5"/>
    </row>
    <row r="35" spans="1:14" ht="18.75" customHeight="1">
      <c r="A35" s="24" t="s">
        <v>39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5"/>
    </row>
    <row r="36" spans="1:14" ht="18.75" customHeight="1">
      <c r="A36" s="24" t="s">
        <v>40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5"/>
    </row>
    <row r="37" spans="1:14" ht="18.75" customHeight="1">
      <c r="A37" s="24" t="s">
        <v>41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5"/>
    </row>
    <row r="38" spans="1:14" ht="18.75" customHeight="1">
      <c r="A38" s="24" t="s">
        <v>42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5"/>
    </row>
    <row r="39" spans="1:14" ht="18.75" customHeight="1">
      <c r="A39" s="24" t="s">
        <v>43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5"/>
    </row>
    <row r="40" spans="1:14" ht="18.75" customHeight="1">
      <c r="A40" s="24" t="s">
        <v>44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5"/>
    </row>
    <row r="41" spans="1:14" ht="18.75" customHeight="1">
      <c r="A41" s="24" t="s">
        <v>45</v>
      </c>
      <c r="B41" s="8">
        <v>500</v>
      </c>
      <c r="C41" s="8">
        <v>0</v>
      </c>
      <c r="D41" s="8">
        <v>500</v>
      </c>
      <c r="E41" s="8">
        <v>0</v>
      </c>
      <c r="F41" s="8">
        <v>500</v>
      </c>
      <c r="G41" s="8">
        <v>0</v>
      </c>
      <c r="H41" s="8">
        <v>500</v>
      </c>
      <c r="I41" s="8">
        <v>0</v>
      </c>
      <c r="J41" s="8">
        <v>0</v>
      </c>
      <c r="K41" s="8">
        <v>0</v>
      </c>
      <c r="L41" s="8">
        <v>0</v>
      </c>
      <c r="M41" s="9">
        <v>0</v>
      </c>
      <c r="N41" s="5"/>
    </row>
    <row r="42" spans="1:14" ht="18.75" customHeight="1">
      <c r="A42" s="24" t="s">
        <v>46</v>
      </c>
      <c r="B42" s="8">
        <v>1230</v>
      </c>
      <c r="C42" s="8">
        <v>0</v>
      </c>
      <c r="D42" s="8">
        <v>1230</v>
      </c>
      <c r="E42" s="8">
        <v>0</v>
      </c>
      <c r="F42" s="8">
        <v>1230</v>
      </c>
      <c r="G42" s="8">
        <v>0</v>
      </c>
      <c r="H42" s="8">
        <v>1230</v>
      </c>
      <c r="I42" s="8">
        <v>0</v>
      </c>
      <c r="J42" s="8">
        <v>0</v>
      </c>
      <c r="K42" s="8">
        <v>0</v>
      </c>
      <c r="L42" s="8">
        <v>0</v>
      </c>
      <c r="M42" s="9">
        <v>0</v>
      </c>
      <c r="N42" s="5"/>
    </row>
    <row r="43" spans="1:14" ht="18.75" customHeight="1">
      <c r="A43" s="24" t="s">
        <v>47</v>
      </c>
      <c r="B43" s="8">
        <v>630</v>
      </c>
      <c r="C43" s="8">
        <v>0</v>
      </c>
      <c r="D43" s="8">
        <v>630</v>
      </c>
      <c r="E43" s="8">
        <v>0</v>
      </c>
      <c r="F43" s="8">
        <v>630</v>
      </c>
      <c r="G43" s="8">
        <v>0</v>
      </c>
      <c r="H43" s="8">
        <v>630</v>
      </c>
      <c r="I43" s="8">
        <v>0</v>
      </c>
      <c r="J43" s="8">
        <v>0</v>
      </c>
      <c r="K43" s="8">
        <v>0</v>
      </c>
      <c r="L43" s="8">
        <v>0</v>
      </c>
      <c r="M43" s="9">
        <v>0</v>
      </c>
      <c r="N43" s="5"/>
    </row>
    <row r="44" spans="1:14" ht="18.75" customHeight="1">
      <c r="A44" s="24" t="s">
        <v>48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5"/>
    </row>
    <row r="45" spans="1:14" ht="18.75" customHeight="1">
      <c r="A45" s="24" t="s">
        <v>49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5"/>
    </row>
    <row r="46" spans="1:14" ht="18.75" customHeight="1">
      <c r="A46" s="24" t="s">
        <v>50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5"/>
    </row>
    <row r="47" spans="1:14" ht="18.75" customHeight="1">
      <c r="A47" s="24" t="s">
        <v>51</v>
      </c>
      <c r="B47" s="8">
        <v>1890</v>
      </c>
      <c r="C47" s="8">
        <v>210</v>
      </c>
      <c r="D47" s="8">
        <v>1680</v>
      </c>
      <c r="E47" s="8">
        <v>0</v>
      </c>
      <c r="F47" s="8">
        <v>1700</v>
      </c>
      <c r="G47" s="8">
        <v>210</v>
      </c>
      <c r="H47" s="8">
        <v>1490</v>
      </c>
      <c r="I47" s="8">
        <v>0</v>
      </c>
      <c r="J47" s="8">
        <v>190</v>
      </c>
      <c r="K47" s="8">
        <v>0</v>
      </c>
      <c r="L47" s="8">
        <v>190</v>
      </c>
      <c r="M47" s="9">
        <v>0</v>
      </c>
      <c r="N47" s="5"/>
    </row>
    <row r="48" spans="1:14" ht="18.75" customHeight="1">
      <c r="A48" s="24" t="s">
        <v>52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  <c r="N48" s="5"/>
    </row>
    <row r="49" spans="1:14" ht="18.75" customHeight="1">
      <c r="A49" s="24" t="s">
        <v>53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  <c r="N49" s="5"/>
    </row>
    <row r="50" spans="1:14" ht="18.75" customHeight="1">
      <c r="A50" s="24" t="s">
        <v>54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  <c r="N50" s="5"/>
    </row>
    <row r="51" spans="1:14" ht="18.75" customHeight="1">
      <c r="A51" s="24" t="s">
        <v>55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  <c r="N51" s="5"/>
    </row>
    <row r="52" spans="1:14" ht="18.75" customHeight="1">
      <c r="A52" s="24" t="s">
        <v>56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  <c r="N52" s="5"/>
    </row>
    <row r="53" spans="1:14" ht="18.75" customHeight="1">
      <c r="A53" s="24" t="s">
        <v>57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  <c r="N53" s="5"/>
    </row>
    <row r="54" spans="1:14" ht="18.75" customHeight="1">
      <c r="A54" s="24" t="s">
        <v>58</v>
      </c>
      <c r="B54" s="8">
        <v>1350</v>
      </c>
      <c r="C54" s="8">
        <v>0</v>
      </c>
      <c r="D54" s="8">
        <v>0</v>
      </c>
      <c r="E54" s="8">
        <v>1350</v>
      </c>
      <c r="F54" s="8">
        <v>1350</v>
      </c>
      <c r="G54" s="8">
        <v>0</v>
      </c>
      <c r="H54" s="8">
        <v>0</v>
      </c>
      <c r="I54" s="8">
        <v>1350</v>
      </c>
      <c r="J54" s="8">
        <v>0</v>
      </c>
      <c r="K54" s="8">
        <v>0</v>
      </c>
      <c r="L54" s="8">
        <v>0</v>
      </c>
      <c r="M54" s="9">
        <v>0</v>
      </c>
      <c r="N54" s="5"/>
    </row>
    <row r="55" spans="1:14" ht="18.75" customHeight="1">
      <c r="A55" s="24" t="s">
        <v>59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  <c r="N55" s="5"/>
    </row>
    <row r="56" spans="1:14" s="29" customFormat="1" ht="18.75" customHeight="1">
      <c r="A56" s="27" t="s">
        <v>60</v>
      </c>
      <c r="B56" s="28">
        <v>8610</v>
      </c>
      <c r="C56" s="28">
        <v>2100</v>
      </c>
      <c r="D56" s="28">
        <v>6510</v>
      </c>
      <c r="E56" s="28">
        <v>0</v>
      </c>
      <c r="F56" s="28">
        <v>6390</v>
      </c>
      <c r="G56" s="28">
        <v>1070</v>
      </c>
      <c r="H56" s="28">
        <v>5320</v>
      </c>
      <c r="I56" s="28">
        <v>0</v>
      </c>
      <c r="J56" s="28">
        <v>0</v>
      </c>
      <c r="K56" s="28">
        <v>0</v>
      </c>
      <c r="L56" s="28">
        <v>0</v>
      </c>
      <c r="M56" s="36">
        <v>0</v>
      </c>
      <c r="N56" s="37"/>
    </row>
    <row r="57" spans="1:14" ht="18.75" customHeight="1">
      <c r="A57" s="24" t="s">
        <v>61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9"/>
      <c r="N57" s="5"/>
    </row>
    <row r="58" spans="1:14" ht="18.75" customHeight="1">
      <c r="A58" s="24" t="s">
        <v>62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  <c r="N58" s="5"/>
    </row>
    <row r="59" spans="1:14" ht="18.75" customHeight="1">
      <c r="A59" s="24" t="s">
        <v>63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  <c r="N59" s="5"/>
    </row>
    <row r="60" spans="1:14" ht="18.75" customHeight="1">
      <c r="A60" s="24" t="s">
        <v>64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  <c r="N60" s="5"/>
    </row>
    <row r="61" spans="1:14" ht="18.75" customHeight="1">
      <c r="A61" s="24" t="s">
        <v>65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5"/>
    </row>
    <row r="62" spans="1:14" ht="18.75" customHeight="1">
      <c r="A62" s="24" t="s">
        <v>66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5"/>
    </row>
    <row r="63" spans="1:14" ht="18.75" customHeight="1">
      <c r="A63" s="24" t="s">
        <v>67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5"/>
    </row>
    <row r="64" spans="1:14" ht="18.75" customHeight="1" thickBot="1">
      <c r="A64" s="25" t="s">
        <v>68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  <c r="N64" s="5"/>
    </row>
    <row r="65" spans="1:14" ht="18.75" customHeight="1" thickBot="1">
      <c r="A65" s="26" t="s">
        <v>5</v>
      </c>
      <c r="B65" s="12">
        <v>38930</v>
      </c>
      <c r="C65" s="12">
        <v>18620</v>
      </c>
      <c r="D65" s="12">
        <v>18960</v>
      </c>
      <c r="E65" s="12">
        <v>1350</v>
      </c>
      <c r="F65" s="12">
        <v>30750</v>
      </c>
      <c r="G65" s="12">
        <v>13250</v>
      </c>
      <c r="H65" s="12">
        <v>16150</v>
      </c>
      <c r="I65" s="12">
        <v>1350</v>
      </c>
      <c r="J65" s="12">
        <v>1420</v>
      </c>
      <c r="K65" s="12">
        <v>510</v>
      </c>
      <c r="L65" s="12">
        <v>910</v>
      </c>
      <c r="M65" s="13">
        <v>0</v>
      </c>
      <c r="N65" s="5"/>
    </row>
    <row r="66" spans="2:13" ht="21.7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workbookViewId="0" topLeftCell="A1">
      <selection activeCell="G67" sqref="G67"/>
    </sheetView>
  </sheetViews>
  <sheetFormatPr defaultColWidth="10.59765625" defaultRowHeight="21.75" customHeight="1"/>
  <cols>
    <col min="1" max="1" width="20.59765625" style="3" customWidth="1"/>
    <col min="2" max="13" width="11.59765625" style="3" customWidth="1"/>
    <col min="14" max="14" width="2.69921875" style="3" customWidth="1"/>
    <col min="15" max="16384" width="10.59765625" style="3" customWidth="1"/>
  </cols>
  <sheetData>
    <row r="1" ht="27.75" customHeight="1">
      <c r="A1" s="1" t="s">
        <v>74</v>
      </c>
    </row>
    <row r="2" spans="1:13" ht="21.75" customHeight="1" thickBot="1">
      <c r="A2" s="4"/>
      <c r="B2" s="4"/>
      <c r="C2" s="4"/>
      <c r="D2" s="4"/>
      <c r="E2" s="4"/>
      <c r="F2" s="4"/>
      <c r="G2" s="4"/>
      <c r="H2" s="4"/>
      <c r="I2" s="2" t="s">
        <v>113</v>
      </c>
      <c r="J2" s="4"/>
      <c r="K2" s="4"/>
      <c r="L2" s="4"/>
      <c r="M2" s="4"/>
    </row>
    <row r="3" spans="1:14" s="40" customFormat="1" ht="18.75" customHeight="1">
      <c r="A3" s="15" t="s">
        <v>75</v>
      </c>
      <c r="B3" s="41" t="s">
        <v>2</v>
      </c>
      <c r="C3" s="16"/>
      <c r="D3" s="16"/>
      <c r="E3" s="16"/>
      <c r="F3" s="41" t="s">
        <v>3</v>
      </c>
      <c r="G3" s="16"/>
      <c r="H3" s="16"/>
      <c r="I3" s="16"/>
      <c r="J3" s="41" t="s">
        <v>4</v>
      </c>
      <c r="K3" s="16"/>
      <c r="L3" s="16"/>
      <c r="M3" s="17"/>
      <c r="N3" s="39"/>
    </row>
    <row r="4" spans="1:14" s="40" customFormat="1" ht="18.75" customHeight="1" thickBot="1">
      <c r="A4" s="20"/>
      <c r="B4" s="21" t="s">
        <v>5</v>
      </c>
      <c r="C4" s="21" t="s">
        <v>6</v>
      </c>
      <c r="D4" s="21" t="s">
        <v>7</v>
      </c>
      <c r="E4" s="21" t="s">
        <v>8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5</v>
      </c>
      <c r="K4" s="21" t="s">
        <v>6</v>
      </c>
      <c r="L4" s="21" t="s">
        <v>7</v>
      </c>
      <c r="M4" s="22" t="s">
        <v>8</v>
      </c>
      <c r="N4" s="39"/>
    </row>
    <row r="5" spans="1:14" ht="18.75" customHeight="1">
      <c r="A5" s="23" t="s">
        <v>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5"/>
    </row>
    <row r="6" spans="1:14" ht="18.75" customHeight="1">
      <c r="A6" s="24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5"/>
    </row>
    <row r="7" spans="1:14" ht="18.75" customHeight="1">
      <c r="A7" s="24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5"/>
    </row>
    <row r="8" spans="1:14" ht="18.75" customHeight="1">
      <c r="A8" s="24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5"/>
    </row>
    <row r="9" spans="1:14" ht="18.75" customHeight="1">
      <c r="A9" s="24" t="s">
        <v>13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5"/>
    </row>
    <row r="10" spans="1:14" ht="18.75" customHeight="1">
      <c r="A10" s="24" t="s">
        <v>14</v>
      </c>
      <c r="B10" s="8">
        <v>1830</v>
      </c>
      <c r="C10" s="8">
        <v>1830</v>
      </c>
      <c r="D10" s="8">
        <v>0</v>
      </c>
      <c r="E10" s="8">
        <v>0</v>
      </c>
      <c r="F10" s="8">
        <v>1620</v>
      </c>
      <c r="G10" s="8">
        <v>1620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">
        <v>0</v>
      </c>
      <c r="N10" s="5"/>
    </row>
    <row r="11" spans="1:14" ht="18.75" customHeight="1">
      <c r="A11" s="24" t="s">
        <v>15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5"/>
    </row>
    <row r="12" spans="1:14" ht="18.75" customHeight="1">
      <c r="A12" s="24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5"/>
    </row>
    <row r="13" spans="1:14" ht="18.75" customHeight="1">
      <c r="A13" s="24" t="s">
        <v>17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5"/>
    </row>
    <row r="14" spans="1:14" ht="18.75" customHeight="1">
      <c r="A14" s="24" t="s">
        <v>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5"/>
    </row>
    <row r="15" spans="1:14" ht="18.75" customHeight="1">
      <c r="A15" s="24" t="s">
        <v>19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5"/>
    </row>
    <row r="16" spans="1:14" ht="18.75" customHeight="1">
      <c r="A16" s="24" t="s">
        <v>20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5"/>
    </row>
    <row r="17" spans="1:14" ht="18.75" customHeight="1">
      <c r="A17" s="24" t="s">
        <v>21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5"/>
    </row>
    <row r="18" spans="1:14" ht="18.75" customHeight="1">
      <c r="A18" s="24" t="s">
        <v>22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5"/>
    </row>
    <row r="19" spans="1:14" ht="18.75" customHeight="1">
      <c r="A19" s="24" t="s">
        <v>23</v>
      </c>
      <c r="B19" s="8">
        <v>8610</v>
      </c>
      <c r="C19" s="8">
        <v>8470</v>
      </c>
      <c r="D19" s="8">
        <v>140</v>
      </c>
      <c r="E19" s="8">
        <v>0</v>
      </c>
      <c r="F19" s="8">
        <v>3810</v>
      </c>
      <c r="G19" s="8">
        <v>3670</v>
      </c>
      <c r="H19" s="8">
        <v>140</v>
      </c>
      <c r="I19" s="8">
        <v>0</v>
      </c>
      <c r="J19" s="8">
        <v>590</v>
      </c>
      <c r="K19" s="8">
        <v>590</v>
      </c>
      <c r="L19" s="8">
        <v>0</v>
      </c>
      <c r="M19" s="9">
        <v>0</v>
      </c>
      <c r="N19" s="5"/>
    </row>
    <row r="20" spans="1:14" ht="18.75" customHeight="1">
      <c r="A20" s="24" t="s">
        <v>24</v>
      </c>
      <c r="B20" s="8">
        <v>1310</v>
      </c>
      <c r="C20" s="8">
        <v>1310</v>
      </c>
      <c r="D20" s="8">
        <v>0</v>
      </c>
      <c r="E20" s="8">
        <v>0</v>
      </c>
      <c r="F20" s="8">
        <v>1010</v>
      </c>
      <c r="G20" s="8">
        <v>1010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  <c r="N20" s="5"/>
    </row>
    <row r="21" spans="1:14" ht="18.75" customHeight="1">
      <c r="A21" s="24" t="s">
        <v>25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5"/>
    </row>
    <row r="22" spans="1:14" ht="18.75" customHeight="1">
      <c r="A22" s="24" t="s">
        <v>26</v>
      </c>
      <c r="B22" s="8">
        <v>1620</v>
      </c>
      <c r="C22" s="8">
        <v>670</v>
      </c>
      <c r="D22" s="8">
        <v>950</v>
      </c>
      <c r="E22" s="8">
        <v>0</v>
      </c>
      <c r="F22" s="8">
        <v>950</v>
      </c>
      <c r="G22" s="8">
        <v>0</v>
      </c>
      <c r="H22" s="8">
        <v>950</v>
      </c>
      <c r="I22" s="8">
        <v>0</v>
      </c>
      <c r="J22" s="8">
        <v>0</v>
      </c>
      <c r="K22" s="8">
        <v>0</v>
      </c>
      <c r="L22" s="8">
        <v>0</v>
      </c>
      <c r="M22" s="9">
        <v>0</v>
      </c>
      <c r="N22" s="5"/>
    </row>
    <row r="23" spans="1:14" ht="18.75" customHeight="1">
      <c r="A23" s="24" t="s">
        <v>27</v>
      </c>
      <c r="B23" s="8">
        <v>1670</v>
      </c>
      <c r="C23" s="8">
        <v>700</v>
      </c>
      <c r="D23" s="8">
        <v>970</v>
      </c>
      <c r="E23" s="8">
        <v>0</v>
      </c>
      <c r="F23" s="8">
        <v>1670</v>
      </c>
      <c r="G23" s="8">
        <v>700</v>
      </c>
      <c r="H23" s="8">
        <v>970</v>
      </c>
      <c r="I23" s="8">
        <v>0</v>
      </c>
      <c r="J23" s="8">
        <v>0</v>
      </c>
      <c r="K23" s="8">
        <v>0</v>
      </c>
      <c r="L23" s="8">
        <v>0</v>
      </c>
      <c r="M23" s="9">
        <v>0</v>
      </c>
      <c r="N23" s="5"/>
    </row>
    <row r="24" spans="1:14" ht="18.75" customHeight="1">
      <c r="A24" s="24" t="s">
        <v>28</v>
      </c>
      <c r="B24" s="8">
        <v>1360</v>
      </c>
      <c r="C24" s="8">
        <v>0</v>
      </c>
      <c r="D24" s="8">
        <v>1360</v>
      </c>
      <c r="E24" s="8">
        <v>0</v>
      </c>
      <c r="F24" s="8">
        <v>1290</v>
      </c>
      <c r="G24" s="8">
        <v>0</v>
      </c>
      <c r="H24" s="8">
        <v>1290</v>
      </c>
      <c r="I24" s="8">
        <v>0</v>
      </c>
      <c r="J24" s="8">
        <v>0</v>
      </c>
      <c r="K24" s="8">
        <v>0</v>
      </c>
      <c r="L24" s="8">
        <v>0</v>
      </c>
      <c r="M24" s="9">
        <v>0</v>
      </c>
      <c r="N24" s="5"/>
    </row>
    <row r="25" spans="1:14" ht="18.75" customHeight="1">
      <c r="A25" s="24" t="s">
        <v>29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5"/>
    </row>
    <row r="26" spans="1:14" ht="18.75" customHeight="1">
      <c r="A26" s="24" t="s">
        <v>30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5"/>
    </row>
    <row r="27" spans="1:14" ht="18.75" customHeight="1">
      <c r="A27" s="24" t="s">
        <v>31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5"/>
    </row>
    <row r="28" spans="1:14" ht="18.75" customHeight="1">
      <c r="A28" s="24" t="s">
        <v>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5"/>
    </row>
    <row r="29" spans="1:14" ht="18.75" customHeight="1">
      <c r="A29" s="24" t="s">
        <v>33</v>
      </c>
      <c r="B29" s="8">
        <v>4850</v>
      </c>
      <c r="C29" s="8">
        <v>4600</v>
      </c>
      <c r="D29" s="8">
        <v>250</v>
      </c>
      <c r="E29" s="8">
        <v>0</v>
      </c>
      <c r="F29" s="8">
        <v>4100</v>
      </c>
      <c r="G29" s="8">
        <v>4100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9">
        <v>0</v>
      </c>
      <c r="N29" s="5"/>
    </row>
    <row r="30" spans="1:14" ht="18.75" customHeight="1">
      <c r="A30" s="24" t="s">
        <v>34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  <c r="N30" s="5"/>
    </row>
    <row r="31" spans="1:14" ht="18.75" customHeight="1">
      <c r="A31" s="24" t="s">
        <v>35</v>
      </c>
      <c r="B31" s="8">
        <v>7340</v>
      </c>
      <c r="C31" s="8">
        <v>6740</v>
      </c>
      <c r="D31" s="8">
        <v>100</v>
      </c>
      <c r="E31" s="8">
        <v>500</v>
      </c>
      <c r="F31" s="8">
        <v>6080</v>
      </c>
      <c r="G31" s="8">
        <v>5860</v>
      </c>
      <c r="H31" s="8">
        <v>100</v>
      </c>
      <c r="I31" s="8">
        <v>120</v>
      </c>
      <c r="J31" s="8">
        <v>0</v>
      </c>
      <c r="K31" s="8">
        <v>0</v>
      </c>
      <c r="L31" s="8">
        <v>0</v>
      </c>
      <c r="M31" s="9">
        <v>0</v>
      </c>
      <c r="N31" s="5"/>
    </row>
    <row r="32" spans="1:14" ht="18.75" customHeight="1">
      <c r="A32" s="24" t="s">
        <v>36</v>
      </c>
      <c r="B32" s="8">
        <v>8110</v>
      </c>
      <c r="C32" s="8">
        <v>2610</v>
      </c>
      <c r="D32" s="8">
        <v>5020</v>
      </c>
      <c r="E32" s="8">
        <v>480</v>
      </c>
      <c r="F32" s="8">
        <v>2960</v>
      </c>
      <c r="G32" s="8">
        <v>1070</v>
      </c>
      <c r="H32" s="8">
        <v>1890</v>
      </c>
      <c r="I32" s="8">
        <v>0</v>
      </c>
      <c r="J32" s="8">
        <v>250</v>
      </c>
      <c r="K32" s="8">
        <v>200</v>
      </c>
      <c r="L32" s="8">
        <v>50</v>
      </c>
      <c r="M32" s="9">
        <v>0</v>
      </c>
      <c r="N32" s="5"/>
    </row>
    <row r="33" spans="1:14" ht="18.75" customHeight="1">
      <c r="A33" s="24" t="s">
        <v>37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5"/>
    </row>
    <row r="34" spans="1:14" ht="18.75" customHeight="1">
      <c r="A34" s="24" t="s">
        <v>38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5"/>
    </row>
    <row r="35" spans="1:14" ht="18.75" customHeight="1">
      <c r="A35" s="24" t="s">
        <v>39</v>
      </c>
      <c r="B35" s="8">
        <v>1050</v>
      </c>
      <c r="C35" s="8">
        <v>1050</v>
      </c>
      <c r="D35" s="8">
        <v>0</v>
      </c>
      <c r="E35" s="8">
        <v>0</v>
      </c>
      <c r="F35" s="8">
        <v>360</v>
      </c>
      <c r="G35" s="8">
        <v>360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9">
        <v>0</v>
      </c>
      <c r="N35" s="5"/>
    </row>
    <row r="36" spans="1:14" ht="18.75" customHeight="1">
      <c r="A36" s="24" t="s">
        <v>40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5"/>
    </row>
    <row r="37" spans="1:14" ht="18.75" customHeight="1">
      <c r="A37" s="24" t="s">
        <v>41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5"/>
    </row>
    <row r="38" spans="1:14" ht="18.75" customHeight="1">
      <c r="A38" s="24" t="s">
        <v>42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5"/>
    </row>
    <row r="39" spans="1:14" ht="18.75" customHeight="1">
      <c r="A39" s="24" t="s">
        <v>43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5"/>
    </row>
    <row r="40" spans="1:14" ht="18.75" customHeight="1">
      <c r="A40" s="24" t="s">
        <v>44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5"/>
    </row>
    <row r="41" spans="1:14" ht="18.75" customHeight="1">
      <c r="A41" s="24" t="s">
        <v>45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5"/>
    </row>
    <row r="42" spans="1:14" ht="18.75" customHeight="1">
      <c r="A42" s="24" t="s">
        <v>46</v>
      </c>
      <c r="B42" s="8">
        <v>100</v>
      </c>
      <c r="C42" s="8">
        <v>100</v>
      </c>
      <c r="D42" s="8">
        <v>0</v>
      </c>
      <c r="E42" s="8">
        <v>0</v>
      </c>
      <c r="F42" s="8">
        <v>100</v>
      </c>
      <c r="G42" s="8">
        <v>100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9">
        <v>0</v>
      </c>
      <c r="N42" s="5"/>
    </row>
    <row r="43" spans="1:14" ht="18.75" customHeight="1">
      <c r="A43" s="24" t="s">
        <v>47</v>
      </c>
      <c r="B43" s="8">
        <v>300</v>
      </c>
      <c r="C43" s="8">
        <v>300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9">
        <v>0</v>
      </c>
      <c r="N43" s="5"/>
    </row>
    <row r="44" spans="1:14" ht="18.75" customHeight="1">
      <c r="A44" s="24" t="s">
        <v>48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5"/>
    </row>
    <row r="45" spans="1:14" ht="18.75" customHeight="1">
      <c r="A45" s="24" t="s">
        <v>49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5"/>
    </row>
    <row r="46" spans="1:14" ht="18.75" customHeight="1">
      <c r="A46" s="24" t="s">
        <v>50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5"/>
    </row>
    <row r="47" spans="1:14" ht="18.75" customHeight="1">
      <c r="A47" s="24" t="s">
        <v>51</v>
      </c>
      <c r="B47" s="8">
        <v>2170</v>
      </c>
      <c r="C47" s="8">
        <v>1200</v>
      </c>
      <c r="D47" s="8">
        <v>970</v>
      </c>
      <c r="E47" s="8">
        <v>0</v>
      </c>
      <c r="F47" s="8">
        <v>1510</v>
      </c>
      <c r="G47" s="8">
        <v>1190</v>
      </c>
      <c r="H47" s="8">
        <v>320</v>
      </c>
      <c r="I47" s="8">
        <v>0</v>
      </c>
      <c r="J47" s="8">
        <v>0</v>
      </c>
      <c r="K47" s="8">
        <v>0</v>
      </c>
      <c r="L47" s="8">
        <v>0</v>
      </c>
      <c r="M47" s="9">
        <v>0</v>
      </c>
      <c r="N47" s="5"/>
    </row>
    <row r="48" spans="1:14" ht="18.75" customHeight="1">
      <c r="A48" s="24" t="s">
        <v>52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  <c r="N48" s="5"/>
    </row>
    <row r="49" spans="1:14" ht="18.75" customHeight="1">
      <c r="A49" s="24" t="s">
        <v>53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  <c r="N49" s="5"/>
    </row>
    <row r="50" spans="1:14" ht="18.75" customHeight="1">
      <c r="A50" s="24" t="s">
        <v>54</v>
      </c>
      <c r="B50" s="8">
        <v>3660</v>
      </c>
      <c r="C50" s="8">
        <v>130</v>
      </c>
      <c r="D50" s="8">
        <v>2790</v>
      </c>
      <c r="E50" s="8">
        <v>740</v>
      </c>
      <c r="F50" s="8">
        <v>1180</v>
      </c>
      <c r="G50" s="8">
        <v>30</v>
      </c>
      <c r="H50" s="8">
        <v>1150</v>
      </c>
      <c r="I50" s="8">
        <v>0</v>
      </c>
      <c r="J50" s="8">
        <v>0</v>
      </c>
      <c r="K50" s="8">
        <v>0</v>
      </c>
      <c r="L50" s="8">
        <v>0</v>
      </c>
      <c r="M50" s="9">
        <v>0</v>
      </c>
      <c r="N50" s="5"/>
    </row>
    <row r="51" spans="1:14" ht="18.75" customHeight="1">
      <c r="A51" s="24" t="s">
        <v>55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  <c r="N51" s="5"/>
    </row>
    <row r="52" spans="1:14" ht="18.75" customHeight="1">
      <c r="A52" s="24" t="s">
        <v>56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  <c r="N52" s="5"/>
    </row>
    <row r="53" spans="1:14" ht="18.75" customHeight="1">
      <c r="A53" s="24" t="s">
        <v>57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  <c r="N53" s="5"/>
    </row>
    <row r="54" spans="1:14" ht="18.75" customHeight="1">
      <c r="A54" s="24" t="s">
        <v>58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9"/>
      <c r="N54" s="5"/>
    </row>
    <row r="55" spans="1:14" ht="18.75" customHeight="1">
      <c r="A55" s="24" t="s">
        <v>59</v>
      </c>
      <c r="B55" s="8">
        <v>1640</v>
      </c>
      <c r="C55" s="8">
        <v>0</v>
      </c>
      <c r="D55" s="8">
        <v>1640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9">
        <v>0</v>
      </c>
      <c r="N55" s="5"/>
    </row>
    <row r="56" spans="1:14" ht="18.75" customHeight="1">
      <c r="A56" s="24" t="s">
        <v>60</v>
      </c>
      <c r="B56" s="8">
        <v>15220</v>
      </c>
      <c r="C56" s="8">
        <v>14470</v>
      </c>
      <c r="D56" s="8">
        <v>260</v>
      </c>
      <c r="E56" s="8">
        <v>490</v>
      </c>
      <c r="F56" s="8">
        <v>13770</v>
      </c>
      <c r="G56" s="8">
        <v>13410</v>
      </c>
      <c r="H56" s="8">
        <v>0</v>
      </c>
      <c r="I56" s="8">
        <v>360</v>
      </c>
      <c r="J56" s="8">
        <v>0</v>
      </c>
      <c r="K56" s="8">
        <v>0</v>
      </c>
      <c r="L56" s="8">
        <v>0</v>
      </c>
      <c r="M56" s="9">
        <v>0</v>
      </c>
      <c r="N56" s="5"/>
    </row>
    <row r="57" spans="1:14" ht="18.75" customHeight="1">
      <c r="A57" s="24" t="s">
        <v>61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9"/>
      <c r="N57" s="5"/>
    </row>
    <row r="58" spans="1:14" ht="18.75" customHeight="1">
      <c r="A58" s="24" t="s">
        <v>62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  <c r="N58" s="5"/>
    </row>
    <row r="59" spans="1:14" ht="18.75" customHeight="1">
      <c r="A59" s="24" t="s">
        <v>63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  <c r="N59" s="5"/>
    </row>
    <row r="60" spans="1:14" ht="18.75" customHeight="1">
      <c r="A60" s="24" t="s">
        <v>64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  <c r="N60" s="5"/>
    </row>
    <row r="61" spans="1:14" ht="18.75" customHeight="1">
      <c r="A61" s="24" t="s">
        <v>65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5"/>
    </row>
    <row r="62" spans="1:14" ht="18.75" customHeight="1">
      <c r="A62" s="24" t="s">
        <v>66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5"/>
    </row>
    <row r="63" spans="1:14" ht="18.75" customHeight="1">
      <c r="A63" s="24" t="s">
        <v>67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5"/>
    </row>
    <row r="64" spans="1:14" ht="18.75" customHeight="1" thickBot="1">
      <c r="A64" s="25" t="s">
        <v>68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  <c r="N64" s="5"/>
    </row>
    <row r="65" spans="1:14" ht="18.75" customHeight="1" thickBot="1">
      <c r="A65" s="26" t="s">
        <v>5</v>
      </c>
      <c r="B65" s="12">
        <v>60840</v>
      </c>
      <c r="C65" s="12">
        <v>44180</v>
      </c>
      <c r="D65" s="12">
        <v>14450</v>
      </c>
      <c r="E65" s="12">
        <v>2210</v>
      </c>
      <c r="F65" s="12">
        <v>40410</v>
      </c>
      <c r="G65" s="12">
        <v>33120</v>
      </c>
      <c r="H65" s="12">
        <v>6810</v>
      </c>
      <c r="I65" s="12">
        <v>480</v>
      </c>
      <c r="J65" s="12">
        <v>840</v>
      </c>
      <c r="K65" s="12">
        <v>790</v>
      </c>
      <c r="L65" s="12">
        <v>50</v>
      </c>
      <c r="M65" s="13">
        <v>0</v>
      </c>
      <c r="N65" s="5"/>
    </row>
    <row r="66" spans="2:13" ht="21.7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75" zoomScaleNormal="75" workbookViewId="0" topLeftCell="A1">
      <selection activeCell="I54" sqref="I54"/>
    </sheetView>
  </sheetViews>
  <sheetFormatPr defaultColWidth="10.59765625" defaultRowHeight="21.75" customHeight="1"/>
  <cols>
    <col min="1" max="1" width="20.59765625" style="3" customWidth="1"/>
    <col min="2" max="13" width="11.59765625" style="3" customWidth="1"/>
    <col min="14" max="14" width="2.69921875" style="3" customWidth="1"/>
    <col min="15" max="16384" width="10.59765625" style="3" customWidth="1"/>
  </cols>
  <sheetData>
    <row r="1" ht="27.75" customHeight="1">
      <c r="A1" s="1" t="s">
        <v>79</v>
      </c>
    </row>
    <row r="2" spans="1:13" ht="21.75" customHeight="1" thickBot="1">
      <c r="A2" s="4"/>
      <c r="B2" s="4"/>
      <c r="C2" s="4"/>
      <c r="D2" s="4"/>
      <c r="E2" s="4"/>
      <c r="F2" s="4"/>
      <c r="G2" s="4"/>
      <c r="H2" s="4"/>
      <c r="I2" s="2" t="s">
        <v>113</v>
      </c>
      <c r="J2" s="4"/>
      <c r="K2" s="4"/>
      <c r="L2" s="4"/>
      <c r="M2" s="4"/>
    </row>
    <row r="3" spans="1:14" s="40" customFormat="1" ht="18.75" customHeight="1">
      <c r="A3" s="15"/>
      <c r="B3" s="41" t="s">
        <v>2</v>
      </c>
      <c r="C3" s="16"/>
      <c r="D3" s="16"/>
      <c r="E3" s="16"/>
      <c r="F3" s="41" t="s">
        <v>3</v>
      </c>
      <c r="G3" s="16"/>
      <c r="H3" s="16"/>
      <c r="I3" s="16"/>
      <c r="J3" s="41" t="s">
        <v>4</v>
      </c>
      <c r="K3" s="16"/>
      <c r="L3" s="16"/>
      <c r="M3" s="17"/>
      <c r="N3" s="39"/>
    </row>
    <row r="4" spans="1:14" s="40" customFormat="1" ht="18.75" customHeight="1" thickBot="1">
      <c r="A4" s="20"/>
      <c r="B4" s="21" t="s">
        <v>5</v>
      </c>
      <c r="C4" s="21" t="s">
        <v>6</v>
      </c>
      <c r="D4" s="21" t="s">
        <v>7</v>
      </c>
      <c r="E4" s="21" t="s">
        <v>8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5</v>
      </c>
      <c r="K4" s="21" t="s">
        <v>6</v>
      </c>
      <c r="L4" s="21" t="s">
        <v>7</v>
      </c>
      <c r="M4" s="22" t="s">
        <v>8</v>
      </c>
      <c r="N4" s="39"/>
    </row>
    <row r="5" spans="1:14" ht="18.75" customHeight="1">
      <c r="A5" s="23" t="s">
        <v>9</v>
      </c>
      <c r="B5" s="47">
        <f>SUM('自動車専用道路:特殊街路'!B5)</f>
        <v>0</v>
      </c>
      <c r="C5" s="47">
        <f>SUM('自動車専用道路:特殊街路'!C5)</f>
        <v>0</v>
      </c>
      <c r="D5" s="47">
        <f>SUM('自動車専用道路:特殊街路'!D5)</f>
        <v>0</v>
      </c>
      <c r="E5" s="47">
        <f>SUM('自動車専用道路:特殊街路'!E5)</f>
        <v>0</v>
      </c>
      <c r="F5" s="47">
        <f>SUM('自動車専用道路:特殊街路'!F5)</f>
        <v>0</v>
      </c>
      <c r="G5" s="47">
        <f>SUM('自動車専用道路:特殊街路'!G5)</f>
        <v>0</v>
      </c>
      <c r="H5" s="47">
        <f>SUM('自動車専用道路:特殊街路'!H5)</f>
        <v>0</v>
      </c>
      <c r="I5" s="47">
        <f>SUM('自動車専用道路:特殊街路'!I5)</f>
        <v>0</v>
      </c>
      <c r="J5" s="47">
        <f>SUM('自動車専用道路:特殊街路'!J5)</f>
        <v>0</v>
      </c>
      <c r="K5" s="47">
        <f>SUM('自動車専用道路:特殊街路'!K5)</f>
        <v>0</v>
      </c>
      <c r="L5" s="47">
        <f>SUM('自動車専用道路:特殊街路'!L5)</f>
        <v>0</v>
      </c>
      <c r="M5" s="7">
        <f>SUM('自動車専用道路:特殊街路'!M5)</f>
        <v>0</v>
      </c>
      <c r="N5" s="45"/>
    </row>
    <row r="6" spans="1:14" ht="18.75" customHeight="1">
      <c r="A6" s="24" t="s">
        <v>10</v>
      </c>
      <c r="B6" s="48">
        <f>SUM('自動車専用道路:特殊街路'!B6)</f>
        <v>6420</v>
      </c>
      <c r="C6" s="48">
        <f>SUM('自動車専用道路:特殊街路'!C6)</f>
        <v>5610</v>
      </c>
      <c r="D6" s="48">
        <f>SUM('自動車専用道路:特殊街路'!D6)</f>
        <v>610</v>
      </c>
      <c r="E6" s="48">
        <f>SUM('自動車専用道路:特殊街路'!E6)</f>
        <v>200</v>
      </c>
      <c r="F6" s="48">
        <f>SUM('自動車専用道路:特殊街路'!F6)</f>
        <v>3710</v>
      </c>
      <c r="G6" s="48">
        <f>SUM('自動車専用道路:特殊街路'!G6)</f>
        <v>3520</v>
      </c>
      <c r="H6" s="48">
        <f>SUM('自動車専用道路:特殊街路'!H6)</f>
        <v>190</v>
      </c>
      <c r="I6" s="48">
        <f>SUM('自動車専用道路:特殊街路'!I6)</f>
        <v>0</v>
      </c>
      <c r="J6" s="48">
        <f>SUM('自動車専用道路:特殊街路'!J6)</f>
        <v>0</v>
      </c>
      <c r="K6" s="48">
        <f>SUM('自動車専用道路:特殊街路'!K6)</f>
        <v>0</v>
      </c>
      <c r="L6" s="48">
        <f>SUM('自動車専用道路:特殊街路'!L6)</f>
        <v>0</v>
      </c>
      <c r="M6" s="49">
        <f>SUM('自動車専用道路:特殊街路'!M6)</f>
        <v>0</v>
      </c>
      <c r="N6" s="45"/>
    </row>
    <row r="7" spans="1:14" ht="18.75" customHeight="1">
      <c r="A7" s="24" t="s">
        <v>11</v>
      </c>
      <c r="B7" s="48">
        <f>SUM('自動車専用道路:特殊街路'!B7)</f>
        <v>7130</v>
      </c>
      <c r="C7" s="48">
        <f>SUM('自動車専用道路:特殊街路'!C7)</f>
        <v>0</v>
      </c>
      <c r="D7" s="48">
        <f>SUM('自動車専用道路:特殊街路'!D7)</f>
        <v>2610</v>
      </c>
      <c r="E7" s="48">
        <f>SUM('自動車専用道路:特殊街路'!E7)</f>
        <v>4520</v>
      </c>
      <c r="F7" s="48">
        <f>SUM('自動車専用道路:特殊街路'!F7)</f>
        <v>1500</v>
      </c>
      <c r="G7" s="48">
        <f>SUM('自動車専用道路:特殊街路'!G7)</f>
        <v>0</v>
      </c>
      <c r="H7" s="48">
        <f>SUM('自動車専用道路:特殊街路'!H7)</f>
        <v>1500</v>
      </c>
      <c r="I7" s="48">
        <f>SUM('自動車専用道路:特殊街路'!I7)</f>
        <v>0</v>
      </c>
      <c r="J7" s="48">
        <f>SUM('自動車専用道路:特殊街路'!J7)</f>
        <v>0</v>
      </c>
      <c r="K7" s="48">
        <f>SUM('自動車専用道路:特殊街路'!K7)</f>
        <v>0</v>
      </c>
      <c r="L7" s="48">
        <f>SUM('自動車専用道路:特殊街路'!L7)</f>
        <v>0</v>
      </c>
      <c r="M7" s="49">
        <f>SUM('自動車専用道路:特殊街路'!M7)</f>
        <v>0</v>
      </c>
      <c r="N7" s="45"/>
    </row>
    <row r="8" spans="1:14" ht="18.75" customHeight="1">
      <c r="A8" s="24" t="s">
        <v>12</v>
      </c>
      <c r="B8" s="48">
        <f>SUM('自動車専用道路:特殊街路'!B8)</f>
        <v>4235</v>
      </c>
      <c r="C8" s="48">
        <f>SUM('自動車専用道路:特殊街路'!C8)</f>
        <v>0</v>
      </c>
      <c r="D8" s="48">
        <f>SUM('自動車専用道路:特殊街路'!D8)</f>
        <v>0</v>
      </c>
      <c r="E8" s="48">
        <f>SUM('自動車専用道路:特殊街路'!E8)</f>
        <v>4235</v>
      </c>
      <c r="F8" s="48">
        <f>SUM('自動車専用道路:特殊街路'!F8)</f>
        <v>1560</v>
      </c>
      <c r="G8" s="48">
        <f>SUM('自動車専用道路:特殊街路'!G8)</f>
        <v>0</v>
      </c>
      <c r="H8" s="48">
        <f>SUM('自動車専用道路:特殊街路'!H8)</f>
        <v>0</v>
      </c>
      <c r="I8" s="48">
        <f>SUM('自動車専用道路:特殊街路'!I8)</f>
        <v>1560</v>
      </c>
      <c r="J8" s="48">
        <f>SUM('自動車専用道路:特殊街路'!J8)</f>
        <v>0</v>
      </c>
      <c r="K8" s="48">
        <f>SUM('自動車専用道路:特殊街路'!K8)</f>
        <v>0</v>
      </c>
      <c r="L8" s="48">
        <f>SUM('自動車専用道路:特殊街路'!L8)</f>
        <v>0</v>
      </c>
      <c r="M8" s="49">
        <f>SUM('自動車専用道路:特殊街路'!M8)</f>
        <v>0</v>
      </c>
      <c r="N8" s="45"/>
    </row>
    <row r="9" spans="1:14" ht="18.75" customHeight="1">
      <c r="A9" s="24" t="s">
        <v>13</v>
      </c>
      <c r="B9" s="48">
        <f>SUM('自動車専用道路:特殊街路'!B9)</f>
        <v>26519</v>
      </c>
      <c r="C9" s="48">
        <f>SUM('自動車専用道路:特殊街路'!C9)</f>
        <v>18159</v>
      </c>
      <c r="D9" s="48">
        <f>SUM('自動車専用道路:特殊街路'!D9)</f>
        <v>1520</v>
      </c>
      <c r="E9" s="48">
        <f>SUM('自動車専用道路:特殊街路'!E9)</f>
        <v>6840</v>
      </c>
      <c r="F9" s="48">
        <f>SUM('自動車専用道路:特殊街路'!F9)</f>
        <v>15300</v>
      </c>
      <c r="G9" s="48">
        <f>SUM('自動車専用道路:特殊街路'!G9)</f>
        <v>13500</v>
      </c>
      <c r="H9" s="48">
        <f>SUM('自動車専用道路:特殊街路'!H9)</f>
        <v>1100</v>
      </c>
      <c r="I9" s="48">
        <f>SUM('自動車専用道路:特殊街路'!I9)</f>
        <v>700</v>
      </c>
      <c r="J9" s="48">
        <f>SUM('自動車専用道路:特殊街路'!J9)</f>
        <v>2150</v>
      </c>
      <c r="K9" s="48">
        <f>SUM('自動車専用道路:特殊街路'!K9)</f>
        <v>2150</v>
      </c>
      <c r="L9" s="48">
        <f>SUM('自動車専用道路:特殊街路'!L9)</f>
        <v>0</v>
      </c>
      <c r="M9" s="49">
        <f>SUM('自動車専用道路:特殊街路'!M9)</f>
        <v>0</v>
      </c>
      <c r="N9" s="45"/>
    </row>
    <row r="10" spans="1:14" ht="18.75" customHeight="1">
      <c r="A10" s="24" t="s">
        <v>14</v>
      </c>
      <c r="B10" s="48">
        <f>SUM('自動車専用道路:特殊街路'!B10)</f>
        <v>24521</v>
      </c>
      <c r="C10" s="48">
        <f>SUM('自動車専用道路:特殊街路'!C10)</f>
        <v>17571</v>
      </c>
      <c r="D10" s="48">
        <f>SUM('自動車専用道路:特殊街路'!D10)</f>
        <v>5310</v>
      </c>
      <c r="E10" s="48">
        <f>SUM('自動車専用道路:特殊街路'!E10)</f>
        <v>1640</v>
      </c>
      <c r="F10" s="48">
        <f>SUM('自動車専用道路:特殊街路'!F10)</f>
        <v>17271</v>
      </c>
      <c r="G10" s="48">
        <f>SUM('自動車専用道路:特殊街路'!G10)</f>
        <v>13231</v>
      </c>
      <c r="H10" s="48">
        <f>SUM('自動車専用道路:特殊街路'!H10)</f>
        <v>4040</v>
      </c>
      <c r="I10" s="48">
        <f>SUM('自動車専用道路:特殊街路'!I10)</f>
        <v>0</v>
      </c>
      <c r="J10" s="48">
        <f>SUM('自動車専用道路:特殊街路'!J10)</f>
        <v>1010</v>
      </c>
      <c r="K10" s="48">
        <f>SUM('自動車専用道路:特殊街路'!K10)</f>
        <v>630</v>
      </c>
      <c r="L10" s="48">
        <f>SUM('自動車専用道路:特殊街路'!L10)</f>
        <v>380</v>
      </c>
      <c r="M10" s="49">
        <f>SUM('自動車専用道路:特殊街路'!M10)</f>
        <v>0</v>
      </c>
      <c r="N10" s="45"/>
    </row>
    <row r="11" spans="1:14" ht="18.75" customHeight="1">
      <c r="A11" s="24" t="s">
        <v>15</v>
      </c>
      <c r="B11" s="48">
        <f>SUM('自動車専用道路:特殊街路'!B11)</f>
        <v>5630</v>
      </c>
      <c r="C11" s="48">
        <f>SUM('自動車専用道路:特殊街路'!C11)</f>
        <v>0</v>
      </c>
      <c r="D11" s="48">
        <f>SUM('自動車専用道路:特殊街路'!D11)</f>
        <v>5630</v>
      </c>
      <c r="E11" s="48">
        <f>SUM('自動車専用道路:特殊街路'!E11)</f>
        <v>0</v>
      </c>
      <c r="F11" s="48">
        <f>SUM('自動車専用道路:特殊街路'!F11)</f>
        <v>655</v>
      </c>
      <c r="G11" s="48">
        <f>SUM('自動車専用道路:特殊街路'!G11)</f>
        <v>0</v>
      </c>
      <c r="H11" s="48">
        <f>SUM('自動車専用道路:特殊街路'!H11)</f>
        <v>655</v>
      </c>
      <c r="I11" s="48">
        <f>SUM('自動車専用道路:特殊街路'!I11)</f>
        <v>0</v>
      </c>
      <c r="J11" s="48">
        <f>SUM('自動車専用道路:特殊街路'!J11)</f>
        <v>4975</v>
      </c>
      <c r="K11" s="48">
        <f>SUM('自動車専用道路:特殊街路'!K11)</f>
        <v>0</v>
      </c>
      <c r="L11" s="48">
        <f>SUM('自動車専用道路:特殊街路'!L11)</f>
        <v>4975</v>
      </c>
      <c r="M11" s="49">
        <f>SUM('自動車専用道路:特殊街路'!M11)</f>
        <v>0</v>
      </c>
      <c r="N11" s="45"/>
    </row>
    <row r="12" spans="1:14" ht="18.75" customHeight="1">
      <c r="A12" s="24" t="s">
        <v>16</v>
      </c>
      <c r="B12" s="48">
        <f>SUM('自動車専用道路:特殊街路'!B12)</f>
        <v>0</v>
      </c>
      <c r="C12" s="48">
        <f>SUM('自動車専用道路:特殊街路'!C12)</f>
        <v>0</v>
      </c>
      <c r="D12" s="48">
        <f>SUM('自動車専用道路:特殊街路'!D12)</f>
        <v>0</v>
      </c>
      <c r="E12" s="48">
        <f>SUM('自動車専用道路:特殊街路'!E12)</f>
        <v>0</v>
      </c>
      <c r="F12" s="48">
        <f>SUM('自動車専用道路:特殊街路'!F12)</f>
        <v>0</v>
      </c>
      <c r="G12" s="48">
        <f>SUM('自動車専用道路:特殊街路'!G12)</f>
        <v>0</v>
      </c>
      <c r="H12" s="48">
        <f>SUM('自動車専用道路:特殊街路'!H12)</f>
        <v>0</v>
      </c>
      <c r="I12" s="48">
        <f>SUM('自動車専用道路:特殊街路'!I12)</f>
        <v>0</v>
      </c>
      <c r="J12" s="48">
        <f>SUM('自動車専用道路:特殊街路'!J12)</f>
        <v>0</v>
      </c>
      <c r="K12" s="48">
        <f>SUM('自動車専用道路:特殊街路'!K12)</f>
        <v>0</v>
      </c>
      <c r="L12" s="48">
        <f>SUM('自動車専用道路:特殊街路'!L12)</f>
        <v>0</v>
      </c>
      <c r="M12" s="49">
        <f>SUM('自動車専用道路:特殊街路'!M12)</f>
        <v>0</v>
      </c>
      <c r="N12" s="45"/>
    </row>
    <row r="13" spans="1:14" ht="18.75" customHeight="1">
      <c r="A13" s="24" t="s">
        <v>17</v>
      </c>
      <c r="B13" s="48">
        <f>SUM('自動車専用道路:特殊街路'!B13)</f>
        <v>1160</v>
      </c>
      <c r="C13" s="48">
        <f>SUM('自動車専用道路:特殊街路'!C13)</f>
        <v>0</v>
      </c>
      <c r="D13" s="48">
        <f>SUM('自動車専用道路:特殊街路'!D13)</f>
        <v>0</v>
      </c>
      <c r="E13" s="48">
        <f>SUM('自動車専用道路:特殊街路'!E13)</f>
        <v>1160</v>
      </c>
      <c r="F13" s="48">
        <f>SUM('自動車専用道路:特殊街路'!F13)</f>
        <v>0</v>
      </c>
      <c r="G13" s="48">
        <f>SUM('自動車専用道路:特殊街路'!G13)</f>
        <v>0</v>
      </c>
      <c r="H13" s="48">
        <f>SUM('自動車専用道路:特殊街路'!H13)</f>
        <v>0</v>
      </c>
      <c r="I13" s="48">
        <f>SUM('自動車専用道路:特殊街路'!I13)</f>
        <v>0</v>
      </c>
      <c r="J13" s="48">
        <f>SUM('自動車専用道路:特殊街路'!J13)</f>
        <v>0</v>
      </c>
      <c r="K13" s="48">
        <f>SUM('自動車専用道路:特殊街路'!K13)</f>
        <v>0</v>
      </c>
      <c r="L13" s="48">
        <f>SUM('自動車専用道路:特殊街路'!L13)</f>
        <v>0</v>
      </c>
      <c r="M13" s="49">
        <f>SUM('自動車専用道路:特殊街路'!M13)</f>
        <v>0</v>
      </c>
      <c r="N13" s="45"/>
    </row>
    <row r="14" spans="1:14" ht="18.75" customHeight="1">
      <c r="A14" s="24" t="s">
        <v>18</v>
      </c>
      <c r="B14" s="48">
        <f>SUM('自動車専用道路:特殊街路'!B14)</f>
        <v>282</v>
      </c>
      <c r="C14" s="48">
        <f>SUM('自動車専用道路:特殊街路'!C14)</f>
        <v>0</v>
      </c>
      <c r="D14" s="48">
        <f>SUM('自動車専用道路:特殊街路'!D14)</f>
        <v>282</v>
      </c>
      <c r="E14" s="48">
        <f>SUM('自動車専用道路:特殊街路'!E14)</f>
        <v>0</v>
      </c>
      <c r="F14" s="48">
        <f>SUM('自動車専用道路:特殊街路'!F14)</f>
        <v>0</v>
      </c>
      <c r="G14" s="48">
        <f>SUM('自動車専用道路:特殊街路'!G14)</f>
        <v>0</v>
      </c>
      <c r="H14" s="48">
        <f>SUM('自動車専用道路:特殊街路'!H14)</f>
        <v>0</v>
      </c>
      <c r="I14" s="48">
        <f>SUM('自動車専用道路:特殊街路'!I14)</f>
        <v>0</v>
      </c>
      <c r="J14" s="48">
        <f>SUM('自動車専用道路:特殊街路'!J14)</f>
        <v>280</v>
      </c>
      <c r="K14" s="48">
        <f>SUM('自動車専用道路:特殊街路'!K14)</f>
        <v>0</v>
      </c>
      <c r="L14" s="48">
        <f>SUM('自動車専用道路:特殊街路'!L14)</f>
        <v>280</v>
      </c>
      <c r="M14" s="49">
        <f>SUM('自動車専用道路:特殊街路'!M14)</f>
        <v>0</v>
      </c>
      <c r="N14" s="45"/>
    </row>
    <row r="15" spans="1:14" ht="18.75" customHeight="1">
      <c r="A15" s="24" t="s">
        <v>19</v>
      </c>
      <c r="B15" s="48">
        <f>SUM('自動車専用道路:特殊街路'!B15)</f>
        <v>15540</v>
      </c>
      <c r="C15" s="48">
        <f>SUM('自動車専用道路:特殊街路'!C15)</f>
        <v>6880</v>
      </c>
      <c r="D15" s="48">
        <f>SUM('自動車専用道路:特殊街路'!D15)</f>
        <v>310</v>
      </c>
      <c r="E15" s="48">
        <f>SUM('自動車専用道路:特殊街路'!E15)</f>
        <v>8350</v>
      </c>
      <c r="F15" s="48">
        <f>SUM('自動車専用道路:特殊街路'!F15)</f>
        <v>0</v>
      </c>
      <c r="G15" s="48">
        <f>SUM('自動車専用道路:特殊街路'!G15)</f>
        <v>0</v>
      </c>
      <c r="H15" s="48">
        <f>SUM('自動車専用道路:特殊街路'!H15)</f>
        <v>0</v>
      </c>
      <c r="I15" s="48">
        <f>SUM('自動車専用道路:特殊街路'!I15)</f>
        <v>0</v>
      </c>
      <c r="J15" s="48">
        <f>SUM('自動車専用道路:特殊街路'!J15)</f>
        <v>0</v>
      </c>
      <c r="K15" s="48">
        <f>SUM('自動車専用道路:特殊街路'!K15)</f>
        <v>0</v>
      </c>
      <c r="L15" s="48">
        <f>SUM('自動車専用道路:特殊街路'!L15)</f>
        <v>0</v>
      </c>
      <c r="M15" s="49">
        <f>SUM('自動車専用道路:特殊街路'!M15)</f>
        <v>0</v>
      </c>
      <c r="N15" s="45"/>
    </row>
    <row r="16" spans="1:14" ht="18.75" customHeight="1">
      <c r="A16" s="24" t="s">
        <v>20</v>
      </c>
      <c r="B16" s="48">
        <f>SUM('自動車専用道路:特殊街路'!B16)</f>
        <v>91380</v>
      </c>
      <c r="C16" s="48">
        <f>SUM('自動車専用道路:特殊街路'!C16)</f>
        <v>14140</v>
      </c>
      <c r="D16" s="48">
        <f>SUM('自動車専用道路:特殊街路'!D16)</f>
        <v>15730</v>
      </c>
      <c r="E16" s="48">
        <f>SUM('自動車専用道路:特殊街路'!E16)</f>
        <v>61510</v>
      </c>
      <c r="F16" s="48">
        <f>SUM('自動車専用道路:特殊街路'!F16)</f>
        <v>27180</v>
      </c>
      <c r="G16" s="48">
        <f>SUM('自動車専用道路:特殊街路'!G16)</f>
        <v>4030</v>
      </c>
      <c r="H16" s="48">
        <f>SUM('自動車専用道路:特殊街路'!H16)</f>
        <v>8670</v>
      </c>
      <c r="I16" s="48">
        <f>SUM('自動車専用道路:特殊街路'!I16)</f>
        <v>14480</v>
      </c>
      <c r="J16" s="48">
        <f>SUM('自動車専用道路:特殊街路'!J16)</f>
        <v>10250</v>
      </c>
      <c r="K16" s="48">
        <f>SUM('自動車専用道路:特殊街路'!K16)</f>
        <v>5790</v>
      </c>
      <c r="L16" s="48">
        <f>SUM('自動車専用道路:特殊街路'!L16)</f>
        <v>2570</v>
      </c>
      <c r="M16" s="49">
        <f>SUM('自動車専用道路:特殊街路'!M16)</f>
        <v>1890</v>
      </c>
      <c r="N16" s="45"/>
    </row>
    <row r="17" spans="1:14" ht="18.75" customHeight="1">
      <c r="A17" s="24" t="s">
        <v>21</v>
      </c>
      <c r="B17" s="48">
        <f>SUM('自動車専用道路:特殊街路'!B17)</f>
        <v>28130</v>
      </c>
      <c r="C17" s="48">
        <f>SUM('自動車専用道路:特殊街路'!C17)</f>
        <v>0</v>
      </c>
      <c r="D17" s="48">
        <f>SUM('自動車専用道路:特殊街路'!D17)</f>
        <v>5100</v>
      </c>
      <c r="E17" s="48">
        <f>SUM('自動車専用道路:特殊街路'!E17)</f>
        <v>23030</v>
      </c>
      <c r="F17" s="48">
        <f>SUM('自動車専用道路:特殊街路'!F17)</f>
        <v>1060</v>
      </c>
      <c r="G17" s="48">
        <f>SUM('自動車専用道路:特殊街路'!G17)</f>
        <v>0</v>
      </c>
      <c r="H17" s="48">
        <f>SUM('自動車専用道路:特殊街路'!H17)</f>
        <v>740</v>
      </c>
      <c r="I17" s="48">
        <f>SUM('自動車専用道路:特殊街路'!I17)</f>
        <v>320</v>
      </c>
      <c r="J17" s="48">
        <f>SUM('自動車専用道路:特殊街路'!J17)</f>
        <v>4880</v>
      </c>
      <c r="K17" s="48">
        <f>SUM('自動車専用道路:特殊街路'!K17)</f>
        <v>0</v>
      </c>
      <c r="L17" s="48">
        <f>SUM('自動車専用道路:特殊街路'!L17)</f>
        <v>760</v>
      </c>
      <c r="M17" s="49">
        <f>SUM('自動車専用道路:特殊街路'!M17)</f>
        <v>4120</v>
      </c>
      <c r="N17" s="45"/>
    </row>
    <row r="18" spans="1:14" ht="18.75" customHeight="1">
      <c r="A18" s="24" t="s">
        <v>22</v>
      </c>
      <c r="B18" s="48">
        <f>SUM('自動車専用道路:特殊街路'!B18)</f>
        <v>43350</v>
      </c>
      <c r="C18" s="48">
        <f>SUM('自動車専用道路:特殊街路'!C18)</f>
        <v>24690</v>
      </c>
      <c r="D18" s="48">
        <f>SUM('自動車専用道路:特殊街路'!D18)</f>
        <v>3050</v>
      </c>
      <c r="E18" s="48">
        <f>SUM('自動車専用道路:特殊街路'!E18)</f>
        <v>15610</v>
      </c>
      <c r="F18" s="48">
        <f>SUM('自動車専用道路:特殊街路'!F18)</f>
        <v>12820</v>
      </c>
      <c r="G18" s="48">
        <f>SUM('自動車専用道路:特殊街路'!G18)</f>
        <v>10030</v>
      </c>
      <c r="H18" s="48">
        <f>SUM('自動車専用道路:特殊街路'!H18)</f>
        <v>340</v>
      </c>
      <c r="I18" s="48">
        <f>SUM('自動車専用道路:特殊街路'!I18)</f>
        <v>2450</v>
      </c>
      <c r="J18" s="48">
        <f>SUM('自動車専用道路:特殊街路'!J18)</f>
        <v>8250</v>
      </c>
      <c r="K18" s="48">
        <f>SUM('自動車専用道路:特殊街路'!K18)</f>
        <v>5350</v>
      </c>
      <c r="L18" s="48">
        <f>SUM('自動車専用道路:特殊街路'!L18)</f>
        <v>1370</v>
      </c>
      <c r="M18" s="49">
        <f>SUM('自動車専用道路:特殊街路'!M18)</f>
        <v>1530</v>
      </c>
      <c r="N18" s="45"/>
    </row>
    <row r="19" spans="1:14" ht="18.75" customHeight="1">
      <c r="A19" s="24" t="s">
        <v>23</v>
      </c>
      <c r="B19" s="48">
        <f>SUM('自動車専用道路:特殊街路'!B19)</f>
        <v>147890</v>
      </c>
      <c r="C19" s="48">
        <f>SUM('自動車専用道路:特殊街路'!C19)</f>
        <v>93290</v>
      </c>
      <c r="D19" s="48">
        <f>SUM('自動車専用道路:特殊街路'!D19)</f>
        <v>12970</v>
      </c>
      <c r="E19" s="48">
        <f>SUM('自動車専用道路:特殊街路'!E19)</f>
        <v>41630</v>
      </c>
      <c r="F19" s="48">
        <f>SUM('自動車専用道路:特殊街路'!F19)</f>
        <v>49670</v>
      </c>
      <c r="G19" s="48">
        <f>SUM('自動車専用道路:特殊街路'!G19)</f>
        <v>37990</v>
      </c>
      <c r="H19" s="48">
        <f>SUM('自動車専用道路:特殊街路'!H19)</f>
        <v>2920</v>
      </c>
      <c r="I19" s="48">
        <f>SUM('自動車専用道路:特殊街路'!I19)</f>
        <v>8760</v>
      </c>
      <c r="J19" s="48">
        <f>SUM('自動車専用道路:特殊街路'!J19)</f>
        <v>9330</v>
      </c>
      <c r="K19" s="48">
        <f>SUM('自動車専用道路:特殊街路'!K19)</f>
        <v>7030</v>
      </c>
      <c r="L19" s="48">
        <f>SUM('自動車専用道路:特殊街路'!L19)</f>
        <v>1180</v>
      </c>
      <c r="M19" s="49">
        <f>SUM('自動車専用道路:特殊街路'!M19)</f>
        <v>1120</v>
      </c>
      <c r="N19" s="45"/>
    </row>
    <row r="20" spans="1:14" ht="18.75" customHeight="1">
      <c r="A20" s="24" t="s">
        <v>24</v>
      </c>
      <c r="B20" s="48">
        <f>SUM('自動車専用道路:特殊街路'!B20)</f>
        <v>30570</v>
      </c>
      <c r="C20" s="48">
        <f>SUM('自動車専用道路:特殊街路'!C20)</f>
        <v>20080</v>
      </c>
      <c r="D20" s="48">
        <f>SUM('自動車専用道路:特殊街路'!D20)</f>
        <v>1880</v>
      </c>
      <c r="E20" s="48">
        <f>SUM('自動車専用道路:特殊街路'!E20)</f>
        <v>8610</v>
      </c>
      <c r="F20" s="48">
        <f>SUM('自動車専用道路:特殊街路'!F20)</f>
        <v>8340</v>
      </c>
      <c r="G20" s="48">
        <f>SUM('自動車専用道路:特殊街路'!G20)</f>
        <v>5850</v>
      </c>
      <c r="H20" s="48">
        <f>SUM('自動車専用道路:特殊街路'!H20)</f>
        <v>1490</v>
      </c>
      <c r="I20" s="48">
        <f>SUM('自動車専用道路:特殊街路'!I20)</f>
        <v>1000</v>
      </c>
      <c r="J20" s="48">
        <f>SUM('自動車専用道路:特殊街路'!J20)</f>
        <v>490</v>
      </c>
      <c r="K20" s="48">
        <f>SUM('自動車専用道路:特殊街路'!K20)</f>
        <v>490</v>
      </c>
      <c r="L20" s="48">
        <f>SUM('自動車専用道路:特殊街路'!L20)</f>
        <v>0</v>
      </c>
      <c r="M20" s="49">
        <f>SUM('自動車専用道路:特殊街路'!M20)</f>
        <v>0</v>
      </c>
      <c r="N20" s="45"/>
    </row>
    <row r="21" spans="1:14" ht="18.75" customHeight="1">
      <c r="A21" s="24" t="s">
        <v>25</v>
      </c>
      <c r="B21" s="48">
        <f>SUM('自動車専用道路:特殊街路'!B21)</f>
        <v>11110</v>
      </c>
      <c r="C21" s="48">
        <f>SUM('自動車専用道路:特殊街路'!C21)</f>
        <v>8740</v>
      </c>
      <c r="D21" s="48">
        <f>SUM('自動車専用道路:特殊街路'!D21)</f>
        <v>690</v>
      </c>
      <c r="E21" s="48">
        <f>SUM('自動車専用道路:特殊街路'!E21)</f>
        <v>1680</v>
      </c>
      <c r="F21" s="48">
        <f>SUM('自動車専用道路:特殊街路'!F21)</f>
        <v>3960</v>
      </c>
      <c r="G21" s="48">
        <f>SUM('自動車専用道路:特殊街路'!G21)</f>
        <v>3860</v>
      </c>
      <c r="H21" s="48">
        <f>SUM('自動車専用道路:特殊街路'!H21)</f>
        <v>100</v>
      </c>
      <c r="I21" s="48">
        <f>SUM('自動車専用道路:特殊街路'!I21)</f>
        <v>0</v>
      </c>
      <c r="J21" s="48">
        <f>SUM('自動車専用道路:特殊街路'!J21)</f>
        <v>2010</v>
      </c>
      <c r="K21" s="48">
        <f>SUM('自動車専用道路:特殊街路'!K21)</f>
        <v>2010</v>
      </c>
      <c r="L21" s="48">
        <f>SUM('自動車専用道路:特殊街路'!L21)</f>
        <v>0</v>
      </c>
      <c r="M21" s="49">
        <f>SUM('自動車専用道路:特殊街路'!M21)</f>
        <v>0</v>
      </c>
      <c r="N21" s="45"/>
    </row>
    <row r="22" spans="1:14" ht="18.75" customHeight="1">
      <c r="A22" s="24" t="s">
        <v>26</v>
      </c>
      <c r="B22" s="48">
        <f>SUM('自動車専用道路:特殊街路'!B22)</f>
        <v>44630</v>
      </c>
      <c r="C22" s="48">
        <f>SUM('自動車専用道路:特殊街路'!C22)</f>
        <v>10550</v>
      </c>
      <c r="D22" s="48">
        <f>SUM('自動車専用道路:特殊街路'!D22)</f>
        <v>15590</v>
      </c>
      <c r="E22" s="48">
        <f>SUM('自動車専用道路:特殊街路'!E22)</f>
        <v>18490</v>
      </c>
      <c r="F22" s="48">
        <f>SUM('自動車専用道路:特殊街路'!F22)</f>
        <v>18760</v>
      </c>
      <c r="G22" s="48">
        <f>SUM('自動車専用道路:特殊街路'!G22)</f>
        <v>1880</v>
      </c>
      <c r="H22" s="48">
        <f>SUM('自動車専用道路:特殊街路'!H22)</f>
        <v>8790</v>
      </c>
      <c r="I22" s="48">
        <f>SUM('自動車専用道路:特殊街路'!I22)</f>
        <v>8090</v>
      </c>
      <c r="J22" s="48">
        <f>SUM('自動車専用道路:特殊街路'!J22)</f>
        <v>5700</v>
      </c>
      <c r="K22" s="48">
        <f>SUM('自動車専用道路:特殊街路'!K22)</f>
        <v>2750</v>
      </c>
      <c r="L22" s="48">
        <f>SUM('自動車専用道路:特殊街路'!L22)</f>
        <v>1650</v>
      </c>
      <c r="M22" s="49">
        <f>SUM('自動車専用道路:特殊街路'!M22)</f>
        <v>1300</v>
      </c>
      <c r="N22" s="45"/>
    </row>
    <row r="23" spans="1:14" ht="18.75" customHeight="1">
      <c r="A23" s="24" t="s">
        <v>27</v>
      </c>
      <c r="B23" s="48">
        <f>SUM('自動車専用道路:特殊街路'!B23)</f>
        <v>208050</v>
      </c>
      <c r="C23" s="48">
        <f>SUM('自動車専用道路:特殊街路'!C23)</f>
        <v>135440</v>
      </c>
      <c r="D23" s="48">
        <f>SUM('自動車専用道路:特殊街路'!D23)</f>
        <v>31900</v>
      </c>
      <c r="E23" s="48">
        <f>SUM('自動車専用道路:特殊街路'!E23)</f>
        <v>40710</v>
      </c>
      <c r="F23" s="48">
        <f>SUM('自動車専用道路:特殊街路'!F23)</f>
        <v>84500</v>
      </c>
      <c r="G23" s="48">
        <f>SUM('自動車専用道路:特殊街路'!G23)</f>
        <v>59170</v>
      </c>
      <c r="H23" s="48">
        <f>SUM('自動車専用道路:特殊街路'!H23)</f>
        <v>13390</v>
      </c>
      <c r="I23" s="48">
        <f>SUM('自動車専用道路:特殊街路'!I23)</f>
        <v>11940</v>
      </c>
      <c r="J23" s="48">
        <f>SUM('自動車専用道路:特殊街路'!J23)</f>
        <v>35950</v>
      </c>
      <c r="K23" s="48">
        <f>SUM('自動車専用道路:特殊街路'!K23)</f>
        <v>24600</v>
      </c>
      <c r="L23" s="48">
        <f>SUM('自動車専用道路:特殊街路'!L23)</f>
        <v>7030</v>
      </c>
      <c r="M23" s="49">
        <f>SUM('自動車専用道路:特殊街路'!M23)</f>
        <v>4320</v>
      </c>
      <c r="N23" s="45"/>
    </row>
    <row r="24" spans="1:14" ht="18.75" customHeight="1">
      <c r="A24" s="24" t="s">
        <v>28</v>
      </c>
      <c r="B24" s="48">
        <f>SUM('自動車専用道路:特殊街路'!B24)</f>
        <v>66515</v>
      </c>
      <c r="C24" s="48">
        <f>SUM('自動車専用道路:特殊街路'!C24)</f>
        <v>38425</v>
      </c>
      <c r="D24" s="48">
        <f>SUM('自動車専用道路:特殊街路'!D24)</f>
        <v>21390</v>
      </c>
      <c r="E24" s="48">
        <f>SUM('自動車専用道路:特殊街路'!E24)</f>
        <v>6700</v>
      </c>
      <c r="F24" s="48">
        <f>SUM('自動車専用道路:特殊街路'!F24)</f>
        <v>24440</v>
      </c>
      <c r="G24" s="48">
        <f>SUM('自動車専用道路:特殊街路'!G24)</f>
        <v>14900</v>
      </c>
      <c r="H24" s="48">
        <f>SUM('自動車専用道路:特殊街路'!H24)</f>
        <v>9340</v>
      </c>
      <c r="I24" s="48">
        <f>SUM('自動車専用道路:特殊街路'!I24)</f>
        <v>200</v>
      </c>
      <c r="J24" s="48">
        <f>SUM('自動車専用道路:特殊街路'!J24)</f>
        <v>9050</v>
      </c>
      <c r="K24" s="48">
        <f>SUM('自動車専用道路:特殊街路'!K24)</f>
        <v>8450</v>
      </c>
      <c r="L24" s="48">
        <f>SUM('自動車専用道路:特殊街路'!L24)</f>
        <v>600</v>
      </c>
      <c r="M24" s="49">
        <f>SUM('自動車専用道路:特殊街路'!M24)</f>
        <v>0</v>
      </c>
      <c r="N24" s="45"/>
    </row>
    <row r="25" spans="1:14" ht="18.75" customHeight="1">
      <c r="A25" s="24" t="s">
        <v>29</v>
      </c>
      <c r="B25" s="48">
        <f>SUM('自動車専用道路:特殊街路'!B25)</f>
        <v>1930</v>
      </c>
      <c r="C25" s="48">
        <f>SUM('自動車専用道路:特殊街路'!C25)</f>
        <v>0</v>
      </c>
      <c r="D25" s="48">
        <f>SUM('自動車専用道路:特殊街路'!D25)</f>
        <v>0</v>
      </c>
      <c r="E25" s="48">
        <f>SUM('自動車専用道路:特殊街路'!E25)</f>
        <v>1930</v>
      </c>
      <c r="F25" s="48">
        <f>SUM('自動車専用道路:特殊街路'!F25)</f>
        <v>0</v>
      </c>
      <c r="G25" s="48">
        <f>SUM('自動車専用道路:特殊街路'!G25)</f>
        <v>0</v>
      </c>
      <c r="H25" s="48">
        <f>SUM('自動車専用道路:特殊街路'!H25)</f>
        <v>0</v>
      </c>
      <c r="I25" s="48">
        <f>SUM('自動車専用道路:特殊街路'!I25)</f>
        <v>0</v>
      </c>
      <c r="J25" s="48">
        <f>SUM('自動車専用道路:特殊街路'!J25)</f>
        <v>0</v>
      </c>
      <c r="K25" s="48">
        <f>SUM('自動車専用道路:特殊街路'!K25)</f>
        <v>0</v>
      </c>
      <c r="L25" s="48">
        <f>SUM('自動車専用道路:特殊街路'!L25)</f>
        <v>0</v>
      </c>
      <c r="M25" s="49">
        <f>SUM('自動車専用道路:特殊街路'!M25)</f>
        <v>0</v>
      </c>
      <c r="N25" s="45"/>
    </row>
    <row r="26" spans="1:14" ht="18.75" customHeight="1">
      <c r="A26" s="24" t="s">
        <v>30</v>
      </c>
      <c r="B26" s="48">
        <f>SUM('自動車専用道路:特殊街路'!B26)</f>
        <v>10920</v>
      </c>
      <c r="C26" s="48">
        <f>SUM('自動車専用道路:特殊街路'!C26)</f>
        <v>0</v>
      </c>
      <c r="D26" s="48">
        <f>SUM('自動車専用道路:特殊街路'!D26)</f>
        <v>0</v>
      </c>
      <c r="E26" s="48">
        <f>SUM('自動車専用道路:特殊街路'!E26)</f>
        <v>10920</v>
      </c>
      <c r="F26" s="48">
        <f>SUM('自動車専用道路:特殊街路'!F26)</f>
        <v>1230</v>
      </c>
      <c r="G26" s="48">
        <f>SUM('自動車専用道路:特殊街路'!G26)</f>
        <v>0</v>
      </c>
      <c r="H26" s="48">
        <f>SUM('自動車専用道路:特殊街路'!H26)</f>
        <v>0</v>
      </c>
      <c r="I26" s="48">
        <f>SUM('自動車専用道路:特殊街路'!I26)</f>
        <v>1230</v>
      </c>
      <c r="J26" s="48">
        <f>SUM('自動車専用道路:特殊街路'!J26)</f>
        <v>0</v>
      </c>
      <c r="K26" s="48">
        <f>SUM('自動車専用道路:特殊街路'!K26)</f>
        <v>0</v>
      </c>
      <c r="L26" s="48">
        <f>SUM('自動車専用道路:特殊街路'!L26)</f>
        <v>0</v>
      </c>
      <c r="M26" s="49">
        <f>SUM('自動車専用道路:特殊街路'!M26)</f>
        <v>0</v>
      </c>
      <c r="N26" s="45"/>
    </row>
    <row r="27" spans="1:14" ht="18.75" customHeight="1">
      <c r="A27" s="24" t="s">
        <v>31</v>
      </c>
      <c r="B27" s="48">
        <f>SUM('自動車専用道路:特殊街路'!B27)</f>
        <v>15100</v>
      </c>
      <c r="C27" s="48">
        <f>SUM('自動車専用道路:特殊街路'!C27)</f>
        <v>0</v>
      </c>
      <c r="D27" s="48">
        <f>SUM('自動車専用道路:特殊街路'!D27)</f>
        <v>0</v>
      </c>
      <c r="E27" s="48">
        <f>SUM('自動車専用道路:特殊街路'!E27)</f>
        <v>15100</v>
      </c>
      <c r="F27" s="48">
        <f>SUM('自動車専用道路:特殊街路'!F27)</f>
        <v>8420</v>
      </c>
      <c r="G27" s="48">
        <f>SUM('自動車専用道路:特殊街路'!G27)</f>
        <v>0</v>
      </c>
      <c r="H27" s="48">
        <f>SUM('自動車専用道路:特殊街路'!H27)</f>
        <v>0</v>
      </c>
      <c r="I27" s="48">
        <f>SUM('自動車専用道路:特殊街路'!I27)</f>
        <v>8420</v>
      </c>
      <c r="J27" s="48">
        <f>SUM('自動車専用道路:特殊街路'!J27)</f>
        <v>150</v>
      </c>
      <c r="K27" s="48">
        <f>SUM('自動車専用道路:特殊街路'!K27)</f>
        <v>0</v>
      </c>
      <c r="L27" s="48">
        <f>SUM('自動車専用道路:特殊街路'!L27)</f>
        <v>0</v>
      </c>
      <c r="M27" s="49">
        <f>SUM('自動車専用道路:特殊街路'!M27)</f>
        <v>150</v>
      </c>
      <c r="N27" s="45"/>
    </row>
    <row r="28" spans="1:14" ht="18.75" customHeight="1">
      <c r="A28" s="24" t="s">
        <v>32</v>
      </c>
      <c r="B28" s="48">
        <f>SUM('自動車専用道路:特殊街路'!B28)</f>
        <v>0</v>
      </c>
      <c r="C28" s="48">
        <f>SUM('自動車専用道路:特殊街路'!C28)</f>
        <v>0</v>
      </c>
      <c r="D28" s="48">
        <f>SUM('自動車専用道路:特殊街路'!D28)</f>
        <v>0</v>
      </c>
      <c r="E28" s="48">
        <f>SUM('自動車専用道路:特殊街路'!E28)</f>
        <v>0</v>
      </c>
      <c r="F28" s="48">
        <f>SUM('自動車専用道路:特殊街路'!F28)</f>
        <v>0</v>
      </c>
      <c r="G28" s="48">
        <f>SUM('自動車専用道路:特殊街路'!G28)</f>
        <v>0</v>
      </c>
      <c r="H28" s="48">
        <f>SUM('自動車専用道路:特殊街路'!H28)</f>
        <v>0</v>
      </c>
      <c r="I28" s="48">
        <f>SUM('自動車専用道路:特殊街路'!I28)</f>
        <v>0</v>
      </c>
      <c r="J28" s="48">
        <f>SUM('自動車専用道路:特殊街路'!J28)</f>
        <v>0</v>
      </c>
      <c r="K28" s="48">
        <f>SUM('自動車専用道路:特殊街路'!K28)</f>
        <v>0</v>
      </c>
      <c r="L28" s="48">
        <f>SUM('自動車専用道路:特殊街路'!L28)</f>
        <v>0</v>
      </c>
      <c r="M28" s="49">
        <f>SUM('自動車専用道路:特殊街路'!M28)</f>
        <v>0</v>
      </c>
      <c r="N28" s="45"/>
    </row>
    <row r="29" spans="1:14" ht="18.75" customHeight="1">
      <c r="A29" s="24" t="s">
        <v>33</v>
      </c>
      <c r="B29" s="48">
        <f>SUM('自動車専用道路:特殊街路'!B29)</f>
        <v>145820</v>
      </c>
      <c r="C29" s="48">
        <f>SUM('自動車専用道路:特殊街路'!C29)</f>
        <v>93500</v>
      </c>
      <c r="D29" s="48">
        <f>SUM('自動車専用道路:特殊街路'!D29)</f>
        <v>3400</v>
      </c>
      <c r="E29" s="48">
        <f>SUM('自動車専用道路:特殊街路'!E29)</f>
        <v>48920</v>
      </c>
      <c r="F29" s="48">
        <f>SUM('自動車専用道路:特殊街路'!F29)</f>
        <v>63650</v>
      </c>
      <c r="G29" s="48">
        <f>SUM('自動車専用道路:特殊街路'!G29)</f>
        <v>60720</v>
      </c>
      <c r="H29" s="48">
        <f>SUM('自動車専用道路:特殊街路'!H29)</f>
        <v>130</v>
      </c>
      <c r="I29" s="48">
        <f>SUM('自動車専用道路:特殊街路'!I29)</f>
        <v>2800</v>
      </c>
      <c r="J29" s="48">
        <f>SUM('自動車専用道路:特殊街路'!J29)</f>
        <v>11520</v>
      </c>
      <c r="K29" s="48">
        <f>SUM('自動車専用道路:特殊街路'!K29)</f>
        <v>9020</v>
      </c>
      <c r="L29" s="48">
        <f>SUM('自動車専用道路:特殊街路'!L29)</f>
        <v>1700</v>
      </c>
      <c r="M29" s="49">
        <f>SUM('自動車専用道路:特殊街路'!M29)</f>
        <v>800</v>
      </c>
      <c r="N29" s="45"/>
    </row>
    <row r="30" spans="1:14" ht="18.75" customHeight="1">
      <c r="A30" s="24" t="s">
        <v>34</v>
      </c>
      <c r="B30" s="48">
        <f>SUM('自動車専用道路:特殊街路'!B30)</f>
        <v>221970</v>
      </c>
      <c r="C30" s="48">
        <f>SUM('自動車専用道路:特殊街路'!C30)</f>
        <v>171510</v>
      </c>
      <c r="D30" s="48">
        <f>SUM('自動車専用道路:特殊街路'!D30)</f>
        <v>9690</v>
      </c>
      <c r="E30" s="48">
        <f>SUM('自動車専用道路:特殊街路'!E30)</f>
        <v>40770</v>
      </c>
      <c r="F30" s="48">
        <f>SUM('自動車専用道路:特殊街路'!F30)</f>
        <v>114850</v>
      </c>
      <c r="G30" s="48">
        <f>SUM('自動車専用道路:特殊街路'!G30)</f>
        <v>101240</v>
      </c>
      <c r="H30" s="48">
        <f>SUM('自動車専用道路:特殊街路'!H30)</f>
        <v>7550</v>
      </c>
      <c r="I30" s="48">
        <f>SUM('自動車専用道路:特殊街路'!I30)</f>
        <v>6060</v>
      </c>
      <c r="J30" s="48">
        <f>SUM('自動車専用道路:特殊街路'!J30)</f>
        <v>26290</v>
      </c>
      <c r="K30" s="48">
        <f>SUM('自動車専用道路:特殊街路'!K30)</f>
        <v>19420</v>
      </c>
      <c r="L30" s="48">
        <f>SUM('自動車専用道路:特殊街路'!L30)</f>
        <v>1140</v>
      </c>
      <c r="M30" s="49">
        <f>SUM('自動車専用道路:特殊街路'!M30)</f>
        <v>5730</v>
      </c>
      <c r="N30" s="45"/>
    </row>
    <row r="31" spans="1:14" ht="18.75" customHeight="1">
      <c r="A31" s="24" t="s">
        <v>35</v>
      </c>
      <c r="B31" s="48">
        <f>SUM('自動車専用道路:特殊街路'!B31)</f>
        <v>109580</v>
      </c>
      <c r="C31" s="48">
        <f>SUM('自動車専用道路:特殊街路'!C31)</f>
        <v>52480</v>
      </c>
      <c r="D31" s="48">
        <f>SUM('自動車専用道路:特殊街路'!D31)</f>
        <v>12670</v>
      </c>
      <c r="E31" s="48">
        <f>SUM('自動車専用道路:特殊街路'!E31)</f>
        <v>44430</v>
      </c>
      <c r="F31" s="48">
        <f>SUM('自動車専用道路:特殊街路'!F31)</f>
        <v>60370</v>
      </c>
      <c r="G31" s="48">
        <f>SUM('自動車専用道路:特殊街路'!G31)</f>
        <v>35970</v>
      </c>
      <c r="H31" s="48">
        <f>SUM('自動車専用道路:特殊街路'!H31)</f>
        <v>8300</v>
      </c>
      <c r="I31" s="48">
        <f>SUM('自動車専用道路:特殊街路'!I31)</f>
        <v>16100</v>
      </c>
      <c r="J31" s="48">
        <f>SUM('自動車専用道路:特殊街路'!J31)</f>
        <v>12830</v>
      </c>
      <c r="K31" s="48">
        <f>SUM('自動車専用道路:特殊街路'!K31)</f>
        <v>6620</v>
      </c>
      <c r="L31" s="48">
        <f>SUM('自動車専用道路:特殊街路'!L31)</f>
        <v>1520</v>
      </c>
      <c r="M31" s="49">
        <f>SUM('自動車専用道路:特殊街路'!M31)</f>
        <v>4690</v>
      </c>
      <c r="N31" s="45"/>
    </row>
    <row r="32" spans="1:14" ht="18.75" customHeight="1">
      <c r="A32" s="24" t="s">
        <v>36</v>
      </c>
      <c r="B32" s="48">
        <f>SUM('自動車専用道路:特殊街路'!B32)</f>
        <v>102390</v>
      </c>
      <c r="C32" s="48">
        <f>SUM('自動車専用道路:特殊街路'!C32)</f>
        <v>51680</v>
      </c>
      <c r="D32" s="48">
        <f>SUM('自動車専用道路:特殊街路'!D32)</f>
        <v>26010</v>
      </c>
      <c r="E32" s="48">
        <f>SUM('自動車専用道路:特殊街路'!E32)</f>
        <v>24700</v>
      </c>
      <c r="F32" s="48">
        <f>SUM('自動車専用道路:特殊街路'!F32)</f>
        <v>62140</v>
      </c>
      <c r="G32" s="48">
        <f>SUM('自動車専用道路:特殊街路'!G32)</f>
        <v>37790</v>
      </c>
      <c r="H32" s="48">
        <f>SUM('自動車専用道路:特殊街路'!H32)</f>
        <v>15650</v>
      </c>
      <c r="I32" s="48">
        <f>SUM('自動車専用道路:特殊街路'!I32)</f>
        <v>8700</v>
      </c>
      <c r="J32" s="48">
        <f>SUM('自動車専用道路:特殊街路'!J32)</f>
        <v>4600</v>
      </c>
      <c r="K32" s="48">
        <f>SUM('自動車専用道路:特殊街路'!K32)</f>
        <v>2280</v>
      </c>
      <c r="L32" s="48">
        <f>SUM('自動車専用道路:特殊街路'!L32)</f>
        <v>1920</v>
      </c>
      <c r="M32" s="49">
        <f>SUM('自動車専用道路:特殊街路'!M32)</f>
        <v>400</v>
      </c>
      <c r="N32" s="45"/>
    </row>
    <row r="33" spans="1:14" ht="18.75" customHeight="1">
      <c r="A33" s="24" t="s">
        <v>37</v>
      </c>
      <c r="B33" s="48">
        <f>SUM('自動車専用道路:特殊街路'!B33)</f>
        <v>16850</v>
      </c>
      <c r="C33" s="48">
        <f>SUM('自動車専用道路:特殊街路'!C33)</f>
        <v>0</v>
      </c>
      <c r="D33" s="48">
        <f>SUM('自動車専用道路:特殊街路'!D33)</f>
        <v>7040</v>
      </c>
      <c r="E33" s="48">
        <f>SUM('自動車専用道路:特殊街路'!E33)</f>
        <v>9810</v>
      </c>
      <c r="F33" s="48">
        <f>SUM('自動車専用道路:特殊街路'!F33)</f>
        <v>6820</v>
      </c>
      <c r="G33" s="48">
        <f>SUM('自動車専用道路:特殊街路'!G33)</f>
        <v>0</v>
      </c>
      <c r="H33" s="48">
        <f>SUM('自動車専用道路:特殊街路'!H33)</f>
        <v>4030</v>
      </c>
      <c r="I33" s="48">
        <f>SUM('自動車専用道路:特殊街路'!I33)</f>
        <v>2790</v>
      </c>
      <c r="J33" s="48">
        <f>SUM('自動車専用道路:特殊街路'!J33)</f>
        <v>2820</v>
      </c>
      <c r="K33" s="48">
        <f>SUM('自動車専用道路:特殊街路'!K33)</f>
        <v>0</v>
      </c>
      <c r="L33" s="48">
        <f>SUM('自動車専用道路:特殊街路'!L33)</f>
        <v>2820</v>
      </c>
      <c r="M33" s="49">
        <f>SUM('自動車専用道路:特殊街路'!M33)</f>
        <v>0</v>
      </c>
      <c r="N33" s="45"/>
    </row>
    <row r="34" spans="1:14" ht="18.75" customHeight="1">
      <c r="A34" s="24" t="s">
        <v>38</v>
      </c>
      <c r="B34" s="48">
        <f>SUM('自動車専用道路:特殊街路'!B34)</f>
        <v>14030</v>
      </c>
      <c r="C34" s="48">
        <f>SUM('自動車専用道路:特殊街路'!C34)</f>
        <v>0</v>
      </c>
      <c r="D34" s="48">
        <f>SUM('自動車専用道路:特殊街路'!D34)</f>
        <v>1230</v>
      </c>
      <c r="E34" s="48">
        <f>SUM('自動車専用道路:特殊街路'!E34)</f>
        <v>12800</v>
      </c>
      <c r="F34" s="48">
        <f>SUM('自動車専用道路:特殊街路'!F34)</f>
        <v>0</v>
      </c>
      <c r="G34" s="48">
        <f>SUM('自動車専用道路:特殊街路'!G34)</f>
        <v>0</v>
      </c>
      <c r="H34" s="48">
        <f>SUM('自動車専用道路:特殊街路'!H34)</f>
        <v>0</v>
      </c>
      <c r="I34" s="48">
        <f>SUM('自動車専用道路:特殊街路'!I34)</f>
        <v>0</v>
      </c>
      <c r="J34" s="48">
        <f>SUM('自動車専用道路:特殊街路'!J34)</f>
        <v>0</v>
      </c>
      <c r="K34" s="48">
        <f>SUM('自動車専用道路:特殊街路'!K34)</f>
        <v>0</v>
      </c>
      <c r="L34" s="48">
        <f>SUM('自動車専用道路:特殊街路'!L34)</f>
        <v>0</v>
      </c>
      <c r="M34" s="49">
        <f>SUM('自動車専用道路:特殊街路'!M34)</f>
        <v>0</v>
      </c>
      <c r="N34" s="45"/>
    </row>
    <row r="35" spans="1:14" ht="18.75" customHeight="1">
      <c r="A35" s="24" t="s">
        <v>39</v>
      </c>
      <c r="B35" s="48">
        <f>SUM('自動車専用道路:特殊街路'!B35)</f>
        <v>61290</v>
      </c>
      <c r="C35" s="48">
        <f>SUM('自動車専用道路:特殊街路'!C35)</f>
        <v>36700</v>
      </c>
      <c r="D35" s="48">
        <f>SUM('自動車専用道路:特殊街路'!D35)</f>
        <v>1890</v>
      </c>
      <c r="E35" s="48">
        <f>SUM('自動車専用道路:特殊街路'!E35)</f>
        <v>22700</v>
      </c>
      <c r="F35" s="48">
        <f>SUM('自動車専用道路:特殊街路'!F35)</f>
        <v>24170</v>
      </c>
      <c r="G35" s="48">
        <f>SUM('自動車専用道路:特殊街路'!G35)</f>
        <v>20440</v>
      </c>
      <c r="H35" s="48">
        <f>SUM('自動車専用道路:特殊街路'!H35)</f>
        <v>1620</v>
      </c>
      <c r="I35" s="48">
        <f>SUM('自動車専用道路:特殊街路'!I35)</f>
        <v>2110</v>
      </c>
      <c r="J35" s="48">
        <f>SUM('自動車専用道路:特殊街路'!J35)</f>
        <v>17280</v>
      </c>
      <c r="K35" s="48">
        <f>SUM('自動車専用道路:特殊街路'!K35)</f>
        <v>9880</v>
      </c>
      <c r="L35" s="48">
        <f>SUM('自動車専用道路:特殊街路'!L35)</f>
        <v>270</v>
      </c>
      <c r="M35" s="49">
        <f>SUM('自動車専用道路:特殊街路'!M35)</f>
        <v>7130</v>
      </c>
      <c r="N35" s="45"/>
    </row>
    <row r="36" spans="1:14" ht="18.75" customHeight="1">
      <c r="A36" s="24" t="s">
        <v>40</v>
      </c>
      <c r="B36" s="48">
        <f>SUM('自動車専用道路:特殊街路'!B36)</f>
        <v>27860</v>
      </c>
      <c r="C36" s="48">
        <f>SUM('自動車専用道路:特殊街路'!C36)</f>
        <v>8440</v>
      </c>
      <c r="D36" s="48">
        <f>SUM('自動車専用道路:特殊街路'!D36)</f>
        <v>2130</v>
      </c>
      <c r="E36" s="48">
        <f>SUM('自動車専用道路:特殊街路'!E36)</f>
        <v>17290</v>
      </c>
      <c r="F36" s="48">
        <f>SUM('自動車専用道路:特殊街路'!F36)</f>
        <v>10900</v>
      </c>
      <c r="G36" s="48">
        <f>SUM('自動車専用道路:特殊街路'!G36)</f>
        <v>6860</v>
      </c>
      <c r="H36" s="48">
        <f>SUM('自動車専用道路:特殊街路'!H36)</f>
        <v>440</v>
      </c>
      <c r="I36" s="48">
        <f>SUM('自動車専用道路:特殊街路'!I36)</f>
        <v>3600</v>
      </c>
      <c r="J36" s="48">
        <f>SUM('自動車専用道路:特殊街路'!J36)</f>
        <v>2860</v>
      </c>
      <c r="K36" s="48">
        <f>SUM('自動車専用道路:特殊街路'!K36)</f>
        <v>50</v>
      </c>
      <c r="L36" s="48">
        <f>SUM('自動車専用道路:特殊街路'!L36)</f>
        <v>930</v>
      </c>
      <c r="M36" s="49">
        <f>SUM('自動車専用道路:特殊街路'!M36)</f>
        <v>1880</v>
      </c>
      <c r="N36" s="45"/>
    </row>
    <row r="37" spans="1:14" ht="18.75" customHeight="1">
      <c r="A37" s="24" t="s">
        <v>41</v>
      </c>
      <c r="B37" s="48">
        <f>SUM('自動車専用道路:特殊街路'!B37)</f>
        <v>35170</v>
      </c>
      <c r="C37" s="48">
        <f>SUM('自動車専用道路:特殊街路'!C37)</f>
        <v>4860</v>
      </c>
      <c r="D37" s="48">
        <f>SUM('自動車専用道路:特殊街路'!D37)</f>
        <v>10740</v>
      </c>
      <c r="E37" s="48">
        <f>SUM('自動車専用道路:特殊街路'!E37)</f>
        <v>19570</v>
      </c>
      <c r="F37" s="48">
        <f>SUM('自動車専用道路:特殊街路'!F37)</f>
        <v>14180</v>
      </c>
      <c r="G37" s="48">
        <f>SUM('自動車専用道路:特殊街路'!G37)</f>
        <v>3960</v>
      </c>
      <c r="H37" s="48">
        <f>SUM('自動車専用道路:特殊街路'!H37)</f>
        <v>4630</v>
      </c>
      <c r="I37" s="48">
        <f>SUM('自動車専用道路:特殊街路'!I37)</f>
        <v>5590</v>
      </c>
      <c r="J37" s="48">
        <f>SUM('自動車専用道路:特殊街路'!J37)</f>
        <v>260</v>
      </c>
      <c r="K37" s="48">
        <f>SUM('自動車専用道路:特殊街路'!K37)</f>
        <v>80</v>
      </c>
      <c r="L37" s="48">
        <f>SUM('自動車専用道路:特殊街路'!L37)</f>
        <v>70</v>
      </c>
      <c r="M37" s="49">
        <f>SUM('自動車専用道路:特殊街路'!M37)</f>
        <v>110</v>
      </c>
      <c r="N37" s="45"/>
    </row>
    <row r="38" spans="1:14" ht="18.75" customHeight="1">
      <c r="A38" s="24" t="s">
        <v>42</v>
      </c>
      <c r="B38" s="48">
        <f>SUM('自動車専用道路:特殊街路'!B38)</f>
        <v>12940</v>
      </c>
      <c r="C38" s="48">
        <f>SUM('自動車専用道路:特殊街路'!C38)</f>
        <v>6120</v>
      </c>
      <c r="D38" s="48">
        <f>SUM('自動車専用道路:特殊街路'!D38)</f>
        <v>4680</v>
      </c>
      <c r="E38" s="48">
        <f>SUM('自動車専用道路:特殊街路'!E38)</f>
        <v>2140</v>
      </c>
      <c r="F38" s="48">
        <f>SUM('自動車専用道路:特殊街路'!F38)</f>
        <v>5240</v>
      </c>
      <c r="G38" s="48">
        <f>SUM('自動車専用道路:特殊街路'!G38)</f>
        <v>3000</v>
      </c>
      <c r="H38" s="48">
        <f>SUM('自動車専用道路:特殊街路'!H38)</f>
        <v>1760</v>
      </c>
      <c r="I38" s="48">
        <f>SUM('自動車専用道路:特殊街路'!I38)</f>
        <v>480</v>
      </c>
      <c r="J38" s="48">
        <f>SUM('自動車専用道路:特殊街路'!J38)</f>
        <v>0</v>
      </c>
      <c r="K38" s="48">
        <f>SUM('自動車専用道路:特殊街路'!K38)</f>
        <v>0</v>
      </c>
      <c r="L38" s="48">
        <f>SUM('自動車専用道路:特殊街路'!L38)</f>
        <v>0</v>
      </c>
      <c r="M38" s="49">
        <f>SUM('自動車専用道路:特殊街路'!M38)</f>
        <v>0</v>
      </c>
      <c r="N38" s="45"/>
    </row>
    <row r="39" spans="1:14" ht="18.75" customHeight="1">
      <c r="A39" s="24" t="s">
        <v>43</v>
      </c>
      <c r="B39" s="48">
        <f>SUM('自動車専用道路:特殊街路'!B39)</f>
        <v>25280</v>
      </c>
      <c r="C39" s="48">
        <f>SUM('自動車専用道路:特殊街路'!C39)</f>
        <v>0</v>
      </c>
      <c r="D39" s="48">
        <f>SUM('自動車専用道路:特殊街路'!D39)</f>
        <v>12060</v>
      </c>
      <c r="E39" s="48">
        <f>SUM('自動車専用道路:特殊街路'!E39)</f>
        <v>13220</v>
      </c>
      <c r="F39" s="48">
        <f>SUM('自動車専用道路:特殊街路'!F39)</f>
        <v>3780</v>
      </c>
      <c r="G39" s="48">
        <f>SUM('自動車専用道路:特殊街路'!G39)</f>
        <v>0</v>
      </c>
      <c r="H39" s="48">
        <f>SUM('自動車専用道路:特殊街路'!H39)</f>
        <v>3780</v>
      </c>
      <c r="I39" s="48">
        <f>SUM('自動車専用道路:特殊街路'!I39)</f>
        <v>0</v>
      </c>
      <c r="J39" s="48">
        <f>SUM('自動車専用道路:特殊街路'!J39)</f>
        <v>6860</v>
      </c>
      <c r="K39" s="48">
        <f>SUM('自動車専用道路:特殊街路'!K39)</f>
        <v>0</v>
      </c>
      <c r="L39" s="48">
        <f>SUM('自動車専用道路:特殊街路'!L39)</f>
        <v>3370</v>
      </c>
      <c r="M39" s="49">
        <f>SUM('自動車専用道路:特殊街路'!M39)</f>
        <v>3490</v>
      </c>
      <c r="N39" s="45"/>
    </row>
    <row r="40" spans="1:14" ht="18.75" customHeight="1">
      <c r="A40" s="24" t="s">
        <v>44</v>
      </c>
      <c r="B40" s="48">
        <f>SUM('自動車専用道路:特殊街路'!B40)</f>
        <v>800</v>
      </c>
      <c r="C40" s="48">
        <f>SUM('自動車専用道路:特殊街路'!C40)</f>
        <v>0</v>
      </c>
      <c r="D40" s="48">
        <f>SUM('自動車専用道路:特殊街路'!D40)</f>
        <v>0</v>
      </c>
      <c r="E40" s="48">
        <f>SUM('自動車専用道路:特殊街路'!E40)</f>
        <v>800</v>
      </c>
      <c r="F40" s="48">
        <f>SUM('自動車専用道路:特殊街路'!F40)</f>
        <v>800</v>
      </c>
      <c r="G40" s="48">
        <f>SUM('自動車専用道路:特殊街路'!G40)</f>
        <v>0</v>
      </c>
      <c r="H40" s="48">
        <f>SUM('自動車専用道路:特殊街路'!H40)</f>
        <v>0</v>
      </c>
      <c r="I40" s="48">
        <f>SUM('自動車専用道路:特殊街路'!I40)</f>
        <v>800</v>
      </c>
      <c r="J40" s="48">
        <f>SUM('自動車専用道路:特殊街路'!J40)</f>
        <v>0</v>
      </c>
      <c r="K40" s="48">
        <f>SUM('自動車専用道路:特殊街路'!K40)</f>
        <v>0</v>
      </c>
      <c r="L40" s="48">
        <f>SUM('自動車専用道路:特殊街路'!L40)</f>
        <v>0</v>
      </c>
      <c r="M40" s="49">
        <f>SUM('自動車専用道路:特殊街路'!M40)</f>
        <v>0</v>
      </c>
      <c r="N40" s="45"/>
    </row>
    <row r="41" spans="1:14" ht="18.75" customHeight="1">
      <c r="A41" s="24" t="s">
        <v>45</v>
      </c>
      <c r="B41" s="48">
        <f>SUM('自動車専用道路:特殊街路'!B41)</f>
        <v>22810</v>
      </c>
      <c r="C41" s="48">
        <f>SUM('自動車専用道路:特殊街路'!C41)</f>
        <v>0</v>
      </c>
      <c r="D41" s="48">
        <f>SUM('自動車専用道路:特殊街路'!D41)</f>
        <v>12820</v>
      </c>
      <c r="E41" s="48">
        <f>SUM('自動車専用道路:特殊街路'!E41)</f>
        <v>9990</v>
      </c>
      <c r="F41" s="48">
        <f>SUM('自動車専用道路:特殊街路'!F41)</f>
        <v>10750</v>
      </c>
      <c r="G41" s="48">
        <f>SUM('自動車専用道路:特殊街路'!G41)</f>
        <v>0</v>
      </c>
      <c r="H41" s="48">
        <f>SUM('自動車専用道路:特殊街路'!H41)</f>
        <v>4780</v>
      </c>
      <c r="I41" s="48">
        <f>SUM('自動車専用道路:特殊街路'!I41)</f>
        <v>5970</v>
      </c>
      <c r="J41" s="48">
        <f>SUM('自動車専用道路:特殊街路'!J41)</f>
        <v>0</v>
      </c>
      <c r="K41" s="48">
        <f>SUM('自動車専用道路:特殊街路'!K41)</f>
        <v>0</v>
      </c>
      <c r="L41" s="48">
        <f>SUM('自動車専用道路:特殊街路'!L41)</f>
        <v>0</v>
      </c>
      <c r="M41" s="49">
        <f>SUM('自動車専用道路:特殊街路'!M41)</f>
        <v>0</v>
      </c>
      <c r="N41" s="45"/>
    </row>
    <row r="42" spans="1:14" ht="18.75" customHeight="1">
      <c r="A42" s="24" t="s">
        <v>46</v>
      </c>
      <c r="B42" s="48">
        <f>SUM('自動車専用道路:特殊街路'!B42)</f>
        <v>117475</v>
      </c>
      <c r="C42" s="48">
        <f>SUM('自動車専用道路:特殊街路'!C42)</f>
        <v>26895</v>
      </c>
      <c r="D42" s="48">
        <f>SUM('自動車専用道路:特殊街路'!D42)</f>
        <v>49390</v>
      </c>
      <c r="E42" s="48">
        <f>SUM('自動車専用道路:特殊街路'!E42)</f>
        <v>41190</v>
      </c>
      <c r="F42" s="48">
        <f>SUM('自動車専用道路:特殊街路'!F42)</f>
        <v>43845</v>
      </c>
      <c r="G42" s="48">
        <f>SUM('自動車専用道路:特殊街路'!G42)</f>
        <v>20355</v>
      </c>
      <c r="H42" s="48">
        <f>SUM('自動車専用道路:特殊街路'!H42)</f>
        <v>19540</v>
      </c>
      <c r="I42" s="48">
        <f>SUM('自動車専用道路:特殊街路'!I42)</f>
        <v>3950</v>
      </c>
      <c r="J42" s="48">
        <f>SUM('自動車専用道路:特殊街路'!J42)</f>
        <v>19160</v>
      </c>
      <c r="K42" s="48">
        <f>SUM('自動車専用道路:特殊街路'!K42)</f>
        <v>3760</v>
      </c>
      <c r="L42" s="48">
        <f>SUM('自動車専用道路:特殊街路'!L42)</f>
        <v>6500</v>
      </c>
      <c r="M42" s="49">
        <f>SUM('自動車専用道路:特殊街路'!M42)</f>
        <v>8900</v>
      </c>
      <c r="N42" s="45"/>
    </row>
    <row r="43" spans="1:14" ht="18.75" customHeight="1">
      <c r="A43" s="24" t="s">
        <v>47</v>
      </c>
      <c r="B43" s="48">
        <f>SUM('自動車専用道路:特殊街路'!B43)</f>
        <v>24250</v>
      </c>
      <c r="C43" s="48">
        <f>SUM('自動車専用道路:特殊街路'!C43)</f>
        <v>8590</v>
      </c>
      <c r="D43" s="48">
        <f>SUM('自動車専用道路:特殊街路'!D43)</f>
        <v>9150</v>
      </c>
      <c r="E43" s="48">
        <f>SUM('自動車専用道路:特殊街路'!E43)</f>
        <v>6510</v>
      </c>
      <c r="F43" s="48">
        <f>SUM('自動車専用道路:特殊街路'!F43)</f>
        <v>12630</v>
      </c>
      <c r="G43" s="48">
        <f>SUM('自動車専用道路:特殊街路'!G43)</f>
        <v>5880</v>
      </c>
      <c r="H43" s="48">
        <f>SUM('自動車専用道路:特殊街路'!H43)</f>
        <v>4880</v>
      </c>
      <c r="I43" s="48">
        <f>SUM('自動車専用道路:特殊街路'!I43)</f>
        <v>1870</v>
      </c>
      <c r="J43" s="48">
        <f>SUM('自動車専用道路:特殊街路'!J43)</f>
        <v>0</v>
      </c>
      <c r="K43" s="48">
        <f>SUM('自動車専用道路:特殊街路'!K43)</f>
        <v>0</v>
      </c>
      <c r="L43" s="48">
        <f>SUM('自動車専用道路:特殊街路'!L43)</f>
        <v>0</v>
      </c>
      <c r="M43" s="49">
        <f>SUM('自動車専用道路:特殊街路'!M43)</f>
        <v>0</v>
      </c>
      <c r="N43" s="45"/>
    </row>
    <row r="44" spans="1:14" ht="18.75" customHeight="1">
      <c r="A44" s="24" t="s">
        <v>48</v>
      </c>
      <c r="B44" s="48">
        <f>SUM('自動車専用道路:特殊街路'!B44)</f>
        <v>16680</v>
      </c>
      <c r="C44" s="48">
        <f>SUM('自動車専用道路:特殊街路'!C44)</f>
        <v>0</v>
      </c>
      <c r="D44" s="48">
        <f>SUM('自動車専用道路:特殊街路'!D44)</f>
        <v>10260</v>
      </c>
      <c r="E44" s="48">
        <f>SUM('自動車専用道路:特殊街路'!E44)</f>
        <v>6420</v>
      </c>
      <c r="F44" s="48">
        <f>SUM('自動車専用道路:特殊街路'!F44)</f>
        <v>1460</v>
      </c>
      <c r="G44" s="48">
        <f>SUM('自動車専用道路:特殊街路'!G44)</f>
        <v>0</v>
      </c>
      <c r="H44" s="48">
        <f>SUM('自動車専用道路:特殊街路'!H44)</f>
        <v>560</v>
      </c>
      <c r="I44" s="48">
        <f>SUM('自動車専用道路:特殊街路'!I44)</f>
        <v>900</v>
      </c>
      <c r="J44" s="48">
        <f>SUM('自動車専用道路:特殊街路'!J44)</f>
        <v>350</v>
      </c>
      <c r="K44" s="48">
        <f>SUM('自動車専用道路:特殊街路'!K44)</f>
        <v>0</v>
      </c>
      <c r="L44" s="48">
        <f>SUM('自動車専用道路:特殊街路'!L44)</f>
        <v>350</v>
      </c>
      <c r="M44" s="49">
        <f>SUM('自動車専用道路:特殊街路'!M44)</f>
        <v>0</v>
      </c>
      <c r="N44" s="45"/>
    </row>
    <row r="45" spans="1:14" ht="18.75" customHeight="1">
      <c r="A45" s="24" t="s">
        <v>49</v>
      </c>
      <c r="B45" s="48">
        <f>SUM('自動車専用道路:特殊街路'!B45)</f>
        <v>22590</v>
      </c>
      <c r="C45" s="48">
        <f>SUM('自動車専用道路:特殊街路'!C45)</f>
        <v>0</v>
      </c>
      <c r="D45" s="48">
        <f>SUM('自動車専用道路:特殊街路'!D45)</f>
        <v>6810</v>
      </c>
      <c r="E45" s="48">
        <f>SUM('自動車専用道路:特殊街路'!E45)</f>
        <v>15780</v>
      </c>
      <c r="F45" s="48">
        <f>SUM('自動車専用道路:特殊街路'!F45)</f>
        <v>1350</v>
      </c>
      <c r="G45" s="48">
        <f>SUM('自動車専用道路:特殊街路'!G45)</f>
        <v>0</v>
      </c>
      <c r="H45" s="48">
        <f>SUM('自動車専用道路:特殊街路'!H45)</f>
        <v>850</v>
      </c>
      <c r="I45" s="48">
        <f>SUM('自動車専用道路:特殊街路'!I45)</f>
        <v>500</v>
      </c>
      <c r="J45" s="48">
        <f>SUM('自動車専用道路:特殊街路'!J45)</f>
        <v>0</v>
      </c>
      <c r="K45" s="48">
        <f>SUM('自動車専用道路:特殊街路'!K45)</f>
        <v>0</v>
      </c>
      <c r="L45" s="48">
        <f>SUM('自動車専用道路:特殊街路'!L45)</f>
        <v>0</v>
      </c>
      <c r="M45" s="49">
        <f>SUM('自動車専用道路:特殊街路'!M45)</f>
        <v>0</v>
      </c>
      <c r="N45" s="45"/>
    </row>
    <row r="46" spans="1:14" ht="18.75" customHeight="1">
      <c r="A46" s="24" t="s">
        <v>50</v>
      </c>
      <c r="B46" s="48">
        <f>SUM('自動車専用道路:特殊街路'!B46)</f>
        <v>8270</v>
      </c>
      <c r="C46" s="48">
        <f>SUM('自動車専用道路:特殊街路'!C46)</f>
        <v>0</v>
      </c>
      <c r="D46" s="48">
        <f>SUM('自動車専用道路:特殊街路'!D46)</f>
        <v>6420</v>
      </c>
      <c r="E46" s="48">
        <f>SUM('自動車専用道路:特殊街路'!E46)</f>
        <v>1850</v>
      </c>
      <c r="F46" s="48">
        <f>SUM('自動車専用道路:特殊街路'!F46)</f>
        <v>610</v>
      </c>
      <c r="G46" s="48">
        <f>SUM('自動車専用道路:特殊街路'!G46)</f>
        <v>0</v>
      </c>
      <c r="H46" s="48">
        <f>SUM('自動車専用道路:特殊街路'!H46)</f>
        <v>610</v>
      </c>
      <c r="I46" s="48">
        <f>SUM('自動車専用道路:特殊街路'!I46)</f>
        <v>0</v>
      </c>
      <c r="J46" s="48">
        <f>SUM('自動車専用道路:特殊街路'!J46)</f>
        <v>0</v>
      </c>
      <c r="K46" s="48">
        <f>SUM('自動車専用道路:特殊街路'!K46)</f>
        <v>0</v>
      </c>
      <c r="L46" s="48">
        <f>SUM('自動車専用道路:特殊街路'!L46)</f>
        <v>0</v>
      </c>
      <c r="M46" s="49">
        <f>SUM('自動車専用道路:特殊街路'!M46)</f>
        <v>0</v>
      </c>
      <c r="N46" s="45"/>
    </row>
    <row r="47" spans="1:14" ht="18.75" customHeight="1">
      <c r="A47" s="24" t="s">
        <v>51</v>
      </c>
      <c r="B47" s="48">
        <f>SUM('自動車専用道路:特殊街路'!B47)</f>
        <v>76460</v>
      </c>
      <c r="C47" s="48">
        <f>SUM('自動車専用道路:特殊街路'!C47)</f>
        <v>20310</v>
      </c>
      <c r="D47" s="48">
        <f>SUM('自動車専用道路:特殊街路'!D47)</f>
        <v>31800</v>
      </c>
      <c r="E47" s="48">
        <f>SUM('自動車専用道路:特殊街路'!E47)</f>
        <v>24350</v>
      </c>
      <c r="F47" s="48">
        <f>SUM('自動車専用道路:特殊街路'!F47)</f>
        <v>37430</v>
      </c>
      <c r="G47" s="48">
        <f>SUM('自動車専用道路:特殊街路'!G47)</f>
        <v>15430</v>
      </c>
      <c r="H47" s="48">
        <f>SUM('自動車専用道路:特殊街路'!H47)</f>
        <v>15060</v>
      </c>
      <c r="I47" s="48">
        <f>SUM('自動車専用道路:特殊街路'!I47)</f>
        <v>6940</v>
      </c>
      <c r="J47" s="48">
        <f>SUM('自動車専用道路:特殊街路'!J47)</f>
        <v>19000</v>
      </c>
      <c r="K47" s="48">
        <f>SUM('自動車専用道路:特殊街路'!K47)</f>
        <v>3240</v>
      </c>
      <c r="L47" s="48">
        <f>SUM('自動車専用道路:特殊街路'!L47)</f>
        <v>9010</v>
      </c>
      <c r="M47" s="49">
        <f>SUM('自動車専用道路:特殊街路'!M47)</f>
        <v>6750</v>
      </c>
      <c r="N47" s="45"/>
    </row>
    <row r="48" spans="1:14" ht="18.75" customHeight="1">
      <c r="A48" s="24" t="s">
        <v>52</v>
      </c>
      <c r="B48" s="48">
        <f>SUM('自動車専用道路:特殊街路'!B48)</f>
        <v>25880</v>
      </c>
      <c r="C48" s="48">
        <f>SUM('自動車専用道路:特殊街路'!C48)</f>
        <v>0</v>
      </c>
      <c r="D48" s="48">
        <f>SUM('自動車専用道路:特殊街路'!D48)</f>
        <v>9760</v>
      </c>
      <c r="E48" s="48">
        <f>SUM('自動車専用道路:特殊街路'!E48)</f>
        <v>16120</v>
      </c>
      <c r="F48" s="48">
        <f>SUM('自動車専用道路:特殊街路'!F48)</f>
        <v>3000</v>
      </c>
      <c r="G48" s="48">
        <f>SUM('自動車専用道路:特殊街路'!G48)</f>
        <v>0</v>
      </c>
      <c r="H48" s="48">
        <f>SUM('自動車専用道路:特殊街路'!H48)</f>
        <v>2690</v>
      </c>
      <c r="I48" s="48">
        <f>SUM('自動車専用道路:特殊街路'!I48)</f>
        <v>310</v>
      </c>
      <c r="J48" s="48">
        <f>SUM('自動車専用道路:特殊街路'!J48)</f>
        <v>4180</v>
      </c>
      <c r="K48" s="48">
        <f>SUM('自動車専用道路:特殊街路'!K48)</f>
        <v>0</v>
      </c>
      <c r="L48" s="48">
        <f>SUM('自動車専用道路:特殊街路'!L48)</f>
        <v>3580</v>
      </c>
      <c r="M48" s="49">
        <f>SUM('自動車専用道路:特殊街路'!M48)</f>
        <v>600</v>
      </c>
      <c r="N48" s="45"/>
    </row>
    <row r="49" spans="1:14" ht="18.75" customHeight="1">
      <c r="A49" s="24" t="s">
        <v>53</v>
      </c>
      <c r="B49" s="48">
        <f>SUM('自動車専用道路:特殊街路'!B49)</f>
        <v>10840</v>
      </c>
      <c r="C49" s="48">
        <f>SUM('自動車専用道路:特殊街路'!C49)</f>
        <v>0</v>
      </c>
      <c r="D49" s="48">
        <f>SUM('自動車専用道路:特殊街路'!D49)</f>
        <v>3110</v>
      </c>
      <c r="E49" s="48">
        <f>SUM('自動車専用道路:特殊街路'!E49)</f>
        <v>7730</v>
      </c>
      <c r="F49" s="48">
        <f>SUM('自動車専用道路:特殊街路'!F49)</f>
        <v>0</v>
      </c>
      <c r="G49" s="48">
        <f>SUM('自動車専用道路:特殊街路'!G49)</f>
        <v>0</v>
      </c>
      <c r="H49" s="48">
        <f>SUM('自動車専用道路:特殊街路'!H49)</f>
        <v>0</v>
      </c>
      <c r="I49" s="48">
        <f>SUM('自動車専用道路:特殊街路'!I49)</f>
        <v>0</v>
      </c>
      <c r="J49" s="48">
        <f>SUM('自動車専用道路:特殊街路'!J49)</f>
        <v>0</v>
      </c>
      <c r="K49" s="48">
        <f>SUM('自動車専用道路:特殊街路'!K49)</f>
        <v>0</v>
      </c>
      <c r="L49" s="48">
        <f>SUM('自動車専用道路:特殊街路'!L49)</f>
        <v>0</v>
      </c>
      <c r="M49" s="49">
        <f>SUM('自動車専用道路:特殊街路'!M49)</f>
        <v>0</v>
      </c>
      <c r="N49" s="45"/>
    </row>
    <row r="50" spans="1:14" ht="18.75" customHeight="1">
      <c r="A50" s="24" t="s">
        <v>54</v>
      </c>
      <c r="B50" s="48">
        <f>SUM('自動車専用道路:特殊街路'!B50)</f>
        <v>79910</v>
      </c>
      <c r="C50" s="48">
        <f>SUM('自動車専用道路:特殊街路'!C50)</f>
        <v>27160</v>
      </c>
      <c r="D50" s="48">
        <f>SUM('自動車専用道路:特殊街路'!D50)</f>
        <v>28190</v>
      </c>
      <c r="E50" s="48">
        <f>SUM('自動車専用道路:特殊街路'!E50)</f>
        <v>24560</v>
      </c>
      <c r="F50" s="48">
        <f>SUM('自動車専用道路:特殊街路'!F50)</f>
        <v>41240</v>
      </c>
      <c r="G50" s="48">
        <f>SUM('自動車専用道路:特殊街路'!G50)</f>
        <v>17240</v>
      </c>
      <c r="H50" s="48">
        <f>SUM('自動車専用道路:特殊街路'!H50)</f>
        <v>16600</v>
      </c>
      <c r="I50" s="48">
        <f>SUM('自動車専用道路:特殊街路'!I50)</f>
        <v>7400</v>
      </c>
      <c r="J50" s="48">
        <f>SUM('自動車専用道路:特殊街路'!J50)</f>
        <v>8610</v>
      </c>
      <c r="K50" s="48">
        <f>SUM('自動車専用道路:特殊街路'!K50)</f>
        <v>4150</v>
      </c>
      <c r="L50" s="48">
        <f>SUM('自動車専用道路:特殊街路'!L50)</f>
        <v>1870</v>
      </c>
      <c r="M50" s="49">
        <f>SUM('自動車専用道路:特殊街路'!M50)</f>
        <v>2590</v>
      </c>
      <c r="N50" s="45"/>
    </row>
    <row r="51" spans="1:14" ht="18.75" customHeight="1">
      <c r="A51" s="24" t="s">
        <v>55</v>
      </c>
      <c r="B51" s="48">
        <f>SUM('自動車専用道路:特殊街路'!B51)</f>
        <v>31560</v>
      </c>
      <c r="C51" s="48">
        <f>SUM('自動車専用道路:特殊街路'!C51)</f>
        <v>8150</v>
      </c>
      <c r="D51" s="48">
        <f>SUM('自動車専用道路:特殊街路'!D51)</f>
        <v>7010</v>
      </c>
      <c r="E51" s="48">
        <f>SUM('自動車専用道路:特殊街路'!E51)</f>
        <v>16400</v>
      </c>
      <c r="F51" s="48">
        <f>SUM('自動車専用道路:特殊街路'!F51)</f>
        <v>7120</v>
      </c>
      <c r="G51" s="48">
        <f>SUM('自動車専用道路:特殊街路'!G51)</f>
        <v>3870</v>
      </c>
      <c r="H51" s="48">
        <f>SUM('自動車専用道路:特殊街路'!H51)</f>
        <v>1320</v>
      </c>
      <c r="I51" s="48">
        <f>SUM('自動車専用道路:特殊街路'!I51)</f>
        <v>1930</v>
      </c>
      <c r="J51" s="48">
        <f>SUM('自動車専用道路:特殊街路'!J51)</f>
        <v>1450</v>
      </c>
      <c r="K51" s="48">
        <f>SUM('自動車専用道路:特殊街路'!K51)</f>
        <v>0</v>
      </c>
      <c r="L51" s="48">
        <f>SUM('自動車専用道路:特殊街路'!L51)</f>
        <v>570</v>
      </c>
      <c r="M51" s="49">
        <f>SUM('自動車専用道路:特殊街路'!M51)</f>
        <v>880</v>
      </c>
      <c r="N51" s="45"/>
    </row>
    <row r="52" spans="1:14" ht="18.75" customHeight="1">
      <c r="A52" s="24" t="s">
        <v>56</v>
      </c>
      <c r="B52" s="48">
        <f>SUM('自動車専用道路:特殊街路'!B52)</f>
        <v>14940</v>
      </c>
      <c r="C52" s="48">
        <f>SUM('自動車専用道路:特殊街路'!C52)</f>
        <v>1280</v>
      </c>
      <c r="D52" s="48">
        <f>SUM('自動車専用道路:特殊街路'!D52)</f>
        <v>4500</v>
      </c>
      <c r="E52" s="48">
        <f>SUM('自動車専用道路:特殊街路'!E52)</f>
        <v>9160</v>
      </c>
      <c r="F52" s="48">
        <f>SUM('自動車専用道路:特殊街路'!F52)</f>
        <v>6970</v>
      </c>
      <c r="G52" s="48">
        <f>SUM('自動車専用道路:特殊街路'!G52)</f>
        <v>180</v>
      </c>
      <c r="H52" s="48">
        <f>SUM('自動車専用道路:特殊街路'!H52)</f>
        <v>3050</v>
      </c>
      <c r="I52" s="48">
        <f>SUM('自動車専用道路:特殊街路'!I52)</f>
        <v>3740</v>
      </c>
      <c r="J52" s="48">
        <f>SUM('自動車専用道路:特殊街路'!J52)</f>
        <v>5870</v>
      </c>
      <c r="K52" s="48">
        <f>SUM('自動車専用道路:特殊街路'!K52)</f>
        <v>320</v>
      </c>
      <c r="L52" s="48">
        <f>SUM('自動車専用道路:特殊街路'!L52)</f>
        <v>2140</v>
      </c>
      <c r="M52" s="49">
        <f>SUM('自動車専用道路:特殊街路'!M52)</f>
        <v>3410</v>
      </c>
      <c r="N52" s="45"/>
    </row>
    <row r="53" spans="1:14" ht="18.75" customHeight="1">
      <c r="A53" s="24" t="s">
        <v>57</v>
      </c>
      <c r="B53" s="48">
        <f>SUM('自動車専用道路:特殊街路'!B53)</f>
        <v>24240</v>
      </c>
      <c r="C53" s="48">
        <f>SUM('自動車専用道路:特殊街路'!C53)</f>
        <v>2260</v>
      </c>
      <c r="D53" s="48">
        <f>SUM('自動車専用道路:特殊街路'!D53)</f>
        <v>7930</v>
      </c>
      <c r="E53" s="48">
        <f>SUM('自動車専用道路:特殊街路'!E53)</f>
        <v>14050</v>
      </c>
      <c r="F53" s="48">
        <f>SUM('自動車専用道路:特殊街路'!F53)</f>
        <v>12800</v>
      </c>
      <c r="G53" s="48">
        <f>SUM('自動車専用道路:特殊街路'!G53)</f>
        <v>330</v>
      </c>
      <c r="H53" s="48">
        <f>SUM('自動車専用道路:特殊街路'!H53)</f>
        <v>4820</v>
      </c>
      <c r="I53" s="48">
        <f>SUM('自動車専用道路:特殊街路'!I53)</f>
        <v>7650</v>
      </c>
      <c r="J53" s="48">
        <f>SUM('自動車専用道路:特殊街路'!J53)</f>
        <v>2820</v>
      </c>
      <c r="K53" s="48">
        <f>SUM('自動車専用道路:特殊街路'!K53)</f>
        <v>0</v>
      </c>
      <c r="L53" s="48">
        <f>SUM('自動車専用道路:特殊街路'!L53)</f>
        <v>1800</v>
      </c>
      <c r="M53" s="49">
        <f>SUM('自動車専用道路:特殊街路'!M53)</f>
        <v>1020</v>
      </c>
      <c r="N53" s="45"/>
    </row>
    <row r="54" spans="1:14" ht="18.75" customHeight="1">
      <c r="A54" s="24" t="s">
        <v>58</v>
      </c>
      <c r="B54" s="48">
        <f>SUM('自動車専用道路:特殊街路'!B54)</f>
        <v>17670</v>
      </c>
      <c r="C54" s="48">
        <f>SUM('自動車専用道路:特殊街路'!C54)</f>
        <v>0</v>
      </c>
      <c r="D54" s="48">
        <f>SUM('自動車専用道路:特殊街路'!D54)</f>
        <v>0</v>
      </c>
      <c r="E54" s="48">
        <f>SUM('自動車専用道路:特殊街路'!E54)</f>
        <v>17670</v>
      </c>
      <c r="F54" s="48">
        <f>SUM('自動車専用道路:特殊街路'!F54)</f>
        <v>1350</v>
      </c>
      <c r="G54" s="48">
        <f>SUM('自動車専用道路:特殊街路'!G54)</f>
        <v>0</v>
      </c>
      <c r="H54" s="48">
        <f>SUM('自動車専用道路:特殊街路'!H54)</f>
        <v>0</v>
      </c>
      <c r="I54" s="48">
        <f>SUM('自動車専用道路:特殊街路'!I54)</f>
        <v>1350</v>
      </c>
      <c r="J54" s="48">
        <f>SUM('自動車専用道路:特殊街路'!J54)</f>
        <v>0</v>
      </c>
      <c r="K54" s="48">
        <f>SUM('自動車専用道路:特殊街路'!K54)</f>
        <v>0</v>
      </c>
      <c r="L54" s="48">
        <f>SUM('自動車専用道路:特殊街路'!L54)</f>
        <v>0</v>
      </c>
      <c r="M54" s="49">
        <f>SUM('自動車専用道路:特殊街路'!M54)</f>
        <v>0</v>
      </c>
      <c r="N54" s="45"/>
    </row>
    <row r="55" spans="1:14" ht="18.75" customHeight="1">
      <c r="A55" s="24" t="s">
        <v>59</v>
      </c>
      <c r="B55" s="48">
        <f>SUM('自動車専用道路:特殊街路'!B55)</f>
        <v>20690</v>
      </c>
      <c r="C55" s="48">
        <f>SUM('自動車専用道路:特殊街路'!C55)</f>
        <v>7200</v>
      </c>
      <c r="D55" s="48">
        <f>SUM('自動車専用道路:特殊街路'!D55)</f>
        <v>12320</v>
      </c>
      <c r="E55" s="48">
        <f>SUM('自動車専用道路:特殊街路'!E55)</f>
        <v>1170</v>
      </c>
      <c r="F55" s="48">
        <f>SUM('自動車専用道路:特殊街路'!F55)</f>
        <v>7340</v>
      </c>
      <c r="G55" s="48">
        <f>SUM('自動車専用道路:特殊街路'!G55)</f>
        <v>5420</v>
      </c>
      <c r="H55" s="48">
        <f>SUM('自動車専用道路:特殊街路'!H55)</f>
        <v>1380</v>
      </c>
      <c r="I55" s="48">
        <f>SUM('自動車専用道路:特殊街路'!I55)</f>
        <v>540</v>
      </c>
      <c r="J55" s="48">
        <f>SUM('自動車専用道路:特殊街路'!J55)</f>
        <v>4610</v>
      </c>
      <c r="K55" s="48">
        <f>SUM('自動車専用道路:特殊街路'!K55)</f>
        <v>200</v>
      </c>
      <c r="L55" s="48">
        <f>SUM('自動車専用道路:特殊街路'!L55)</f>
        <v>4390</v>
      </c>
      <c r="M55" s="49">
        <f>SUM('自動車専用道路:特殊街路'!M55)</f>
        <v>20</v>
      </c>
      <c r="N55" s="45"/>
    </row>
    <row r="56" spans="1:14" ht="18.75" customHeight="1">
      <c r="A56" s="24" t="s">
        <v>60</v>
      </c>
      <c r="B56" s="48">
        <f>SUM('自動車専用道路:特殊街路'!B56)</f>
        <v>349020</v>
      </c>
      <c r="C56" s="48">
        <f>SUM('自動車専用道路:特殊街路'!C56)</f>
        <v>187110</v>
      </c>
      <c r="D56" s="48">
        <f>SUM('自動車専用道路:特殊街路'!D56)</f>
        <v>39470</v>
      </c>
      <c r="E56" s="48">
        <f>SUM('自動車専用道路:特殊街路'!E56)</f>
        <v>122440</v>
      </c>
      <c r="F56" s="48">
        <f>SUM('自動車専用道路:特殊街路'!F56)</f>
        <v>189690</v>
      </c>
      <c r="G56" s="48">
        <f>SUM('自動車専用道路:特殊街路'!G56)</f>
        <v>104570</v>
      </c>
      <c r="H56" s="48">
        <f>SUM('自動車専用道路:特殊街路'!H56)</f>
        <v>28040</v>
      </c>
      <c r="I56" s="48">
        <f>SUM('自動車専用道路:特殊街路'!I56)</f>
        <v>57080</v>
      </c>
      <c r="J56" s="48">
        <f>SUM('自動車専用道路:特殊街路'!J56)</f>
        <v>16460</v>
      </c>
      <c r="K56" s="48">
        <f>SUM('自動車専用道路:特殊街路'!K56)</f>
        <v>14150</v>
      </c>
      <c r="L56" s="48">
        <f>SUM('自動車専用道路:特殊街路'!L56)</f>
        <v>1680</v>
      </c>
      <c r="M56" s="49">
        <f>SUM('自動車専用道路:特殊街路'!M56)</f>
        <v>630</v>
      </c>
      <c r="N56" s="45"/>
    </row>
    <row r="57" spans="1:14" ht="18.75" customHeight="1">
      <c r="A57" s="24" t="s">
        <v>61</v>
      </c>
      <c r="B57" s="48">
        <f>SUM('自動車専用道路:特殊街路'!B57)</f>
        <v>75850</v>
      </c>
      <c r="C57" s="48">
        <f>SUM('自動車専用道路:特殊街路'!C57)</f>
        <v>11750</v>
      </c>
      <c r="D57" s="48">
        <f>SUM('自動車専用道路:特殊街路'!D57)</f>
        <v>7890</v>
      </c>
      <c r="E57" s="48">
        <f>SUM('自動車専用道路:特殊街路'!E57)</f>
        <v>56210</v>
      </c>
      <c r="F57" s="48">
        <f>SUM('自動車専用道路:特殊街路'!F57)</f>
        <v>19150</v>
      </c>
      <c r="G57" s="48">
        <f>SUM('自動車専用道路:特殊街路'!G57)</f>
        <v>4650</v>
      </c>
      <c r="H57" s="48">
        <f>SUM('自動車専用道路:特殊街路'!H57)</f>
        <v>820</v>
      </c>
      <c r="I57" s="48">
        <f>SUM('自動車専用道路:特殊街路'!I57)</f>
        <v>13680</v>
      </c>
      <c r="J57" s="48">
        <f>SUM('自動車専用道路:特殊街路'!J57)</f>
        <v>0</v>
      </c>
      <c r="K57" s="48">
        <f>SUM('自動車専用道路:特殊街路'!K57)</f>
        <v>0</v>
      </c>
      <c r="L57" s="48">
        <f>SUM('自動車専用道路:特殊街路'!L57)</f>
        <v>0</v>
      </c>
      <c r="M57" s="49">
        <f>SUM('自動車専用道路:特殊街路'!M57)</f>
        <v>0</v>
      </c>
      <c r="N57" s="45"/>
    </row>
    <row r="58" spans="1:14" ht="18.75" customHeight="1">
      <c r="A58" s="24" t="s">
        <v>62</v>
      </c>
      <c r="B58" s="48">
        <f>SUM('自動車専用道路:特殊街路'!B58)</f>
        <v>4250</v>
      </c>
      <c r="C58" s="48">
        <f>SUM('自動車専用道路:特殊街路'!C58)</f>
        <v>1060</v>
      </c>
      <c r="D58" s="48">
        <f>SUM('自動車専用道路:特殊街路'!D58)</f>
        <v>2510</v>
      </c>
      <c r="E58" s="48">
        <f>SUM('自動車専用道路:特殊街路'!E58)</f>
        <v>680</v>
      </c>
      <c r="F58" s="48">
        <f>SUM('自動車専用道路:特殊街路'!F58)</f>
        <v>2160</v>
      </c>
      <c r="G58" s="48">
        <f>SUM('自動車専用道路:特殊街路'!G58)</f>
        <v>950</v>
      </c>
      <c r="H58" s="48">
        <f>SUM('自動車専用道路:特殊街路'!H58)</f>
        <v>670</v>
      </c>
      <c r="I58" s="48">
        <f>SUM('自動車専用道路:特殊街路'!I58)</f>
        <v>540</v>
      </c>
      <c r="J58" s="48">
        <f>SUM('自動車専用道路:特殊街路'!J58)</f>
        <v>0</v>
      </c>
      <c r="K58" s="48">
        <f>SUM('自動車専用道路:特殊街路'!K58)</f>
        <v>0</v>
      </c>
      <c r="L58" s="48">
        <f>SUM('自動車専用道路:特殊街路'!L58)</f>
        <v>0</v>
      </c>
      <c r="M58" s="49">
        <f>SUM('自動車専用道路:特殊街路'!M58)</f>
        <v>0</v>
      </c>
      <c r="N58" s="45"/>
    </row>
    <row r="59" spans="1:14" ht="18.75" customHeight="1">
      <c r="A59" s="24" t="s">
        <v>63</v>
      </c>
      <c r="B59" s="48">
        <f>SUM('自動車専用道路:特殊街路'!B59)</f>
        <v>3150</v>
      </c>
      <c r="C59" s="48">
        <f>SUM('自動車専用道路:特殊街路'!C59)</f>
        <v>100</v>
      </c>
      <c r="D59" s="48">
        <f>SUM('自動車専用道路:特殊街路'!D59)</f>
        <v>0</v>
      </c>
      <c r="E59" s="48">
        <f>SUM('自動車専用道路:特殊街路'!E59)</f>
        <v>3050</v>
      </c>
      <c r="F59" s="48">
        <f>SUM('自動車専用道路:特殊街路'!F59)</f>
        <v>2830</v>
      </c>
      <c r="G59" s="48">
        <f>SUM('自動車専用道路:特殊街路'!G59)</f>
        <v>0</v>
      </c>
      <c r="H59" s="48">
        <f>SUM('自動車専用道路:特殊街路'!H59)</f>
        <v>0</v>
      </c>
      <c r="I59" s="48">
        <f>SUM('自動車専用道路:特殊街路'!I59)</f>
        <v>2830</v>
      </c>
      <c r="J59" s="48">
        <f>SUM('自動車専用道路:特殊街路'!J59)</f>
        <v>0</v>
      </c>
      <c r="K59" s="48">
        <f>SUM('自動車専用道路:特殊街路'!K59)</f>
        <v>0</v>
      </c>
      <c r="L59" s="48">
        <f>SUM('自動車専用道路:特殊街路'!L59)</f>
        <v>0</v>
      </c>
      <c r="M59" s="49">
        <f>SUM('自動車専用道路:特殊街路'!M59)</f>
        <v>0</v>
      </c>
      <c r="N59" s="45"/>
    </row>
    <row r="60" spans="1:14" ht="18.75" customHeight="1">
      <c r="A60" s="24" t="s">
        <v>64</v>
      </c>
      <c r="B60" s="48">
        <f>SUM('自動車専用道路:特殊街路'!B60)</f>
        <v>38190</v>
      </c>
      <c r="C60" s="48">
        <f>SUM('自動車専用道路:特殊街路'!C60)</f>
        <v>14850</v>
      </c>
      <c r="D60" s="48">
        <f>SUM('自動車専用道路:特殊街路'!D60)</f>
        <v>4830</v>
      </c>
      <c r="E60" s="48">
        <f>SUM('自動車専用道路:特殊街路'!E60)</f>
        <v>18510</v>
      </c>
      <c r="F60" s="48">
        <f>SUM('自動車専用道路:特殊街路'!F60)</f>
        <v>26450</v>
      </c>
      <c r="G60" s="48">
        <f>SUM('自動車専用道路:特殊街路'!G60)</f>
        <v>9810</v>
      </c>
      <c r="H60" s="48">
        <f>SUM('自動車専用道路:特殊街路'!H60)</f>
        <v>3850</v>
      </c>
      <c r="I60" s="48">
        <f>SUM('自動車専用道路:特殊街路'!I60)</f>
        <v>12790</v>
      </c>
      <c r="J60" s="48">
        <f>SUM('自動車専用道路:特殊街路'!J60)</f>
        <v>3630</v>
      </c>
      <c r="K60" s="48">
        <f>SUM('自動車専用道路:特殊街路'!K60)</f>
        <v>1690</v>
      </c>
      <c r="L60" s="48">
        <f>SUM('自動車専用道路:特殊街路'!L60)</f>
        <v>460</v>
      </c>
      <c r="M60" s="49">
        <f>SUM('自動車専用道路:特殊街路'!M60)</f>
        <v>1480</v>
      </c>
      <c r="N60" s="45"/>
    </row>
    <row r="61" spans="1:14" ht="18.75" customHeight="1">
      <c r="A61" s="24" t="s">
        <v>65</v>
      </c>
      <c r="B61" s="48">
        <f>SUM('自動車専用道路:特殊街路'!B61)</f>
        <v>25600</v>
      </c>
      <c r="C61" s="48">
        <f>SUM('自動車専用道路:特殊街路'!C61)</f>
        <v>7690</v>
      </c>
      <c r="D61" s="48">
        <f>SUM('自動車専用道路:特殊街路'!D61)</f>
        <v>3810</v>
      </c>
      <c r="E61" s="48">
        <f>SUM('自動車専用道路:特殊街路'!E61)</f>
        <v>14100</v>
      </c>
      <c r="F61" s="48">
        <f>SUM('自動車専用道路:特殊街路'!F61)</f>
        <v>11190</v>
      </c>
      <c r="G61" s="48">
        <f>SUM('自動車専用道路:特殊街路'!G61)</f>
        <v>3710</v>
      </c>
      <c r="H61" s="48">
        <f>SUM('自動車専用道路:特殊街路'!H61)</f>
        <v>920</v>
      </c>
      <c r="I61" s="48">
        <f>SUM('自動車専用道路:特殊街路'!I61)</f>
        <v>6560</v>
      </c>
      <c r="J61" s="48">
        <f>SUM('自動車専用道路:特殊街路'!J61)</f>
        <v>2030</v>
      </c>
      <c r="K61" s="48">
        <f>SUM('自動車専用道路:特殊街路'!K61)</f>
        <v>1760</v>
      </c>
      <c r="L61" s="48">
        <f>SUM('自動車専用道路:特殊街路'!L61)</f>
        <v>0</v>
      </c>
      <c r="M61" s="49">
        <f>SUM('自動車専用道路:特殊街路'!M61)</f>
        <v>270</v>
      </c>
      <c r="N61" s="45"/>
    </row>
    <row r="62" spans="1:14" ht="18.75" customHeight="1">
      <c r="A62" s="24" t="s">
        <v>66</v>
      </c>
      <c r="B62" s="48">
        <f>SUM('自動車専用道路:特殊街路'!B62)</f>
        <v>4380</v>
      </c>
      <c r="C62" s="48">
        <f>SUM('自動車専用道路:特殊街路'!C62)</f>
        <v>0</v>
      </c>
      <c r="D62" s="48">
        <f>SUM('自動車専用道路:特殊街路'!D62)</f>
        <v>0</v>
      </c>
      <c r="E62" s="48">
        <f>SUM('自動車専用道路:特殊街路'!E62)</f>
        <v>4380</v>
      </c>
      <c r="F62" s="48">
        <f>SUM('自動車専用道路:特殊街路'!F62)</f>
        <v>0</v>
      </c>
      <c r="G62" s="48">
        <f>SUM('自動車専用道路:特殊街路'!G62)</f>
        <v>0</v>
      </c>
      <c r="H62" s="48">
        <f>SUM('自動車専用道路:特殊街路'!H62)</f>
        <v>0</v>
      </c>
      <c r="I62" s="48">
        <f>SUM('自動車専用道路:特殊街路'!I62)</f>
        <v>0</v>
      </c>
      <c r="J62" s="48">
        <f>SUM('自動車専用道路:特殊街路'!J62)</f>
        <v>0</v>
      </c>
      <c r="K62" s="48">
        <f>SUM('自動車専用道路:特殊街路'!K62)</f>
        <v>0</v>
      </c>
      <c r="L62" s="48">
        <f>SUM('自動車専用道路:特殊街路'!L62)</f>
        <v>0</v>
      </c>
      <c r="M62" s="49">
        <f>SUM('自動車専用道路:特殊街路'!M62)</f>
        <v>0</v>
      </c>
      <c r="N62" s="45"/>
    </row>
    <row r="63" spans="1:14" ht="18.75" customHeight="1">
      <c r="A63" s="24" t="s">
        <v>67</v>
      </c>
      <c r="B63" s="48">
        <f>SUM('自動車専用道路:特殊街路'!B63)</f>
        <v>5580</v>
      </c>
      <c r="C63" s="48">
        <f>SUM('自動車専用道路:特殊街路'!C63)</f>
        <v>0</v>
      </c>
      <c r="D63" s="48">
        <f>SUM('自動車専用道路:特殊街路'!D63)</f>
        <v>5310</v>
      </c>
      <c r="E63" s="48">
        <f>SUM('自動車専用道路:特殊街路'!E63)</f>
        <v>270</v>
      </c>
      <c r="F63" s="48">
        <f>SUM('自動車専用道路:特殊街路'!F63)</f>
        <v>2670</v>
      </c>
      <c r="G63" s="48">
        <f>SUM('自動車専用道路:特殊街路'!G63)</f>
        <v>0</v>
      </c>
      <c r="H63" s="48">
        <f>SUM('自動車専用道路:特殊街路'!H63)</f>
        <v>2670</v>
      </c>
      <c r="I63" s="48">
        <f>SUM('自動車専用道路:特殊街路'!I63)</f>
        <v>0</v>
      </c>
      <c r="J63" s="48">
        <f>SUM('自動車専用道路:特殊街路'!J63)</f>
        <v>550</v>
      </c>
      <c r="K63" s="48">
        <f>SUM('自動車専用道路:特殊街路'!K63)</f>
        <v>0</v>
      </c>
      <c r="L63" s="48">
        <f>SUM('自動車専用道路:特殊街路'!L63)</f>
        <v>550</v>
      </c>
      <c r="M63" s="49">
        <f>SUM('自動車専用道路:特殊街路'!M63)</f>
        <v>0</v>
      </c>
      <c r="N63" s="45"/>
    </row>
    <row r="64" spans="1:14" ht="18.75" customHeight="1" thickBot="1">
      <c r="A64" s="25" t="s">
        <v>68</v>
      </c>
      <c r="B64" s="8">
        <f>SUM('自動車専用道路:特殊街路'!B64)</f>
        <v>19920</v>
      </c>
      <c r="C64" s="8">
        <f>SUM('自動車専用道路:特殊街路'!C64)</f>
        <v>0</v>
      </c>
      <c r="D64" s="8">
        <f>SUM('自動車専用道路:特殊街路'!D64)</f>
        <v>3000</v>
      </c>
      <c r="E64" s="8">
        <f>SUM('自動車専用道路:特殊街路'!E64)</f>
        <v>16920</v>
      </c>
      <c r="F64" s="8">
        <f>SUM('自動車専用道路:特殊街路'!F64)</f>
        <v>0</v>
      </c>
      <c r="G64" s="8">
        <f>SUM('自動車専用道路:特殊街路'!G64)</f>
        <v>0</v>
      </c>
      <c r="H64" s="8">
        <f>SUM('自動車専用道路:特殊街路'!H64)</f>
        <v>0</v>
      </c>
      <c r="I64" s="8">
        <f>SUM('自動車専用道路:特殊街路'!I64)</f>
        <v>0</v>
      </c>
      <c r="J64" s="8">
        <f>SUM('自動車専用道路:特殊街路'!J64)</f>
        <v>0</v>
      </c>
      <c r="K64" s="8">
        <f>SUM('自動車専用道路:特殊街路'!K64)</f>
        <v>0</v>
      </c>
      <c r="L64" s="8">
        <f>SUM('自動車専用道路:特殊街路'!L64)</f>
        <v>0</v>
      </c>
      <c r="M64" s="50">
        <f>SUM('自動車専用道路:特殊街路'!M64)</f>
        <v>0</v>
      </c>
      <c r="N64" s="45"/>
    </row>
    <row r="65" spans="1:14" ht="18.75" customHeight="1" thickBot="1">
      <c r="A65" s="26" t="s">
        <v>5</v>
      </c>
      <c r="B65" s="12">
        <f>SUM(B5:B64)</f>
        <v>2605197</v>
      </c>
      <c r="C65" s="12">
        <f aca="true" t="shared" si="0" ref="C65:M65">SUM(C5:C64)</f>
        <v>1143270</v>
      </c>
      <c r="D65" s="12">
        <f t="shared" si="0"/>
        <v>482402</v>
      </c>
      <c r="E65" s="12">
        <f t="shared" si="0"/>
        <v>979525</v>
      </c>
      <c r="F65" s="12">
        <f t="shared" si="0"/>
        <v>1089311</v>
      </c>
      <c r="G65" s="12">
        <f t="shared" si="0"/>
        <v>630336</v>
      </c>
      <c r="H65" s="12">
        <f t="shared" si="0"/>
        <v>214265</v>
      </c>
      <c r="I65" s="12">
        <f t="shared" si="0"/>
        <v>244710</v>
      </c>
      <c r="J65" s="12">
        <f t="shared" si="0"/>
        <v>268515</v>
      </c>
      <c r="K65" s="12">
        <f t="shared" si="0"/>
        <v>135870</v>
      </c>
      <c r="L65" s="12">
        <f t="shared" si="0"/>
        <v>67435</v>
      </c>
      <c r="M65" s="13">
        <f t="shared" si="0"/>
        <v>65210</v>
      </c>
      <c r="N65" s="45"/>
    </row>
    <row r="66" spans="2:13" ht="21.7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</sheetData>
  <printOptions/>
  <pageMargins left="0.75" right="0.75" top="1" bottom="1" header="0.512" footer="0.512"/>
  <pageSetup horizontalDpi="600" verticalDpi="600" orientation="portrait" paperSize="9" scale="5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2003-09-11T02:06:58Z</cp:lastPrinted>
  <dcterms:created xsi:type="dcterms:W3CDTF">1999-04-13T02:36:03Z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