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485" activeTab="0"/>
  </bookViews>
  <sheets>
    <sheet name="都市計画区域・面積" sheetId="1" r:id="rId1"/>
  </sheets>
  <definedNames>
    <definedName name="_xlnm.Print_Area" localSheetId="0">'都市計画区域・面積'!$A:$L</definedName>
    <definedName name="_xlnm.Print_Titles" localSheetId="0">'都市計画区域・面積'!$1:$4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<sst xmlns="http://schemas.openxmlformats.org/spreadsheetml/2006/main" count="125" uniqueCount="108">
  <si>
    <t>　　　　単位（ha）</t>
  </si>
  <si>
    <t>都市名</t>
  </si>
  <si>
    <t>行政区域</t>
  </si>
  <si>
    <t>用途地域</t>
  </si>
  <si>
    <t>南伊豆</t>
  </si>
  <si>
    <t>南伊豆町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</si>
  <si>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</si>
  <si>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</si>
  <si>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</si>
  <si>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</si>
  <si>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</si>
  <si>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</si>
  <si>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</si>
  <si>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</si>
  <si>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</si>
  <si>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</si>
  <si>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修善寺町</t>
  </si>
  <si>
    <t>大仁町</t>
  </si>
  <si>
    <t>田方</t>
  </si>
  <si>
    <t>伊豆長岡町</t>
  </si>
  <si>
    <t>韮山町</t>
  </si>
  <si>
    <t>函南町</t>
  </si>
  <si>
    <t>広域計</t>
  </si>
  <si>
    <t>御殿場市</t>
  </si>
  <si>
    <t>小山町</t>
  </si>
  <si>
    <t>三島市</t>
  </si>
  <si>
    <t>東駿河湾</t>
  </si>
  <si>
    <t>沼津市</t>
  </si>
  <si>
    <t>長泉町</t>
  </si>
  <si>
    <t>清水町</t>
  </si>
  <si>
    <t>裾野</t>
  </si>
  <si>
    <t>裾野市</t>
  </si>
  <si>
    <t>岳南</t>
  </si>
  <si>
    <t>富士市</t>
  </si>
  <si>
    <t>富士宮市</t>
  </si>
  <si>
    <t>芝川</t>
  </si>
  <si>
    <t>芝川町</t>
  </si>
  <si>
    <t>H9. 4.1</t>
  </si>
  <si>
    <t>富士川町</t>
  </si>
  <si>
    <t>庵原</t>
  </si>
  <si>
    <t>蒲原町</t>
  </si>
  <si>
    <t>由比町</t>
  </si>
  <si>
    <t>静清</t>
  </si>
  <si>
    <t>清水市</t>
  </si>
  <si>
    <t>静岡市</t>
  </si>
  <si>
    <t>藤枝市</t>
  </si>
  <si>
    <t>志太</t>
  </si>
  <si>
    <t>焼津市</t>
  </si>
  <si>
    <t>岡部町</t>
  </si>
  <si>
    <t>大井川町</t>
  </si>
  <si>
    <t>島田金谷</t>
  </si>
  <si>
    <t>島田市</t>
  </si>
  <si>
    <t>金谷町</t>
  </si>
  <si>
    <t>榛南</t>
  </si>
  <si>
    <t>吉田町</t>
  </si>
  <si>
    <t>榛原町</t>
  </si>
  <si>
    <t>南遠</t>
  </si>
  <si>
    <t>相良町</t>
  </si>
  <si>
    <t>御前崎町</t>
  </si>
  <si>
    <t>浜岡町</t>
  </si>
  <si>
    <t>掛川市</t>
  </si>
  <si>
    <t>東遠</t>
  </si>
  <si>
    <t>菊川町</t>
  </si>
  <si>
    <t>小笠町</t>
  </si>
  <si>
    <t>小笠南部</t>
  </si>
  <si>
    <t>大東町</t>
  </si>
  <si>
    <t>大須賀町</t>
  </si>
  <si>
    <t>袋井市</t>
  </si>
  <si>
    <t>中遠</t>
  </si>
  <si>
    <t>森町</t>
  </si>
  <si>
    <t>浅羽町</t>
  </si>
  <si>
    <t>磐田市</t>
  </si>
  <si>
    <t>福田町</t>
  </si>
  <si>
    <t>磐南</t>
  </si>
  <si>
    <t>竜洋町</t>
  </si>
  <si>
    <t>豊田町</t>
  </si>
  <si>
    <t>豊岡村</t>
  </si>
  <si>
    <t>天竜</t>
  </si>
  <si>
    <t>天竜市</t>
  </si>
  <si>
    <t>浜松市</t>
  </si>
  <si>
    <t>西遠</t>
  </si>
  <si>
    <t>浜北市</t>
  </si>
  <si>
    <t>雄踏町</t>
  </si>
  <si>
    <t>舞阪町</t>
  </si>
  <si>
    <t>西浜名</t>
  </si>
  <si>
    <t>湖西市</t>
  </si>
  <si>
    <t>新居町</t>
  </si>
  <si>
    <t>三ヶ日</t>
  </si>
  <si>
    <t>三ヶ日町</t>
  </si>
  <si>
    <t>奥浜名</t>
  </si>
  <si>
    <t>細江町</t>
  </si>
  <si>
    <t>引佐町</t>
  </si>
  <si>
    <t>合計</t>
  </si>
  <si>
    <t>１．都市計画区域一覧表、区域内面積</t>
  </si>
  <si>
    <t>御殿場
小山</t>
  </si>
  <si>
    <t>ＤＩＤ地区</t>
  </si>
  <si>
    <t>法適用
年月日</t>
  </si>
  <si>
    <t>新法適用
年月日</t>
  </si>
  <si>
    <t>最終区域
年月日</t>
  </si>
  <si>
    <t>都市計画
区域名</t>
  </si>
  <si>
    <t>都市計画
区域</t>
  </si>
  <si>
    <t>市街化
調整区域</t>
  </si>
  <si>
    <t>市街化
区域</t>
  </si>
  <si>
    <t>平成15年3月31日現在</t>
  </si>
  <si>
    <t>＊行政区域面積は「平成１４年度全国都道府県市区町村別面積調」による。</t>
  </si>
  <si>
    <t>＊DID地区面積はH１２国勢調査による。</t>
  </si>
  <si>
    <t>数値基準の違いにより面積が異なる。</t>
  </si>
  <si>
    <t>＊網掛け部分の面積について、市街化区域と用途地域の区域は同じであるが、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</si>
</sst>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\ "/>
    <numFmt numFmtId="179" formatCode="#,##0.0_ "/>
    <numFmt numFmtId="180" formatCode="#,##0.0;\-#,##0.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36"/>
      <name val="ＭＳ Ｐ明朝"/>
      <family val="1"/>
    </font>
    <font>
      <sz val="48"/>
      <name val="ＭＳ Ｐゴシック"/>
      <family val="3"/>
    </font>
  </fonts>
  <fills count="3">
    <fill>
      <patternFill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8">
    <xf numFmtId="0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7"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7" fontId="5" fillId="0" borderId="3" xfId="0" applyNumberFormat="1" applyFont="1" applyBorder="1" applyAlignment="1" applyProtection="1">
      <alignment horizontal="center" vertical="center"/>
      <protection/>
    </xf>
    <xf numFmtId="37" fontId="5" fillId="0" borderId="3" xfId="0" applyNumberFormat="1" applyFont="1" applyBorder="1" applyAlignment="1" applyProtection="1">
      <alignment vertical="center"/>
      <protection/>
    </xf>
    <xf numFmtId="177" fontId="5" fillId="0" borderId="3" xfId="0" applyNumberFormat="1" applyFont="1" applyBorder="1" applyAlignment="1" applyProtection="1">
      <alignment vertical="center"/>
      <protection/>
    </xf>
    <xf numFmtId="37" fontId="5" fillId="0" borderId="4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/>
    </xf>
    <xf numFmtId="57" fontId="5" fillId="0" borderId="5" xfId="0" applyNumberFormat="1" applyFont="1" applyBorder="1" applyAlignment="1" applyProtection="1">
      <alignment horizontal="center" vertical="center"/>
      <protection/>
    </xf>
    <xf numFmtId="37" fontId="5" fillId="0" borderId="5" xfId="0" applyNumberFormat="1" applyFont="1" applyBorder="1" applyAlignment="1" applyProtection="1">
      <alignment vertical="center"/>
      <protection/>
    </xf>
    <xf numFmtId="177" fontId="5" fillId="0" borderId="5" xfId="0" applyNumberFormat="1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57" fontId="5" fillId="0" borderId="2" xfId="0" applyNumberFormat="1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57" fontId="5" fillId="0" borderId="7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180" fontId="5" fillId="0" borderId="8" xfId="0" applyNumberFormat="1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57" fontId="5" fillId="0" borderId="5" xfId="0" applyNumberFormat="1" applyFont="1" applyBorder="1" applyAlignment="1">
      <alignment horizontal="center" vertical="center"/>
    </xf>
    <xf numFmtId="38" fontId="5" fillId="0" borderId="8" xfId="16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3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>
      <alignment horizontal="distributed" vertical="center"/>
    </xf>
    <xf numFmtId="0" fontId="6" fillId="0" borderId="8" xfId="0" applyFont="1" applyBorder="1" applyAlignment="1" applyProtection="1">
      <alignment horizontal="distributed" vertical="center"/>
      <protection/>
    </xf>
    <xf numFmtId="177" fontId="5" fillId="2" borderId="5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57" fontId="5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57" fontId="5" fillId="0" borderId="14" xfId="0" applyNumberFormat="1" applyFont="1" applyBorder="1" applyAlignment="1" applyProtection="1">
      <alignment horizontal="center" vertical="center"/>
      <protection/>
    </xf>
    <xf numFmtId="57" fontId="5" fillId="0" borderId="16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distributed" vertical="center" wrapText="1"/>
      <protection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6" fillId="0" borderId="20" xfId="0" applyFont="1" applyBorder="1" applyAlignment="1" applyProtection="1">
      <alignment horizontal="distributed" vertical="center" wrapText="1"/>
      <protection/>
    </xf>
    <xf numFmtId="0" fontId="0" fillId="0" borderId="21" xfId="0" applyBorder="1" applyAlignment="1">
      <alignment horizontal="distributed" vertical="center" wrapText="1"/>
    </xf>
    <xf numFmtId="176" fontId="6" fillId="0" borderId="22" xfId="0" applyNumberFormat="1" applyFont="1" applyBorder="1" applyAlignment="1" applyProtection="1">
      <alignment horizontal="distributed" vertical="center" wrapText="1"/>
      <protection/>
    </xf>
    <xf numFmtId="0" fontId="0" fillId="0" borderId="23" xfId="0" applyBorder="1" applyAlignment="1">
      <alignment horizontal="distributed" vertical="center" wrapText="1"/>
    </xf>
    <xf numFmtId="177" fontId="6" fillId="0" borderId="22" xfId="0" applyNumberFormat="1" applyFont="1" applyBorder="1" applyAlignment="1" applyProtection="1">
      <alignment horizontal="distributed" vertical="center" wrapText="1"/>
      <protection/>
    </xf>
    <xf numFmtId="0" fontId="6" fillId="0" borderId="22" xfId="0" applyFont="1" applyBorder="1" applyAlignment="1" applyProtection="1">
      <alignment horizontal="distributed" vertical="center" wrapText="1"/>
      <protection/>
    </xf>
    <xf numFmtId="0" fontId="6" fillId="0" borderId="22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6</xdr:row>
      <xdr:rowOff>304800</xdr:rowOff>
    </xdr:from>
    <xdr:to>
      <xdr:col>3</xdr:col>
      <xdr:colOff>1457325</xdr:colOff>
      <xdr:row>6</xdr:row>
      <xdr:rowOff>304800</xdr:rowOff>
    </xdr:to>
    <xdr:sp>
      <xdr:nvSpPr>
        <xdr:cNvPr id="1" name="Line 3"/>
        <xdr:cNvSpPr>
          <a:spLocks/>
        </xdr:cNvSpPr>
      </xdr:nvSpPr>
      <xdr:spPr>
        <a:xfrm>
          <a:off x="7410450" y="369570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638175</xdr:colOff>
      <xdr:row>8</xdr:row>
      <xdr:rowOff>304800</xdr:rowOff>
    </xdr:from>
    <xdr:to>
      <xdr:col>3</xdr:col>
      <xdr:colOff>1457325</xdr:colOff>
      <xdr:row>8</xdr:row>
      <xdr:rowOff>304800</xdr:rowOff>
    </xdr:to>
    <xdr:sp>
      <xdr:nvSpPr>
        <xdr:cNvPr id="2" name="Line 4"/>
        <xdr:cNvSpPr>
          <a:spLocks/>
        </xdr:cNvSpPr>
      </xdr:nvSpPr>
      <xdr:spPr>
        <a:xfrm>
          <a:off x="7410450" y="478155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638175</xdr:colOff>
      <xdr:row>9</xdr:row>
      <xdr:rowOff>304800</xdr:rowOff>
    </xdr:from>
    <xdr:to>
      <xdr:col>3</xdr:col>
      <xdr:colOff>1457325</xdr:colOff>
      <xdr:row>9</xdr:row>
      <xdr:rowOff>304800</xdr:rowOff>
    </xdr:to>
    <xdr:sp>
      <xdr:nvSpPr>
        <xdr:cNvPr id="3" name="Line 5"/>
        <xdr:cNvSpPr>
          <a:spLocks/>
        </xdr:cNvSpPr>
      </xdr:nvSpPr>
      <xdr:spPr>
        <a:xfrm>
          <a:off x="7410450" y="532447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638175</xdr:colOff>
      <xdr:row>77</xdr:row>
      <xdr:rowOff>304800</xdr:rowOff>
    </xdr:from>
    <xdr:to>
      <xdr:col>3</xdr:col>
      <xdr:colOff>1457325</xdr:colOff>
      <xdr:row>77</xdr:row>
      <xdr:rowOff>304800</xdr:rowOff>
    </xdr:to>
    <xdr:sp>
      <xdr:nvSpPr>
        <xdr:cNvPr id="4" name="Line 6"/>
        <xdr:cNvSpPr>
          <a:spLocks/>
        </xdr:cNvSpPr>
      </xdr:nvSpPr>
      <xdr:spPr>
        <a:xfrm>
          <a:off x="7410450" y="4224337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6"/>
  <sheetViews>
    <sheetView tabSelected="1" zoomScale="50" zoomScaleNormal="50" workbookViewId="0" topLeftCell="A3">
      <pane xSplit="3135" ySplit="1410" topLeftCell="A6" activePane="bottomRight" state="split"/>
      <selection pane="topLeft" activeCell="A1" sqref="A1:B16384"/>
      <selection pane="topRight" activeCell="C5" sqref="C5"/>
      <selection pane="bottomLeft" activeCell="B86" sqref="B86"/>
      <selection pane="bottomRight" activeCell="C14" sqref="C14"/>
    </sheetView>
  </sheetViews>
  <sheetFormatPr defaultColWidth="10.59765625" defaultRowHeight="42.75" customHeight="1"/>
  <cols>
    <col min="1" max="2" width="23.69921875" style="36" customWidth="1"/>
    <col min="3" max="7" width="23.69921875" style="5" customWidth="1"/>
    <col min="8" max="9" width="23.69921875" style="29" customWidth="1"/>
    <col min="10" max="10" width="23.69921875" style="30" customWidth="1"/>
    <col min="11" max="11" width="23.69921875" style="5" customWidth="1"/>
    <col min="12" max="12" width="2.69921875" style="5" customWidth="1"/>
    <col min="13" max="16384" width="10.59765625" style="5" customWidth="1"/>
  </cols>
  <sheetData>
    <row r="1" ht="53.25" customHeight="1">
      <c r="A1" s="35" t="s">
        <v>93</v>
      </c>
    </row>
    <row r="2" spans="1:11" ht="42.75" customHeight="1" thickBot="1">
      <c r="A2" s="37"/>
      <c r="B2" s="37"/>
      <c r="C2" s="1"/>
      <c r="D2" s="1"/>
      <c r="E2" s="1"/>
      <c r="F2" s="1"/>
      <c r="G2" s="1"/>
      <c r="H2" s="2" t="s">
        <v>0</v>
      </c>
      <c r="I2" s="3"/>
      <c r="J2" s="4" t="s">
        <v>103</v>
      </c>
      <c r="K2" s="1"/>
    </row>
    <row r="3" spans="1:12" s="7" customFormat="1" ht="42.75" customHeight="1">
      <c r="A3" s="65" t="s">
        <v>99</v>
      </c>
      <c r="B3" s="64" t="s">
        <v>1</v>
      </c>
      <c r="C3" s="64" t="s">
        <v>96</v>
      </c>
      <c r="D3" s="64" t="s">
        <v>97</v>
      </c>
      <c r="E3" s="64" t="s">
        <v>98</v>
      </c>
      <c r="F3" s="63" t="s">
        <v>2</v>
      </c>
      <c r="G3" s="63" t="s">
        <v>100</v>
      </c>
      <c r="H3" s="62" t="s">
        <v>102</v>
      </c>
      <c r="I3" s="62" t="s">
        <v>101</v>
      </c>
      <c r="J3" s="60" t="s">
        <v>3</v>
      </c>
      <c r="K3" s="58" t="s">
        <v>95</v>
      </c>
      <c r="L3" s="6"/>
    </row>
    <row r="4" spans="1:12" s="7" customFormat="1" ht="42.75" customHeight="1" thickBot="1">
      <c r="A4" s="66"/>
      <c r="B4" s="61"/>
      <c r="C4" s="61"/>
      <c r="D4" s="61"/>
      <c r="E4" s="61"/>
      <c r="F4" s="61"/>
      <c r="G4" s="61"/>
      <c r="H4" s="61"/>
      <c r="I4" s="61"/>
      <c r="J4" s="61"/>
      <c r="K4" s="59"/>
      <c r="L4" s="6"/>
    </row>
    <row r="5" spans="1:12" ht="42.75" customHeight="1">
      <c r="A5" s="38" t="s">
        <v>4</v>
      </c>
      <c r="B5" s="39" t="s">
        <v>5</v>
      </c>
      <c r="C5" s="8">
        <v>27243</v>
      </c>
      <c r="D5" s="8">
        <v>27243</v>
      </c>
      <c r="E5" s="8">
        <v>27243</v>
      </c>
      <c r="F5" s="9">
        <v>11058</v>
      </c>
      <c r="G5" s="9">
        <v>9247</v>
      </c>
      <c r="H5" s="10"/>
      <c r="I5" s="10"/>
      <c r="J5" s="10"/>
      <c r="K5" s="11"/>
      <c r="L5" s="12"/>
    </row>
    <row r="6" spans="1:12" ht="42.75" customHeight="1">
      <c r="A6" s="40" t="s">
        <v>6</v>
      </c>
      <c r="B6" s="41" t="s">
        <v>7</v>
      </c>
      <c r="C6" s="14">
        <v>12626</v>
      </c>
      <c r="D6" s="14">
        <v>26207</v>
      </c>
      <c r="E6" s="14">
        <v>26207</v>
      </c>
      <c r="F6" s="15">
        <v>10467</v>
      </c>
      <c r="G6" s="15">
        <v>4444</v>
      </c>
      <c r="H6" s="16"/>
      <c r="I6" s="16"/>
      <c r="J6" s="16">
        <v>315.6</v>
      </c>
      <c r="K6" s="17">
        <v>144</v>
      </c>
      <c r="L6" s="12"/>
    </row>
    <row r="7" spans="1:12" ht="42.75" customHeight="1">
      <c r="A7" s="40" t="s">
        <v>8</v>
      </c>
      <c r="B7" s="41" t="s">
        <v>9</v>
      </c>
      <c r="C7" s="14">
        <v>22152</v>
      </c>
      <c r="D7" s="14"/>
      <c r="E7" s="14">
        <v>22152</v>
      </c>
      <c r="F7" s="15">
        <v>10079</v>
      </c>
      <c r="G7" s="15">
        <v>2570</v>
      </c>
      <c r="H7" s="16"/>
      <c r="I7" s="16"/>
      <c r="J7" s="16">
        <v>105</v>
      </c>
      <c r="K7" s="17"/>
      <c r="L7" s="12"/>
    </row>
    <row r="8" spans="1:12" ht="42.75" customHeight="1">
      <c r="A8" s="40" t="s">
        <v>10</v>
      </c>
      <c r="B8" s="41" t="s">
        <v>11</v>
      </c>
      <c r="C8" s="14">
        <v>21905</v>
      </c>
      <c r="D8" s="14">
        <v>29557</v>
      </c>
      <c r="E8" s="14">
        <v>29557</v>
      </c>
      <c r="F8" s="15">
        <v>7783</v>
      </c>
      <c r="G8" s="15">
        <v>4223</v>
      </c>
      <c r="H8" s="16"/>
      <c r="I8" s="16"/>
      <c r="J8" s="16"/>
      <c r="K8" s="17">
        <v>100</v>
      </c>
      <c r="L8" s="12"/>
    </row>
    <row r="9" spans="1:12" ht="42.75" customHeight="1">
      <c r="A9" s="40" t="s">
        <v>12</v>
      </c>
      <c r="B9" s="41" t="s">
        <v>13</v>
      </c>
      <c r="C9" s="14">
        <v>12584</v>
      </c>
      <c r="D9" s="14"/>
      <c r="E9" s="14">
        <v>20815</v>
      </c>
      <c r="F9" s="15">
        <v>12412</v>
      </c>
      <c r="G9" s="15">
        <v>12412</v>
      </c>
      <c r="H9" s="16"/>
      <c r="I9" s="16"/>
      <c r="J9" s="16">
        <v>645.8</v>
      </c>
      <c r="K9" s="17">
        <v>605</v>
      </c>
      <c r="L9" s="12"/>
    </row>
    <row r="10" spans="1:12" ht="42.75" customHeight="1">
      <c r="A10" s="40" t="s">
        <v>14</v>
      </c>
      <c r="B10" s="41" t="s">
        <v>15</v>
      </c>
      <c r="C10" s="14">
        <v>12754</v>
      </c>
      <c r="D10" s="14"/>
      <c r="E10" s="14">
        <v>35058</v>
      </c>
      <c r="F10" s="15">
        <v>6156</v>
      </c>
      <c r="G10" s="15">
        <v>6156</v>
      </c>
      <c r="H10" s="16"/>
      <c r="I10" s="16"/>
      <c r="J10" s="16">
        <v>1200.5</v>
      </c>
      <c r="K10" s="17">
        <v>523</v>
      </c>
      <c r="L10" s="12"/>
    </row>
    <row r="11" spans="1:12" ht="42.75" customHeight="1">
      <c r="A11" s="55" t="s">
        <v>18</v>
      </c>
      <c r="B11" s="41" t="s">
        <v>16</v>
      </c>
      <c r="C11" s="14">
        <v>17768</v>
      </c>
      <c r="D11" s="18"/>
      <c r="E11" s="18"/>
      <c r="F11" s="15">
        <v>6940</v>
      </c>
      <c r="G11" s="15">
        <v>6940</v>
      </c>
      <c r="H11" s="48">
        <v>204</v>
      </c>
      <c r="I11" s="16">
        <f aca="true" t="shared" si="0" ref="I11:I28">G11-H11</f>
        <v>6736</v>
      </c>
      <c r="J11" s="48">
        <v>203.4</v>
      </c>
      <c r="K11" s="17"/>
      <c r="L11" s="12"/>
    </row>
    <row r="12" spans="1:12" ht="42.75" customHeight="1">
      <c r="A12" s="57"/>
      <c r="B12" s="41" t="s">
        <v>17</v>
      </c>
      <c r="C12" s="14">
        <v>18454</v>
      </c>
      <c r="D12" s="18"/>
      <c r="E12" s="18"/>
      <c r="F12" s="15">
        <v>4356</v>
      </c>
      <c r="G12" s="15">
        <v>4356</v>
      </c>
      <c r="H12" s="48">
        <v>216</v>
      </c>
      <c r="I12" s="16">
        <f t="shared" si="0"/>
        <v>4140</v>
      </c>
      <c r="J12" s="48">
        <v>216.4</v>
      </c>
      <c r="K12" s="17">
        <v>190</v>
      </c>
      <c r="L12" s="12"/>
    </row>
    <row r="13" spans="1:12" ht="42.75" customHeight="1">
      <c r="A13" s="57"/>
      <c r="B13" s="13" t="s">
        <v>19</v>
      </c>
      <c r="C13" s="14">
        <v>13528</v>
      </c>
      <c r="D13" s="19">
        <v>26207</v>
      </c>
      <c r="E13" s="19">
        <v>34005</v>
      </c>
      <c r="F13" s="15">
        <v>1652</v>
      </c>
      <c r="G13" s="15">
        <v>1652</v>
      </c>
      <c r="H13" s="48">
        <v>209</v>
      </c>
      <c r="I13" s="16">
        <f t="shared" si="0"/>
        <v>1443</v>
      </c>
      <c r="J13" s="48">
        <v>210</v>
      </c>
      <c r="K13" s="17">
        <v>165</v>
      </c>
      <c r="L13" s="12"/>
    </row>
    <row r="14" spans="1:12" ht="42.75" customHeight="1">
      <c r="A14" s="57"/>
      <c r="B14" s="41" t="s">
        <v>20</v>
      </c>
      <c r="C14" s="14">
        <v>21775</v>
      </c>
      <c r="D14" s="18"/>
      <c r="E14" s="18"/>
      <c r="F14" s="15">
        <v>3463</v>
      </c>
      <c r="G14" s="15">
        <v>3463</v>
      </c>
      <c r="H14" s="48">
        <v>171</v>
      </c>
      <c r="I14" s="16">
        <f t="shared" si="0"/>
        <v>3292</v>
      </c>
      <c r="J14" s="48">
        <v>170.8</v>
      </c>
      <c r="K14" s="17">
        <v>147</v>
      </c>
      <c r="L14" s="12"/>
    </row>
    <row r="15" spans="1:12" ht="42.75" customHeight="1">
      <c r="A15" s="56"/>
      <c r="B15" s="41" t="s">
        <v>21</v>
      </c>
      <c r="C15" s="14">
        <v>26207</v>
      </c>
      <c r="D15" s="20"/>
      <c r="E15" s="20"/>
      <c r="F15" s="15">
        <v>6513</v>
      </c>
      <c r="G15" s="15">
        <v>6513</v>
      </c>
      <c r="H15" s="48">
        <v>427</v>
      </c>
      <c r="I15" s="16">
        <f t="shared" si="0"/>
        <v>6086</v>
      </c>
      <c r="J15" s="48">
        <v>426.5</v>
      </c>
      <c r="K15" s="17">
        <v>373</v>
      </c>
      <c r="L15" s="12"/>
    </row>
    <row r="16" spans="1:12" ht="42.75" customHeight="1">
      <c r="A16" s="42" t="s">
        <v>22</v>
      </c>
      <c r="B16" s="43"/>
      <c r="C16" s="21"/>
      <c r="D16" s="21"/>
      <c r="E16" s="21"/>
      <c r="F16" s="15">
        <f>SUM(F11:F15)</f>
        <v>22924</v>
      </c>
      <c r="G16" s="15">
        <f>SUM(G11:G15)</f>
        <v>22924</v>
      </c>
      <c r="H16" s="16">
        <f>SUM(H11:H15)</f>
        <v>1227</v>
      </c>
      <c r="I16" s="16">
        <f t="shared" si="0"/>
        <v>21697</v>
      </c>
      <c r="J16" s="16">
        <f>SUM(J11:J15)</f>
        <v>1227.1</v>
      </c>
      <c r="K16" s="17">
        <f>SUM(K11:K15)</f>
        <v>875</v>
      </c>
      <c r="L16" s="12"/>
    </row>
    <row r="17" spans="1:12" ht="42.75" customHeight="1">
      <c r="A17" s="55" t="s">
        <v>94</v>
      </c>
      <c r="B17" s="41" t="s">
        <v>23</v>
      </c>
      <c r="C17" s="14">
        <v>13528</v>
      </c>
      <c r="D17" s="53">
        <v>26207</v>
      </c>
      <c r="E17" s="53">
        <v>33813</v>
      </c>
      <c r="F17" s="15">
        <v>19463</v>
      </c>
      <c r="G17" s="15">
        <v>11423</v>
      </c>
      <c r="H17" s="16">
        <v>1106.4</v>
      </c>
      <c r="I17" s="16">
        <f t="shared" si="0"/>
        <v>10316.6</v>
      </c>
      <c r="J17" s="16">
        <v>1106.4</v>
      </c>
      <c r="K17" s="17">
        <v>510</v>
      </c>
      <c r="L17" s="12"/>
    </row>
    <row r="18" spans="1:12" ht="42.75" customHeight="1">
      <c r="A18" s="56"/>
      <c r="B18" s="41" t="s">
        <v>24</v>
      </c>
      <c r="C18" s="14">
        <v>12295</v>
      </c>
      <c r="D18" s="54"/>
      <c r="E18" s="54"/>
      <c r="F18" s="15">
        <v>13613</v>
      </c>
      <c r="G18" s="15">
        <v>10423</v>
      </c>
      <c r="H18" s="16">
        <v>536.5</v>
      </c>
      <c r="I18" s="16">
        <f t="shared" si="0"/>
        <v>9886.5</v>
      </c>
      <c r="J18" s="16">
        <v>536.5</v>
      </c>
      <c r="K18" s="17"/>
      <c r="L18" s="12"/>
    </row>
    <row r="19" spans="1:12" ht="42.75" customHeight="1">
      <c r="A19" s="42" t="s">
        <v>22</v>
      </c>
      <c r="B19" s="43"/>
      <c r="C19" s="21"/>
      <c r="D19" s="21"/>
      <c r="E19" s="21"/>
      <c r="F19" s="15">
        <f>SUM(F17:F18)</f>
        <v>33076</v>
      </c>
      <c r="G19" s="15">
        <f>SUM(G17:G18)</f>
        <v>21846</v>
      </c>
      <c r="H19" s="16">
        <f>SUM(H17:H18)</f>
        <v>1642.9</v>
      </c>
      <c r="I19" s="16">
        <f t="shared" si="0"/>
        <v>20203.1</v>
      </c>
      <c r="J19" s="16">
        <f>SUM(J17:J18)</f>
        <v>1642.9</v>
      </c>
      <c r="K19" s="17">
        <f>SUM(K17:K18)</f>
        <v>510</v>
      </c>
      <c r="L19" s="12"/>
    </row>
    <row r="20" spans="1:12" ht="42.75" customHeight="1">
      <c r="A20" s="55" t="s">
        <v>26</v>
      </c>
      <c r="B20" s="41" t="s">
        <v>25</v>
      </c>
      <c r="C20" s="14">
        <v>12242</v>
      </c>
      <c r="D20" s="50">
        <v>26116</v>
      </c>
      <c r="E20" s="50">
        <v>36809</v>
      </c>
      <c r="F20" s="15">
        <v>6213</v>
      </c>
      <c r="G20" s="15">
        <v>6213</v>
      </c>
      <c r="H20" s="48">
        <v>1366.8</v>
      </c>
      <c r="I20" s="16">
        <f t="shared" si="0"/>
        <v>4846.2</v>
      </c>
      <c r="J20" s="48">
        <v>1367.2</v>
      </c>
      <c r="K20" s="17">
        <v>1389</v>
      </c>
      <c r="L20" s="12"/>
    </row>
    <row r="21" spans="1:12" ht="42.75" customHeight="1">
      <c r="A21" s="57"/>
      <c r="B21" s="41" t="s">
        <v>27</v>
      </c>
      <c r="C21" s="14">
        <v>9953</v>
      </c>
      <c r="D21" s="51"/>
      <c r="E21" s="51"/>
      <c r="F21" s="15">
        <v>15217</v>
      </c>
      <c r="G21" s="15">
        <v>13871</v>
      </c>
      <c r="H21" s="48">
        <v>3157.9</v>
      </c>
      <c r="I21" s="16">
        <f t="shared" si="0"/>
        <v>10713.1</v>
      </c>
      <c r="J21" s="48">
        <v>3158</v>
      </c>
      <c r="K21" s="17">
        <v>2997</v>
      </c>
      <c r="L21" s="12"/>
    </row>
    <row r="22" spans="1:12" ht="42.75" customHeight="1">
      <c r="A22" s="57"/>
      <c r="B22" s="41" t="s">
        <v>28</v>
      </c>
      <c r="C22" s="14">
        <v>21905</v>
      </c>
      <c r="D22" s="51"/>
      <c r="E22" s="51"/>
      <c r="F22" s="15">
        <v>2651</v>
      </c>
      <c r="G22" s="15">
        <v>2125</v>
      </c>
      <c r="H22" s="48">
        <v>757.3</v>
      </c>
      <c r="I22" s="16">
        <f t="shared" si="0"/>
        <v>1367.7</v>
      </c>
      <c r="J22" s="48">
        <v>758.2</v>
      </c>
      <c r="K22" s="17">
        <v>635</v>
      </c>
      <c r="L22" s="12"/>
    </row>
    <row r="23" spans="1:12" ht="42.75" customHeight="1">
      <c r="A23" s="56"/>
      <c r="B23" s="41" t="s">
        <v>29</v>
      </c>
      <c r="C23" s="14">
        <v>22274</v>
      </c>
      <c r="D23" s="52"/>
      <c r="E23" s="52"/>
      <c r="F23" s="15">
        <v>884</v>
      </c>
      <c r="G23" s="15">
        <v>884</v>
      </c>
      <c r="H23" s="48">
        <v>534</v>
      </c>
      <c r="I23" s="16">
        <f t="shared" si="0"/>
        <v>350</v>
      </c>
      <c r="J23" s="48">
        <v>534.2</v>
      </c>
      <c r="K23" s="17">
        <v>543</v>
      </c>
      <c r="L23" s="12"/>
    </row>
    <row r="24" spans="1:12" ht="42.75" customHeight="1">
      <c r="A24" s="42" t="s">
        <v>22</v>
      </c>
      <c r="B24" s="43"/>
      <c r="C24" s="21"/>
      <c r="D24" s="21"/>
      <c r="E24" s="21"/>
      <c r="F24" s="15">
        <f>SUM(F20:F23)</f>
        <v>24965</v>
      </c>
      <c r="G24" s="15">
        <f>SUM(G20:G23)</f>
        <v>23093</v>
      </c>
      <c r="H24" s="16">
        <f>SUM(H20:H23)</f>
        <v>5816</v>
      </c>
      <c r="I24" s="16">
        <f t="shared" si="0"/>
        <v>17277</v>
      </c>
      <c r="J24" s="16">
        <f>SUM(J20:J23)</f>
        <v>5817.599999999999</v>
      </c>
      <c r="K24" s="17">
        <f>SUM(K20:K23)</f>
        <v>5564</v>
      </c>
      <c r="L24" s="12"/>
    </row>
    <row r="25" spans="1:12" ht="42.75" customHeight="1">
      <c r="A25" s="40" t="s">
        <v>30</v>
      </c>
      <c r="B25" s="41" t="s">
        <v>31</v>
      </c>
      <c r="C25" s="14">
        <v>24070</v>
      </c>
      <c r="D25" s="14">
        <v>26421</v>
      </c>
      <c r="E25" s="14">
        <v>26421</v>
      </c>
      <c r="F25" s="15">
        <v>13839</v>
      </c>
      <c r="G25" s="15">
        <v>11381</v>
      </c>
      <c r="H25" s="16">
        <v>1012</v>
      </c>
      <c r="I25" s="16">
        <f t="shared" si="0"/>
        <v>10369</v>
      </c>
      <c r="J25" s="16">
        <v>1012</v>
      </c>
      <c r="K25" s="17">
        <v>380</v>
      </c>
      <c r="L25" s="12"/>
    </row>
    <row r="26" spans="1:12" ht="42.75" customHeight="1">
      <c r="A26" s="55" t="s">
        <v>32</v>
      </c>
      <c r="B26" s="41" t="s">
        <v>33</v>
      </c>
      <c r="C26" s="14">
        <v>12960</v>
      </c>
      <c r="D26" s="53">
        <v>26116</v>
      </c>
      <c r="E26" s="53">
        <v>29560</v>
      </c>
      <c r="F26" s="15">
        <v>21410</v>
      </c>
      <c r="G26" s="15">
        <v>18012</v>
      </c>
      <c r="H26" s="16">
        <v>5475</v>
      </c>
      <c r="I26" s="16">
        <f t="shared" si="0"/>
        <v>12537</v>
      </c>
      <c r="J26" s="16">
        <v>5475</v>
      </c>
      <c r="K26" s="17">
        <v>4515</v>
      </c>
      <c r="L26" s="12"/>
    </row>
    <row r="27" spans="1:12" ht="42.75" customHeight="1">
      <c r="A27" s="56"/>
      <c r="B27" s="41" t="s">
        <v>34</v>
      </c>
      <c r="C27" s="14">
        <v>12352</v>
      </c>
      <c r="D27" s="54"/>
      <c r="E27" s="54"/>
      <c r="F27" s="15">
        <v>31481</v>
      </c>
      <c r="G27" s="15">
        <v>24092</v>
      </c>
      <c r="H27" s="16">
        <v>2304.7</v>
      </c>
      <c r="I27" s="16">
        <f t="shared" si="0"/>
        <v>21787.3</v>
      </c>
      <c r="J27" s="16">
        <v>2304.7</v>
      </c>
      <c r="K27" s="17">
        <v>1446</v>
      </c>
      <c r="L27" s="12"/>
    </row>
    <row r="28" spans="1:12" ht="42.75" customHeight="1">
      <c r="A28" s="42" t="s">
        <v>22</v>
      </c>
      <c r="B28" s="43"/>
      <c r="C28" s="21"/>
      <c r="D28" s="21"/>
      <c r="E28" s="21"/>
      <c r="F28" s="15">
        <f>SUM(F26:F27)</f>
        <v>52891</v>
      </c>
      <c r="G28" s="15">
        <f>SUM(G26:G27)</f>
        <v>42104</v>
      </c>
      <c r="H28" s="16">
        <f>SUM(H26:H27)</f>
        <v>7779.7</v>
      </c>
      <c r="I28" s="16">
        <f t="shared" si="0"/>
        <v>34324.3</v>
      </c>
      <c r="J28" s="16">
        <f>SUM(J26:J27)</f>
        <v>7779.7</v>
      </c>
      <c r="K28" s="17">
        <f>SUM(K26:K27)</f>
        <v>5961</v>
      </c>
      <c r="L28" s="12"/>
    </row>
    <row r="29" spans="1:12" ht="42.75" customHeight="1">
      <c r="A29" s="40" t="s">
        <v>35</v>
      </c>
      <c r="B29" s="41" t="s">
        <v>36</v>
      </c>
      <c r="C29" s="21" t="s">
        <v>37</v>
      </c>
      <c r="D29" s="21" t="s">
        <v>37</v>
      </c>
      <c r="E29" s="22">
        <v>35521</v>
      </c>
      <c r="F29" s="15">
        <v>7418</v>
      </c>
      <c r="G29" s="15">
        <v>6117</v>
      </c>
      <c r="H29" s="16"/>
      <c r="I29" s="16"/>
      <c r="J29" s="16"/>
      <c r="K29" s="17"/>
      <c r="L29" s="12"/>
    </row>
    <row r="30" spans="1:12" ht="42.75" customHeight="1">
      <c r="A30" s="55" t="s">
        <v>39</v>
      </c>
      <c r="B30" s="41" t="s">
        <v>38</v>
      </c>
      <c r="C30" s="14">
        <v>14440</v>
      </c>
      <c r="D30" s="50">
        <v>26116</v>
      </c>
      <c r="E30" s="50">
        <v>29557</v>
      </c>
      <c r="F30" s="15">
        <v>3092</v>
      </c>
      <c r="G30" s="15">
        <v>1124</v>
      </c>
      <c r="H30" s="16"/>
      <c r="I30" s="16"/>
      <c r="J30" s="16"/>
      <c r="K30" s="17">
        <v>183</v>
      </c>
      <c r="L30" s="12"/>
    </row>
    <row r="31" spans="1:12" ht="42.75" customHeight="1">
      <c r="A31" s="57"/>
      <c r="B31" s="41" t="s">
        <v>40</v>
      </c>
      <c r="C31" s="14">
        <v>14440</v>
      </c>
      <c r="D31" s="51"/>
      <c r="E31" s="51"/>
      <c r="F31" s="15">
        <v>1469</v>
      </c>
      <c r="G31" s="15">
        <v>798</v>
      </c>
      <c r="H31" s="16"/>
      <c r="I31" s="16"/>
      <c r="J31" s="16"/>
      <c r="K31" s="17">
        <v>350</v>
      </c>
      <c r="L31" s="12"/>
    </row>
    <row r="32" spans="1:12" ht="42.75" customHeight="1">
      <c r="A32" s="56"/>
      <c r="B32" s="41" t="s">
        <v>41</v>
      </c>
      <c r="C32" s="14">
        <v>26116</v>
      </c>
      <c r="D32" s="52"/>
      <c r="E32" s="52"/>
      <c r="F32" s="15">
        <v>2303</v>
      </c>
      <c r="G32" s="15">
        <v>361</v>
      </c>
      <c r="H32" s="16"/>
      <c r="I32" s="16"/>
      <c r="J32" s="16"/>
      <c r="K32" s="17">
        <v>96.7</v>
      </c>
      <c r="L32" s="12"/>
    </row>
    <row r="33" spans="1:12" ht="42.75" customHeight="1">
      <c r="A33" s="42" t="s">
        <v>22</v>
      </c>
      <c r="B33" s="43"/>
      <c r="C33" s="21"/>
      <c r="D33" s="21"/>
      <c r="E33" s="21"/>
      <c r="F33" s="15">
        <f aca="true" t="shared" si="1" ref="F33:K33">SUM(F30:F32)</f>
        <v>6864</v>
      </c>
      <c r="G33" s="15">
        <f t="shared" si="1"/>
        <v>2283</v>
      </c>
      <c r="H33" s="16"/>
      <c r="I33" s="16"/>
      <c r="J33" s="16"/>
      <c r="K33" s="17">
        <f t="shared" si="1"/>
        <v>629.7</v>
      </c>
      <c r="L33" s="12"/>
    </row>
    <row r="34" spans="1:12" ht="42.75" customHeight="1">
      <c r="A34" s="55" t="s">
        <v>42</v>
      </c>
      <c r="B34" s="41" t="s">
        <v>43</v>
      </c>
      <c r="C34" s="14">
        <v>9223</v>
      </c>
      <c r="D34" s="53">
        <v>25750</v>
      </c>
      <c r="E34" s="53">
        <v>34635</v>
      </c>
      <c r="F34" s="15">
        <v>22766</v>
      </c>
      <c r="G34" s="15">
        <v>7083</v>
      </c>
      <c r="H34" s="48">
        <v>3817</v>
      </c>
      <c r="I34" s="16">
        <f>G34-H34</f>
        <v>3266</v>
      </c>
      <c r="J34" s="48">
        <v>3778.6</v>
      </c>
      <c r="K34" s="17">
        <v>3701</v>
      </c>
      <c r="L34" s="12"/>
    </row>
    <row r="35" spans="1:12" ht="42.75" customHeight="1">
      <c r="A35" s="56"/>
      <c r="B35" s="41" t="s">
        <v>44</v>
      </c>
      <c r="C35" s="14">
        <v>9390</v>
      </c>
      <c r="D35" s="54"/>
      <c r="E35" s="54"/>
      <c r="F35" s="15">
        <v>114619</v>
      </c>
      <c r="G35" s="15">
        <v>15200</v>
      </c>
      <c r="H35" s="16">
        <v>6124</v>
      </c>
      <c r="I35" s="16">
        <f>G35-H35</f>
        <v>9076</v>
      </c>
      <c r="J35" s="16">
        <v>6152.4</v>
      </c>
      <c r="K35" s="17">
        <v>6180</v>
      </c>
      <c r="L35" s="12"/>
    </row>
    <row r="36" spans="1:12" ht="42.75" customHeight="1">
      <c r="A36" s="42" t="s">
        <v>22</v>
      </c>
      <c r="B36" s="43"/>
      <c r="C36" s="21"/>
      <c r="D36" s="21"/>
      <c r="E36" s="21"/>
      <c r="F36" s="15">
        <f>SUM(F34:F35)</f>
        <v>137385</v>
      </c>
      <c r="G36" s="15">
        <f>SUM(G34:G35)</f>
        <v>22283</v>
      </c>
      <c r="H36" s="16">
        <f>SUM(H34:H35)</f>
        <v>9941</v>
      </c>
      <c r="I36" s="16">
        <f aca="true" t="shared" si="2" ref="I36:I41">G36-H36</f>
        <v>12342</v>
      </c>
      <c r="J36" s="16">
        <f>SUM(J34:J35)</f>
        <v>9931</v>
      </c>
      <c r="K36" s="17">
        <f>SUM(K34:K35)</f>
        <v>9881</v>
      </c>
      <c r="L36" s="12"/>
    </row>
    <row r="37" spans="1:12" ht="42.75" customHeight="1">
      <c r="A37" s="55" t="s">
        <v>46</v>
      </c>
      <c r="B37" s="41" t="s">
        <v>45</v>
      </c>
      <c r="C37" s="14">
        <v>13528</v>
      </c>
      <c r="D37" s="50">
        <v>26116</v>
      </c>
      <c r="E37" s="50">
        <v>28045</v>
      </c>
      <c r="F37" s="15">
        <v>14074</v>
      </c>
      <c r="G37" s="15">
        <v>9052</v>
      </c>
      <c r="H37" s="48">
        <v>1845.7</v>
      </c>
      <c r="I37" s="16">
        <f t="shared" si="2"/>
        <v>7206.3</v>
      </c>
      <c r="J37" s="48">
        <v>1846.1</v>
      </c>
      <c r="K37" s="17">
        <v>1515</v>
      </c>
      <c r="L37" s="12"/>
    </row>
    <row r="38" spans="1:12" ht="42.75" customHeight="1">
      <c r="A38" s="57"/>
      <c r="B38" s="41" t="s">
        <v>47</v>
      </c>
      <c r="C38" s="14">
        <v>12685</v>
      </c>
      <c r="D38" s="51"/>
      <c r="E38" s="51"/>
      <c r="F38" s="15">
        <v>4593</v>
      </c>
      <c r="G38" s="15">
        <v>4593</v>
      </c>
      <c r="H38" s="16">
        <v>1705.8</v>
      </c>
      <c r="I38" s="16">
        <f t="shared" si="2"/>
        <v>2887.2</v>
      </c>
      <c r="J38" s="16">
        <v>1740</v>
      </c>
      <c r="K38" s="17">
        <v>1553</v>
      </c>
      <c r="L38" s="12"/>
    </row>
    <row r="39" spans="1:12" ht="42.75" customHeight="1">
      <c r="A39" s="57"/>
      <c r="B39" s="41" t="s">
        <v>48</v>
      </c>
      <c r="C39" s="14">
        <v>26116</v>
      </c>
      <c r="D39" s="51"/>
      <c r="E39" s="51"/>
      <c r="F39" s="15">
        <v>5329</v>
      </c>
      <c r="G39" s="15">
        <v>2170</v>
      </c>
      <c r="H39" s="16">
        <v>187.9</v>
      </c>
      <c r="I39" s="16">
        <f t="shared" si="2"/>
        <v>1982.1</v>
      </c>
      <c r="J39" s="16">
        <v>187.9</v>
      </c>
      <c r="K39" s="17"/>
      <c r="L39" s="12"/>
    </row>
    <row r="40" spans="1:12" ht="42.75" customHeight="1">
      <c r="A40" s="56"/>
      <c r="B40" s="41" t="s">
        <v>49</v>
      </c>
      <c r="C40" s="14">
        <v>26116</v>
      </c>
      <c r="D40" s="52"/>
      <c r="E40" s="52"/>
      <c r="F40" s="15">
        <v>2454</v>
      </c>
      <c r="G40" s="15">
        <v>2454</v>
      </c>
      <c r="H40" s="16">
        <v>359.1</v>
      </c>
      <c r="I40" s="16">
        <f t="shared" si="2"/>
        <v>2094.9</v>
      </c>
      <c r="J40" s="16">
        <v>359.1</v>
      </c>
      <c r="K40" s="17"/>
      <c r="L40" s="12"/>
    </row>
    <row r="41" spans="1:12" ht="42.75" customHeight="1">
      <c r="A41" s="42" t="s">
        <v>22</v>
      </c>
      <c r="B41" s="43"/>
      <c r="C41" s="21"/>
      <c r="D41" s="21"/>
      <c r="E41" s="21"/>
      <c r="F41" s="15">
        <f>SUM(F37:F40)</f>
        <v>26450</v>
      </c>
      <c r="G41" s="15">
        <f>SUM(G37:G40)</f>
        <v>18269</v>
      </c>
      <c r="H41" s="16">
        <f>SUM(H37:H40)</f>
        <v>4098.5</v>
      </c>
      <c r="I41" s="16">
        <f t="shared" si="2"/>
        <v>14170.5</v>
      </c>
      <c r="J41" s="16">
        <f>SUM(J37:J40)</f>
        <v>4133.1</v>
      </c>
      <c r="K41" s="17">
        <f>SUM(K37:K40)</f>
        <v>3068</v>
      </c>
      <c r="L41" s="12"/>
    </row>
    <row r="42" spans="1:12" ht="42.75" customHeight="1">
      <c r="A42" s="55" t="s">
        <v>50</v>
      </c>
      <c r="B42" s="41" t="s">
        <v>51</v>
      </c>
      <c r="C42" s="14">
        <v>13300</v>
      </c>
      <c r="D42" s="53">
        <v>26116</v>
      </c>
      <c r="E42" s="53">
        <v>26116</v>
      </c>
      <c r="F42" s="15">
        <v>13104</v>
      </c>
      <c r="G42" s="15">
        <v>3920</v>
      </c>
      <c r="H42" s="16"/>
      <c r="I42" s="16"/>
      <c r="J42" s="16">
        <v>1224.9</v>
      </c>
      <c r="K42" s="17">
        <v>984</v>
      </c>
      <c r="L42" s="12"/>
    </row>
    <row r="43" spans="1:12" ht="42.75" customHeight="1">
      <c r="A43" s="56"/>
      <c r="B43" s="41" t="s">
        <v>52</v>
      </c>
      <c r="C43" s="14">
        <v>23055</v>
      </c>
      <c r="D43" s="54"/>
      <c r="E43" s="54"/>
      <c r="F43" s="15">
        <v>6436</v>
      </c>
      <c r="G43" s="15">
        <v>1842</v>
      </c>
      <c r="H43" s="16"/>
      <c r="I43" s="16"/>
      <c r="J43" s="16">
        <v>307.3</v>
      </c>
      <c r="K43" s="17">
        <v>183</v>
      </c>
      <c r="L43" s="12"/>
    </row>
    <row r="44" spans="1:12" ht="42.75" customHeight="1">
      <c r="A44" s="42" t="s">
        <v>22</v>
      </c>
      <c r="B44" s="43"/>
      <c r="C44" s="21"/>
      <c r="D44" s="21"/>
      <c r="E44" s="21"/>
      <c r="F44" s="15">
        <f aca="true" t="shared" si="3" ref="F44:K44">SUM(F42:F43)</f>
        <v>19540</v>
      </c>
      <c r="G44" s="15">
        <f t="shared" si="3"/>
        <v>5762</v>
      </c>
      <c r="H44" s="16"/>
      <c r="I44" s="16"/>
      <c r="J44" s="16">
        <f t="shared" si="3"/>
        <v>1532.2</v>
      </c>
      <c r="K44" s="17">
        <f t="shared" si="3"/>
        <v>1167</v>
      </c>
      <c r="L44" s="12"/>
    </row>
    <row r="45" spans="1:12" ht="42.75" customHeight="1">
      <c r="A45" s="55" t="s">
        <v>53</v>
      </c>
      <c r="B45" s="41" t="s">
        <v>54</v>
      </c>
      <c r="C45" s="14">
        <v>23439</v>
      </c>
      <c r="D45" s="53">
        <v>26116</v>
      </c>
      <c r="E45" s="53">
        <v>29557</v>
      </c>
      <c r="F45" s="15">
        <v>2084</v>
      </c>
      <c r="G45" s="15">
        <v>2084</v>
      </c>
      <c r="H45" s="16"/>
      <c r="I45" s="16"/>
      <c r="J45" s="16">
        <v>568</v>
      </c>
      <c r="K45" s="17">
        <v>130</v>
      </c>
      <c r="L45" s="12"/>
    </row>
    <row r="46" spans="1:12" ht="42.75" customHeight="1">
      <c r="A46" s="56"/>
      <c r="B46" s="41" t="s">
        <v>55</v>
      </c>
      <c r="C46" s="14">
        <v>23439</v>
      </c>
      <c r="D46" s="54"/>
      <c r="E46" s="54"/>
      <c r="F46" s="15">
        <v>5336</v>
      </c>
      <c r="G46" s="15">
        <v>2171</v>
      </c>
      <c r="H46" s="16"/>
      <c r="I46" s="16"/>
      <c r="J46" s="16">
        <v>328</v>
      </c>
      <c r="K46" s="17">
        <v>183</v>
      </c>
      <c r="L46" s="12"/>
    </row>
    <row r="47" spans="1:12" ht="42.75" customHeight="1">
      <c r="A47" s="42" t="s">
        <v>22</v>
      </c>
      <c r="B47" s="43"/>
      <c r="C47" s="21"/>
      <c r="D47" s="21"/>
      <c r="E47" s="21"/>
      <c r="F47" s="15">
        <f aca="true" t="shared" si="4" ref="F47:K47">SUM(F45:F46)</f>
        <v>7420</v>
      </c>
      <c r="G47" s="15">
        <f t="shared" si="4"/>
        <v>4255</v>
      </c>
      <c r="H47" s="16"/>
      <c r="I47" s="16"/>
      <c r="J47" s="16">
        <f t="shared" si="4"/>
        <v>896</v>
      </c>
      <c r="K47" s="17">
        <f t="shared" si="4"/>
        <v>313</v>
      </c>
      <c r="L47" s="12"/>
    </row>
    <row r="48" spans="1:12" ht="42.75" customHeight="1">
      <c r="A48" s="55" t="s">
        <v>56</v>
      </c>
      <c r="B48" s="41" t="s">
        <v>57</v>
      </c>
      <c r="C48" s="14">
        <v>13843</v>
      </c>
      <c r="D48" s="53">
        <v>26116</v>
      </c>
      <c r="E48" s="53">
        <v>31163</v>
      </c>
      <c r="F48" s="15">
        <v>5805</v>
      </c>
      <c r="G48" s="15">
        <v>5805</v>
      </c>
      <c r="H48" s="16"/>
      <c r="I48" s="16"/>
      <c r="J48" s="16">
        <v>577.5</v>
      </c>
      <c r="K48" s="17"/>
      <c r="L48" s="12"/>
    </row>
    <row r="49" spans="1:12" ht="42.75" customHeight="1">
      <c r="A49" s="57"/>
      <c r="B49" s="41" t="s">
        <v>58</v>
      </c>
      <c r="C49" s="14">
        <v>26116</v>
      </c>
      <c r="D49" s="54"/>
      <c r="E49" s="54"/>
      <c r="F49" s="15">
        <v>1221</v>
      </c>
      <c r="G49" s="15">
        <v>1221</v>
      </c>
      <c r="H49" s="16"/>
      <c r="I49" s="16"/>
      <c r="J49" s="16"/>
      <c r="K49" s="17"/>
      <c r="L49" s="12"/>
    </row>
    <row r="50" spans="1:12" ht="42.75" customHeight="1">
      <c r="A50" s="56"/>
      <c r="B50" s="41" t="s">
        <v>59</v>
      </c>
      <c r="C50" s="14">
        <v>26116</v>
      </c>
      <c r="D50" s="14">
        <v>26116</v>
      </c>
      <c r="E50" s="14">
        <v>31163</v>
      </c>
      <c r="F50" s="15">
        <v>5357</v>
      </c>
      <c r="G50" s="15">
        <v>2621</v>
      </c>
      <c r="H50" s="16"/>
      <c r="I50" s="16"/>
      <c r="J50" s="16">
        <v>289.5</v>
      </c>
      <c r="K50" s="17"/>
      <c r="L50" s="12"/>
    </row>
    <row r="51" spans="1:12" ht="42.75" customHeight="1">
      <c r="A51" s="42" t="s">
        <v>22</v>
      </c>
      <c r="B51" s="43"/>
      <c r="C51" s="21"/>
      <c r="D51" s="21"/>
      <c r="E51" s="21"/>
      <c r="F51" s="15">
        <f>SUM(F48:F50)</f>
        <v>12383</v>
      </c>
      <c r="G51" s="15">
        <f>SUM(G48:G50)</f>
        <v>9647</v>
      </c>
      <c r="H51" s="16"/>
      <c r="I51" s="16"/>
      <c r="J51" s="16">
        <f>SUM(J48:J50)</f>
        <v>867</v>
      </c>
      <c r="K51" s="17"/>
      <c r="L51" s="12"/>
    </row>
    <row r="52" spans="1:12" ht="42.75" customHeight="1">
      <c r="A52" s="44"/>
      <c r="B52" s="41" t="s">
        <v>60</v>
      </c>
      <c r="C52" s="14">
        <v>13528</v>
      </c>
      <c r="D52" s="50">
        <v>26326</v>
      </c>
      <c r="E52" s="50">
        <v>34341</v>
      </c>
      <c r="F52" s="15">
        <v>18579</v>
      </c>
      <c r="G52" s="15">
        <v>13180</v>
      </c>
      <c r="H52" s="16"/>
      <c r="I52" s="16"/>
      <c r="J52" s="16">
        <v>1931.5</v>
      </c>
      <c r="K52" s="17">
        <v>542</v>
      </c>
      <c r="L52" s="12"/>
    </row>
    <row r="53" spans="1:12" ht="42.75" customHeight="1">
      <c r="A53" s="45" t="s">
        <v>61</v>
      </c>
      <c r="B53" s="41" t="s">
        <v>62</v>
      </c>
      <c r="C53" s="14">
        <v>20694</v>
      </c>
      <c r="D53" s="51"/>
      <c r="E53" s="51"/>
      <c r="F53" s="15">
        <v>6388</v>
      </c>
      <c r="G53" s="15">
        <v>4200</v>
      </c>
      <c r="H53" s="16"/>
      <c r="I53" s="16"/>
      <c r="J53" s="16">
        <v>693.8</v>
      </c>
      <c r="K53" s="17">
        <v>189</v>
      </c>
      <c r="L53" s="12"/>
    </row>
    <row r="54" spans="1:12" ht="42.75" customHeight="1">
      <c r="A54" s="42"/>
      <c r="B54" s="41" t="s">
        <v>63</v>
      </c>
      <c r="C54" s="14">
        <v>26326</v>
      </c>
      <c r="D54" s="52"/>
      <c r="E54" s="52"/>
      <c r="F54" s="15">
        <v>3036</v>
      </c>
      <c r="G54" s="15">
        <v>1993</v>
      </c>
      <c r="H54" s="16"/>
      <c r="I54" s="16"/>
      <c r="J54" s="16">
        <v>239.9</v>
      </c>
      <c r="K54" s="17"/>
      <c r="L54" s="12"/>
    </row>
    <row r="55" spans="1:12" ht="42.75" customHeight="1">
      <c r="A55" s="42" t="s">
        <v>22</v>
      </c>
      <c r="B55" s="43"/>
      <c r="C55" s="21"/>
      <c r="D55" s="21"/>
      <c r="E55" s="21"/>
      <c r="F55" s="15">
        <f aca="true" t="shared" si="5" ref="F55:K55">SUM(F52:F54)</f>
        <v>28003</v>
      </c>
      <c r="G55" s="15">
        <f t="shared" si="5"/>
        <v>19373</v>
      </c>
      <c r="H55" s="16"/>
      <c r="I55" s="16"/>
      <c r="J55" s="16">
        <f t="shared" si="5"/>
        <v>2865.2000000000003</v>
      </c>
      <c r="K55" s="17">
        <f t="shared" si="5"/>
        <v>731</v>
      </c>
      <c r="L55" s="12"/>
    </row>
    <row r="56" spans="1:12" ht="42.75" customHeight="1">
      <c r="A56" s="55" t="s">
        <v>64</v>
      </c>
      <c r="B56" s="41" t="s">
        <v>65</v>
      </c>
      <c r="C56" s="14">
        <v>26326</v>
      </c>
      <c r="D56" s="53">
        <v>26326</v>
      </c>
      <c r="E56" s="53">
        <v>28958</v>
      </c>
      <c r="F56" s="15">
        <v>4613</v>
      </c>
      <c r="G56" s="15">
        <v>4613</v>
      </c>
      <c r="H56" s="16"/>
      <c r="I56" s="16"/>
      <c r="J56" s="16">
        <v>324.8</v>
      </c>
      <c r="K56" s="17"/>
      <c r="L56" s="12"/>
    </row>
    <row r="57" spans="1:12" ht="42.75" customHeight="1">
      <c r="A57" s="56"/>
      <c r="B57" s="41" t="s">
        <v>66</v>
      </c>
      <c r="C57" s="14">
        <v>26326</v>
      </c>
      <c r="D57" s="54"/>
      <c r="E57" s="54"/>
      <c r="F57" s="15">
        <v>3371</v>
      </c>
      <c r="G57" s="15">
        <v>3371</v>
      </c>
      <c r="H57" s="16"/>
      <c r="I57" s="16"/>
      <c r="J57" s="16">
        <v>197.1</v>
      </c>
      <c r="K57" s="17"/>
      <c r="L57" s="12"/>
    </row>
    <row r="58" spans="1:12" ht="42.75" customHeight="1">
      <c r="A58" s="42" t="s">
        <v>22</v>
      </c>
      <c r="B58" s="43"/>
      <c r="C58" s="21"/>
      <c r="D58" s="21"/>
      <c r="E58" s="21"/>
      <c r="F58" s="15">
        <f>SUM(F56:F57)</f>
        <v>7984</v>
      </c>
      <c r="G58" s="15">
        <f>SUM(G56:G57)</f>
        <v>7984</v>
      </c>
      <c r="H58" s="16"/>
      <c r="I58" s="16"/>
      <c r="J58" s="16">
        <f>SUM(J56:J57)</f>
        <v>521.9</v>
      </c>
      <c r="K58" s="17"/>
      <c r="L58" s="12"/>
    </row>
    <row r="59" spans="1:12" ht="42.75" customHeight="1">
      <c r="A59" s="55" t="s">
        <v>68</v>
      </c>
      <c r="B59" s="41" t="s">
        <v>67</v>
      </c>
      <c r="C59" s="14">
        <v>12773</v>
      </c>
      <c r="D59" s="50">
        <v>26116</v>
      </c>
      <c r="E59" s="50">
        <v>34341</v>
      </c>
      <c r="F59" s="15">
        <v>8010</v>
      </c>
      <c r="G59" s="15">
        <v>8010</v>
      </c>
      <c r="H59" s="16"/>
      <c r="I59" s="16"/>
      <c r="J59" s="16">
        <v>1299.4</v>
      </c>
      <c r="K59" s="17">
        <v>309</v>
      </c>
      <c r="L59" s="12"/>
    </row>
    <row r="60" spans="1:12" ht="42.75" customHeight="1">
      <c r="A60" s="57"/>
      <c r="B60" s="41" t="s">
        <v>69</v>
      </c>
      <c r="C60" s="14">
        <v>12837</v>
      </c>
      <c r="D60" s="51"/>
      <c r="E60" s="51"/>
      <c r="F60" s="15">
        <v>13384</v>
      </c>
      <c r="G60" s="15">
        <v>3198</v>
      </c>
      <c r="H60" s="16"/>
      <c r="I60" s="16"/>
      <c r="J60" s="16">
        <v>307.6</v>
      </c>
      <c r="K60" s="17"/>
      <c r="L60" s="12"/>
    </row>
    <row r="61" spans="1:12" ht="42.75" customHeight="1">
      <c r="A61" s="56"/>
      <c r="B61" s="41" t="s">
        <v>70</v>
      </c>
      <c r="C61" s="14">
        <v>26116</v>
      </c>
      <c r="D61" s="52"/>
      <c r="E61" s="52"/>
      <c r="F61" s="15">
        <v>2846</v>
      </c>
      <c r="G61" s="15">
        <v>2846</v>
      </c>
      <c r="H61" s="16"/>
      <c r="I61" s="16"/>
      <c r="J61" s="16">
        <v>192.3</v>
      </c>
      <c r="K61" s="17"/>
      <c r="L61" s="12"/>
    </row>
    <row r="62" spans="1:12" ht="42.75" customHeight="1">
      <c r="A62" s="42" t="s">
        <v>22</v>
      </c>
      <c r="B62" s="43"/>
      <c r="C62" s="33"/>
      <c r="D62" s="21"/>
      <c r="E62" s="21"/>
      <c r="F62" s="15">
        <f aca="true" t="shared" si="6" ref="F62:K62">SUM(F59:F61)</f>
        <v>24240</v>
      </c>
      <c r="G62" s="15">
        <f t="shared" si="6"/>
        <v>14054</v>
      </c>
      <c r="H62" s="16"/>
      <c r="I62" s="16"/>
      <c r="J62" s="16">
        <f t="shared" si="6"/>
        <v>1799.3</v>
      </c>
      <c r="K62" s="17">
        <f t="shared" si="6"/>
        <v>309</v>
      </c>
      <c r="L62" s="12"/>
    </row>
    <row r="63" spans="1:12" ht="42.75" customHeight="1">
      <c r="A63" s="55" t="s">
        <v>73</v>
      </c>
      <c r="B63" s="41" t="s">
        <v>71</v>
      </c>
      <c r="C63" s="14">
        <v>12562</v>
      </c>
      <c r="D63" s="50">
        <v>26207</v>
      </c>
      <c r="E63" s="50">
        <v>28958</v>
      </c>
      <c r="F63" s="15">
        <v>6427</v>
      </c>
      <c r="G63" s="15">
        <v>6427</v>
      </c>
      <c r="H63" s="48">
        <v>1526.8</v>
      </c>
      <c r="I63" s="16">
        <f aca="true" t="shared" si="7" ref="I63:I70">G63-H63</f>
        <v>4900.2</v>
      </c>
      <c r="J63" s="48">
        <v>1528</v>
      </c>
      <c r="K63" s="17">
        <v>790</v>
      </c>
      <c r="L63" s="12"/>
    </row>
    <row r="64" spans="1:12" ht="42.75" customHeight="1">
      <c r="A64" s="57"/>
      <c r="B64" s="41" t="s">
        <v>72</v>
      </c>
      <c r="C64" s="14">
        <v>13843</v>
      </c>
      <c r="D64" s="51"/>
      <c r="E64" s="51"/>
      <c r="F64" s="15">
        <v>1659</v>
      </c>
      <c r="G64" s="15">
        <v>1659</v>
      </c>
      <c r="H64" s="48">
        <v>427.6</v>
      </c>
      <c r="I64" s="16">
        <f t="shared" si="7"/>
        <v>1231.4</v>
      </c>
      <c r="J64" s="48">
        <v>427.5</v>
      </c>
      <c r="K64" s="17">
        <v>156</v>
      </c>
      <c r="L64" s="12"/>
    </row>
    <row r="65" spans="1:12" ht="42.75" customHeight="1">
      <c r="A65" s="57"/>
      <c r="B65" s="41" t="s">
        <v>74</v>
      </c>
      <c r="C65" s="14">
        <v>26207</v>
      </c>
      <c r="D65" s="51"/>
      <c r="E65" s="51"/>
      <c r="F65" s="15">
        <v>2362</v>
      </c>
      <c r="G65" s="15">
        <v>2362</v>
      </c>
      <c r="H65" s="16">
        <v>419</v>
      </c>
      <c r="I65" s="16">
        <f t="shared" si="7"/>
        <v>1943</v>
      </c>
      <c r="J65" s="16">
        <v>419</v>
      </c>
      <c r="K65" s="17">
        <v>115</v>
      </c>
      <c r="L65" s="12"/>
    </row>
    <row r="66" spans="1:12" ht="42.75" customHeight="1">
      <c r="A66" s="57"/>
      <c r="B66" s="41" t="s">
        <v>75</v>
      </c>
      <c r="C66" s="14">
        <v>26207</v>
      </c>
      <c r="D66" s="51"/>
      <c r="E66" s="51"/>
      <c r="F66" s="15">
        <v>1982</v>
      </c>
      <c r="G66" s="15">
        <v>1982</v>
      </c>
      <c r="H66" s="48">
        <v>283.1</v>
      </c>
      <c r="I66" s="16">
        <f t="shared" si="7"/>
        <v>1698.9</v>
      </c>
      <c r="J66" s="48">
        <v>284.3</v>
      </c>
      <c r="K66" s="17">
        <v>92.4</v>
      </c>
      <c r="L66" s="12"/>
    </row>
    <row r="67" spans="1:12" ht="42.75" customHeight="1">
      <c r="A67" s="56"/>
      <c r="B67" s="41" t="s">
        <v>76</v>
      </c>
      <c r="C67" s="14">
        <v>26207</v>
      </c>
      <c r="D67" s="52"/>
      <c r="E67" s="52"/>
      <c r="F67" s="15">
        <v>3978</v>
      </c>
      <c r="G67" s="15">
        <v>3866</v>
      </c>
      <c r="H67" s="48">
        <v>53.3</v>
      </c>
      <c r="I67" s="16">
        <f t="shared" si="7"/>
        <v>3812.7</v>
      </c>
      <c r="J67" s="48">
        <v>53</v>
      </c>
      <c r="K67" s="17"/>
      <c r="L67" s="12"/>
    </row>
    <row r="68" spans="1:12" ht="42.75" customHeight="1">
      <c r="A68" s="42" t="s">
        <v>22</v>
      </c>
      <c r="B68" s="43"/>
      <c r="C68" s="21"/>
      <c r="D68" s="21"/>
      <c r="E68" s="21"/>
      <c r="F68" s="15">
        <f>SUM(F63:F67)</f>
        <v>16408</v>
      </c>
      <c r="G68" s="15">
        <f>SUM(G63:G67)</f>
        <v>16296</v>
      </c>
      <c r="H68" s="16">
        <f>SUM(H63:H67)</f>
        <v>2709.8</v>
      </c>
      <c r="I68" s="16">
        <f t="shared" si="7"/>
        <v>13586.2</v>
      </c>
      <c r="J68" s="16">
        <f>SUM(J63:J67)</f>
        <v>2711.8</v>
      </c>
      <c r="K68" s="17">
        <f>SUM(K63:K67)</f>
        <v>1153.4</v>
      </c>
      <c r="L68" s="12"/>
    </row>
    <row r="69" spans="1:12" ht="42.75" customHeight="1">
      <c r="A69" s="40" t="s">
        <v>77</v>
      </c>
      <c r="B69" s="41" t="s">
        <v>78</v>
      </c>
      <c r="C69" s="14">
        <v>12554</v>
      </c>
      <c r="D69" s="14">
        <v>26326</v>
      </c>
      <c r="E69" s="14">
        <v>26326</v>
      </c>
      <c r="F69" s="15">
        <v>18165</v>
      </c>
      <c r="G69" s="15">
        <v>1032</v>
      </c>
      <c r="H69" s="16"/>
      <c r="I69" s="16"/>
      <c r="J69" s="16">
        <v>373.7</v>
      </c>
      <c r="K69" s="17">
        <v>126</v>
      </c>
      <c r="L69" s="12"/>
    </row>
    <row r="70" spans="1:12" ht="42.75" customHeight="1">
      <c r="A70" s="55" t="s">
        <v>80</v>
      </c>
      <c r="B70" s="41" t="s">
        <v>79</v>
      </c>
      <c r="C70" s="14">
        <v>9366</v>
      </c>
      <c r="D70" s="50">
        <v>26109</v>
      </c>
      <c r="E70" s="50">
        <v>26109</v>
      </c>
      <c r="F70" s="15">
        <v>25688</v>
      </c>
      <c r="G70" s="15">
        <v>25674</v>
      </c>
      <c r="H70" s="16">
        <v>7544</v>
      </c>
      <c r="I70" s="16">
        <f t="shared" si="7"/>
        <v>18130</v>
      </c>
      <c r="J70" s="16">
        <v>7596</v>
      </c>
      <c r="K70" s="17">
        <v>7259</v>
      </c>
      <c r="L70" s="12"/>
    </row>
    <row r="71" spans="1:12" ht="42.75" customHeight="1">
      <c r="A71" s="57"/>
      <c r="B71" s="41" t="s">
        <v>81</v>
      </c>
      <c r="C71" s="14">
        <v>21179</v>
      </c>
      <c r="D71" s="51"/>
      <c r="E71" s="51"/>
      <c r="F71" s="15">
        <v>6664</v>
      </c>
      <c r="G71" s="15">
        <v>6664</v>
      </c>
      <c r="H71" s="16">
        <v>809.3</v>
      </c>
      <c r="I71" s="16">
        <f aca="true" t="shared" si="8" ref="I71:I80">G71-H71</f>
        <v>5854.7</v>
      </c>
      <c r="J71" s="16">
        <v>819.8</v>
      </c>
      <c r="K71" s="17">
        <v>483</v>
      </c>
      <c r="L71" s="12"/>
    </row>
    <row r="72" spans="1:12" ht="42.75" customHeight="1">
      <c r="A72" s="57"/>
      <c r="B72" s="41" t="s">
        <v>82</v>
      </c>
      <c r="C72" s="14">
        <v>8583</v>
      </c>
      <c r="D72" s="51"/>
      <c r="E72" s="51"/>
      <c r="F72" s="15">
        <v>815</v>
      </c>
      <c r="G72" s="15">
        <v>815</v>
      </c>
      <c r="H72" s="48">
        <v>195.4</v>
      </c>
      <c r="I72" s="16">
        <f t="shared" si="8"/>
        <v>619.6</v>
      </c>
      <c r="J72" s="48">
        <v>195.1</v>
      </c>
      <c r="K72" s="17">
        <v>156</v>
      </c>
      <c r="L72" s="12"/>
    </row>
    <row r="73" spans="1:12" ht="42.75" customHeight="1">
      <c r="A73" s="56"/>
      <c r="B73" s="41" t="s">
        <v>83</v>
      </c>
      <c r="C73" s="14">
        <v>13528</v>
      </c>
      <c r="D73" s="52"/>
      <c r="E73" s="52"/>
      <c r="F73" s="15">
        <v>463</v>
      </c>
      <c r="G73" s="15">
        <v>463</v>
      </c>
      <c r="H73" s="48">
        <v>245.3</v>
      </c>
      <c r="I73" s="16">
        <f t="shared" si="8"/>
        <v>217.7</v>
      </c>
      <c r="J73" s="48">
        <v>245.6</v>
      </c>
      <c r="K73" s="17">
        <v>270</v>
      </c>
      <c r="L73" s="12"/>
    </row>
    <row r="74" spans="1:12" ht="42.75" customHeight="1">
      <c r="A74" s="42" t="s">
        <v>22</v>
      </c>
      <c r="B74" s="43"/>
      <c r="C74" s="21"/>
      <c r="D74" s="21"/>
      <c r="E74" s="21"/>
      <c r="F74" s="15">
        <f>SUM(F70:F73)</f>
        <v>33630</v>
      </c>
      <c r="G74" s="15">
        <f>SUM(G70:G73)</f>
        <v>33616</v>
      </c>
      <c r="H74" s="16">
        <f>SUM(H70:H73)</f>
        <v>8793.999999999998</v>
      </c>
      <c r="I74" s="16">
        <f t="shared" si="8"/>
        <v>24822</v>
      </c>
      <c r="J74" s="16">
        <f>SUM(J70:J73)</f>
        <v>8856.5</v>
      </c>
      <c r="K74" s="17">
        <f>SUM(K70:K73)</f>
        <v>8168</v>
      </c>
      <c r="L74" s="12"/>
    </row>
    <row r="75" spans="1:12" ht="42.75" customHeight="1">
      <c r="A75" s="55" t="s">
        <v>84</v>
      </c>
      <c r="B75" s="41" t="s">
        <v>85</v>
      </c>
      <c r="C75" s="14">
        <v>13646</v>
      </c>
      <c r="D75" s="53">
        <v>26116</v>
      </c>
      <c r="E75" s="53">
        <v>28045</v>
      </c>
      <c r="F75" s="15">
        <v>5508</v>
      </c>
      <c r="G75" s="15">
        <v>5508</v>
      </c>
      <c r="H75" s="48">
        <v>768</v>
      </c>
      <c r="I75" s="16">
        <f t="shared" si="8"/>
        <v>4740</v>
      </c>
      <c r="J75" s="48">
        <v>768.1</v>
      </c>
      <c r="K75" s="17">
        <v>427</v>
      </c>
      <c r="L75" s="12"/>
    </row>
    <row r="76" spans="1:12" ht="42.75" customHeight="1">
      <c r="A76" s="56"/>
      <c r="B76" s="41" t="s">
        <v>86</v>
      </c>
      <c r="C76" s="14">
        <v>12666</v>
      </c>
      <c r="D76" s="54"/>
      <c r="E76" s="54"/>
      <c r="F76" s="15">
        <v>1347</v>
      </c>
      <c r="G76" s="15">
        <v>1347</v>
      </c>
      <c r="H76" s="48">
        <v>441</v>
      </c>
      <c r="I76" s="16">
        <f t="shared" si="8"/>
        <v>906</v>
      </c>
      <c r="J76" s="48">
        <v>440.7</v>
      </c>
      <c r="K76" s="17">
        <v>328</v>
      </c>
      <c r="L76" s="12"/>
    </row>
    <row r="77" spans="1:12" ht="42.75" customHeight="1">
      <c r="A77" s="42" t="s">
        <v>22</v>
      </c>
      <c r="B77" s="43"/>
      <c r="C77" s="21"/>
      <c r="D77" s="21"/>
      <c r="E77" s="21"/>
      <c r="F77" s="15">
        <f>SUM(F75:F76)</f>
        <v>6855</v>
      </c>
      <c r="G77" s="15">
        <f>SUM(G75:G76)</f>
        <v>6855</v>
      </c>
      <c r="H77" s="16">
        <f>SUM(H75:H76)</f>
        <v>1209</v>
      </c>
      <c r="I77" s="16">
        <f t="shared" si="8"/>
        <v>5646</v>
      </c>
      <c r="J77" s="16">
        <f>SUM(J75:J76)</f>
        <v>1208.8</v>
      </c>
      <c r="K77" s="17">
        <f>SUM(K75:K76)</f>
        <v>755</v>
      </c>
      <c r="L77" s="12"/>
    </row>
    <row r="78" spans="1:12" ht="42.75" customHeight="1">
      <c r="A78" s="40" t="s">
        <v>87</v>
      </c>
      <c r="B78" s="41" t="s">
        <v>88</v>
      </c>
      <c r="C78" s="14">
        <v>13793</v>
      </c>
      <c r="D78" s="14"/>
      <c r="E78" s="14">
        <v>13793</v>
      </c>
      <c r="F78" s="15">
        <v>7565</v>
      </c>
      <c r="G78" s="15">
        <v>7565</v>
      </c>
      <c r="H78" s="16"/>
      <c r="I78" s="16"/>
      <c r="J78" s="16"/>
      <c r="K78" s="17"/>
      <c r="L78" s="12"/>
    </row>
    <row r="79" spans="1:12" ht="42.75" customHeight="1">
      <c r="A79" s="55" t="s">
        <v>89</v>
      </c>
      <c r="B79" s="41" t="s">
        <v>90</v>
      </c>
      <c r="C79" s="14">
        <v>13596</v>
      </c>
      <c r="D79" s="53">
        <v>26421</v>
      </c>
      <c r="E79" s="53">
        <v>26421</v>
      </c>
      <c r="F79" s="15">
        <v>3418</v>
      </c>
      <c r="G79" s="15">
        <v>3418</v>
      </c>
      <c r="H79" s="48">
        <v>314.6</v>
      </c>
      <c r="I79" s="16">
        <f t="shared" si="8"/>
        <v>3103.4</v>
      </c>
      <c r="J79" s="48">
        <v>314</v>
      </c>
      <c r="K79" s="17"/>
      <c r="L79" s="12"/>
    </row>
    <row r="80" spans="1:12" ht="42.75" customHeight="1">
      <c r="A80" s="56"/>
      <c r="B80" s="41" t="s">
        <v>91</v>
      </c>
      <c r="C80" s="14">
        <v>26421</v>
      </c>
      <c r="D80" s="54"/>
      <c r="E80" s="54"/>
      <c r="F80" s="15">
        <v>12118</v>
      </c>
      <c r="G80" s="15">
        <v>1123</v>
      </c>
      <c r="H80" s="16">
        <v>162.2</v>
      </c>
      <c r="I80" s="16">
        <f t="shared" si="8"/>
        <v>960.8</v>
      </c>
      <c r="J80" s="16">
        <v>162.2</v>
      </c>
      <c r="K80" s="17"/>
      <c r="L80" s="12"/>
    </row>
    <row r="81" spans="1:12" ht="42.75" customHeight="1" thickBot="1">
      <c r="A81" s="42" t="s">
        <v>22</v>
      </c>
      <c r="B81" s="43"/>
      <c r="C81" s="21"/>
      <c r="D81" s="21"/>
      <c r="E81" s="21"/>
      <c r="F81" s="15">
        <f>SUM(F79:F80)</f>
        <v>15536</v>
      </c>
      <c r="G81" s="15">
        <f>SUM(G79:G80)</f>
        <v>4541</v>
      </c>
      <c r="H81" s="16">
        <f>SUM(H79:H80)</f>
        <v>476.8</v>
      </c>
      <c r="I81" s="16">
        <f>G81-H81</f>
        <v>4064.2</v>
      </c>
      <c r="J81" s="16">
        <f>SUM(J79:J80)</f>
        <v>476.2</v>
      </c>
      <c r="K81" s="17"/>
      <c r="L81" s="12"/>
    </row>
    <row r="82" spans="1:12" ht="42.75" customHeight="1" thickBot="1">
      <c r="A82" s="46"/>
      <c r="B82" s="47" t="s">
        <v>92</v>
      </c>
      <c r="C82" s="34"/>
      <c r="D82" s="23"/>
      <c r="E82" s="23"/>
      <c r="F82" s="24">
        <f aca="true" t="shared" si="9" ref="F82:K82">SUM(F81,F78,F77,F74,F69,F68,F62,F58,F55,F51,F47,F44,F41,F36,F33,F29,F28,F25,F24,F19,F16,F5:F10)</f>
        <v>581496</v>
      </c>
      <c r="G82" s="24">
        <f t="shared" si="9"/>
        <v>340332</v>
      </c>
      <c r="H82" s="24">
        <f t="shared" si="9"/>
        <v>44706.7</v>
      </c>
      <c r="I82" s="24">
        <f t="shared" si="9"/>
        <v>178501.30000000002</v>
      </c>
      <c r="J82" s="25">
        <f t="shared" si="9"/>
        <v>55918.899999999994</v>
      </c>
      <c r="K82" s="26">
        <f t="shared" si="9"/>
        <v>40963.100000000006</v>
      </c>
      <c r="L82" s="27"/>
    </row>
    <row r="83" spans="2:5" ht="42.75" customHeight="1">
      <c r="B83" s="31" t="s">
        <v>104</v>
      </c>
      <c r="E83" s="28"/>
    </row>
    <row r="84" spans="2:4" ht="42.75" customHeight="1">
      <c r="B84" s="31" t="s">
        <v>105</v>
      </c>
      <c r="D84" s="32"/>
    </row>
    <row r="85" ht="42.75" customHeight="1">
      <c r="B85" s="31" t="s">
        <v>107</v>
      </c>
    </row>
    <row r="86" ht="42.75" customHeight="1">
      <c r="B86" s="49" t="s">
        <v>106</v>
      </c>
    </row>
  </sheetData>
  <mergeCells count="59">
    <mergeCell ref="C3:C4"/>
    <mergeCell ref="B3:B4"/>
    <mergeCell ref="A3:A4"/>
    <mergeCell ref="A11:A15"/>
    <mergeCell ref="G3:G4"/>
    <mergeCell ref="F3:F4"/>
    <mergeCell ref="E3:E4"/>
    <mergeCell ref="D3:D4"/>
    <mergeCell ref="K3:K4"/>
    <mergeCell ref="J3:J4"/>
    <mergeCell ref="I3:I4"/>
    <mergeCell ref="H3:H4"/>
    <mergeCell ref="D79:D80"/>
    <mergeCell ref="E79:E80"/>
    <mergeCell ref="D48:D49"/>
    <mergeCell ref="D56:D57"/>
    <mergeCell ref="E56:E57"/>
    <mergeCell ref="D75:D76"/>
    <mergeCell ref="E75:E76"/>
    <mergeCell ref="E48:E49"/>
    <mergeCell ref="D59:D61"/>
    <mergeCell ref="E59:E61"/>
    <mergeCell ref="D17:D18"/>
    <mergeCell ref="E17:E18"/>
    <mergeCell ref="D34:D35"/>
    <mergeCell ref="E34:E35"/>
    <mergeCell ref="D26:D27"/>
    <mergeCell ref="E26:E27"/>
    <mergeCell ref="D20:D23"/>
    <mergeCell ref="E20:E23"/>
    <mergeCell ref="D30:D32"/>
    <mergeCell ref="E30:E32"/>
    <mergeCell ref="A17:A18"/>
    <mergeCell ref="A20:A23"/>
    <mergeCell ref="A26:A27"/>
    <mergeCell ref="A34:A35"/>
    <mergeCell ref="A30:A32"/>
    <mergeCell ref="A37:A40"/>
    <mergeCell ref="A42:A43"/>
    <mergeCell ref="A45:A46"/>
    <mergeCell ref="A48:A50"/>
    <mergeCell ref="A56:A57"/>
    <mergeCell ref="A70:A73"/>
    <mergeCell ref="A75:A76"/>
    <mergeCell ref="A79:A80"/>
    <mergeCell ref="A59:A61"/>
    <mergeCell ref="A63:A67"/>
    <mergeCell ref="D37:D40"/>
    <mergeCell ref="E37:E40"/>
    <mergeCell ref="D52:D54"/>
    <mergeCell ref="E52:E54"/>
    <mergeCell ref="D42:D43"/>
    <mergeCell ref="E42:E43"/>
    <mergeCell ref="D45:D46"/>
    <mergeCell ref="E45:E46"/>
    <mergeCell ref="D63:D67"/>
    <mergeCell ref="E63:E67"/>
    <mergeCell ref="D70:D73"/>
    <mergeCell ref="E70:E73"/>
  </mergeCells>
  <printOptions/>
  <pageMargins left="0.7874015748031497" right="0.7874015748031497" top="0.9448818897637796" bottom="0.7874015748031497" header="0.5118110236220472" footer="0.5118110236220472"/>
  <pageSetup fitToHeight="2" orientation="portrait" paperSize="9" scale="34" r:id="rId2"/>
  <rowBreaks count="1" manualBreakCount="1">
    <brk id="4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2003-09-25T05:33:42Z</cp:lastPrinted>
  <dcterms:created xsi:type="dcterms:W3CDTF">1998-06-16T01:39:42Z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