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75" windowWidth="8040" windowHeight="7185" tabRatio="611" firstSheet="4" activeTab="14"/>
  </bookViews>
  <sheets>
    <sheet name="年間補正について" sheetId="1" r:id="rId1"/>
    <sheet name="原生産" sheetId="2" r:id="rId2"/>
    <sheet name="季生産" sheetId="3" r:id="rId3"/>
    <sheet name="原出荷" sheetId="4" r:id="rId4"/>
    <sheet name="季出荷" sheetId="5" r:id="rId5"/>
    <sheet name="原在庫" sheetId="6" r:id="rId6"/>
    <sheet name="季在庫" sheetId="7" r:id="rId7"/>
    <sheet name="財－原生産" sheetId="8" r:id="rId8"/>
    <sheet name="財－季生産" sheetId="9" r:id="rId9"/>
    <sheet name="財－原出荷" sheetId="10" r:id="rId10"/>
    <sheet name="財－季出荷" sheetId="11" r:id="rId11"/>
    <sheet name="財－原在庫" sheetId="12" r:id="rId12"/>
    <sheet name="財－季在庫" sheetId="13" r:id="rId13"/>
    <sheet name="国季生産" sheetId="14" r:id="rId14"/>
    <sheet name="グラフ" sheetId="15" r:id="rId15"/>
    <sheet name="WORK" sheetId="16" state="hidden" r:id="rId16"/>
    <sheet name="PARA" sheetId="17" state="hidden" r:id="rId17"/>
  </sheets>
  <definedNames>
    <definedName name="_xlnm.Print_Area" localSheetId="14">'グラフ'!$A$1:$J$367</definedName>
    <definedName name="_xlnm.Print_Area" localSheetId="1">'原生産'!$A$1:$V$41</definedName>
    <definedName name="_xlnm.Print_Titles" localSheetId="6">'季在庫'!$A:$A</definedName>
    <definedName name="_xlnm.Print_Titles" localSheetId="4">'季出荷'!$A:$A</definedName>
    <definedName name="_xlnm.Print_Titles" localSheetId="2">'季生産'!$A:$A</definedName>
    <definedName name="_xlnm.Print_Titles" localSheetId="5">'原在庫'!$A:$A</definedName>
    <definedName name="_xlnm.Print_Titles" localSheetId="3">'原出荷'!$A:$A</definedName>
    <definedName name="_xlnm.Print_Titles" localSheetId="1">'原生産'!$A:$A</definedName>
  </definedNames>
  <calcPr fullCalcOnLoad="1"/>
</workbook>
</file>

<file path=xl/sharedStrings.xml><?xml version="1.0" encoding="utf-8"?>
<sst xmlns="http://schemas.openxmlformats.org/spreadsheetml/2006/main" count="472" uniqueCount="120">
  <si>
    <t>鉱工業</t>
  </si>
  <si>
    <t>鉄鋼業</t>
  </si>
  <si>
    <t>非鉄金属工業</t>
  </si>
  <si>
    <t>金属製品工業</t>
  </si>
  <si>
    <t>一般機械工業</t>
  </si>
  <si>
    <t>電気機械工業</t>
  </si>
  <si>
    <t>輸送機械工業</t>
  </si>
  <si>
    <t>精密機械工業</t>
  </si>
  <si>
    <t>窯業・土石製品工業</t>
  </si>
  <si>
    <t>化学工業</t>
  </si>
  <si>
    <t>プラスチック製品工業</t>
  </si>
  <si>
    <t>繊維工業</t>
  </si>
  <si>
    <t>食料品・たばこ工業</t>
  </si>
  <si>
    <t>その他工業</t>
  </si>
  <si>
    <t>ゴム製品工業</t>
  </si>
  <si>
    <t>家具工業</t>
  </si>
  <si>
    <t>木材・木製品工業</t>
  </si>
  <si>
    <t>その他製品工業</t>
  </si>
  <si>
    <t>v</t>
  </si>
  <si>
    <t>b</t>
  </si>
  <si>
    <t>最終需要財</t>
  </si>
  <si>
    <t>生産財</t>
  </si>
  <si>
    <t>投資財</t>
  </si>
  <si>
    <t>消費財</t>
  </si>
  <si>
    <t>資本財</t>
  </si>
  <si>
    <t>建設財</t>
  </si>
  <si>
    <t>耐久消費財</t>
  </si>
  <si>
    <t>非耐久消費財</t>
  </si>
  <si>
    <t>パルプ・紙・紙加工品工業</t>
  </si>
  <si>
    <t>業種分類別指数の推移</t>
  </si>
  <si>
    <t>送付書省略</t>
  </si>
  <si>
    <t>&lt;その他工業の業種別生産＞</t>
  </si>
  <si>
    <t>業種分類別生産指数の前月比・前年同月比(%)</t>
  </si>
  <si>
    <t>&lt;一般機械工業＞</t>
  </si>
  <si>
    <t>生産指数(原指数)の前年同月比(%)</t>
  </si>
  <si>
    <t>&lt;電気機械工業＞</t>
  </si>
  <si>
    <t>&lt;輸送機械工業＞</t>
  </si>
  <si>
    <t>&lt;化学工業＞</t>
  </si>
  <si>
    <t>&lt;パルプ・紙・紙加工品工業＞</t>
  </si>
  <si>
    <t>&lt;繊維工業＞</t>
  </si>
  <si>
    <t>&lt;食料品・たばこ工業＞</t>
  </si>
  <si>
    <t>静岡県鉱工業指数月報</t>
  </si>
  <si>
    <t>－ ２ －</t>
  </si>
  <si>
    <t>－ ３ －</t>
  </si>
  <si>
    <t>－ ６ －</t>
  </si>
  <si>
    <t>－ ５ －</t>
  </si>
  <si>
    <t>－ ４ －</t>
  </si>
  <si>
    <t>全国</t>
  </si>
  <si>
    <t>鉱工業指数の推移</t>
  </si>
  <si>
    <t>前月比</t>
  </si>
  <si>
    <t>特殊分類別（財別）出荷指数の推移</t>
  </si>
  <si>
    <t xml:space="preserve"> </t>
  </si>
  <si>
    <t>鉱工業前年比</t>
  </si>
  <si>
    <t>対前年比</t>
  </si>
  <si>
    <t>月別季節調整済指数　生産指数（付加価値額ウェイト）</t>
  </si>
  <si>
    <t>前年</t>
  </si>
  <si>
    <t>同月比</t>
  </si>
  <si>
    <t>季生産</t>
  </si>
  <si>
    <t>原生産</t>
  </si>
  <si>
    <t>季出荷</t>
  </si>
  <si>
    <t>月別季節調整済指数　出荷指数</t>
  </si>
  <si>
    <t>季在庫</t>
  </si>
  <si>
    <t>月別季節調整済指数　在庫指数</t>
  </si>
  <si>
    <t>財－季出荷</t>
  </si>
  <si>
    <t>財－季出荷</t>
  </si>
  <si>
    <t>月別原指数　生産指数（付加価値額ウェイト）</t>
  </si>
  <si>
    <t>静岡県の生産</t>
  </si>
  <si>
    <t>静岡県の出荷</t>
  </si>
  <si>
    <t>静岡県の在庫</t>
  </si>
  <si>
    <t>全国の生産</t>
  </si>
  <si>
    <t>生産</t>
  </si>
  <si>
    <t>出荷</t>
  </si>
  <si>
    <t>在庫</t>
  </si>
  <si>
    <t>財別</t>
  </si>
  <si>
    <t>月別季節調整済指数　財別出荷指数</t>
  </si>
  <si>
    <t>前月比</t>
  </si>
  <si>
    <t>国_月別季節調整済指数　生産指数（付加価値額ウェイト）</t>
  </si>
  <si>
    <t>季生産</t>
  </si>
  <si>
    <t>(季節調整済指数：平成１７年＝１００）</t>
  </si>
  <si>
    <t>印刷業</t>
  </si>
  <si>
    <t>From: 生産・出荷・在庫指数速報</t>
  </si>
  <si>
    <t>(付表 生産動態統計調査結果）</t>
  </si>
  <si>
    <t>静 岡 県 企 画 広 報 部 統 計 調 査 課</t>
  </si>
  <si>
    <t>From: 201104業種原.xls [101]</t>
  </si>
  <si>
    <t>From: 201104業種季.xls [101]</t>
  </si>
  <si>
    <t>From: 201104業種季.xls [103]</t>
  </si>
  <si>
    <t>From: 201104業種季.xls [104]</t>
  </si>
  <si>
    <t>From: 201104財別季.xls [103]</t>
  </si>
  <si>
    <t>★年間補正について</t>
  </si>
  <si>
    <t>　静岡県鉱工業指数においては、平成２２年１月～１２月の値について年間補正を行い、</t>
  </si>
  <si>
    <t>平成２３年４月分速報から平成２２年中の数値を年間補正済の数値に置き換えた。</t>
  </si>
  <si>
    <t>　県鉱工業指数における年間補正とは、元データとなっている経済産業省生産動態統計調査</t>
  </si>
  <si>
    <t>の修正などを行った年間の個票データ）を用いてその年の原指数を再計算し、</t>
  </si>
  <si>
    <t>さらにその系列を利用して季節指数を算出して確定する作業である。</t>
  </si>
  <si>
    <t>　この作業により平成２２年１月～１２月の鉱工業指数は確定し、今後数値が変動することはない。</t>
  </si>
  <si>
    <t>★このファイルについて</t>
  </si>
  <si>
    <t>　例月の公表においては月報グラフの作図に用いるデータしか掲載していないが、</t>
  </si>
  <si>
    <t>月報における統計表では平成２２年１～３月の年間補正済指数が掲載されない為、</t>
  </si>
  <si>
    <t>それを補完するものとして業種別、特殊分類別（財別）の原指数及び季節調整済指数を</t>
  </si>
  <si>
    <t>生産、出荷、在庫それぞれについて平成２２年分の年間補正を行った数値を掲載したものである。</t>
  </si>
  <si>
    <t>月別原指数　出荷指数</t>
  </si>
  <si>
    <t>出荷</t>
  </si>
  <si>
    <t>パルプ・紙・紙加工品工業</t>
  </si>
  <si>
    <t>原出荷</t>
  </si>
  <si>
    <t>月別原指数　在庫指数</t>
  </si>
  <si>
    <t>在庫</t>
  </si>
  <si>
    <t>原在庫</t>
  </si>
  <si>
    <t>-</t>
  </si>
  <si>
    <t>月別原指数　財別生産指数</t>
  </si>
  <si>
    <t>財－原生産</t>
  </si>
  <si>
    <t>月別季節調整済指数　財別生産指数</t>
  </si>
  <si>
    <t>財－季生産</t>
  </si>
  <si>
    <t>月別原指数　財別出荷指数</t>
  </si>
  <si>
    <t>財－原出荷</t>
  </si>
  <si>
    <t>月別原指数　財別在庫指数</t>
  </si>
  <si>
    <t>財－原在庫</t>
  </si>
  <si>
    <t>月別季節調整済指数　財別在庫指数</t>
  </si>
  <si>
    <t>財－季在庫</t>
  </si>
  <si>
    <t>の還元データについて国が作成した年間補正済データ（毎月の公表後に判明した報告値</t>
  </si>
  <si>
    <t>※併せて、翌年分（平成２３年）の暫定季節指数を算出している.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</si>
</sst>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_ "/>
    <numFmt numFmtId="181" formatCode="0_ "/>
    <numFmt numFmtId="182" formatCode="0.0"/>
    <numFmt numFmtId="183" formatCode="0.000"/>
    <numFmt numFmtId="184" formatCode="0.00000"/>
    <numFmt numFmtId="185" formatCode="0.000000"/>
    <numFmt numFmtId="186" formatCode="0.0000"/>
    <numFmt numFmtId="187" formatCode="0.0_);[Red]\(0.0\)"/>
    <numFmt numFmtId="188" formatCode="0.0;[Red]0.0"/>
    <numFmt numFmtId="189" formatCode="0_);[Red]\(0\)"/>
    <numFmt numFmtId="190" formatCode="&quot;(&quot;m&quot;月公表)&quot;;@"/>
    <numFmt numFmtId="191" formatCode="&quot;*&quot;\ m&quot;月分&quot;;@"/>
    <numFmt numFmtId="192" formatCode="[$-411]e\.m;@"/>
    <numFmt numFmtId="193" formatCode="[$-411]e/m;@"/>
    <numFmt numFmtId="194" formatCode="#,##0.0;[Red]\-#,##0.0"/>
    <numFmt numFmtId="195" formatCode="[$-411]ggge&quot;年&quot;;@"/>
    <numFmt numFmtId="196" formatCode="m&quot;月&quot;;@"/>
    <numFmt numFmtId="197" formatCode="[$-411]ggge&quot;年&quot;m&quot;月分&quot;;@"/>
    <numFmt numFmtId="198" formatCode="0.00_ "/>
    <numFmt numFmtId="199" formatCode="0.0%"/>
    <numFmt numFmtId="200" formatCode="[$-411]e\.m"/>
    <numFmt numFmtId="201" formatCode="mmm\-yyyy"/>
    <numFmt numFmtId="202" formatCode="0.0_ ;[Red]\-0.0\ "/>
    <numFmt numFmtId="203" formatCode="#,##0.0_ ;[Red]\-#,##0.0\ "/>
    <numFmt numFmtId="204" formatCode="0.00_);[Red]\(0.00\)"/>
    <numFmt numFmtId="205" formatCode="#,##0.0"/>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8"/>
      <color indexed="12"/>
      <name val="ＭＳ Ｐゴシック"/>
      <family val="3"/>
    </font>
    <font>
      <sz val="6"/>
      <name val="ＭＳ Ｐゴシック"/>
      <family val="3"/>
    </font>
    <font>
      <sz val="8"/>
      <name val="ＭＳ ゴシック"/>
      <family val="3"/>
    </font>
    <font>
      <sz val="26.25"/>
      <name val="ＭＳ Ｐゴシック"/>
      <family val="3"/>
    </font>
    <font>
      <sz val="28"/>
      <name val="ＭＳ Ｐゴシック"/>
      <family val="3"/>
    </font>
    <font>
      <sz val="20.75"/>
      <name val="ＭＳ Ｐゴシック"/>
      <family val="3"/>
    </font>
    <font>
      <sz val="24.5"/>
      <name val="ＭＳ Ｐゴシック"/>
      <family val="3"/>
    </font>
    <font>
      <sz val="28.5"/>
      <name val="ＭＳ Ｐゴシック"/>
      <family val="3"/>
    </font>
    <font>
      <sz val="30"/>
      <name val="ＭＳ Ｐゴシック"/>
      <family val="3"/>
    </font>
    <font>
      <sz val="22"/>
      <name val="ＭＳ Ｐゴシック"/>
      <family val="3"/>
    </font>
    <font>
      <sz val="23.25"/>
      <name val="ＭＳ Ｐゴシック"/>
      <family val="3"/>
    </font>
    <font>
      <sz val="21"/>
      <name val="ＭＳ Ｐゴシック"/>
      <family val="3"/>
    </font>
    <font>
      <sz val="22.75"/>
      <name val="ＭＳ Ｐゴシック"/>
      <family val="3"/>
    </font>
    <font>
      <sz val="21.5"/>
      <name val="ＭＳ Ｐゴシック"/>
      <family val="3"/>
    </font>
    <font>
      <sz val="21.75"/>
      <name val="ＭＳ Ｐゴシック"/>
      <family val="3"/>
    </font>
    <font>
      <b/>
      <sz val="14"/>
      <name val="ＭＳ 明朝"/>
      <family val="1"/>
    </font>
    <font>
      <b/>
      <sz val="16"/>
      <name val="ＭＳ 明朝"/>
      <family val="1"/>
    </font>
    <font>
      <sz val="12"/>
      <name val="ＭＳ Ｐゴシック"/>
      <family val="3"/>
    </font>
    <font>
      <sz val="23"/>
      <name val="ＭＳ Ｐゴシック"/>
      <family val="3"/>
    </font>
    <font>
      <sz val="22.25"/>
      <name val="ＭＳ Ｐゴシック"/>
      <family val="3"/>
    </font>
    <font>
      <b/>
      <sz val="14"/>
      <name val="ＭＳ Ｐゴシック"/>
      <family val="3"/>
    </font>
    <font>
      <sz val="14"/>
      <name val="ＭＳ Ｐゴシック"/>
      <family val="3"/>
    </font>
    <font>
      <sz val="16"/>
      <name val="ＭＳ Ｐゴシック"/>
      <family val="3"/>
    </font>
    <font>
      <sz val="8.5"/>
      <name val="ＭＳ Ｐゴシック"/>
      <family val="3"/>
    </font>
    <font>
      <sz val="9"/>
      <name val="ＭＳ Ｐゴシック"/>
      <family val="3"/>
    </font>
    <font>
      <b/>
      <sz val="18"/>
      <name val="ＭＳ Ｐゴシック"/>
      <family val="3"/>
    </font>
    <font>
      <sz val="5.5"/>
      <name val="ＭＳ Ｐゴシック"/>
      <family val="3"/>
    </font>
    <font>
      <sz val="8.75"/>
      <name val="ＭＳ Ｐゴシック"/>
      <family val="3"/>
    </font>
    <font>
      <b/>
      <sz val="26"/>
      <name val="ＭＳ Ｐゴシック"/>
      <family val="3"/>
    </font>
    <font>
      <sz val="10"/>
      <name val="ＭＳ Ｐ明朝"/>
      <family val="1"/>
    </font>
    <font>
      <sz val="1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u val="single"/>
      <sz val="11"/>
      <color indexed="23"/>
      <name val="ＭＳ Ｐゴシック"/>
      <family val="3"/>
    </font>
    <font>
      <sz val="7"/>
      <name val="ＭＳ Ｐゴシック"/>
      <family val="3"/>
    </font>
    <font>
      <sz val="8.25"/>
      <name val="ＭＳ Ｐゴシック"/>
      <family val="3"/>
    </font>
    <font>
      <sz val="8"/>
      <color indexed="12"/>
      <name val="ＭＳ ゴシック"/>
      <family val="3"/>
    </font>
    <font>
      <sz val="10"/>
      <name val="ＭＳ ゴシック"/>
      <family val="3"/>
    </font>
    <font>
      <sz val="12"/>
      <color indexed="10"/>
      <name val="ＭＳ Ｐゴシック"/>
      <family val="3"/>
    </font>
    <font>
      <b/>
      <sz val="8"/>
      <color indexed="12"/>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ashed"/>
      <right>
        <color indexed="63"/>
      </right>
      <top style="dashed"/>
      <bottom style="dashed"/>
    </border>
    <border>
      <left>
        <color indexed="63"/>
      </left>
      <right style="dashed"/>
      <top style="dashed"/>
      <bottom style="dashed"/>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7" fillId="0" borderId="0" applyNumberFormat="0" applyFill="0" applyBorder="0" applyAlignment="0" applyProtection="0"/>
  </cellStyleXfs>
  <cellXfs count="68">
    <xf numFmtId="0" fontId="0" fillId="0" borderId="0" xfId="0" applyAlignment="1">
      <alignment/>
    </xf>
    <xf numFmtId="0" fontId="4" fillId="0" borderId="0" xfId="0" applyFont="1" applyFill="1" applyAlignment="1">
      <alignment vertical="center"/>
    </xf>
    <xf numFmtId="0" fontId="7" fillId="0" borderId="1" xfId="21" applyFont="1" applyBorder="1" applyAlignment="1">
      <alignment vertical="center"/>
      <protection/>
    </xf>
    <xf numFmtId="180" fontId="4" fillId="0" borderId="0" xfId="0" applyNumberFormat="1" applyFont="1" applyFill="1" applyAlignment="1">
      <alignment vertical="center"/>
    </xf>
    <xf numFmtId="0" fontId="0" fillId="0" borderId="0" xfId="0" applyBorder="1" applyAlignment="1">
      <alignment/>
    </xf>
    <xf numFmtId="0" fontId="21" fillId="0" borderId="0" xfId="0" applyFont="1" applyAlignment="1">
      <alignment/>
    </xf>
    <xf numFmtId="0" fontId="22" fillId="0" borderId="0" xfId="0" applyFont="1" applyAlignment="1">
      <alignment/>
    </xf>
    <xf numFmtId="0" fontId="0" fillId="0" borderId="0" xfId="0" applyAlignment="1">
      <alignment horizontal="center"/>
    </xf>
    <xf numFmtId="0" fontId="20" fillId="0" borderId="0" xfId="0" applyFont="1" applyAlignment="1" quotePrefix="1">
      <alignment horizontal="center"/>
    </xf>
    <xf numFmtId="0" fontId="27" fillId="0" borderId="0" xfId="0" applyFont="1" applyAlignment="1">
      <alignment/>
    </xf>
    <xf numFmtId="0" fontId="26" fillId="0" borderId="0" xfId="0" applyFont="1" applyAlignment="1">
      <alignment/>
    </xf>
    <xf numFmtId="0" fontId="34" fillId="0" borderId="0" xfId="0" applyFont="1" applyAlignment="1" quotePrefix="1">
      <alignment horizontal="centerContinuous"/>
    </xf>
    <xf numFmtId="0" fontId="34" fillId="0" borderId="0" xfId="0" applyFont="1" applyAlignment="1">
      <alignment horizontal="centerContinuous"/>
    </xf>
    <xf numFmtId="0" fontId="0" fillId="0" borderId="0" xfId="0" applyAlignment="1">
      <alignment horizontal="centerContinuous"/>
    </xf>
    <xf numFmtId="180" fontId="4" fillId="0" borderId="0" xfId="0" applyNumberFormat="1" applyFont="1" applyBorder="1" applyAlignment="1">
      <alignment vertical="center"/>
    </xf>
    <xf numFmtId="0" fontId="38" fillId="0" borderId="0" xfId="0" applyFont="1" applyAlignment="1">
      <alignment/>
    </xf>
    <xf numFmtId="0" fontId="26" fillId="0" borderId="0" xfId="0" applyFont="1" applyAlignment="1">
      <alignment horizontal="center"/>
    </xf>
    <xf numFmtId="49" fontId="5" fillId="0" borderId="0" xfId="0" applyNumberFormat="1" applyFont="1" applyFill="1" applyAlignment="1">
      <alignment horizontal="center" vertical="center"/>
    </xf>
    <xf numFmtId="49" fontId="7" fillId="0" borderId="2" xfId="21" applyNumberFormat="1" applyFont="1" applyBorder="1" applyAlignment="1">
      <alignment vertical="center"/>
      <protection/>
    </xf>
    <xf numFmtId="49" fontId="7" fillId="0" borderId="0" xfId="21" applyNumberFormat="1" applyFont="1" applyBorder="1" applyAlignment="1">
      <alignment vertical="center"/>
      <protection/>
    </xf>
    <xf numFmtId="49" fontId="5" fillId="0" borderId="0" xfId="0" applyNumberFormat="1" applyFont="1" applyFill="1" applyAlignment="1">
      <alignment vertical="center"/>
    </xf>
    <xf numFmtId="0" fontId="0" fillId="0" borderId="0" xfId="0" applyNumberFormat="1" applyAlignment="1">
      <alignment/>
    </xf>
    <xf numFmtId="191" fontId="39" fillId="0" borderId="0" xfId="0" applyNumberFormat="1" applyFont="1" applyFill="1" applyBorder="1" applyAlignment="1">
      <alignment horizontal="center"/>
    </xf>
    <xf numFmtId="190" fontId="39" fillId="0" borderId="0" xfId="0" applyNumberFormat="1" applyFont="1" applyFill="1" applyBorder="1" applyAlignment="1">
      <alignment horizontal="center"/>
    </xf>
    <xf numFmtId="0" fontId="5" fillId="0" borderId="0" xfId="0" applyNumberFormat="1" applyFont="1" applyFill="1" applyAlignment="1" quotePrefix="1">
      <alignment horizontal="right" vertical="center"/>
    </xf>
    <xf numFmtId="0" fontId="5" fillId="0" borderId="0" xfId="0" applyNumberFormat="1" applyFont="1" applyFill="1" applyAlignment="1">
      <alignment horizontal="right" vertical="center"/>
    </xf>
    <xf numFmtId="180" fontId="5" fillId="0" borderId="0" xfId="0" applyNumberFormat="1" applyFont="1" applyBorder="1" applyAlignment="1">
      <alignment vertical="center"/>
    </xf>
    <xf numFmtId="0" fontId="42" fillId="0" borderId="1" xfId="21" applyFont="1" applyBorder="1" applyAlignment="1">
      <alignment vertical="center"/>
      <protection/>
    </xf>
    <xf numFmtId="193" fontId="5" fillId="0" borderId="0" xfId="0" applyNumberFormat="1" applyFont="1" applyAlignment="1">
      <alignment/>
    </xf>
    <xf numFmtId="193" fontId="5" fillId="0" borderId="0" xfId="0" applyNumberFormat="1" applyFont="1" applyFill="1" applyAlignment="1">
      <alignment vertical="center"/>
    </xf>
    <xf numFmtId="180" fontId="5" fillId="0" borderId="0" xfId="0" applyNumberFormat="1" applyFont="1" applyFill="1" applyAlignment="1">
      <alignment vertical="center"/>
    </xf>
    <xf numFmtId="0" fontId="7" fillId="0" borderId="3" xfId="21" applyFont="1" applyBorder="1" applyAlignment="1">
      <alignment vertical="center"/>
      <protection/>
    </xf>
    <xf numFmtId="0" fontId="7" fillId="0" borderId="4" xfId="21" applyFont="1" applyBorder="1" applyAlignment="1">
      <alignment vertical="center"/>
      <protection/>
    </xf>
    <xf numFmtId="0" fontId="5" fillId="0" borderId="4" xfId="0" applyFont="1" applyFill="1" applyBorder="1" applyAlignment="1">
      <alignment vertical="center"/>
    </xf>
    <xf numFmtId="49" fontId="7" fillId="0" borderId="1" xfId="21" applyNumberFormat="1" applyFont="1" applyBorder="1" applyAlignment="1">
      <alignment vertical="center"/>
      <protection/>
    </xf>
    <xf numFmtId="0" fontId="4" fillId="0" borderId="3" xfId="0" applyFont="1" applyFill="1" applyBorder="1" applyAlignment="1">
      <alignment vertical="center"/>
    </xf>
    <xf numFmtId="0" fontId="5" fillId="0" borderId="3" xfId="0" applyFont="1" applyFill="1" applyBorder="1" applyAlignment="1">
      <alignment vertical="center"/>
    </xf>
    <xf numFmtId="49" fontId="7" fillId="0" borderId="3" xfId="21" applyNumberFormat="1" applyFont="1" applyBorder="1" applyAlignment="1">
      <alignment vertical="center"/>
      <protection/>
    </xf>
    <xf numFmtId="180" fontId="4" fillId="0" borderId="3" xfId="0" applyNumberFormat="1" applyFont="1" applyFill="1" applyBorder="1" applyAlignment="1">
      <alignment vertical="center"/>
    </xf>
    <xf numFmtId="49" fontId="7" fillId="0" borderId="4" xfId="21" applyNumberFormat="1" applyFont="1" applyBorder="1" applyAlignment="1">
      <alignment vertical="center"/>
      <protection/>
    </xf>
    <xf numFmtId="180" fontId="4" fillId="0" borderId="4" xfId="0" applyNumberFormat="1" applyFont="1" applyFill="1" applyBorder="1" applyAlignment="1">
      <alignment vertical="center"/>
    </xf>
    <xf numFmtId="49" fontId="43" fillId="0" borderId="5" xfId="0" applyNumberFormat="1" applyFont="1" applyFill="1" applyBorder="1" applyAlignment="1">
      <alignment vertical="top"/>
    </xf>
    <xf numFmtId="0" fontId="43" fillId="0" borderId="5" xfId="0" applyFont="1" applyFill="1" applyBorder="1" applyAlignment="1">
      <alignment vertical="top"/>
    </xf>
    <xf numFmtId="0" fontId="43" fillId="0" borderId="0" xfId="0" applyFont="1" applyFill="1" applyBorder="1" applyAlignment="1">
      <alignment vertical="top"/>
    </xf>
    <xf numFmtId="0" fontId="5" fillId="2" borderId="0" xfId="0" applyNumberFormat="1" applyFont="1" applyFill="1" applyAlignment="1">
      <alignment horizontal="right" vertical="center"/>
    </xf>
    <xf numFmtId="0" fontId="5" fillId="2" borderId="0" xfId="0" applyNumberFormat="1" applyFont="1" applyFill="1" applyAlignment="1" quotePrefix="1">
      <alignment horizontal="right" vertical="center"/>
    </xf>
    <xf numFmtId="49" fontId="5" fillId="2" borderId="0" xfId="0" applyNumberFormat="1" applyFont="1" applyFill="1" applyAlignment="1">
      <alignment horizontal="center" vertical="center"/>
    </xf>
    <xf numFmtId="49" fontId="5" fillId="2" borderId="0" xfId="0" applyNumberFormat="1" applyFont="1" applyFill="1" applyAlignment="1">
      <alignment vertical="center"/>
    </xf>
    <xf numFmtId="49" fontId="5" fillId="2" borderId="0" xfId="0" applyNumberFormat="1" applyFont="1" applyFill="1" applyAlignment="1" quotePrefix="1">
      <alignment horizontal="center" vertical="center"/>
    </xf>
    <xf numFmtId="0" fontId="44" fillId="0" borderId="0" xfId="0" applyFont="1" applyAlignment="1">
      <alignment horizontal="center"/>
    </xf>
    <xf numFmtId="180" fontId="42" fillId="0" borderId="4" xfId="21" applyNumberFormat="1" applyFont="1" applyFill="1" applyBorder="1" applyAlignment="1">
      <alignment vertical="center"/>
      <protection/>
    </xf>
    <xf numFmtId="180" fontId="42" fillId="0" borderId="3" xfId="21" applyNumberFormat="1" applyFont="1" applyBorder="1" applyAlignment="1">
      <alignment vertical="center"/>
      <protection/>
    </xf>
    <xf numFmtId="180" fontId="42" fillId="0" borderId="4" xfId="21" applyNumberFormat="1" applyFont="1" applyBorder="1" applyAlignment="1">
      <alignment vertical="center"/>
      <protection/>
    </xf>
    <xf numFmtId="194" fontId="4" fillId="0" borderId="0" xfId="0" applyNumberFormat="1" applyFont="1" applyFill="1" applyAlignment="1">
      <alignment vertical="center"/>
    </xf>
    <xf numFmtId="0" fontId="43" fillId="3" borderId="0" xfId="0" applyFont="1" applyFill="1" applyBorder="1" applyAlignment="1">
      <alignment vertical="top"/>
    </xf>
    <xf numFmtId="193" fontId="45" fillId="0" borderId="0" xfId="0" applyNumberFormat="1" applyFont="1" applyAlignment="1">
      <alignment/>
    </xf>
    <xf numFmtId="180" fontId="4" fillId="0" borderId="0" xfId="0" applyNumberFormat="1" applyFont="1" applyFill="1" applyAlignment="1">
      <alignment horizontal="center" vertical="center"/>
    </xf>
    <xf numFmtId="0" fontId="22" fillId="0" borderId="6" xfId="0" applyFont="1" applyBorder="1" applyAlignment="1">
      <alignment horizontal="distributed" vertical="distributed"/>
    </xf>
    <xf numFmtId="0" fontId="22" fillId="0" borderId="7" xfId="0" applyFont="1" applyBorder="1" applyAlignment="1">
      <alignment horizontal="distributed" vertical="distributed"/>
    </xf>
    <xf numFmtId="0" fontId="0" fillId="0" borderId="0" xfId="0" applyFont="1" applyAlignment="1">
      <alignment horizontal="center"/>
    </xf>
    <xf numFmtId="0" fontId="30" fillId="0" borderId="0" xfId="0" applyFont="1" applyAlignment="1">
      <alignment horizontal="center"/>
    </xf>
    <xf numFmtId="0" fontId="25" fillId="0" borderId="0" xfId="0" applyFont="1" applyAlignment="1">
      <alignment horizontal="center"/>
    </xf>
    <xf numFmtId="0" fontId="0" fillId="0" borderId="0" xfId="0" applyFont="1" applyAlignment="1">
      <alignment horizontal="center"/>
    </xf>
    <xf numFmtId="0" fontId="33" fillId="0" borderId="0" xfId="0" applyFont="1" applyAlignment="1">
      <alignment horizontal="distributed"/>
    </xf>
    <xf numFmtId="0" fontId="35" fillId="0" borderId="0" xfId="0" applyFont="1" applyAlignment="1" quotePrefix="1">
      <alignment horizontal="center"/>
    </xf>
    <xf numFmtId="0" fontId="35" fillId="0" borderId="0" xfId="0" applyFont="1" applyAlignment="1">
      <alignment horizontal="center"/>
    </xf>
    <xf numFmtId="0" fontId="22" fillId="0" borderId="0" xfId="0" applyFont="1" applyAlignment="1">
      <alignment/>
    </xf>
    <xf numFmtId="0" fontId="0" fillId="0" borderId="0" xfId="0"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Sheet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121"/>
          <c:w val="0.87725"/>
          <c:h val="0.840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'季生産'!$F$16:$F$42</c:f>
              <c:numCache>
                <c:ptCount val="27"/>
                <c:pt idx="1">
                  <c:v>56.9</c:v>
                </c:pt>
                <c:pt idx="2">
                  <c:v>55.1</c:v>
                </c:pt>
                <c:pt idx="3">
                  <c:v>53.9</c:v>
                </c:pt>
                <c:pt idx="4">
                  <c:v>52</c:v>
                </c:pt>
                <c:pt idx="5">
                  <c:v>53.1</c:v>
                </c:pt>
                <c:pt idx="6">
                  <c:v>61.2</c:v>
                </c:pt>
                <c:pt idx="7">
                  <c:v>52.1</c:v>
                </c:pt>
                <c:pt idx="8">
                  <c:v>60.4</c:v>
                </c:pt>
                <c:pt idx="9">
                  <c:v>53.5</c:v>
                </c:pt>
                <c:pt idx="10">
                  <c:v>60.9</c:v>
                </c:pt>
                <c:pt idx="11">
                  <c:v>64.3</c:v>
                </c:pt>
                <c:pt idx="12">
                  <c:v>70.1</c:v>
                </c:pt>
                <c:pt idx="13">
                  <c:v>66.2</c:v>
                </c:pt>
                <c:pt idx="14">
                  <c:v>68</c:v>
                </c:pt>
                <c:pt idx="15">
                  <c:v>71.3</c:v>
                </c:pt>
                <c:pt idx="16">
                  <c:v>73.6</c:v>
                </c:pt>
                <c:pt idx="17">
                  <c:v>75.6</c:v>
                </c:pt>
                <c:pt idx="18">
                  <c:v>68.4</c:v>
                </c:pt>
                <c:pt idx="19">
                  <c:v>74</c:v>
                </c:pt>
                <c:pt idx="20">
                  <c:v>74.8</c:v>
                </c:pt>
                <c:pt idx="21">
                  <c:v>73.3</c:v>
                </c:pt>
                <c:pt idx="22">
                  <c:v>68.7</c:v>
                </c:pt>
                <c:pt idx="23">
                  <c:v>66.4</c:v>
                </c:pt>
                <c:pt idx="24">
                  <c:v>64.4</c:v>
                </c:pt>
                <c:pt idx="25">
                  <c:v>72.8</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'季出荷'!$F$16:$F$42</c:f>
              <c:numCache>
                <c:ptCount val="27"/>
                <c:pt idx="1">
                  <c:v>53</c:v>
                </c:pt>
                <c:pt idx="2">
                  <c:v>51.2</c:v>
                </c:pt>
                <c:pt idx="3">
                  <c:v>51.9</c:v>
                </c:pt>
                <c:pt idx="4">
                  <c:v>49.6</c:v>
                </c:pt>
                <c:pt idx="5">
                  <c:v>49.5</c:v>
                </c:pt>
                <c:pt idx="6">
                  <c:v>56.2</c:v>
                </c:pt>
                <c:pt idx="7">
                  <c:v>48.2</c:v>
                </c:pt>
                <c:pt idx="8">
                  <c:v>52.5</c:v>
                </c:pt>
                <c:pt idx="9">
                  <c:v>49</c:v>
                </c:pt>
                <c:pt idx="10">
                  <c:v>54.8</c:v>
                </c:pt>
                <c:pt idx="11">
                  <c:v>59.3</c:v>
                </c:pt>
                <c:pt idx="12">
                  <c:v>63.3</c:v>
                </c:pt>
                <c:pt idx="13">
                  <c:v>58.6</c:v>
                </c:pt>
                <c:pt idx="14">
                  <c:v>58.9</c:v>
                </c:pt>
                <c:pt idx="15">
                  <c:v>61</c:v>
                </c:pt>
                <c:pt idx="16">
                  <c:v>64.3</c:v>
                </c:pt>
                <c:pt idx="17">
                  <c:v>64.5</c:v>
                </c:pt>
                <c:pt idx="18">
                  <c:v>60.1</c:v>
                </c:pt>
                <c:pt idx="19">
                  <c:v>64.1</c:v>
                </c:pt>
                <c:pt idx="20">
                  <c:v>66.1</c:v>
                </c:pt>
                <c:pt idx="21">
                  <c:v>64.6</c:v>
                </c:pt>
                <c:pt idx="22">
                  <c:v>57.8</c:v>
                </c:pt>
                <c:pt idx="23">
                  <c:v>65</c:v>
                </c:pt>
                <c:pt idx="24">
                  <c:v>56.7</c:v>
                </c:pt>
                <c:pt idx="25">
                  <c:v>68.3</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'季在庫'!$F$16:$F$42</c:f>
              <c:numCache>
                <c:ptCount val="27"/>
                <c:pt idx="1">
                  <c:v>115</c:v>
                </c:pt>
                <c:pt idx="2">
                  <c:v>112.5</c:v>
                </c:pt>
                <c:pt idx="3">
                  <c:v>117.6</c:v>
                </c:pt>
                <c:pt idx="4">
                  <c:v>114.2</c:v>
                </c:pt>
                <c:pt idx="5">
                  <c:v>115.5</c:v>
                </c:pt>
                <c:pt idx="6">
                  <c:v>109.7</c:v>
                </c:pt>
                <c:pt idx="7">
                  <c:v>104.3</c:v>
                </c:pt>
                <c:pt idx="8">
                  <c:v>100.7</c:v>
                </c:pt>
                <c:pt idx="9">
                  <c:v>95.8</c:v>
                </c:pt>
                <c:pt idx="10">
                  <c:v>92.1</c:v>
                </c:pt>
                <c:pt idx="11">
                  <c:v>94</c:v>
                </c:pt>
                <c:pt idx="12">
                  <c:v>87.3</c:v>
                </c:pt>
                <c:pt idx="13">
                  <c:v>89.8</c:v>
                </c:pt>
                <c:pt idx="14">
                  <c:v>88.2</c:v>
                </c:pt>
                <c:pt idx="15">
                  <c:v>88.7</c:v>
                </c:pt>
                <c:pt idx="16">
                  <c:v>91</c:v>
                </c:pt>
                <c:pt idx="17">
                  <c:v>94.5</c:v>
                </c:pt>
                <c:pt idx="18">
                  <c:v>95.3</c:v>
                </c:pt>
                <c:pt idx="19">
                  <c:v>97</c:v>
                </c:pt>
                <c:pt idx="20">
                  <c:v>94.1</c:v>
                </c:pt>
                <c:pt idx="21">
                  <c:v>90.7</c:v>
                </c:pt>
                <c:pt idx="22">
                  <c:v>91.9</c:v>
                </c:pt>
                <c:pt idx="23">
                  <c:v>90.2</c:v>
                </c:pt>
                <c:pt idx="24">
                  <c:v>91.4</c:v>
                </c:pt>
                <c:pt idx="25">
                  <c:v>87.4</c:v>
                </c:pt>
              </c:numCache>
            </c:numRef>
          </c:val>
          <c:smooth val="0"/>
        </c:ser>
        <c:marker val="1"/>
        <c:axId val="63132055"/>
        <c:axId val="31317584"/>
      </c:lineChart>
      <c:catAx>
        <c:axId val="6313205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177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1317584"/>
        <c:crossesAt val="40"/>
        <c:auto val="1"/>
        <c:lblOffset val="100"/>
        <c:tickLblSkip val="1"/>
        <c:noMultiLvlLbl val="0"/>
      </c:catAx>
      <c:valAx>
        <c:axId val="31317584"/>
        <c:scaling>
          <c:orientation val="minMax"/>
          <c:max val="16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15"/>
              <c:y val="0.01025"/>
            </c:manualLayout>
          </c:layout>
          <c:overlay val="0"/>
          <c:spPr>
            <a:noFill/>
            <a:ln>
              <a:noFill/>
            </a:ln>
          </c:spPr>
        </c:title>
        <c:delete val="0"/>
        <c:numFmt formatCode="0_ " sourceLinked="0"/>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63132055"/>
        <c:crossesAt val="1"/>
        <c:crossBetween val="midCat"/>
        <c:dispUnits/>
        <c:majorUnit val="10"/>
        <c:minorUnit val="5"/>
      </c:valAx>
      <c:spPr>
        <a:noFill/>
        <a:ln w="12700">
          <a:solidFill/>
        </a:ln>
      </c:spPr>
    </c:plotArea>
    <c:legend>
      <c:legendPos val="r"/>
      <c:layout>
        <c:manualLayout>
          <c:xMode val="edge"/>
          <c:yMode val="edge"/>
          <c:x val="0.119"/>
          <c:y val="0.14725"/>
          <c:w val="0.12825"/>
          <c:h val="0.139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3375"/>
          <c:w val="0.84675"/>
          <c:h val="0.9367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'季生産'!$N$16:$N$42</c:f>
              <c:numCache>
                <c:ptCount val="27"/>
                <c:pt idx="1">
                  <c:v>57.1</c:v>
                </c:pt>
                <c:pt idx="2">
                  <c:v>55.3</c:v>
                </c:pt>
                <c:pt idx="3">
                  <c:v>55.1</c:v>
                </c:pt>
                <c:pt idx="4">
                  <c:v>55.4</c:v>
                </c:pt>
                <c:pt idx="5">
                  <c:v>59.7</c:v>
                </c:pt>
                <c:pt idx="6">
                  <c:v>58</c:v>
                </c:pt>
                <c:pt idx="7">
                  <c:v>58.4</c:v>
                </c:pt>
                <c:pt idx="8">
                  <c:v>59.9</c:v>
                </c:pt>
                <c:pt idx="9">
                  <c:v>58.4</c:v>
                </c:pt>
                <c:pt idx="10">
                  <c:v>62.6</c:v>
                </c:pt>
                <c:pt idx="11">
                  <c:v>64.4</c:v>
                </c:pt>
                <c:pt idx="12">
                  <c:v>66.4</c:v>
                </c:pt>
                <c:pt idx="13">
                  <c:v>67.4</c:v>
                </c:pt>
                <c:pt idx="14">
                  <c:v>66.8</c:v>
                </c:pt>
                <c:pt idx="15">
                  <c:v>66.4</c:v>
                </c:pt>
                <c:pt idx="16">
                  <c:v>67.4</c:v>
                </c:pt>
                <c:pt idx="17">
                  <c:v>67</c:v>
                </c:pt>
                <c:pt idx="18">
                  <c:v>63.9</c:v>
                </c:pt>
                <c:pt idx="19">
                  <c:v>63.5</c:v>
                </c:pt>
                <c:pt idx="20">
                  <c:v>62.2</c:v>
                </c:pt>
                <c:pt idx="21">
                  <c:v>61.4</c:v>
                </c:pt>
                <c:pt idx="22">
                  <c:v>65.9</c:v>
                </c:pt>
                <c:pt idx="23">
                  <c:v>66.1</c:v>
                </c:pt>
                <c:pt idx="24">
                  <c:v>64.2</c:v>
                </c:pt>
                <c:pt idx="25">
                  <c:v>61.9</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'季出荷'!$N$16:$N$42</c:f>
              <c:numCache>
                <c:ptCount val="27"/>
                <c:pt idx="1">
                  <c:v>57.9</c:v>
                </c:pt>
                <c:pt idx="2">
                  <c:v>59.7</c:v>
                </c:pt>
                <c:pt idx="3">
                  <c:v>57.8</c:v>
                </c:pt>
                <c:pt idx="4">
                  <c:v>58.3</c:v>
                </c:pt>
                <c:pt idx="5">
                  <c:v>59.4</c:v>
                </c:pt>
                <c:pt idx="6">
                  <c:v>60.3</c:v>
                </c:pt>
                <c:pt idx="7">
                  <c:v>61.4</c:v>
                </c:pt>
                <c:pt idx="8">
                  <c:v>62.3</c:v>
                </c:pt>
                <c:pt idx="9">
                  <c:v>60.1</c:v>
                </c:pt>
                <c:pt idx="10">
                  <c:v>66.7</c:v>
                </c:pt>
                <c:pt idx="11">
                  <c:v>68.6</c:v>
                </c:pt>
                <c:pt idx="12">
                  <c:v>67.3</c:v>
                </c:pt>
                <c:pt idx="13">
                  <c:v>74.7</c:v>
                </c:pt>
                <c:pt idx="14">
                  <c:v>69.2</c:v>
                </c:pt>
                <c:pt idx="15">
                  <c:v>69.5</c:v>
                </c:pt>
                <c:pt idx="16">
                  <c:v>71</c:v>
                </c:pt>
                <c:pt idx="17">
                  <c:v>70.4</c:v>
                </c:pt>
                <c:pt idx="18">
                  <c:v>68.4</c:v>
                </c:pt>
                <c:pt idx="19">
                  <c:v>67.4</c:v>
                </c:pt>
                <c:pt idx="20">
                  <c:v>65</c:v>
                </c:pt>
                <c:pt idx="21">
                  <c:v>64.3</c:v>
                </c:pt>
                <c:pt idx="22">
                  <c:v>70.8</c:v>
                </c:pt>
                <c:pt idx="23">
                  <c:v>69.1</c:v>
                </c:pt>
                <c:pt idx="24">
                  <c:v>63.9</c:v>
                </c:pt>
                <c:pt idx="25">
                  <c:v>69.5</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'季在庫'!$N$16:$N$42</c:f>
              <c:numCache>
                <c:ptCount val="27"/>
                <c:pt idx="1">
                  <c:v>92.6</c:v>
                </c:pt>
                <c:pt idx="2">
                  <c:v>88.6</c:v>
                </c:pt>
                <c:pt idx="3">
                  <c:v>87.2</c:v>
                </c:pt>
                <c:pt idx="4">
                  <c:v>81.4</c:v>
                </c:pt>
                <c:pt idx="5">
                  <c:v>82.6</c:v>
                </c:pt>
                <c:pt idx="6">
                  <c:v>82.6</c:v>
                </c:pt>
                <c:pt idx="7">
                  <c:v>83.2</c:v>
                </c:pt>
                <c:pt idx="8">
                  <c:v>81</c:v>
                </c:pt>
                <c:pt idx="9">
                  <c:v>77.3</c:v>
                </c:pt>
                <c:pt idx="10">
                  <c:v>79.5</c:v>
                </c:pt>
                <c:pt idx="11">
                  <c:v>80.5</c:v>
                </c:pt>
                <c:pt idx="12">
                  <c:v>79.5</c:v>
                </c:pt>
                <c:pt idx="13">
                  <c:v>77.5</c:v>
                </c:pt>
                <c:pt idx="14">
                  <c:v>79.4</c:v>
                </c:pt>
                <c:pt idx="15">
                  <c:v>82.9</c:v>
                </c:pt>
                <c:pt idx="16">
                  <c:v>81.9</c:v>
                </c:pt>
                <c:pt idx="17">
                  <c:v>81</c:v>
                </c:pt>
                <c:pt idx="18">
                  <c:v>84.5</c:v>
                </c:pt>
                <c:pt idx="19">
                  <c:v>82.7</c:v>
                </c:pt>
                <c:pt idx="20">
                  <c:v>80.4</c:v>
                </c:pt>
                <c:pt idx="21">
                  <c:v>83.3</c:v>
                </c:pt>
                <c:pt idx="22">
                  <c:v>80.7</c:v>
                </c:pt>
                <c:pt idx="23">
                  <c:v>80.1</c:v>
                </c:pt>
                <c:pt idx="24">
                  <c:v>87.7</c:v>
                </c:pt>
                <c:pt idx="25">
                  <c:v>81.6</c:v>
                </c:pt>
              </c:numCache>
            </c:numRef>
          </c:val>
          <c:smooth val="0"/>
        </c:ser>
        <c:marker val="1"/>
        <c:axId val="9019169"/>
        <c:axId val="14063658"/>
      </c:lineChart>
      <c:catAx>
        <c:axId val="901916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202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4063658"/>
        <c:crossesAt val="40"/>
        <c:auto val="1"/>
        <c:lblOffset val="100"/>
        <c:tickLblSkip val="1"/>
        <c:noMultiLvlLbl val="0"/>
      </c:catAx>
      <c:valAx>
        <c:axId val="14063658"/>
        <c:scaling>
          <c:orientation val="minMax"/>
          <c:max val="13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75"/>
              <c:y val="0.0267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019169"/>
        <c:crossesAt val="1"/>
        <c:crossBetween val="midCat"/>
        <c:dispUnits/>
        <c:majorUnit val="10"/>
        <c:minorUnit val="5"/>
      </c:valAx>
      <c:spPr>
        <a:noFill/>
        <a:ln w="12700">
          <a:solidFill/>
        </a:ln>
      </c:spPr>
    </c:plotArea>
    <c:legend>
      <c:legendPos val="r"/>
      <c:layout>
        <c:manualLayout>
          <c:xMode val="edge"/>
          <c:yMode val="edge"/>
          <c:x val="0.1405"/>
          <c:y val="0.11825"/>
          <c:w val="0.11475"/>
          <c:h val="0.141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2"/>
          <c:w val="0.86175"/>
          <c:h val="0.921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'季生産'!$O$16:$O$42</c:f>
              <c:numCache>
                <c:ptCount val="27"/>
                <c:pt idx="1">
                  <c:v>90.6</c:v>
                </c:pt>
                <c:pt idx="2">
                  <c:v>87.9</c:v>
                </c:pt>
                <c:pt idx="3">
                  <c:v>88</c:v>
                </c:pt>
                <c:pt idx="4">
                  <c:v>89.7</c:v>
                </c:pt>
                <c:pt idx="5">
                  <c:v>86.2</c:v>
                </c:pt>
                <c:pt idx="6">
                  <c:v>87.6</c:v>
                </c:pt>
                <c:pt idx="7">
                  <c:v>85.9</c:v>
                </c:pt>
                <c:pt idx="8">
                  <c:v>89.7</c:v>
                </c:pt>
                <c:pt idx="9">
                  <c:v>89.5</c:v>
                </c:pt>
                <c:pt idx="10">
                  <c:v>87</c:v>
                </c:pt>
                <c:pt idx="11">
                  <c:v>83.3</c:v>
                </c:pt>
                <c:pt idx="12">
                  <c:v>91.2</c:v>
                </c:pt>
                <c:pt idx="13">
                  <c:v>90.9</c:v>
                </c:pt>
                <c:pt idx="14">
                  <c:v>88.1</c:v>
                </c:pt>
                <c:pt idx="15">
                  <c:v>86.6</c:v>
                </c:pt>
                <c:pt idx="16">
                  <c:v>93.4</c:v>
                </c:pt>
                <c:pt idx="17">
                  <c:v>100.8</c:v>
                </c:pt>
                <c:pt idx="18">
                  <c:v>92.3</c:v>
                </c:pt>
                <c:pt idx="19">
                  <c:v>86.7</c:v>
                </c:pt>
                <c:pt idx="20">
                  <c:v>83.8</c:v>
                </c:pt>
                <c:pt idx="21">
                  <c:v>83.9</c:v>
                </c:pt>
                <c:pt idx="22">
                  <c:v>87.1</c:v>
                </c:pt>
                <c:pt idx="23">
                  <c:v>88.2</c:v>
                </c:pt>
                <c:pt idx="24">
                  <c:v>79.5</c:v>
                </c:pt>
                <c:pt idx="25">
                  <c:v>98.1</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'季出荷'!$O$16:$O$42</c:f>
              <c:numCache>
                <c:ptCount val="27"/>
                <c:pt idx="1">
                  <c:v>105.2</c:v>
                </c:pt>
                <c:pt idx="2">
                  <c:v>97.6</c:v>
                </c:pt>
                <c:pt idx="3">
                  <c:v>101.3</c:v>
                </c:pt>
                <c:pt idx="4">
                  <c:v>105.4</c:v>
                </c:pt>
                <c:pt idx="5">
                  <c:v>101.8</c:v>
                </c:pt>
                <c:pt idx="6">
                  <c:v>103.1</c:v>
                </c:pt>
                <c:pt idx="7">
                  <c:v>93.2</c:v>
                </c:pt>
                <c:pt idx="8">
                  <c:v>102.8</c:v>
                </c:pt>
                <c:pt idx="9">
                  <c:v>96.9</c:v>
                </c:pt>
                <c:pt idx="10">
                  <c:v>89.7</c:v>
                </c:pt>
                <c:pt idx="11">
                  <c:v>88.1</c:v>
                </c:pt>
                <c:pt idx="12">
                  <c:v>92.6</c:v>
                </c:pt>
                <c:pt idx="13">
                  <c:v>94.7</c:v>
                </c:pt>
                <c:pt idx="14">
                  <c:v>97.5</c:v>
                </c:pt>
                <c:pt idx="15">
                  <c:v>100.3</c:v>
                </c:pt>
                <c:pt idx="16">
                  <c:v>101.2</c:v>
                </c:pt>
                <c:pt idx="17">
                  <c:v>109.4</c:v>
                </c:pt>
                <c:pt idx="18">
                  <c:v>102.6</c:v>
                </c:pt>
                <c:pt idx="19">
                  <c:v>109.4</c:v>
                </c:pt>
                <c:pt idx="20">
                  <c:v>99.8</c:v>
                </c:pt>
                <c:pt idx="21">
                  <c:v>101.2</c:v>
                </c:pt>
                <c:pt idx="22">
                  <c:v>91.2</c:v>
                </c:pt>
                <c:pt idx="23">
                  <c:v>99.8</c:v>
                </c:pt>
                <c:pt idx="24">
                  <c:v>93</c:v>
                </c:pt>
                <c:pt idx="25">
                  <c:v>91.2</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'季在庫'!$O$16:$O$42</c:f>
              <c:numCache>
                <c:ptCount val="27"/>
                <c:pt idx="1">
                  <c:v>84.9</c:v>
                </c:pt>
                <c:pt idx="2">
                  <c:v>88.5</c:v>
                </c:pt>
                <c:pt idx="3">
                  <c:v>86.8</c:v>
                </c:pt>
                <c:pt idx="4">
                  <c:v>84.9</c:v>
                </c:pt>
                <c:pt idx="5">
                  <c:v>86.2</c:v>
                </c:pt>
                <c:pt idx="6">
                  <c:v>83.5</c:v>
                </c:pt>
                <c:pt idx="7">
                  <c:v>75.1</c:v>
                </c:pt>
                <c:pt idx="8">
                  <c:v>83.8</c:v>
                </c:pt>
                <c:pt idx="9">
                  <c:v>83.5</c:v>
                </c:pt>
                <c:pt idx="10">
                  <c:v>79.2</c:v>
                </c:pt>
                <c:pt idx="11">
                  <c:v>77.7</c:v>
                </c:pt>
                <c:pt idx="12">
                  <c:v>84.6</c:v>
                </c:pt>
                <c:pt idx="13">
                  <c:v>90.2</c:v>
                </c:pt>
                <c:pt idx="14">
                  <c:v>84.6</c:v>
                </c:pt>
                <c:pt idx="15">
                  <c:v>80.6</c:v>
                </c:pt>
                <c:pt idx="16">
                  <c:v>75.5</c:v>
                </c:pt>
                <c:pt idx="17">
                  <c:v>83.8</c:v>
                </c:pt>
                <c:pt idx="18">
                  <c:v>83.1</c:v>
                </c:pt>
                <c:pt idx="19">
                  <c:v>92.1</c:v>
                </c:pt>
                <c:pt idx="20">
                  <c:v>93.2</c:v>
                </c:pt>
                <c:pt idx="21">
                  <c:v>95.4</c:v>
                </c:pt>
                <c:pt idx="22">
                  <c:v>106.7</c:v>
                </c:pt>
                <c:pt idx="23">
                  <c:v>102</c:v>
                </c:pt>
                <c:pt idx="24">
                  <c:v>85.2</c:v>
                </c:pt>
                <c:pt idx="25">
                  <c:v>99.8</c:v>
                </c:pt>
              </c:numCache>
            </c:numRef>
          </c:val>
          <c:smooth val="0"/>
        </c:ser>
        <c:marker val="1"/>
        <c:axId val="59464059"/>
        <c:axId val="65414484"/>
      </c:lineChart>
      <c:catAx>
        <c:axId val="5946405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17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65414484"/>
        <c:crossesAt val="70"/>
        <c:auto val="1"/>
        <c:lblOffset val="100"/>
        <c:tickLblSkip val="1"/>
        <c:noMultiLvlLbl val="0"/>
      </c:catAx>
      <c:valAx>
        <c:axId val="65414484"/>
        <c:scaling>
          <c:orientation val="minMax"/>
          <c:max val="140"/>
          <c:min val="7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
              <c:y val="0.0007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464059"/>
        <c:crossesAt val="1"/>
        <c:crossBetween val="midCat"/>
        <c:dispUnits/>
        <c:majorUnit val="10"/>
        <c:minorUnit val="5"/>
      </c:valAx>
      <c:spPr>
        <a:noFill/>
        <a:ln w="12700">
          <a:solidFill/>
        </a:ln>
      </c:spPr>
    </c:plotArea>
    <c:legend>
      <c:legendPos val="r"/>
      <c:layout>
        <c:manualLayout>
          <c:xMode val="edge"/>
          <c:yMode val="edge"/>
          <c:x val="0.1165"/>
          <c:y val="0.1045"/>
          <c:w val="0.11925"/>
          <c:h val="0.139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3025"/>
          <c:w val="0.835"/>
          <c:h val="0.7365"/>
        </c:manualLayout>
      </c:layout>
      <c:lineChart>
        <c:grouping val="standard"/>
        <c:varyColors val="0"/>
        <c:ser>
          <c:idx val="0"/>
          <c:order val="0"/>
          <c:tx>
            <c:strRef>
              <c:f>'季生産'!$Q$2</c:f>
              <c:strCache>
                <c:ptCount val="1"/>
                <c:pt idx="0">
                  <c:v>ゴム製品工業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'季生産'!$Q$16:$Q$42</c:f>
              <c:numCache>
                <c:ptCount val="27"/>
                <c:pt idx="1">
                  <c:v>83.1</c:v>
                </c:pt>
                <c:pt idx="2">
                  <c:v>86.1</c:v>
                </c:pt>
                <c:pt idx="3">
                  <c:v>87.5</c:v>
                </c:pt>
                <c:pt idx="4">
                  <c:v>89.9</c:v>
                </c:pt>
                <c:pt idx="5">
                  <c:v>90.9</c:v>
                </c:pt>
                <c:pt idx="6">
                  <c:v>93.9</c:v>
                </c:pt>
                <c:pt idx="7">
                  <c:v>91.5</c:v>
                </c:pt>
                <c:pt idx="8">
                  <c:v>93.8</c:v>
                </c:pt>
                <c:pt idx="9">
                  <c:v>93.2</c:v>
                </c:pt>
                <c:pt idx="10">
                  <c:v>97.1</c:v>
                </c:pt>
                <c:pt idx="11">
                  <c:v>97.5</c:v>
                </c:pt>
                <c:pt idx="12">
                  <c:v>98</c:v>
                </c:pt>
                <c:pt idx="13">
                  <c:v>100</c:v>
                </c:pt>
                <c:pt idx="14">
                  <c:v>99.9</c:v>
                </c:pt>
                <c:pt idx="15">
                  <c:v>99</c:v>
                </c:pt>
                <c:pt idx="16">
                  <c:v>98.6</c:v>
                </c:pt>
                <c:pt idx="17">
                  <c:v>95.2</c:v>
                </c:pt>
                <c:pt idx="18">
                  <c:v>94.9</c:v>
                </c:pt>
                <c:pt idx="19">
                  <c:v>93.9</c:v>
                </c:pt>
                <c:pt idx="20">
                  <c:v>95.1</c:v>
                </c:pt>
                <c:pt idx="21">
                  <c:v>95.4</c:v>
                </c:pt>
                <c:pt idx="22">
                  <c:v>100.4</c:v>
                </c:pt>
                <c:pt idx="23">
                  <c:v>101.4</c:v>
                </c:pt>
                <c:pt idx="24">
                  <c:v>80.5</c:v>
                </c:pt>
                <c:pt idx="25">
                  <c:v>87.4</c:v>
                </c:pt>
              </c:numCache>
            </c:numRef>
          </c:val>
          <c:smooth val="0"/>
        </c:ser>
        <c:ser>
          <c:idx val="1"/>
          <c:order val="1"/>
          <c:tx>
            <c:strRef>
              <c:f>'季出荷'!$R$2</c:f>
              <c:strCache>
                <c:ptCount val="1"/>
                <c:pt idx="0">
                  <c:v>家具工業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'季生産'!$R$16:$R$42</c:f>
              <c:numCache>
                <c:ptCount val="27"/>
                <c:pt idx="1">
                  <c:v>72.6</c:v>
                </c:pt>
                <c:pt idx="2">
                  <c:v>69.1</c:v>
                </c:pt>
                <c:pt idx="3">
                  <c:v>63.3</c:v>
                </c:pt>
                <c:pt idx="4">
                  <c:v>65.6</c:v>
                </c:pt>
                <c:pt idx="5">
                  <c:v>67.2</c:v>
                </c:pt>
                <c:pt idx="6">
                  <c:v>62.2</c:v>
                </c:pt>
                <c:pt idx="7">
                  <c:v>61.1</c:v>
                </c:pt>
                <c:pt idx="8">
                  <c:v>58.3</c:v>
                </c:pt>
                <c:pt idx="9">
                  <c:v>54.5</c:v>
                </c:pt>
                <c:pt idx="10">
                  <c:v>61.7</c:v>
                </c:pt>
                <c:pt idx="11">
                  <c:v>62.9</c:v>
                </c:pt>
                <c:pt idx="12">
                  <c:v>76.6</c:v>
                </c:pt>
                <c:pt idx="13">
                  <c:v>64.7</c:v>
                </c:pt>
                <c:pt idx="14">
                  <c:v>67</c:v>
                </c:pt>
                <c:pt idx="15">
                  <c:v>66.4</c:v>
                </c:pt>
                <c:pt idx="16">
                  <c:v>67.9</c:v>
                </c:pt>
                <c:pt idx="17">
                  <c:v>69.1</c:v>
                </c:pt>
                <c:pt idx="18">
                  <c:v>64.9</c:v>
                </c:pt>
                <c:pt idx="19">
                  <c:v>67.9</c:v>
                </c:pt>
                <c:pt idx="20">
                  <c:v>64.5</c:v>
                </c:pt>
                <c:pt idx="21">
                  <c:v>67.1</c:v>
                </c:pt>
                <c:pt idx="22">
                  <c:v>69.6</c:v>
                </c:pt>
                <c:pt idx="23">
                  <c:v>76</c:v>
                </c:pt>
                <c:pt idx="24">
                  <c:v>88.8</c:v>
                </c:pt>
                <c:pt idx="25">
                  <c:v>67.8</c:v>
                </c:pt>
              </c:numCache>
            </c:numRef>
          </c:val>
          <c:smooth val="0"/>
        </c:ser>
        <c:ser>
          <c:idx val="2"/>
          <c:order val="2"/>
          <c:tx>
            <c:strRef>
              <c:f>'季生産'!$S$2</c:f>
              <c:strCache>
                <c:ptCount val="1"/>
                <c:pt idx="0">
                  <c:v>印刷業</c:v>
                </c:pt>
              </c:strCache>
            </c:strRef>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'季生産'!$S$16:$S$42</c:f>
              <c:numCache>
                <c:ptCount val="27"/>
                <c:pt idx="1">
                  <c:v>96.2</c:v>
                </c:pt>
                <c:pt idx="2">
                  <c:v>94.7</c:v>
                </c:pt>
                <c:pt idx="3">
                  <c:v>96.9</c:v>
                </c:pt>
                <c:pt idx="4">
                  <c:v>91.3</c:v>
                </c:pt>
                <c:pt idx="5">
                  <c:v>95.8</c:v>
                </c:pt>
                <c:pt idx="6">
                  <c:v>98.3</c:v>
                </c:pt>
                <c:pt idx="7">
                  <c:v>90.1</c:v>
                </c:pt>
                <c:pt idx="8">
                  <c:v>102.8</c:v>
                </c:pt>
                <c:pt idx="9">
                  <c:v>97.3</c:v>
                </c:pt>
                <c:pt idx="10">
                  <c:v>98.2</c:v>
                </c:pt>
                <c:pt idx="11">
                  <c:v>94.9</c:v>
                </c:pt>
                <c:pt idx="12">
                  <c:v>96.4</c:v>
                </c:pt>
                <c:pt idx="13">
                  <c:v>95.7</c:v>
                </c:pt>
                <c:pt idx="14">
                  <c:v>95.4</c:v>
                </c:pt>
                <c:pt idx="15">
                  <c:v>101.2</c:v>
                </c:pt>
                <c:pt idx="16">
                  <c:v>97.2</c:v>
                </c:pt>
                <c:pt idx="17">
                  <c:v>95.7</c:v>
                </c:pt>
                <c:pt idx="18">
                  <c:v>93.8</c:v>
                </c:pt>
                <c:pt idx="19">
                  <c:v>94.2</c:v>
                </c:pt>
                <c:pt idx="20">
                  <c:v>96.6</c:v>
                </c:pt>
                <c:pt idx="21">
                  <c:v>93.7</c:v>
                </c:pt>
                <c:pt idx="22">
                  <c:v>98.4</c:v>
                </c:pt>
                <c:pt idx="23">
                  <c:v>97.5</c:v>
                </c:pt>
                <c:pt idx="24">
                  <c:v>94.9</c:v>
                </c:pt>
                <c:pt idx="25">
                  <c:v>96.4</c:v>
                </c:pt>
              </c:numCache>
            </c:numRef>
          </c:val>
          <c:smooth val="0"/>
        </c:ser>
        <c:ser>
          <c:idx val="3"/>
          <c:order val="3"/>
          <c:tx>
            <c:strRef>
              <c:f>'季生産'!$T$2</c:f>
              <c:strCache>
                <c:ptCount val="1"/>
                <c:pt idx="0">
                  <c:v>木材・木製品工業</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'季生産'!$T$16:$T$42</c:f>
              <c:numCache>
                <c:ptCount val="27"/>
                <c:pt idx="1">
                  <c:v>57.6</c:v>
                </c:pt>
                <c:pt idx="2">
                  <c:v>59.9</c:v>
                </c:pt>
                <c:pt idx="3">
                  <c:v>57.4</c:v>
                </c:pt>
                <c:pt idx="4">
                  <c:v>59</c:v>
                </c:pt>
                <c:pt idx="5">
                  <c:v>59.9</c:v>
                </c:pt>
                <c:pt idx="6">
                  <c:v>60.2</c:v>
                </c:pt>
                <c:pt idx="7">
                  <c:v>58.9</c:v>
                </c:pt>
                <c:pt idx="8">
                  <c:v>58.9</c:v>
                </c:pt>
                <c:pt idx="9">
                  <c:v>56.1</c:v>
                </c:pt>
                <c:pt idx="10">
                  <c:v>58.5</c:v>
                </c:pt>
                <c:pt idx="11">
                  <c:v>57</c:v>
                </c:pt>
                <c:pt idx="12">
                  <c:v>54.4</c:v>
                </c:pt>
                <c:pt idx="13">
                  <c:v>54.3</c:v>
                </c:pt>
                <c:pt idx="14">
                  <c:v>54.6</c:v>
                </c:pt>
                <c:pt idx="15">
                  <c:v>55.4</c:v>
                </c:pt>
                <c:pt idx="16">
                  <c:v>54.8</c:v>
                </c:pt>
                <c:pt idx="17">
                  <c:v>58.3</c:v>
                </c:pt>
                <c:pt idx="18">
                  <c:v>58.4</c:v>
                </c:pt>
                <c:pt idx="19">
                  <c:v>59.1</c:v>
                </c:pt>
                <c:pt idx="20">
                  <c:v>62.4</c:v>
                </c:pt>
                <c:pt idx="21">
                  <c:v>59.4</c:v>
                </c:pt>
                <c:pt idx="22">
                  <c:v>61.5</c:v>
                </c:pt>
                <c:pt idx="23">
                  <c:v>55.8</c:v>
                </c:pt>
                <c:pt idx="24">
                  <c:v>62.2</c:v>
                </c:pt>
                <c:pt idx="25">
                  <c:v>65.7</c:v>
                </c:pt>
              </c:numCache>
            </c:numRef>
          </c:val>
          <c:smooth val="0"/>
        </c:ser>
        <c:ser>
          <c:idx val="4"/>
          <c:order val="4"/>
          <c:tx>
            <c:strRef>
              <c:f>'季生産'!$U$2</c:f>
              <c:strCache>
                <c:ptCount val="1"/>
                <c:pt idx="0">
                  <c:v>その他製品工業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'季生産'!$U$16:$U$42</c:f>
              <c:numCache>
                <c:ptCount val="27"/>
                <c:pt idx="1">
                  <c:v>80</c:v>
                </c:pt>
                <c:pt idx="2">
                  <c:v>91.3</c:v>
                </c:pt>
                <c:pt idx="3">
                  <c:v>89.5</c:v>
                </c:pt>
                <c:pt idx="4">
                  <c:v>88.4</c:v>
                </c:pt>
                <c:pt idx="5">
                  <c:v>86.5</c:v>
                </c:pt>
                <c:pt idx="6">
                  <c:v>85</c:v>
                </c:pt>
                <c:pt idx="7">
                  <c:v>95.2</c:v>
                </c:pt>
                <c:pt idx="8">
                  <c:v>80.4</c:v>
                </c:pt>
                <c:pt idx="9">
                  <c:v>80.4</c:v>
                </c:pt>
                <c:pt idx="10">
                  <c:v>102.4</c:v>
                </c:pt>
                <c:pt idx="11">
                  <c:v>84.5</c:v>
                </c:pt>
                <c:pt idx="12">
                  <c:v>88</c:v>
                </c:pt>
                <c:pt idx="13">
                  <c:v>90.5</c:v>
                </c:pt>
                <c:pt idx="14">
                  <c:v>88.6</c:v>
                </c:pt>
                <c:pt idx="15">
                  <c:v>90.1</c:v>
                </c:pt>
                <c:pt idx="16">
                  <c:v>103</c:v>
                </c:pt>
                <c:pt idx="17">
                  <c:v>87.5</c:v>
                </c:pt>
                <c:pt idx="18">
                  <c:v>84.9</c:v>
                </c:pt>
                <c:pt idx="19">
                  <c:v>95.7</c:v>
                </c:pt>
                <c:pt idx="20">
                  <c:v>92.1</c:v>
                </c:pt>
                <c:pt idx="21">
                  <c:v>93.9</c:v>
                </c:pt>
                <c:pt idx="22">
                  <c:v>88.6</c:v>
                </c:pt>
                <c:pt idx="23">
                  <c:v>92.6</c:v>
                </c:pt>
                <c:pt idx="24">
                  <c:v>71.2</c:v>
                </c:pt>
                <c:pt idx="25">
                  <c:v>90.8</c:v>
                </c:pt>
              </c:numCache>
            </c:numRef>
          </c:val>
          <c:smooth val="0"/>
        </c:ser>
        <c:marker val="1"/>
        <c:axId val="51859445"/>
        <c:axId val="64081822"/>
      </c:lineChart>
      <c:catAx>
        <c:axId val="51859445"/>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64081822"/>
        <c:crossesAt val="50"/>
        <c:auto val="1"/>
        <c:lblOffset val="100"/>
        <c:tickLblSkip val="1"/>
        <c:noMultiLvlLbl val="0"/>
      </c:catAx>
      <c:valAx>
        <c:axId val="64081822"/>
        <c:scaling>
          <c:orientation val="minMax"/>
          <c:max val="150"/>
          <c:min val="5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
              <c:y val="0.01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1859445"/>
        <c:crossesAt val="1"/>
        <c:crossBetween val="midCat"/>
        <c:dispUnits/>
        <c:majorUnit val="10"/>
        <c:minorUnit val="5"/>
      </c:valAx>
      <c:spPr>
        <a:noFill/>
        <a:ln w="12700">
          <a:solidFill/>
        </a:ln>
      </c:spPr>
    </c:plotArea>
    <c:legend>
      <c:legendPos val="r"/>
      <c:layout>
        <c:manualLayout>
          <c:xMode val="edge"/>
          <c:yMode val="edge"/>
          <c:x val="0.13225"/>
          <c:y val="0.08375"/>
          <c:w val="0.224"/>
          <c:h val="0.142"/>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00225"/>
          <c:w val="0.8595"/>
          <c:h val="0.960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'季生産'!$G$16:$G$42</c:f>
              <c:numCache>
                <c:ptCount val="27"/>
                <c:pt idx="1">
                  <c:v>76.9</c:v>
                </c:pt>
                <c:pt idx="2">
                  <c:v>92</c:v>
                </c:pt>
                <c:pt idx="3">
                  <c:v>85.7</c:v>
                </c:pt>
                <c:pt idx="4">
                  <c:v>80.2</c:v>
                </c:pt>
                <c:pt idx="5">
                  <c:v>77.6</c:v>
                </c:pt>
                <c:pt idx="6">
                  <c:v>81.3</c:v>
                </c:pt>
                <c:pt idx="7">
                  <c:v>76.7</c:v>
                </c:pt>
                <c:pt idx="8">
                  <c:v>70.4</c:v>
                </c:pt>
                <c:pt idx="9">
                  <c:v>77.6</c:v>
                </c:pt>
                <c:pt idx="10">
                  <c:v>72.2</c:v>
                </c:pt>
                <c:pt idx="11">
                  <c:v>82.4</c:v>
                </c:pt>
                <c:pt idx="12">
                  <c:v>72.1</c:v>
                </c:pt>
                <c:pt idx="13">
                  <c:v>70.1</c:v>
                </c:pt>
                <c:pt idx="14">
                  <c:v>75</c:v>
                </c:pt>
                <c:pt idx="15">
                  <c:v>74.1</c:v>
                </c:pt>
                <c:pt idx="16">
                  <c:v>75.9</c:v>
                </c:pt>
                <c:pt idx="17">
                  <c:v>81.3</c:v>
                </c:pt>
                <c:pt idx="18">
                  <c:v>108.2</c:v>
                </c:pt>
                <c:pt idx="19">
                  <c:v>89.5</c:v>
                </c:pt>
                <c:pt idx="20">
                  <c:v>87.4</c:v>
                </c:pt>
                <c:pt idx="21">
                  <c:v>90.9</c:v>
                </c:pt>
                <c:pt idx="22">
                  <c:v>78.8</c:v>
                </c:pt>
                <c:pt idx="23">
                  <c:v>68.7</c:v>
                </c:pt>
                <c:pt idx="24">
                  <c:v>76.6</c:v>
                </c:pt>
                <c:pt idx="25">
                  <c:v>54.9</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'季出荷'!$G$16:$G$42</c:f>
              <c:numCache>
                <c:ptCount val="27"/>
                <c:pt idx="1">
                  <c:v>76.7</c:v>
                </c:pt>
                <c:pt idx="2">
                  <c:v>95.7</c:v>
                </c:pt>
                <c:pt idx="3">
                  <c:v>91.1</c:v>
                </c:pt>
                <c:pt idx="4">
                  <c:v>90.4</c:v>
                </c:pt>
                <c:pt idx="5">
                  <c:v>85.7</c:v>
                </c:pt>
                <c:pt idx="6">
                  <c:v>92.2</c:v>
                </c:pt>
                <c:pt idx="7">
                  <c:v>87.3</c:v>
                </c:pt>
                <c:pt idx="8">
                  <c:v>81.7</c:v>
                </c:pt>
                <c:pt idx="9">
                  <c:v>89</c:v>
                </c:pt>
                <c:pt idx="10">
                  <c:v>84.7</c:v>
                </c:pt>
                <c:pt idx="11">
                  <c:v>98.8</c:v>
                </c:pt>
                <c:pt idx="12">
                  <c:v>82.5</c:v>
                </c:pt>
                <c:pt idx="13">
                  <c:v>79.8</c:v>
                </c:pt>
                <c:pt idx="14">
                  <c:v>86.7</c:v>
                </c:pt>
                <c:pt idx="15">
                  <c:v>81.1</c:v>
                </c:pt>
                <c:pt idx="16">
                  <c:v>85.8</c:v>
                </c:pt>
                <c:pt idx="17">
                  <c:v>90.3</c:v>
                </c:pt>
                <c:pt idx="18">
                  <c:v>107.6</c:v>
                </c:pt>
                <c:pt idx="19">
                  <c:v>93.5</c:v>
                </c:pt>
                <c:pt idx="20">
                  <c:v>91.9</c:v>
                </c:pt>
                <c:pt idx="21">
                  <c:v>94.1</c:v>
                </c:pt>
                <c:pt idx="22">
                  <c:v>85.4</c:v>
                </c:pt>
                <c:pt idx="23">
                  <c:v>81.5</c:v>
                </c:pt>
                <c:pt idx="24">
                  <c:v>79.9</c:v>
                </c:pt>
                <c:pt idx="25">
                  <c:v>70.1</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'季在庫'!$G$16:$G$42</c:f>
              <c:numCache>
                <c:ptCount val="27"/>
                <c:pt idx="1">
                  <c:v>104.1</c:v>
                </c:pt>
                <c:pt idx="2">
                  <c:v>101.6</c:v>
                </c:pt>
                <c:pt idx="3">
                  <c:v>108.4</c:v>
                </c:pt>
                <c:pt idx="4">
                  <c:v>121.1</c:v>
                </c:pt>
                <c:pt idx="5">
                  <c:v>143.6</c:v>
                </c:pt>
                <c:pt idx="6">
                  <c:v>149.1</c:v>
                </c:pt>
                <c:pt idx="7">
                  <c:v>136.5</c:v>
                </c:pt>
                <c:pt idx="8">
                  <c:v>144.5</c:v>
                </c:pt>
                <c:pt idx="9">
                  <c:v>167.4</c:v>
                </c:pt>
                <c:pt idx="10">
                  <c:v>183.8</c:v>
                </c:pt>
                <c:pt idx="11">
                  <c:v>159.3</c:v>
                </c:pt>
                <c:pt idx="12">
                  <c:v>152.8</c:v>
                </c:pt>
                <c:pt idx="13">
                  <c:v>143</c:v>
                </c:pt>
                <c:pt idx="14">
                  <c:v>135.9</c:v>
                </c:pt>
                <c:pt idx="15">
                  <c:v>137.5</c:v>
                </c:pt>
                <c:pt idx="16">
                  <c:v>138.4</c:v>
                </c:pt>
                <c:pt idx="17">
                  <c:v>141.4</c:v>
                </c:pt>
                <c:pt idx="18">
                  <c:v>145.4</c:v>
                </c:pt>
                <c:pt idx="19">
                  <c:v>180.3</c:v>
                </c:pt>
                <c:pt idx="20">
                  <c:v>186.4</c:v>
                </c:pt>
                <c:pt idx="21">
                  <c:v>169.7</c:v>
                </c:pt>
                <c:pt idx="22">
                  <c:v>208.6</c:v>
                </c:pt>
                <c:pt idx="23">
                  <c:v>167.5</c:v>
                </c:pt>
                <c:pt idx="24">
                  <c:v>225</c:v>
                </c:pt>
                <c:pt idx="25">
                  <c:v>197.4</c:v>
                </c:pt>
              </c:numCache>
            </c:numRef>
          </c:val>
          <c:smooth val="0"/>
        </c:ser>
        <c:marker val="1"/>
        <c:axId val="13422801"/>
        <c:axId val="53696346"/>
      </c:lineChart>
      <c:catAx>
        <c:axId val="13422801"/>
        <c:scaling>
          <c:orientation val="minMax"/>
        </c:scaling>
        <c:axPos val="b"/>
        <c:title>
          <c:tx>
            <c:rich>
              <a:bodyPr vert="horz" rot="0" anchor="ctr"/>
              <a:lstStyle/>
              <a:p>
                <a:pPr algn="ctr">
                  <a:defRPr/>
                </a:pPr>
                <a:r>
                  <a:rPr lang="en-US" cap="none" sz="850" b="0" i="0" u="none" baseline="0">
                    <a:latin typeface="ＭＳ Ｐゴシック"/>
                    <a:ea typeface="ＭＳ Ｐゴシック"/>
                    <a:cs typeface="ＭＳ Ｐゴシック"/>
                  </a:rPr>
                  <a:t>年/月</a:t>
                </a:r>
              </a:p>
            </c:rich>
          </c:tx>
          <c:layout>
            <c:manualLayout>
              <c:xMode val="factor"/>
              <c:yMode val="factor"/>
              <c:x val="-0.01775"/>
              <c:y val="-0.00075"/>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3696346"/>
        <c:crossesAt val="40"/>
        <c:auto val="1"/>
        <c:lblOffset val="100"/>
        <c:tickLblSkip val="1"/>
        <c:noMultiLvlLbl val="0"/>
      </c:catAx>
      <c:valAx>
        <c:axId val="53696346"/>
        <c:scaling>
          <c:orientation val="minMax"/>
          <c:max val="24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00825"/>
            </c:manualLayout>
          </c:layout>
          <c:overlay val="0"/>
          <c:spPr>
            <a:noFill/>
            <a:ln>
              <a:noFill/>
            </a:ln>
          </c:spPr>
        </c:title>
        <c:delete val="0"/>
        <c:numFmt formatCode="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13422801"/>
        <c:crossesAt val="1"/>
        <c:crossBetween val="midCat"/>
        <c:dispUnits/>
        <c:majorUnit val="20"/>
        <c:minorUnit val="5"/>
      </c:valAx>
      <c:spPr>
        <a:noFill/>
        <a:ln w="12700">
          <a:solidFill/>
        </a:ln>
      </c:spPr>
    </c:plotArea>
    <c:legend>
      <c:legendPos val="r"/>
      <c:layout>
        <c:manualLayout>
          <c:xMode val="edge"/>
          <c:yMode val="edge"/>
          <c:x val="0.15675"/>
          <c:y val="0.06675"/>
          <c:w val="0.115"/>
          <c:h val="0.142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6425"/>
          <c:w val="0.962"/>
          <c:h val="0.893"/>
        </c:manualLayout>
      </c:layout>
      <c:lineChart>
        <c:grouping val="standard"/>
        <c:varyColors val="0"/>
        <c:ser>
          <c:idx val="0"/>
          <c:order val="0"/>
          <c:tx>
            <c:strRef>
              <c:f>'季生産'!$E$1</c:f>
              <c:strCache>
                <c:ptCount val="1"/>
                <c:pt idx="0">
                  <c:v>静岡県の生産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10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10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'季生産'!$B$16:$B$42</c:f>
              <c:numCache>
                <c:ptCount val="27"/>
                <c:pt idx="1">
                  <c:v>74.2</c:v>
                </c:pt>
                <c:pt idx="2">
                  <c:v>76</c:v>
                </c:pt>
                <c:pt idx="3">
                  <c:v>75.5</c:v>
                </c:pt>
                <c:pt idx="4">
                  <c:v>75.9</c:v>
                </c:pt>
                <c:pt idx="5">
                  <c:v>75.7</c:v>
                </c:pt>
                <c:pt idx="6">
                  <c:v>75.1</c:v>
                </c:pt>
                <c:pt idx="7">
                  <c:v>74.5</c:v>
                </c:pt>
                <c:pt idx="8">
                  <c:v>75.9</c:v>
                </c:pt>
                <c:pt idx="9">
                  <c:v>76.9</c:v>
                </c:pt>
                <c:pt idx="10">
                  <c:v>80.6</c:v>
                </c:pt>
                <c:pt idx="11">
                  <c:v>81.3</c:v>
                </c:pt>
                <c:pt idx="12">
                  <c:v>80.7</c:v>
                </c:pt>
                <c:pt idx="13">
                  <c:v>81.7</c:v>
                </c:pt>
                <c:pt idx="14">
                  <c:v>83</c:v>
                </c:pt>
                <c:pt idx="15">
                  <c:v>83.2</c:v>
                </c:pt>
                <c:pt idx="16">
                  <c:v>83.8</c:v>
                </c:pt>
                <c:pt idx="17">
                  <c:v>86</c:v>
                </c:pt>
                <c:pt idx="18">
                  <c:v>86.7</c:v>
                </c:pt>
                <c:pt idx="19">
                  <c:v>78.7</c:v>
                </c:pt>
                <c:pt idx="20">
                  <c:v>80.5</c:v>
                </c:pt>
                <c:pt idx="21">
                  <c:v>81.8</c:v>
                </c:pt>
                <c:pt idx="22">
                  <c:v>82.2</c:v>
                </c:pt>
                <c:pt idx="23">
                  <c:v>80.7</c:v>
                </c:pt>
                <c:pt idx="24">
                  <c:v>67.5</c:v>
                </c:pt>
                <c:pt idx="25">
                  <c:v>73.5</c:v>
                </c:pt>
              </c:numCache>
            </c:numRef>
          </c:val>
          <c:smooth val="0"/>
        </c:ser>
        <c:ser>
          <c:idx val="1"/>
          <c:order val="1"/>
          <c:tx>
            <c:strRef>
              <c:f>'季出荷'!$E$1</c:f>
              <c:strCache>
                <c:ptCount val="1"/>
                <c:pt idx="0">
                  <c:v>静岡県の出荷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'季出荷'!$B$16:$B$42</c:f>
              <c:numCache>
                <c:ptCount val="27"/>
                <c:pt idx="1">
                  <c:v>75.2</c:v>
                </c:pt>
                <c:pt idx="2">
                  <c:v>76.8</c:v>
                </c:pt>
                <c:pt idx="3">
                  <c:v>77.4</c:v>
                </c:pt>
                <c:pt idx="4">
                  <c:v>77.8</c:v>
                </c:pt>
                <c:pt idx="5">
                  <c:v>77.1</c:v>
                </c:pt>
                <c:pt idx="6">
                  <c:v>77.7</c:v>
                </c:pt>
                <c:pt idx="7">
                  <c:v>76.2</c:v>
                </c:pt>
                <c:pt idx="8">
                  <c:v>78.9</c:v>
                </c:pt>
                <c:pt idx="9">
                  <c:v>78.6</c:v>
                </c:pt>
                <c:pt idx="10">
                  <c:v>81.7</c:v>
                </c:pt>
                <c:pt idx="11">
                  <c:v>82.4</c:v>
                </c:pt>
                <c:pt idx="12">
                  <c:v>82.3</c:v>
                </c:pt>
                <c:pt idx="13">
                  <c:v>83.3</c:v>
                </c:pt>
                <c:pt idx="14">
                  <c:v>85.3</c:v>
                </c:pt>
                <c:pt idx="15">
                  <c:v>85.1</c:v>
                </c:pt>
                <c:pt idx="16">
                  <c:v>85.1</c:v>
                </c:pt>
                <c:pt idx="17">
                  <c:v>87</c:v>
                </c:pt>
                <c:pt idx="18">
                  <c:v>86.2</c:v>
                </c:pt>
                <c:pt idx="19">
                  <c:v>83</c:v>
                </c:pt>
                <c:pt idx="20">
                  <c:v>82</c:v>
                </c:pt>
                <c:pt idx="21">
                  <c:v>82.4</c:v>
                </c:pt>
                <c:pt idx="22">
                  <c:v>82.7</c:v>
                </c:pt>
                <c:pt idx="23">
                  <c:v>83</c:v>
                </c:pt>
                <c:pt idx="24">
                  <c:v>69.6</c:v>
                </c:pt>
                <c:pt idx="25">
                  <c:v>71.6</c:v>
                </c:pt>
              </c:numCache>
            </c:numRef>
          </c:val>
          <c:smooth val="0"/>
        </c:ser>
        <c:ser>
          <c:idx val="2"/>
          <c:order val="2"/>
          <c:tx>
            <c:strRef>
              <c:f>'季在庫'!$E$1</c:f>
              <c:strCache>
                <c:ptCount val="1"/>
                <c:pt idx="0">
                  <c:v>静岡県の在庫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'季在庫'!$B$16:$B$42</c:f>
              <c:numCache>
                <c:ptCount val="27"/>
                <c:pt idx="1">
                  <c:v>90.2</c:v>
                </c:pt>
                <c:pt idx="2">
                  <c:v>91.9</c:v>
                </c:pt>
                <c:pt idx="3">
                  <c:v>91.2</c:v>
                </c:pt>
                <c:pt idx="4">
                  <c:v>90.9</c:v>
                </c:pt>
                <c:pt idx="5">
                  <c:v>90.4</c:v>
                </c:pt>
                <c:pt idx="6">
                  <c:v>88.7</c:v>
                </c:pt>
                <c:pt idx="7">
                  <c:v>84.1</c:v>
                </c:pt>
                <c:pt idx="8">
                  <c:v>84.9</c:v>
                </c:pt>
                <c:pt idx="9">
                  <c:v>83.5</c:v>
                </c:pt>
                <c:pt idx="10">
                  <c:v>85.2</c:v>
                </c:pt>
                <c:pt idx="11">
                  <c:v>86.7</c:v>
                </c:pt>
                <c:pt idx="12">
                  <c:v>88.3</c:v>
                </c:pt>
                <c:pt idx="13">
                  <c:v>90.6</c:v>
                </c:pt>
                <c:pt idx="14">
                  <c:v>89.5</c:v>
                </c:pt>
                <c:pt idx="15">
                  <c:v>89.9</c:v>
                </c:pt>
                <c:pt idx="16">
                  <c:v>86.7</c:v>
                </c:pt>
                <c:pt idx="17">
                  <c:v>89.2</c:v>
                </c:pt>
                <c:pt idx="18">
                  <c:v>88.9</c:v>
                </c:pt>
                <c:pt idx="19">
                  <c:v>91.8</c:v>
                </c:pt>
                <c:pt idx="20">
                  <c:v>91.4</c:v>
                </c:pt>
                <c:pt idx="21">
                  <c:v>90.4</c:v>
                </c:pt>
                <c:pt idx="22">
                  <c:v>90.2</c:v>
                </c:pt>
                <c:pt idx="23">
                  <c:v>89.3</c:v>
                </c:pt>
                <c:pt idx="24">
                  <c:v>85.2</c:v>
                </c:pt>
                <c:pt idx="25">
                  <c:v>92.8</c:v>
                </c:pt>
              </c:numCache>
            </c:numRef>
          </c:val>
          <c:smooth val="0"/>
        </c:ser>
        <c:ser>
          <c:idx val="3"/>
          <c:order val="3"/>
          <c:tx>
            <c:strRef>
              <c:f>'国季生産'!$E$1</c:f>
              <c:strCache>
                <c:ptCount val="1"/>
                <c:pt idx="0">
                  <c:v>全国の生産</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'国季生産'!$B$16:$B$42</c:f>
              <c:numCache>
                <c:ptCount val="27"/>
                <c:pt idx="1">
                  <c:v>76.3</c:v>
                </c:pt>
                <c:pt idx="2">
                  <c:v>79.8</c:v>
                </c:pt>
                <c:pt idx="3">
                  <c:v>81</c:v>
                </c:pt>
                <c:pt idx="4">
                  <c:v>81.9</c:v>
                </c:pt>
                <c:pt idx="5">
                  <c:v>83.1</c:v>
                </c:pt>
                <c:pt idx="6">
                  <c:v>84.6</c:v>
                </c:pt>
                <c:pt idx="7">
                  <c:v>85.9</c:v>
                </c:pt>
                <c:pt idx="8">
                  <c:v>88.1</c:v>
                </c:pt>
                <c:pt idx="9">
                  <c:v>90.4</c:v>
                </c:pt>
                <c:pt idx="10">
                  <c:v>93.5</c:v>
                </c:pt>
                <c:pt idx="11">
                  <c:v>95.1</c:v>
                </c:pt>
                <c:pt idx="12">
                  <c:v>95.2</c:v>
                </c:pt>
                <c:pt idx="13">
                  <c:v>95.8</c:v>
                </c:pt>
                <c:pt idx="14">
                  <c:v>95.7</c:v>
                </c:pt>
                <c:pt idx="15">
                  <c:v>94.3</c:v>
                </c:pt>
                <c:pt idx="16">
                  <c:v>94.6</c:v>
                </c:pt>
                <c:pt idx="17">
                  <c:v>94.5</c:v>
                </c:pt>
                <c:pt idx="18">
                  <c:v>93.7</c:v>
                </c:pt>
                <c:pt idx="19">
                  <c:v>92.4</c:v>
                </c:pt>
                <c:pt idx="20">
                  <c:v>93.9</c:v>
                </c:pt>
                <c:pt idx="21">
                  <c:v>96.2</c:v>
                </c:pt>
                <c:pt idx="22">
                  <c:v>96.2</c:v>
                </c:pt>
                <c:pt idx="23">
                  <c:v>97.9</c:v>
                </c:pt>
                <c:pt idx="24">
                  <c:v>82.7</c:v>
                </c:pt>
                <c:pt idx="25">
                  <c:v>83.5</c:v>
                </c:pt>
              </c:numCache>
            </c:numRef>
          </c:val>
          <c:smooth val="0"/>
        </c:ser>
        <c:marker val="1"/>
        <c:axId val="13505067"/>
        <c:axId val="54436740"/>
      </c:lineChart>
      <c:catAx>
        <c:axId val="1350506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1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54436740"/>
        <c:crossesAt val="60"/>
        <c:auto val="1"/>
        <c:lblOffset val="100"/>
        <c:tickLblSkip val="1"/>
        <c:noMultiLvlLbl val="0"/>
      </c:catAx>
      <c:valAx>
        <c:axId val="54436740"/>
        <c:scaling>
          <c:orientation val="minMax"/>
          <c:max val="130"/>
          <c:min val="60"/>
        </c:scaling>
        <c:axPos val="l"/>
        <c:title>
          <c:tx>
            <c:rich>
              <a:bodyPr vert="wordArtVert" rot="0" anchor="ctr"/>
              <a:lstStyle/>
              <a:p>
                <a:pPr algn="ctr">
                  <a:defRPr/>
                </a:pPr>
                <a:r>
                  <a:rPr lang="en-US" cap="none" sz="825"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50" b="0" i="0" u="none" baseline="0">
                <a:latin typeface="ＭＳ Ｐゴシック"/>
                <a:ea typeface="ＭＳ Ｐゴシック"/>
                <a:cs typeface="ＭＳ Ｐゴシック"/>
              </a:defRPr>
            </a:pPr>
          </a:p>
        </c:txPr>
        <c:crossAx val="13505067"/>
        <c:crossesAt val="1"/>
        <c:crossBetween val="midCat"/>
        <c:dispUnits/>
        <c:majorUnit val="10"/>
        <c:minorUnit val="5"/>
      </c:valAx>
      <c:spPr>
        <a:noFill/>
        <a:ln w="12700">
          <a:solidFill>
            <a:srgbClr val="000000"/>
          </a:solidFill>
        </a:ln>
      </c:spPr>
    </c:plotArea>
    <c:legend>
      <c:legendPos val="r"/>
      <c:layout>
        <c:manualLayout>
          <c:xMode val="edge"/>
          <c:yMode val="edge"/>
          <c:x val="0.745"/>
          <c:y val="0.12775"/>
          <c:w val="0.21725"/>
          <c:h val="0.21"/>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33"/>
          <c:w val="0.89"/>
          <c:h val="0.923"/>
        </c:manualLayout>
      </c:layout>
      <c:barChart>
        <c:barDir val="col"/>
        <c:grouping val="clustered"/>
        <c:varyColors val="0"/>
        <c:ser>
          <c:idx val="0"/>
          <c:order val="0"/>
          <c:tx>
            <c:strRef>
              <c:f>'原生産'!$V$3</c:f>
              <c:strCache>
                <c:ptCount val="1"/>
                <c:pt idx="0">
                  <c:v>対前年比</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pattFill prst="pct20">
                <a:fgClr>
                  <a:srgbClr val="000000"/>
                </a:fgClr>
                <a:bgClr>
                  <a:srgbClr val="FFFFFF"/>
                </a:bgClr>
              </a:pattFill>
              <a:ln w="12700">
                <a:solidFill/>
              </a:ln>
            </c:spPr>
          </c:dPt>
          <c:dPt>
            <c:idx val="21"/>
            <c:invertIfNegative val="0"/>
            <c:spPr>
              <a:pattFill prst="pct20">
                <a:fgClr>
                  <a:srgbClr val="000000"/>
                </a:fgClr>
                <a:bgClr>
                  <a:srgbClr val="FFFFFF"/>
                </a:bgClr>
              </a:pattFill>
              <a:ln w="12700">
                <a:solidFill/>
              </a:ln>
            </c:spPr>
          </c:dPt>
          <c:cat>
            <c:strRef>
              <c:f>'原生産'!$A$17:$A$41</c:f>
              <c:strCache>
                <c:ptCount val="25"/>
                <c:pt idx="0">
                  <c:v>21/4</c:v>
                </c:pt>
                <c:pt idx="1">
                  <c:v>5</c:v>
                </c:pt>
                <c:pt idx="2">
                  <c:v>6</c:v>
                </c:pt>
                <c:pt idx="3">
                  <c:v>7</c:v>
                </c:pt>
                <c:pt idx="4">
                  <c:v>8</c:v>
                </c:pt>
                <c:pt idx="5">
                  <c:v>9</c:v>
                </c:pt>
                <c:pt idx="6">
                  <c:v>10</c:v>
                </c:pt>
                <c:pt idx="7">
                  <c:v>11</c:v>
                </c:pt>
                <c:pt idx="8">
                  <c:v>12</c:v>
                </c:pt>
                <c:pt idx="9">
                  <c:v>22/1</c:v>
                </c:pt>
                <c:pt idx="10">
                  <c:v>2</c:v>
                </c:pt>
                <c:pt idx="11">
                  <c:v>3</c:v>
                </c:pt>
                <c:pt idx="12">
                  <c:v>4</c:v>
                </c:pt>
                <c:pt idx="13">
                  <c:v>5</c:v>
                </c:pt>
                <c:pt idx="14">
                  <c:v>6</c:v>
                </c:pt>
                <c:pt idx="15">
                  <c:v>7</c:v>
                </c:pt>
                <c:pt idx="16">
                  <c:v>8</c:v>
                </c:pt>
                <c:pt idx="17">
                  <c:v>9</c:v>
                </c:pt>
                <c:pt idx="18">
                  <c:v>10</c:v>
                </c:pt>
                <c:pt idx="19">
                  <c:v>11</c:v>
                </c:pt>
                <c:pt idx="20">
                  <c:v>12</c:v>
                </c:pt>
                <c:pt idx="21">
                  <c:v>23/1</c:v>
                </c:pt>
                <c:pt idx="22">
                  <c:v>2</c:v>
                </c:pt>
                <c:pt idx="23">
                  <c:v>3</c:v>
                </c:pt>
                <c:pt idx="24">
                  <c:v>4</c:v>
                </c:pt>
              </c:strCache>
            </c:strRef>
          </c:cat>
          <c:val>
            <c:numRef>
              <c:f>'原生産'!$V$17:$V$41</c:f>
              <c:numCache>
                <c:ptCount val="25"/>
                <c:pt idx="0">
                  <c:v>-25.525525525525527</c:v>
                </c:pt>
                <c:pt idx="1">
                  <c:v>-26.72764227642277</c:v>
                </c:pt>
                <c:pt idx="2">
                  <c:v>-20.096153846153854</c:v>
                </c:pt>
                <c:pt idx="3">
                  <c:v>-23.185673892554192</c:v>
                </c:pt>
                <c:pt idx="4">
                  <c:v>-20.049200492004914</c:v>
                </c:pt>
                <c:pt idx="5">
                  <c:v>-20.510095642933045</c:v>
                </c:pt>
                <c:pt idx="6">
                  <c:v>-19.14893617021277</c:v>
                </c:pt>
                <c:pt idx="7">
                  <c:v>-11.81716833890748</c:v>
                </c:pt>
                <c:pt idx="8">
                  <c:v>-6.189320388349529</c:v>
                </c:pt>
                <c:pt idx="9">
                  <c:v>-1.2622720897615625</c:v>
                </c:pt>
                <c:pt idx="10">
                  <c:v>14.223512336719878</c:v>
                </c:pt>
                <c:pt idx="11">
                  <c:v>14.913448735019985</c:v>
                </c:pt>
                <c:pt idx="12">
                  <c:v>9.139784946236551</c:v>
                </c:pt>
                <c:pt idx="13">
                  <c:v>10.124826629681017</c:v>
                </c:pt>
                <c:pt idx="14">
                  <c:v>10.108303249097483</c:v>
                </c:pt>
                <c:pt idx="15">
                  <c:v>10.552147239263787</c:v>
                </c:pt>
                <c:pt idx="16">
                  <c:v>17.384615384615376</c:v>
                </c:pt>
                <c:pt idx="17">
                  <c:v>17.647058823529417</c:v>
                </c:pt>
                <c:pt idx="18">
                  <c:v>3.552631578947363</c:v>
                </c:pt>
                <c:pt idx="19">
                  <c:v>7.079646017699126</c:v>
                </c:pt>
                <c:pt idx="20">
                  <c:v>5.3040103492884905</c:v>
                </c:pt>
                <c:pt idx="21">
                  <c:v>1.9886363636363535</c:v>
                </c:pt>
                <c:pt idx="22">
                  <c:v>-0.7623888182973437</c:v>
                </c:pt>
                <c:pt idx="23">
                  <c:v>-16.33835457705677</c:v>
                </c:pt>
                <c:pt idx="24">
                  <c:v>-11.699507389162566</c:v>
                </c:pt>
              </c:numCache>
            </c:numRef>
          </c:val>
        </c:ser>
        <c:gapWidth val="50"/>
        <c:axId val="20168613"/>
        <c:axId val="47299790"/>
      </c:barChart>
      <c:catAx>
        <c:axId val="20168613"/>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3625"/>
              <c:y val="0"/>
            </c:manualLayout>
          </c:layout>
          <c:overlay val="0"/>
          <c:spPr>
            <a:noFill/>
            <a:ln>
              <a:noFill/>
            </a:ln>
          </c:spPr>
        </c:title>
        <c:delete val="0"/>
        <c:numFmt formatCode="General" sourceLinked="1"/>
        <c:majorTickMark val="none"/>
        <c:minorTickMark val="none"/>
        <c:tickLblPos val="low"/>
        <c:spPr>
          <a:ln w="12700">
            <a:solidFill/>
          </a:ln>
        </c:spPr>
        <c:txPr>
          <a:bodyPr vert="horz" rot="0"/>
          <a:lstStyle/>
          <a:p>
            <a:pPr>
              <a:defRPr lang="en-US" cap="none" sz="700" b="0" i="0" u="none" baseline="0">
                <a:latin typeface="ＭＳ Ｐゴシック"/>
                <a:ea typeface="ＭＳ Ｐゴシック"/>
                <a:cs typeface="ＭＳ Ｐゴシック"/>
              </a:defRPr>
            </a:pPr>
          </a:p>
        </c:txPr>
        <c:crossAx val="47299790"/>
        <c:crosses val="autoZero"/>
        <c:auto val="1"/>
        <c:lblOffset val="100"/>
        <c:tickLblSkip val="1"/>
        <c:noMultiLvlLbl val="0"/>
      </c:catAx>
      <c:valAx>
        <c:axId val="47299790"/>
        <c:scaling>
          <c:orientation val="minMax"/>
          <c:max val="40"/>
          <c:min val="-40"/>
        </c:scaling>
        <c:axPos val="l"/>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0225"/>
              <c:y val="0.1245"/>
            </c:manualLayout>
          </c:layout>
          <c:overlay val="0"/>
          <c:spPr>
            <a:noFill/>
            <a:ln>
              <a:noFill/>
            </a:ln>
          </c:spPr>
        </c:title>
        <c:delete val="0"/>
        <c:numFmt formatCode="0_ " sourceLinked="0"/>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20168613"/>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65"/>
          <c:w val="0.8585"/>
          <c:h val="0.989"/>
        </c:manualLayout>
      </c:layout>
      <c:barChart>
        <c:barDir val="col"/>
        <c:grouping val="clustered"/>
        <c:varyColors val="0"/>
        <c:ser>
          <c:idx val="0"/>
          <c:order val="0"/>
          <c:tx>
            <c:strRef>
              <c:f>'季生産'!$A$4</c:f>
              <c:strCache>
                <c:ptCount val="1"/>
                <c:pt idx="0">
                  <c:v>前月比</c:v>
                </c:pt>
              </c:strCache>
            </c:strRef>
          </c:tx>
          <c:spPr>
            <a:pattFill prst="pct20">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'季生産'!$B$2:$P$2</c:f>
              <c:strCache>
                <c:ptCount val="15"/>
                <c:pt idx="0">
                  <c:v>鉱工業</c:v>
                </c:pt>
                <c:pt idx="1">
                  <c:v>鉄鋼業</c:v>
                </c:pt>
                <c:pt idx="2">
                  <c:v>非鉄金属工業</c:v>
                </c:pt>
                <c:pt idx="3">
                  <c:v>金属製品工業</c:v>
                </c:pt>
                <c:pt idx="4">
                  <c:v>一般機械工業</c:v>
                </c:pt>
                <c:pt idx="5">
                  <c:v>電気機械工業</c:v>
                </c:pt>
                <c:pt idx="6">
                  <c:v>輸送機械工業</c:v>
                </c:pt>
                <c:pt idx="7">
                  <c:v>精密機械工業</c:v>
                </c:pt>
                <c:pt idx="8">
                  <c:v>窯業・土石製品工業</c:v>
                </c:pt>
                <c:pt idx="9">
                  <c:v>化学工業</c:v>
                </c:pt>
                <c:pt idx="10">
                  <c:v>プラスチック製品工業</c:v>
                </c:pt>
                <c:pt idx="11">
                  <c:v>パルプ・紙・紙加工品工業</c:v>
                </c:pt>
                <c:pt idx="12">
                  <c:v>繊維工業</c:v>
                </c:pt>
                <c:pt idx="13">
                  <c:v>食料品・たばこ工業</c:v>
                </c:pt>
                <c:pt idx="14">
                  <c:v>その他工業</c:v>
                </c:pt>
              </c:strCache>
            </c:strRef>
          </c:cat>
          <c:val>
            <c:numRef>
              <c:f>'季生産'!$B$4:$P$4</c:f>
              <c:numCache>
                <c:ptCount val="15"/>
                <c:pt idx="0">
                  <c:v>8.888888888888879</c:v>
                </c:pt>
                <c:pt idx="1">
                  <c:v>11.950549450549453</c:v>
                </c:pt>
                <c:pt idx="2">
                  <c:v>4.020752269779515</c:v>
                </c:pt>
                <c:pt idx="3">
                  <c:v>-12.654320987654321</c:v>
                </c:pt>
                <c:pt idx="4">
                  <c:v>13.043478260869556</c:v>
                </c:pt>
                <c:pt idx="5">
                  <c:v>-28.32898172323759</c:v>
                </c:pt>
                <c:pt idx="6">
                  <c:v>34.36018957345972</c:v>
                </c:pt>
                <c:pt idx="7">
                  <c:v>-3.9087947882736174</c:v>
                </c:pt>
                <c:pt idx="8">
                  <c:v>-3.806228373702414</c:v>
                </c:pt>
                <c:pt idx="9">
                  <c:v>-2.117647058823524</c:v>
                </c:pt>
                <c:pt idx="10">
                  <c:v>12.568306010928975</c:v>
                </c:pt>
                <c:pt idx="11">
                  <c:v>3.860523038605246</c:v>
                </c:pt>
                <c:pt idx="12">
                  <c:v>-3.5825545171339623</c:v>
                </c:pt>
                <c:pt idx="13">
                  <c:v>23.396226415094333</c:v>
                </c:pt>
                <c:pt idx="14">
                  <c:v>9.734513274336297</c:v>
                </c:pt>
              </c:numCache>
            </c:numRef>
          </c:val>
        </c:ser>
        <c:ser>
          <c:idx val="1"/>
          <c:order val="1"/>
          <c:tx>
            <c:strRef>
              <c:f>'原生産'!$A$3:$A$4</c:f>
              <c:strCache>
                <c:ptCount val="1"/>
                <c:pt idx="0">
                  <c:v>前年 同月比</c:v>
                </c:pt>
              </c:strCache>
            </c:strRef>
          </c:tx>
          <c:spPr>
            <a:no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'季生産'!$B$2:$P$2</c:f>
              <c:strCache>
                <c:ptCount val="15"/>
                <c:pt idx="0">
                  <c:v>鉱工業</c:v>
                </c:pt>
                <c:pt idx="1">
                  <c:v>鉄鋼業</c:v>
                </c:pt>
                <c:pt idx="2">
                  <c:v>非鉄金属工業</c:v>
                </c:pt>
                <c:pt idx="3">
                  <c:v>金属製品工業</c:v>
                </c:pt>
                <c:pt idx="4">
                  <c:v>一般機械工業</c:v>
                </c:pt>
                <c:pt idx="5">
                  <c:v>電気機械工業</c:v>
                </c:pt>
                <c:pt idx="6">
                  <c:v>輸送機械工業</c:v>
                </c:pt>
                <c:pt idx="7">
                  <c:v>精密機械工業</c:v>
                </c:pt>
                <c:pt idx="8">
                  <c:v>窯業・土石製品工業</c:v>
                </c:pt>
                <c:pt idx="9">
                  <c:v>化学工業</c:v>
                </c:pt>
                <c:pt idx="10">
                  <c:v>プラスチック製品工業</c:v>
                </c:pt>
                <c:pt idx="11">
                  <c:v>パルプ・紙・紙加工品工業</c:v>
                </c:pt>
                <c:pt idx="12">
                  <c:v>繊維工業</c:v>
                </c:pt>
                <c:pt idx="13">
                  <c:v>食料品・たばこ工業</c:v>
                </c:pt>
                <c:pt idx="14">
                  <c:v>その他工業</c:v>
                </c:pt>
              </c:strCache>
            </c:strRef>
          </c:cat>
          <c:val>
            <c:numRef>
              <c:f>'原生産'!$B$4:$P$4</c:f>
              <c:numCache>
                <c:ptCount val="15"/>
                <c:pt idx="0">
                  <c:v>-11.699507389162566</c:v>
                </c:pt>
                <c:pt idx="1">
                  <c:v>5.8666666666666645</c:v>
                </c:pt>
                <c:pt idx="2">
                  <c:v>-5.8394160583941535</c:v>
                </c:pt>
                <c:pt idx="3">
                  <c:v>-6.581740976645434</c:v>
                </c:pt>
                <c:pt idx="4">
                  <c:v>6.832298136645942</c:v>
                </c:pt>
                <c:pt idx="5">
                  <c:v>-24.155844155844154</c:v>
                </c:pt>
                <c:pt idx="6">
                  <c:v>-31.233243967828418</c:v>
                </c:pt>
                <c:pt idx="7">
                  <c:v>-8.158508158508148</c:v>
                </c:pt>
                <c:pt idx="8">
                  <c:v>10.384615384615369</c:v>
                </c:pt>
                <c:pt idx="9">
                  <c:v>1.9680196801968197</c:v>
                </c:pt>
                <c:pt idx="10">
                  <c:v>-12.416107382550345</c:v>
                </c:pt>
                <c:pt idx="11">
                  <c:v>2.026221692491048</c:v>
                </c:pt>
                <c:pt idx="12">
                  <c:v>-8.064516129032262</c:v>
                </c:pt>
                <c:pt idx="13">
                  <c:v>7.459459459459472</c:v>
                </c:pt>
                <c:pt idx="14">
                  <c:v>-4.886363636363633</c:v>
                </c:pt>
              </c:numCache>
            </c:numRef>
          </c:val>
        </c:ser>
        <c:gapWidth val="110"/>
        <c:axId val="23044927"/>
        <c:axId val="6077752"/>
      </c:barChart>
      <c:catAx>
        <c:axId val="23044927"/>
        <c:scaling>
          <c:orientation val="minMax"/>
        </c:scaling>
        <c:axPos val="b"/>
        <c:delete val="0"/>
        <c:numFmt formatCode="General" sourceLinked="1"/>
        <c:majorTickMark val="none"/>
        <c:minorTickMark val="none"/>
        <c:tickLblPos val="low"/>
        <c:spPr>
          <a:ln w="12700">
            <a:solidFill/>
          </a:ln>
        </c:spPr>
        <c:txPr>
          <a:bodyPr vert="wordArtVert" rot="0"/>
          <a:lstStyle/>
          <a:p>
            <a:pPr>
              <a:defRPr lang="en-US" cap="none" sz="550" b="0" i="0" u="none" baseline="0">
                <a:latin typeface="ＭＳ Ｐゴシック"/>
                <a:ea typeface="ＭＳ Ｐゴシック"/>
                <a:cs typeface="ＭＳ Ｐゴシック"/>
              </a:defRPr>
            </a:pPr>
          </a:p>
        </c:txPr>
        <c:crossAx val="6077752"/>
        <c:crosses val="autoZero"/>
        <c:auto val="1"/>
        <c:lblOffset val="100"/>
        <c:noMultiLvlLbl val="0"/>
      </c:catAx>
      <c:valAx>
        <c:axId val="6077752"/>
        <c:scaling>
          <c:orientation val="minMax"/>
          <c:max val="80"/>
          <c:min val="-80"/>
        </c:scaling>
        <c:axPos val="l"/>
        <c:title>
          <c:tx>
            <c:rich>
              <a:bodyPr vert="horz" rot="0" anchor="ctr"/>
              <a:lstStyle/>
              <a:p>
                <a:pPr algn="ctr">
                  <a:defRPr/>
                </a:pPr>
                <a:r>
                  <a:rPr lang="en-US" cap="none" sz="900" b="0" i="0" u="none" baseline="0">
                    <a:latin typeface="ＭＳ Ｐゴシック"/>
                    <a:ea typeface="ＭＳ Ｐゴシック"/>
                    <a:cs typeface="ＭＳ Ｐゴシック"/>
                  </a:rPr>
                  <a:t>(%)</a:t>
                </a:r>
              </a:p>
            </c:rich>
          </c:tx>
          <c:layout>
            <c:manualLayout>
              <c:xMode val="factor"/>
              <c:yMode val="factor"/>
              <c:x val="0.00225"/>
              <c:y val="0.124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044927"/>
        <c:crossesAt val="1"/>
        <c:crossBetween val="between"/>
        <c:dispUnits/>
        <c:majorUnit val="20"/>
        <c:minorUnit val="1"/>
      </c:valAx>
      <c:spPr>
        <a:noFill/>
        <a:ln w="12700">
          <a:solidFill>
            <a:srgbClr val="000000"/>
          </a:solidFill>
        </a:ln>
      </c:spPr>
    </c:plotArea>
    <c:legend>
      <c:legendPos val="r"/>
      <c:layout>
        <c:manualLayout>
          <c:xMode val="edge"/>
          <c:yMode val="edge"/>
          <c:x val="0.74"/>
          <c:y val="0.04625"/>
          <c:w val="0.1455"/>
          <c:h val="0.097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8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01125"/>
          <c:w val="0.8305"/>
          <c:h val="0.85125"/>
        </c:manualLayout>
      </c:layout>
      <c:lineChart>
        <c:grouping val="standard"/>
        <c:varyColors val="0"/>
        <c:ser>
          <c:idx val="0"/>
          <c:order val="0"/>
          <c:tx>
            <c:strRef>
              <c:f>'財－季出荷'!$B$2</c:f>
              <c:strCache>
                <c:ptCount val="1"/>
                <c:pt idx="0">
                  <c:v>鉱工業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80"/>
                </a:solidFill>
              </a:ln>
            </c:spPr>
          </c:marker>
          <c:cat>
            <c:strRef>
              <c:f>'財－季出荷'!$A$16:$A$42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'財－季出荷'!$B$16:$B$42</c:f>
              <c:numCache>
                <c:ptCount val="27"/>
                <c:pt idx="1">
                  <c:v>75.2</c:v>
                </c:pt>
                <c:pt idx="2">
                  <c:v>76.8</c:v>
                </c:pt>
                <c:pt idx="3">
                  <c:v>77.4</c:v>
                </c:pt>
                <c:pt idx="4">
                  <c:v>77.8</c:v>
                </c:pt>
                <c:pt idx="5">
                  <c:v>77.1</c:v>
                </c:pt>
                <c:pt idx="6">
                  <c:v>77.7</c:v>
                </c:pt>
                <c:pt idx="7">
                  <c:v>76.2</c:v>
                </c:pt>
                <c:pt idx="8">
                  <c:v>78.9</c:v>
                </c:pt>
                <c:pt idx="9">
                  <c:v>78.6</c:v>
                </c:pt>
                <c:pt idx="10">
                  <c:v>81.7</c:v>
                </c:pt>
                <c:pt idx="11">
                  <c:v>82.4</c:v>
                </c:pt>
                <c:pt idx="12">
                  <c:v>82.3</c:v>
                </c:pt>
                <c:pt idx="13">
                  <c:v>83.3</c:v>
                </c:pt>
                <c:pt idx="14">
                  <c:v>85.3</c:v>
                </c:pt>
                <c:pt idx="15">
                  <c:v>85.1</c:v>
                </c:pt>
                <c:pt idx="16">
                  <c:v>85.1</c:v>
                </c:pt>
                <c:pt idx="17">
                  <c:v>87</c:v>
                </c:pt>
                <c:pt idx="18">
                  <c:v>86.2</c:v>
                </c:pt>
                <c:pt idx="19">
                  <c:v>83</c:v>
                </c:pt>
                <c:pt idx="20">
                  <c:v>82</c:v>
                </c:pt>
                <c:pt idx="21">
                  <c:v>82.4</c:v>
                </c:pt>
                <c:pt idx="22">
                  <c:v>82.7</c:v>
                </c:pt>
                <c:pt idx="23">
                  <c:v>83</c:v>
                </c:pt>
                <c:pt idx="24">
                  <c:v>69.6</c:v>
                </c:pt>
                <c:pt idx="25">
                  <c:v>71.6</c:v>
                </c:pt>
              </c:numCache>
            </c:numRef>
          </c:val>
          <c:smooth val="0"/>
        </c:ser>
        <c:ser>
          <c:idx val="1"/>
          <c:order val="1"/>
          <c:tx>
            <c:strRef>
              <c:f>'財－季出荷'!$D$2</c:f>
              <c:strCache>
                <c:ptCount val="1"/>
                <c:pt idx="0">
                  <c:v>投資財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'財－季出荷'!$A$16:$A$42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'財－季出荷'!$D$16:$D$42</c:f>
              <c:numCache>
                <c:ptCount val="27"/>
                <c:pt idx="1">
                  <c:v>79.6</c:v>
                </c:pt>
                <c:pt idx="2">
                  <c:v>80.2</c:v>
                </c:pt>
                <c:pt idx="3">
                  <c:v>77.5</c:v>
                </c:pt>
                <c:pt idx="4">
                  <c:v>76.9</c:v>
                </c:pt>
                <c:pt idx="5">
                  <c:v>76.1</c:v>
                </c:pt>
                <c:pt idx="6">
                  <c:v>77.5</c:v>
                </c:pt>
                <c:pt idx="7">
                  <c:v>74.6</c:v>
                </c:pt>
                <c:pt idx="8">
                  <c:v>77.7</c:v>
                </c:pt>
                <c:pt idx="9">
                  <c:v>78.5</c:v>
                </c:pt>
                <c:pt idx="10">
                  <c:v>76.1</c:v>
                </c:pt>
                <c:pt idx="11">
                  <c:v>79.1</c:v>
                </c:pt>
                <c:pt idx="12">
                  <c:v>76.9</c:v>
                </c:pt>
                <c:pt idx="13">
                  <c:v>78.1</c:v>
                </c:pt>
                <c:pt idx="14">
                  <c:v>85.8</c:v>
                </c:pt>
                <c:pt idx="15">
                  <c:v>82.7</c:v>
                </c:pt>
                <c:pt idx="16">
                  <c:v>84.5</c:v>
                </c:pt>
                <c:pt idx="17">
                  <c:v>85.9</c:v>
                </c:pt>
                <c:pt idx="18">
                  <c:v>79.7</c:v>
                </c:pt>
                <c:pt idx="19">
                  <c:v>80.7</c:v>
                </c:pt>
                <c:pt idx="20">
                  <c:v>85.2</c:v>
                </c:pt>
                <c:pt idx="21">
                  <c:v>84.1</c:v>
                </c:pt>
                <c:pt idx="22">
                  <c:v>88.9</c:v>
                </c:pt>
                <c:pt idx="23">
                  <c:v>85.4</c:v>
                </c:pt>
                <c:pt idx="24">
                  <c:v>82</c:v>
                </c:pt>
                <c:pt idx="25">
                  <c:v>80.8</c:v>
                </c:pt>
              </c:numCache>
            </c:numRef>
          </c:val>
          <c:smooth val="0"/>
        </c:ser>
        <c:ser>
          <c:idx val="2"/>
          <c:order val="2"/>
          <c:tx>
            <c:strRef>
              <c:f>'財－季出荷'!$G$2</c:f>
              <c:strCache>
                <c:ptCount val="1"/>
                <c:pt idx="0">
                  <c:v>消費財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'財－季出荷'!$A$16:$A$42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'財－季出荷'!$G$16:$G$42</c:f>
              <c:numCache>
                <c:ptCount val="27"/>
                <c:pt idx="1">
                  <c:v>83.1</c:v>
                </c:pt>
                <c:pt idx="2">
                  <c:v>83.4</c:v>
                </c:pt>
                <c:pt idx="3">
                  <c:v>84.4</c:v>
                </c:pt>
                <c:pt idx="4">
                  <c:v>83</c:v>
                </c:pt>
                <c:pt idx="5">
                  <c:v>80</c:v>
                </c:pt>
                <c:pt idx="6">
                  <c:v>82.4</c:v>
                </c:pt>
                <c:pt idx="7">
                  <c:v>77.9</c:v>
                </c:pt>
                <c:pt idx="8">
                  <c:v>80.6</c:v>
                </c:pt>
                <c:pt idx="9">
                  <c:v>80.1</c:v>
                </c:pt>
                <c:pt idx="10">
                  <c:v>82.3</c:v>
                </c:pt>
                <c:pt idx="11">
                  <c:v>82.8</c:v>
                </c:pt>
                <c:pt idx="12">
                  <c:v>81.4</c:v>
                </c:pt>
                <c:pt idx="13">
                  <c:v>81.3</c:v>
                </c:pt>
                <c:pt idx="14">
                  <c:v>85.6</c:v>
                </c:pt>
                <c:pt idx="15">
                  <c:v>86.4</c:v>
                </c:pt>
                <c:pt idx="16">
                  <c:v>87.6</c:v>
                </c:pt>
                <c:pt idx="17">
                  <c:v>91.1</c:v>
                </c:pt>
                <c:pt idx="18">
                  <c:v>93</c:v>
                </c:pt>
                <c:pt idx="19">
                  <c:v>90.3</c:v>
                </c:pt>
                <c:pt idx="20">
                  <c:v>85.4</c:v>
                </c:pt>
                <c:pt idx="21">
                  <c:v>83.2</c:v>
                </c:pt>
                <c:pt idx="22">
                  <c:v>78</c:v>
                </c:pt>
                <c:pt idx="23">
                  <c:v>80.5</c:v>
                </c:pt>
                <c:pt idx="24">
                  <c:v>71.7</c:v>
                </c:pt>
                <c:pt idx="25">
                  <c:v>70.3</c:v>
                </c:pt>
              </c:numCache>
            </c:numRef>
          </c:val>
          <c:smooth val="0"/>
        </c:ser>
        <c:ser>
          <c:idx val="3"/>
          <c:order val="3"/>
          <c:tx>
            <c:strRef>
              <c:f>'財－季出荷'!$J$2</c:f>
              <c:strCache>
                <c:ptCount val="1"/>
                <c:pt idx="0">
                  <c:v>生産財</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'財－季出荷'!$A$16:$A$42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'財－季出荷'!$J$16:$J$42</c:f>
              <c:numCache>
                <c:ptCount val="27"/>
                <c:pt idx="1">
                  <c:v>64.9</c:v>
                </c:pt>
                <c:pt idx="2">
                  <c:v>68.7</c:v>
                </c:pt>
                <c:pt idx="3">
                  <c:v>69.8</c:v>
                </c:pt>
                <c:pt idx="4">
                  <c:v>72.8</c:v>
                </c:pt>
                <c:pt idx="5">
                  <c:v>72.6</c:v>
                </c:pt>
                <c:pt idx="6">
                  <c:v>73.1</c:v>
                </c:pt>
                <c:pt idx="7">
                  <c:v>74.8</c:v>
                </c:pt>
                <c:pt idx="8">
                  <c:v>77</c:v>
                </c:pt>
                <c:pt idx="9">
                  <c:v>77</c:v>
                </c:pt>
                <c:pt idx="10">
                  <c:v>82.9</c:v>
                </c:pt>
                <c:pt idx="11">
                  <c:v>84.7</c:v>
                </c:pt>
                <c:pt idx="12">
                  <c:v>85.2</c:v>
                </c:pt>
                <c:pt idx="13">
                  <c:v>86.6</c:v>
                </c:pt>
                <c:pt idx="14">
                  <c:v>85.2</c:v>
                </c:pt>
                <c:pt idx="15">
                  <c:v>84.4</c:v>
                </c:pt>
                <c:pt idx="16">
                  <c:v>83.3</c:v>
                </c:pt>
                <c:pt idx="17">
                  <c:v>82.5</c:v>
                </c:pt>
                <c:pt idx="18">
                  <c:v>81.2</c:v>
                </c:pt>
                <c:pt idx="19">
                  <c:v>76.2</c:v>
                </c:pt>
                <c:pt idx="20">
                  <c:v>77.2</c:v>
                </c:pt>
                <c:pt idx="21">
                  <c:v>79.7</c:v>
                </c:pt>
                <c:pt idx="22">
                  <c:v>86</c:v>
                </c:pt>
                <c:pt idx="23">
                  <c:v>86.7</c:v>
                </c:pt>
                <c:pt idx="24">
                  <c:v>63.8</c:v>
                </c:pt>
                <c:pt idx="25">
                  <c:v>70.5</c:v>
                </c:pt>
              </c:numCache>
            </c:numRef>
          </c:val>
          <c:smooth val="0"/>
        </c:ser>
        <c:marker val="1"/>
        <c:axId val="54699769"/>
        <c:axId val="22535874"/>
      </c:lineChart>
      <c:catAx>
        <c:axId val="54699769"/>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22535874"/>
        <c:crossesAt val="40"/>
        <c:auto val="1"/>
        <c:lblOffset val="100"/>
        <c:tickLblSkip val="1"/>
        <c:noMultiLvlLbl val="0"/>
      </c:catAx>
      <c:valAx>
        <c:axId val="22535874"/>
        <c:scaling>
          <c:orientation val="minMax"/>
          <c:max val="140"/>
          <c:min val="4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225"/>
              <c:y val="0.0117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699769"/>
        <c:crossesAt val="1"/>
        <c:crossBetween val="midCat"/>
        <c:dispUnits/>
        <c:majorUnit val="10"/>
        <c:minorUnit val="5"/>
      </c:valAx>
      <c:spPr>
        <a:noFill/>
        <a:ln w="12700">
          <a:solidFill/>
        </a:ln>
      </c:spPr>
    </c:plotArea>
    <c:legend>
      <c:legendPos val="r"/>
      <c:layout>
        <c:manualLayout>
          <c:xMode val="edge"/>
          <c:yMode val="edge"/>
          <c:x val="0.7305"/>
          <c:y val="0.0535"/>
          <c:w val="0.122"/>
          <c:h val="0.176"/>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2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
          <c:y val="0.01225"/>
          <c:w val="0.862"/>
          <c:h val="0.951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'季生産'!$H$16:$H$42</c:f>
              <c:numCache>
                <c:ptCount val="27"/>
                <c:pt idx="1">
                  <c:v>59.6</c:v>
                </c:pt>
                <c:pt idx="2">
                  <c:v>60.8</c:v>
                </c:pt>
                <c:pt idx="3">
                  <c:v>59</c:v>
                </c:pt>
                <c:pt idx="4">
                  <c:v>61.4</c:v>
                </c:pt>
                <c:pt idx="5">
                  <c:v>62.8</c:v>
                </c:pt>
                <c:pt idx="6">
                  <c:v>61.7</c:v>
                </c:pt>
                <c:pt idx="7">
                  <c:v>64</c:v>
                </c:pt>
                <c:pt idx="8">
                  <c:v>67</c:v>
                </c:pt>
                <c:pt idx="9">
                  <c:v>66</c:v>
                </c:pt>
                <c:pt idx="10">
                  <c:v>74.9</c:v>
                </c:pt>
                <c:pt idx="11">
                  <c:v>78.1</c:v>
                </c:pt>
                <c:pt idx="12">
                  <c:v>79.5</c:v>
                </c:pt>
                <c:pt idx="13">
                  <c:v>81.5</c:v>
                </c:pt>
                <c:pt idx="14">
                  <c:v>82.5</c:v>
                </c:pt>
                <c:pt idx="15">
                  <c:v>81.1</c:v>
                </c:pt>
                <c:pt idx="16">
                  <c:v>80.2</c:v>
                </c:pt>
                <c:pt idx="17">
                  <c:v>81.8</c:v>
                </c:pt>
                <c:pt idx="18">
                  <c:v>77.2</c:v>
                </c:pt>
                <c:pt idx="19">
                  <c:v>65.5</c:v>
                </c:pt>
                <c:pt idx="20">
                  <c:v>65</c:v>
                </c:pt>
                <c:pt idx="21">
                  <c:v>69.5</c:v>
                </c:pt>
                <c:pt idx="22">
                  <c:v>75.1</c:v>
                </c:pt>
                <c:pt idx="23">
                  <c:v>76.9</c:v>
                </c:pt>
                <c:pt idx="24">
                  <c:v>42.2</c:v>
                </c:pt>
                <c:pt idx="25">
                  <c:v>56.7</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'季出荷'!$H$16:$H$42</c:f>
              <c:numCache>
                <c:ptCount val="27"/>
                <c:pt idx="1">
                  <c:v>63.1</c:v>
                </c:pt>
                <c:pt idx="2">
                  <c:v>64</c:v>
                </c:pt>
                <c:pt idx="3">
                  <c:v>63</c:v>
                </c:pt>
                <c:pt idx="4">
                  <c:v>62.6</c:v>
                </c:pt>
                <c:pt idx="5">
                  <c:v>63.1</c:v>
                </c:pt>
                <c:pt idx="6">
                  <c:v>64.3</c:v>
                </c:pt>
                <c:pt idx="7">
                  <c:v>66.2</c:v>
                </c:pt>
                <c:pt idx="8">
                  <c:v>69.9</c:v>
                </c:pt>
                <c:pt idx="9">
                  <c:v>69.7</c:v>
                </c:pt>
                <c:pt idx="10">
                  <c:v>76.5</c:v>
                </c:pt>
                <c:pt idx="11">
                  <c:v>77.5</c:v>
                </c:pt>
                <c:pt idx="12">
                  <c:v>79.6</c:v>
                </c:pt>
                <c:pt idx="13">
                  <c:v>81.1</c:v>
                </c:pt>
                <c:pt idx="14">
                  <c:v>82.1</c:v>
                </c:pt>
                <c:pt idx="15">
                  <c:v>82.4</c:v>
                </c:pt>
                <c:pt idx="16">
                  <c:v>80.8</c:v>
                </c:pt>
                <c:pt idx="17">
                  <c:v>81.8</c:v>
                </c:pt>
                <c:pt idx="18">
                  <c:v>79.9</c:v>
                </c:pt>
                <c:pt idx="19">
                  <c:v>70.1</c:v>
                </c:pt>
                <c:pt idx="20">
                  <c:v>70.2</c:v>
                </c:pt>
                <c:pt idx="21">
                  <c:v>71.2</c:v>
                </c:pt>
                <c:pt idx="22">
                  <c:v>77.1</c:v>
                </c:pt>
                <c:pt idx="23">
                  <c:v>77.8</c:v>
                </c:pt>
                <c:pt idx="24">
                  <c:v>49.9</c:v>
                </c:pt>
                <c:pt idx="25">
                  <c:v>53.2</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'季在庫'!$H$16:$H$42</c:f>
              <c:numCache>
                <c:ptCount val="27"/>
                <c:pt idx="1">
                  <c:v>99.3</c:v>
                </c:pt>
                <c:pt idx="2">
                  <c:v>96.5</c:v>
                </c:pt>
                <c:pt idx="3">
                  <c:v>90.7</c:v>
                </c:pt>
                <c:pt idx="4">
                  <c:v>82.6</c:v>
                </c:pt>
                <c:pt idx="5">
                  <c:v>81.4</c:v>
                </c:pt>
                <c:pt idx="6">
                  <c:v>74.6</c:v>
                </c:pt>
                <c:pt idx="7">
                  <c:v>67.3</c:v>
                </c:pt>
                <c:pt idx="8">
                  <c:v>64.8</c:v>
                </c:pt>
                <c:pt idx="9">
                  <c:v>61</c:v>
                </c:pt>
                <c:pt idx="10">
                  <c:v>64.1</c:v>
                </c:pt>
                <c:pt idx="11">
                  <c:v>67.5</c:v>
                </c:pt>
                <c:pt idx="12">
                  <c:v>74.1</c:v>
                </c:pt>
                <c:pt idx="13">
                  <c:v>79.4</c:v>
                </c:pt>
                <c:pt idx="14">
                  <c:v>78.7</c:v>
                </c:pt>
                <c:pt idx="15">
                  <c:v>79.1</c:v>
                </c:pt>
                <c:pt idx="16">
                  <c:v>83.9</c:v>
                </c:pt>
                <c:pt idx="17">
                  <c:v>84.5</c:v>
                </c:pt>
                <c:pt idx="18">
                  <c:v>82.8</c:v>
                </c:pt>
                <c:pt idx="19">
                  <c:v>76.7</c:v>
                </c:pt>
                <c:pt idx="20">
                  <c:v>70.8</c:v>
                </c:pt>
                <c:pt idx="21">
                  <c:v>81.6</c:v>
                </c:pt>
                <c:pt idx="22">
                  <c:v>69.4</c:v>
                </c:pt>
                <c:pt idx="23">
                  <c:v>66.4</c:v>
                </c:pt>
                <c:pt idx="24">
                  <c:v>34.8</c:v>
                </c:pt>
                <c:pt idx="25">
                  <c:v>55.3</c:v>
                </c:pt>
              </c:numCache>
            </c:numRef>
          </c:val>
          <c:smooth val="0"/>
        </c:ser>
        <c:marker val="1"/>
        <c:axId val="1496275"/>
        <c:axId val="13466476"/>
      </c:lineChart>
      <c:catAx>
        <c:axId val="1496275"/>
        <c:scaling>
          <c:orientation val="minMax"/>
        </c:scaling>
        <c:axPos val="b"/>
        <c:title>
          <c:tx>
            <c:rich>
              <a:bodyPr vert="horz" rot="0" anchor="ctr"/>
              <a:lstStyle/>
              <a:p>
                <a:pPr algn="ctr">
                  <a:defRPr/>
                </a:pPr>
                <a:r>
                  <a:rPr lang="en-US" cap="none" sz="825" b="0" i="0" u="none" baseline="0">
                    <a:latin typeface="ＭＳ Ｐゴシック"/>
                    <a:ea typeface="ＭＳ Ｐゴシック"/>
                    <a:cs typeface="ＭＳ Ｐゴシック"/>
                  </a:rPr>
                  <a:t>年/月</a:t>
                </a:r>
              </a:p>
            </c:rich>
          </c:tx>
          <c:layout>
            <c:manualLayout>
              <c:xMode val="factor"/>
              <c:yMode val="factor"/>
              <c:x val="-0.0175"/>
              <c:y val="0"/>
            </c:manualLayout>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3466476"/>
        <c:crossesAt val="20"/>
        <c:auto val="1"/>
        <c:lblOffset val="100"/>
        <c:tickLblSkip val="1"/>
        <c:noMultiLvlLbl val="0"/>
      </c:catAx>
      <c:valAx>
        <c:axId val="13466476"/>
        <c:scaling>
          <c:orientation val="minMax"/>
          <c:max val="150"/>
          <c:min val="2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
              <c:y val="-0.01075"/>
            </c:manualLayout>
          </c:layout>
          <c:overlay val="0"/>
          <c:spPr>
            <a:noFill/>
            <a:ln>
              <a:noFill/>
            </a:ln>
          </c:spPr>
        </c:title>
        <c:delete val="0"/>
        <c:numFmt formatCode="0_ " sourceLinked="0"/>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1496275"/>
        <c:crossesAt val="1"/>
        <c:crossBetween val="midCat"/>
        <c:dispUnits/>
        <c:majorUnit val="10"/>
        <c:minorUnit val="5"/>
      </c:valAx>
      <c:spPr>
        <a:noFill/>
        <a:ln w="12700">
          <a:solidFill/>
        </a:ln>
      </c:spPr>
    </c:plotArea>
    <c:legend>
      <c:legendPos val="r"/>
      <c:layout>
        <c:manualLayout>
          <c:xMode val="edge"/>
          <c:yMode val="edge"/>
          <c:x val="0.2835"/>
          <c:y val="0.04825"/>
          <c:w val="0.1155"/>
          <c:h val="0.1267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0065"/>
          <c:w val="0.86075"/>
          <c:h val="0.883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'季生産'!$K$16:$K$42</c:f>
              <c:numCache>
                <c:ptCount val="27"/>
                <c:pt idx="1">
                  <c:v>85.3</c:v>
                </c:pt>
                <c:pt idx="2">
                  <c:v>69.9</c:v>
                </c:pt>
                <c:pt idx="3">
                  <c:v>78.8</c:v>
                </c:pt>
                <c:pt idx="4">
                  <c:v>82.9</c:v>
                </c:pt>
                <c:pt idx="5">
                  <c:v>86.5</c:v>
                </c:pt>
                <c:pt idx="6">
                  <c:v>83.1</c:v>
                </c:pt>
                <c:pt idx="7">
                  <c:v>84.8</c:v>
                </c:pt>
                <c:pt idx="8">
                  <c:v>81.2</c:v>
                </c:pt>
                <c:pt idx="9">
                  <c:v>89.9</c:v>
                </c:pt>
                <c:pt idx="10">
                  <c:v>98.4</c:v>
                </c:pt>
                <c:pt idx="11">
                  <c:v>83.6</c:v>
                </c:pt>
                <c:pt idx="12">
                  <c:v>79.3</c:v>
                </c:pt>
                <c:pt idx="13">
                  <c:v>78.9</c:v>
                </c:pt>
                <c:pt idx="14">
                  <c:v>80</c:v>
                </c:pt>
                <c:pt idx="15">
                  <c:v>95.3</c:v>
                </c:pt>
                <c:pt idx="16">
                  <c:v>86.7</c:v>
                </c:pt>
                <c:pt idx="17">
                  <c:v>84</c:v>
                </c:pt>
                <c:pt idx="18">
                  <c:v>90.9</c:v>
                </c:pt>
                <c:pt idx="19">
                  <c:v>85.4</c:v>
                </c:pt>
                <c:pt idx="20">
                  <c:v>90.3</c:v>
                </c:pt>
                <c:pt idx="21">
                  <c:v>84.1</c:v>
                </c:pt>
                <c:pt idx="22">
                  <c:v>93.5</c:v>
                </c:pt>
                <c:pt idx="23">
                  <c:v>89</c:v>
                </c:pt>
                <c:pt idx="24">
                  <c:v>85</c:v>
                </c:pt>
                <c:pt idx="25">
                  <c:v>83.2</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'季出荷'!$K$16:$K$42</c:f>
              <c:numCache>
                <c:ptCount val="27"/>
                <c:pt idx="1">
                  <c:v>81</c:v>
                </c:pt>
                <c:pt idx="2">
                  <c:v>71.5</c:v>
                </c:pt>
                <c:pt idx="3">
                  <c:v>76.9</c:v>
                </c:pt>
                <c:pt idx="4">
                  <c:v>81.3</c:v>
                </c:pt>
                <c:pt idx="5">
                  <c:v>81.6</c:v>
                </c:pt>
                <c:pt idx="6">
                  <c:v>79.4</c:v>
                </c:pt>
                <c:pt idx="7">
                  <c:v>84.3</c:v>
                </c:pt>
                <c:pt idx="8">
                  <c:v>81.6</c:v>
                </c:pt>
                <c:pt idx="9">
                  <c:v>86.1</c:v>
                </c:pt>
                <c:pt idx="10">
                  <c:v>99.3</c:v>
                </c:pt>
                <c:pt idx="11">
                  <c:v>84.5</c:v>
                </c:pt>
                <c:pt idx="12">
                  <c:v>79.3</c:v>
                </c:pt>
                <c:pt idx="13">
                  <c:v>79.4</c:v>
                </c:pt>
                <c:pt idx="14">
                  <c:v>81.5</c:v>
                </c:pt>
                <c:pt idx="15">
                  <c:v>91.8</c:v>
                </c:pt>
                <c:pt idx="16">
                  <c:v>85.6</c:v>
                </c:pt>
                <c:pt idx="17">
                  <c:v>82.1</c:v>
                </c:pt>
                <c:pt idx="18">
                  <c:v>88.5</c:v>
                </c:pt>
                <c:pt idx="19">
                  <c:v>85.3</c:v>
                </c:pt>
                <c:pt idx="20">
                  <c:v>88.7</c:v>
                </c:pt>
                <c:pt idx="21">
                  <c:v>84</c:v>
                </c:pt>
                <c:pt idx="22">
                  <c:v>94.9</c:v>
                </c:pt>
                <c:pt idx="23">
                  <c:v>88.8</c:v>
                </c:pt>
                <c:pt idx="24">
                  <c:v>81.2</c:v>
                </c:pt>
                <c:pt idx="25">
                  <c:v>80</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'季在庫'!$K$16:$K$42</c:f>
              <c:numCache>
                <c:ptCount val="27"/>
                <c:pt idx="1">
                  <c:v>79.3</c:v>
                </c:pt>
                <c:pt idx="2">
                  <c:v>82.5</c:v>
                </c:pt>
                <c:pt idx="3">
                  <c:v>80</c:v>
                </c:pt>
                <c:pt idx="4">
                  <c:v>76</c:v>
                </c:pt>
                <c:pt idx="5">
                  <c:v>79.9</c:v>
                </c:pt>
                <c:pt idx="6">
                  <c:v>76.1</c:v>
                </c:pt>
                <c:pt idx="7">
                  <c:v>76.7</c:v>
                </c:pt>
                <c:pt idx="8">
                  <c:v>76</c:v>
                </c:pt>
                <c:pt idx="9">
                  <c:v>71.4</c:v>
                </c:pt>
                <c:pt idx="10">
                  <c:v>84.5</c:v>
                </c:pt>
                <c:pt idx="11">
                  <c:v>84.5</c:v>
                </c:pt>
                <c:pt idx="12">
                  <c:v>83.8</c:v>
                </c:pt>
                <c:pt idx="13">
                  <c:v>86.7</c:v>
                </c:pt>
                <c:pt idx="14">
                  <c:v>81.9</c:v>
                </c:pt>
                <c:pt idx="15">
                  <c:v>86.3</c:v>
                </c:pt>
                <c:pt idx="16">
                  <c:v>84.5</c:v>
                </c:pt>
                <c:pt idx="17">
                  <c:v>90</c:v>
                </c:pt>
                <c:pt idx="18">
                  <c:v>93.6</c:v>
                </c:pt>
                <c:pt idx="19">
                  <c:v>94.2</c:v>
                </c:pt>
                <c:pt idx="20">
                  <c:v>99.1</c:v>
                </c:pt>
                <c:pt idx="21">
                  <c:v>87.8</c:v>
                </c:pt>
                <c:pt idx="22">
                  <c:v>91.4</c:v>
                </c:pt>
                <c:pt idx="23">
                  <c:v>90.8</c:v>
                </c:pt>
                <c:pt idx="24">
                  <c:v>88.9</c:v>
                </c:pt>
                <c:pt idx="25">
                  <c:v>110.2</c:v>
                </c:pt>
              </c:numCache>
            </c:numRef>
          </c:val>
          <c:smooth val="0"/>
        </c:ser>
        <c:marker val="1"/>
        <c:axId val="54089421"/>
        <c:axId val="17042742"/>
      </c:lineChart>
      <c:catAx>
        <c:axId val="5408942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7042742"/>
        <c:crossesAt val="60"/>
        <c:auto val="1"/>
        <c:lblOffset val="100"/>
        <c:tickLblSkip val="1"/>
        <c:noMultiLvlLbl val="0"/>
      </c:catAx>
      <c:valAx>
        <c:axId val="17042742"/>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5"/>
              <c:y val="-0.0012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4089421"/>
        <c:crossesAt val="1"/>
        <c:crossBetween val="midCat"/>
        <c:dispUnits/>
        <c:majorUnit val="10"/>
        <c:minorUnit val="5"/>
      </c:valAx>
      <c:spPr>
        <a:noFill/>
        <a:ln w="12700">
          <a:solidFill/>
        </a:ln>
      </c:spPr>
    </c:plotArea>
    <c:legend>
      <c:legendPos val="r"/>
      <c:layout>
        <c:manualLayout>
          <c:xMode val="edge"/>
          <c:yMode val="edge"/>
          <c:x val="0.15425"/>
          <c:y val="0.0895"/>
          <c:w val="0.116"/>
          <c:h val="0.136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145"/>
          <c:w val="0.87175"/>
          <c:h val="0.84225"/>
        </c:manualLayout>
      </c:layout>
      <c:lineChart>
        <c:grouping val="standard"/>
        <c:varyColors val="0"/>
        <c:ser>
          <c:idx val="0"/>
          <c:order val="0"/>
          <c:tx>
            <c:strRef>
              <c:f>'季生産'!$A$2</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'季生産'!$M$16:$M$42</c:f>
              <c:numCache>
                <c:ptCount val="27"/>
                <c:pt idx="1">
                  <c:v>76.8</c:v>
                </c:pt>
                <c:pt idx="2">
                  <c:v>78.1</c:v>
                </c:pt>
                <c:pt idx="3">
                  <c:v>77.4</c:v>
                </c:pt>
                <c:pt idx="4">
                  <c:v>79.7</c:v>
                </c:pt>
                <c:pt idx="5">
                  <c:v>75.7</c:v>
                </c:pt>
                <c:pt idx="6">
                  <c:v>75.3</c:v>
                </c:pt>
                <c:pt idx="7">
                  <c:v>77.8</c:v>
                </c:pt>
                <c:pt idx="8">
                  <c:v>78.7</c:v>
                </c:pt>
                <c:pt idx="9">
                  <c:v>78.1</c:v>
                </c:pt>
                <c:pt idx="10">
                  <c:v>77.3</c:v>
                </c:pt>
                <c:pt idx="11">
                  <c:v>80.2</c:v>
                </c:pt>
                <c:pt idx="12">
                  <c:v>79.2</c:v>
                </c:pt>
                <c:pt idx="13">
                  <c:v>81</c:v>
                </c:pt>
                <c:pt idx="14">
                  <c:v>81.3</c:v>
                </c:pt>
                <c:pt idx="15">
                  <c:v>79.7</c:v>
                </c:pt>
                <c:pt idx="16">
                  <c:v>79.5</c:v>
                </c:pt>
                <c:pt idx="17">
                  <c:v>78.6</c:v>
                </c:pt>
                <c:pt idx="18">
                  <c:v>78.3</c:v>
                </c:pt>
                <c:pt idx="19">
                  <c:v>79.1</c:v>
                </c:pt>
                <c:pt idx="20">
                  <c:v>78.8</c:v>
                </c:pt>
                <c:pt idx="21">
                  <c:v>79.2</c:v>
                </c:pt>
                <c:pt idx="22">
                  <c:v>76.1</c:v>
                </c:pt>
                <c:pt idx="23">
                  <c:v>83.3</c:v>
                </c:pt>
                <c:pt idx="24">
                  <c:v>80.3</c:v>
                </c:pt>
                <c:pt idx="25">
                  <c:v>83.4</c:v>
                </c:pt>
              </c:numCache>
            </c:numRef>
          </c:val>
          <c:smooth val="0"/>
        </c:ser>
        <c:ser>
          <c:idx val="1"/>
          <c:order val="1"/>
          <c:tx>
            <c:strRef>
              <c:f>'季出荷'!$A$2</c:f>
              <c:strCache>
                <c:ptCount val="1"/>
                <c:pt idx="0">
                  <c:v>出荷</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'季出荷'!$M$16:$M$42</c:f>
              <c:numCache>
                <c:ptCount val="27"/>
                <c:pt idx="1">
                  <c:v>73</c:v>
                </c:pt>
                <c:pt idx="2">
                  <c:v>72.5</c:v>
                </c:pt>
                <c:pt idx="3">
                  <c:v>72</c:v>
                </c:pt>
                <c:pt idx="4">
                  <c:v>75.7</c:v>
                </c:pt>
                <c:pt idx="5">
                  <c:v>73.4</c:v>
                </c:pt>
                <c:pt idx="6">
                  <c:v>74.4</c:v>
                </c:pt>
                <c:pt idx="7">
                  <c:v>74.9</c:v>
                </c:pt>
                <c:pt idx="8">
                  <c:v>74.7</c:v>
                </c:pt>
                <c:pt idx="9">
                  <c:v>74.8</c:v>
                </c:pt>
                <c:pt idx="10">
                  <c:v>75.1</c:v>
                </c:pt>
                <c:pt idx="11">
                  <c:v>75.6</c:v>
                </c:pt>
                <c:pt idx="12">
                  <c:v>75.4</c:v>
                </c:pt>
                <c:pt idx="13">
                  <c:v>77.1</c:v>
                </c:pt>
                <c:pt idx="14">
                  <c:v>76.4</c:v>
                </c:pt>
                <c:pt idx="15">
                  <c:v>77.7</c:v>
                </c:pt>
                <c:pt idx="16">
                  <c:v>76.6</c:v>
                </c:pt>
                <c:pt idx="17">
                  <c:v>75.3</c:v>
                </c:pt>
                <c:pt idx="18">
                  <c:v>75.4</c:v>
                </c:pt>
                <c:pt idx="19">
                  <c:v>75.5</c:v>
                </c:pt>
                <c:pt idx="20">
                  <c:v>76.8</c:v>
                </c:pt>
                <c:pt idx="21">
                  <c:v>76.8</c:v>
                </c:pt>
                <c:pt idx="22">
                  <c:v>78.6</c:v>
                </c:pt>
                <c:pt idx="23">
                  <c:v>78.5</c:v>
                </c:pt>
                <c:pt idx="24">
                  <c:v>76.9</c:v>
                </c:pt>
                <c:pt idx="25">
                  <c:v>80</c:v>
                </c:pt>
              </c:numCache>
            </c:numRef>
          </c:val>
          <c:smooth val="0"/>
        </c:ser>
        <c:ser>
          <c:idx val="2"/>
          <c:order val="2"/>
          <c:tx>
            <c:strRef>
              <c:f>'季在庫'!$A$2</c:f>
              <c:strCache>
                <c:ptCount val="1"/>
                <c:pt idx="0">
                  <c:v>在庫</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'季生産'!$A$16:$A$42</c:f>
              <c:strCache>
                <c:ptCount val="27"/>
                <c:pt idx="1">
                  <c:v>21/4</c:v>
                </c:pt>
                <c:pt idx="2">
                  <c:v>5</c:v>
                </c:pt>
                <c:pt idx="3">
                  <c:v>6</c:v>
                </c:pt>
                <c:pt idx="4">
                  <c:v>7</c:v>
                </c:pt>
                <c:pt idx="5">
                  <c:v>8</c:v>
                </c:pt>
                <c:pt idx="6">
                  <c:v>9</c:v>
                </c:pt>
                <c:pt idx="7">
                  <c:v>10</c:v>
                </c:pt>
                <c:pt idx="8">
                  <c:v>11</c:v>
                </c:pt>
                <c:pt idx="9">
                  <c:v>12</c:v>
                </c:pt>
                <c:pt idx="10">
                  <c:v>22/1</c:v>
                </c:pt>
                <c:pt idx="11">
                  <c:v>2</c:v>
                </c:pt>
                <c:pt idx="12">
                  <c:v>3</c:v>
                </c:pt>
                <c:pt idx="13">
                  <c:v>4</c:v>
                </c:pt>
                <c:pt idx="14">
                  <c:v>5</c:v>
                </c:pt>
                <c:pt idx="15">
                  <c:v>6</c:v>
                </c:pt>
                <c:pt idx="16">
                  <c:v>7</c:v>
                </c:pt>
                <c:pt idx="17">
                  <c:v>8</c:v>
                </c:pt>
                <c:pt idx="18">
                  <c:v>9</c:v>
                </c:pt>
                <c:pt idx="19">
                  <c:v>10</c:v>
                </c:pt>
                <c:pt idx="20">
                  <c:v>11</c:v>
                </c:pt>
                <c:pt idx="21">
                  <c:v>12</c:v>
                </c:pt>
                <c:pt idx="22">
                  <c:v>23/1</c:v>
                </c:pt>
                <c:pt idx="23">
                  <c:v>2</c:v>
                </c:pt>
                <c:pt idx="24">
                  <c:v>3</c:v>
                </c:pt>
                <c:pt idx="25">
                  <c:v>4</c:v>
                </c:pt>
              </c:strCache>
            </c:strRef>
          </c:cat>
          <c:val>
            <c:numRef>
              <c:f>'季在庫'!$M$16:$M$42</c:f>
              <c:numCache>
                <c:ptCount val="27"/>
                <c:pt idx="1">
                  <c:v>91.9</c:v>
                </c:pt>
                <c:pt idx="2">
                  <c:v>92.5</c:v>
                </c:pt>
                <c:pt idx="3">
                  <c:v>95.3</c:v>
                </c:pt>
                <c:pt idx="4">
                  <c:v>95.5</c:v>
                </c:pt>
                <c:pt idx="5">
                  <c:v>94.2</c:v>
                </c:pt>
                <c:pt idx="6">
                  <c:v>92.4</c:v>
                </c:pt>
                <c:pt idx="7">
                  <c:v>90.7</c:v>
                </c:pt>
                <c:pt idx="8">
                  <c:v>90.7</c:v>
                </c:pt>
                <c:pt idx="9">
                  <c:v>90.8</c:v>
                </c:pt>
                <c:pt idx="10">
                  <c:v>90.9</c:v>
                </c:pt>
                <c:pt idx="11">
                  <c:v>91.7</c:v>
                </c:pt>
                <c:pt idx="12">
                  <c:v>92.6</c:v>
                </c:pt>
                <c:pt idx="13">
                  <c:v>93.2</c:v>
                </c:pt>
                <c:pt idx="14">
                  <c:v>95.2</c:v>
                </c:pt>
                <c:pt idx="15">
                  <c:v>96.4</c:v>
                </c:pt>
                <c:pt idx="16">
                  <c:v>93.5</c:v>
                </c:pt>
                <c:pt idx="17">
                  <c:v>92.1</c:v>
                </c:pt>
                <c:pt idx="18">
                  <c:v>91.5</c:v>
                </c:pt>
                <c:pt idx="19">
                  <c:v>93.1</c:v>
                </c:pt>
                <c:pt idx="20">
                  <c:v>91.4</c:v>
                </c:pt>
                <c:pt idx="21">
                  <c:v>90.6</c:v>
                </c:pt>
                <c:pt idx="22">
                  <c:v>86.1</c:v>
                </c:pt>
                <c:pt idx="23">
                  <c:v>87.1</c:v>
                </c:pt>
                <c:pt idx="24">
                  <c:v>82.6</c:v>
                </c:pt>
                <c:pt idx="25">
                  <c:v>85.2</c:v>
                </c:pt>
              </c:numCache>
            </c:numRef>
          </c:val>
          <c:smooth val="0"/>
        </c:ser>
        <c:marker val="1"/>
        <c:axId val="19166951"/>
        <c:axId val="38284832"/>
      </c:lineChart>
      <c:catAx>
        <c:axId val="19166951"/>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overlay val="0"/>
          <c:spPr>
            <a:noFill/>
            <a:ln>
              <a:noFill/>
            </a:ln>
          </c:spPr>
        </c:title>
        <c:delete val="0"/>
        <c:numFmt formatCode="General" sourceLinked="1"/>
        <c:majorTickMark val="in"/>
        <c:minorTickMark val="none"/>
        <c:tickLblPos val="nextTo"/>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8284832"/>
        <c:crossesAt val="60"/>
        <c:auto val="1"/>
        <c:lblOffset val="100"/>
        <c:tickLblSkip val="1"/>
        <c:noMultiLvlLbl val="0"/>
      </c:catAx>
      <c:valAx>
        <c:axId val="38284832"/>
        <c:scaling>
          <c:orientation val="minMax"/>
          <c:max val="12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
              <c:y val="-0.0005"/>
            </c:manualLayout>
          </c:layout>
          <c:overlay val="0"/>
          <c:spPr>
            <a:noFill/>
            <a:ln>
              <a:noFill/>
            </a:ln>
          </c:spPr>
        </c:title>
        <c:delete val="0"/>
        <c:numFmt formatCode="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166951"/>
        <c:crossesAt val="1"/>
        <c:crossBetween val="midCat"/>
        <c:dispUnits/>
        <c:majorUnit val="10"/>
        <c:minorUnit val="5"/>
      </c:valAx>
      <c:spPr>
        <a:noFill/>
        <a:ln w="12700">
          <a:solidFill/>
        </a:ln>
      </c:spPr>
    </c:plotArea>
    <c:legend>
      <c:legendPos val="r"/>
      <c:layout>
        <c:manualLayout>
          <c:xMode val="edge"/>
          <c:yMode val="edge"/>
          <c:x val="0.17"/>
          <c:y val="0.07175"/>
          <c:w val="0.1245"/>
          <c:h val="0.13425"/>
        </c:manualLayout>
      </c:layout>
      <c:overlay val="0"/>
      <c:spPr>
        <a:noFill/>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121</xdr:row>
      <xdr:rowOff>123825</xdr:rowOff>
    </xdr:from>
    <xdr:ext cx="7210425" cy="5010150"/>
    <xdr:graphicFrame>
      <xdr:nvGraphicFramePr>
        <xdr:cNvPr id="1" name="Chart 11"/>
        <xdr:cNvGraphicFramePr/>
      </xdr:nvGraphicFramePr>
      <xdr:xfrm>
        <a:off x="161925" y="21755100"/>
        <a:ext cx="7210425" cy="5010150"/>
      </xdr:xfrm>
      <a:graphic>
        <a:graphicData uri="http://schemas.openxmlformats.org/drawingml/2006/chart">
          <c:chart xmlns:c="http://schemas.openxmlformats.org/drawingml/2006/chart" r:id="rId1"/>
        </a:graphicData>
      </a:graphic>
    </xdr:graphicFrame>
    <xdr:clientData/>
  </xdr:oneCellAnchor>
  <xdr:oneCellAnchor>
    <xdr:from>
      <xdr:col>0</xdr:col>
      <xdr:colOff>38100</xdr:colOff>
      <xdr:row>152</xdr:row>
      <xdr:rowOff>123825</xdr:rowOff>
    </xdr:from>
    <xdr:ext cx="7381875" cy="4371975"/>
    <xdr:graphicFrame>
      <xdr:nvGraphicFramePr>
        <xdr:cNvPr id="2" name="Chart 13"/>
        <xdr:cNvGraphicFramePr/>
      </xdr:nvGraphicFramePr>
      <xdr:xfrm>
        <a:off x="38100" y="27260550"/>
        <a:ext cx="7381875" cy="4371975"/>
      </xdr:xfrm>
      <a:graphic>
        <a:graphicData uri="http://schemas.openxmlformats.org/drawingml/2006/chart">
          <c:chart xmlns:c="http://schemas.openxmlformats.org/drawingml/2006/chart" r:id="rId2"/>
        </a:graphicData>
      </a:graphic>
    </xdr:graphicFrame>
    <xdr:clientData/>
  </xdr:oneCellAnchor>
  <xdr:oneCellAnchor>
    <xdr:from>
      <xdr:col>0</xdr:col>
      <xdr:colOff>142875</xdr:colOff>
      <xdr:row>12</xdr:row>
      <xdr:rowOff>133350</xdr:rowOff>
    </xdr:from>
    <xdr:ext cx="6619875" cy="3667125"/>
    <xdr:graphicFrame>
      <xdr:nvGraphicFramePr>
        <xdr:cNvPr id="3" name="Chart 6"/>
        <xdr:cNvGraphicFramePr/>
      </xdr:nvGraphicFramePr>
      <xdr:xfrm>
        <a:off x="142875" y="2695575"/>
        <a:ext cx="6619875" cy="3667125"/>
      </xdr:xfrm>
      <a:graphic>
        <a:graphicData uri="http://schemas.openxmlformats.org/drawingml/2006/chart">
          <c:chart xmlns:c="http://schemas.openxmlformats.org/drawingml/2006/chart" r:id="rId3"/>
        </a:graphicData>
      </a:graphic>
    </xdr:graphicFrame>
    <xdr:clientData/>
  </xdr:oneCellAnchor>
  <xdr:oneCellAnchor>
    <xdr:from>
      <xdr:col>0</xdr:col>
      <xdr:colOff>95250</xdr:colOff>
      <xdr:row>35</xdr:row>
      <xdr:rowOff>219075</xdr:rowOff>
    </xdr:from>
    <xdr:ext cx="7048500" cy="2695575"/>
    <xdr:graphicFrame>
      <xdr:nvGraphicFramePr>
        <xdr:cNvPr id="4" name="Chart 7"/>
        <xdr:cNvGraphicFramePr/>
      </xdr:nvGraphicFramePr>
      <xdr:xfrm>
        <a:off x="95250" y="6734175"/>
        <a:ext cx="7048500" cy="2695575"/>
      </xdr:xfrm>
      <a:graphic>
        <a:graphicData uri="http://schemas.openxmlformats.org/drawingml/2006/chart">
          <c:chart xmlns:c="http://schemas.openxmlformats.org/drawingml/2006/chart" r:id="rId4"/>
        </a:graphicData>
      </a:graphic>
    </xdr:graphicFrame>
    <xdr:clientData/>
  </xdr:oneCellAnchor>
  <xdr:oneCellAnchor>
    <xdr:from>
      <xdr:col>0</xdr:col>
      <xdr:colOff>57150</xdr:colOff>
      <xdr:row>62</xdr:row>
      <xdr:rowOff>19050</xdr:rowOff>
    </xdr:from>
    <xdr:ext cx="7153275" cy="4400550"/>
    <xdr:graphicFrame>
      <xdr:nvGraphicFramePr>
        <xdr:cNvPr id="5" name="Chart 8"/>
        <xdr:cNvGraphicFramePr/>
      </xdr:nvGraphicFramePr>
      <xdr:xfrm>
        <a:off x="57150" y="11391900"/>
        <a:ext cx="7153275" cy="4400550"/>
      </xdr:xfrm>
      <a:graphic>
        <a:graphicData uri="http://schemas.openxmlformats.org/drawingml/2006/chart">
          <c:chart xmlns:c="http://schemas.openxmlformats.org/drawingml/2006/chart" r:id="rId5"/>
        </a:graphicData>
      </a:graphic>
    </xdr:graphicFrame>
    <xdr:clientData/>
  </xdr:oneCellAnchor>
  <xdr:oneCellAnchor>
    <xdr:from>
      <xdr:col>0</xdr:col>
      <xdr:colOff>57150</xdr:colOff>
      <xdr:row>90</xdr:row>
      <xdr:rowOff>142875</xdr:rowOff>
    </xdr:from>
    <xdr:ext cx="7505700" cy="4362450"/>
    <xdr:graphicFrame>
      <xdr:nvGraphicFramePr>
        <xdr:cNvPr id="6" name="Chart 10"/>
        <xdr:cNvGraphicFramePr/>
      </xdr:nvGraphicFramePr>
      <xdr:xfrm>
        <a:off x="57150" y="16383000"/>
        <a:ext cx="7505700" cy="4362450"/>
      </xdr:xfrm>
      <a:graphic>
        <a:graphicData uri="http://schemas.openxmlformats.org/drawingml/2006/chart">
          <c:chart xmlns:c="http://schemas.openxmlformats.org/drawingml/2006/chart" r:id="rId6"/>
        </a:graphicData>
      </a:graphic>
    </xdr:graphicFrame>
    <xdr:clientData/>
  </xdr:oneCellAnchor>
  <xdr:oneCellAnchor>
    <xdr:from>
      <xdr:col>0</xdr:col>
      <xdr:colOff>57150</xdr:colOff>
      <xdr:row>184</xdr:row>
      <xdr:rowOff>114300</xdr:rowOff>
    </xdr:from>
    <xdr:ext cx="7343775" cy="4819650"/>
    <xdr:graphicFrame>
      <xdr:nvGraphicFramePr>
        <xdr:cNvPr id="7" name="Chart 12"/>
        <xdr:cNvGraphicFramePr/>
      </xdr:nvGraphicFramePr>
      <xdr:xfrm>
        <a:off x="57150" y="32794575"/>
        <a:ext cx="7343775" cy="4819650"/>
      </xdr:xfrm>
      <a:graphic>
        <a:graphicData uri="http://schemas.openxmlformats.org/drawingml/2006/chart">
          <c:chart xmlns:c="http://schemas.openxmlformats.org/drawingml/2006/chart" r:id="rId7"/>
        </a:graphicData>
      </a:graphic>
    </xdr:graphicFrame>
    <xdr:clientData/>
  </xdr:oneCellAnchor>
  <xdr:twoCellAnchor>
    <xdr:from>
      <xdr:col>0</xdr:col>
      <xdr:colOff>47625</xdr:colOff>
      <xdr:row>214</xdr:row>
      <xdr:rowOff>85725</xdr:rowOff>
    </xdr:from>
    <xdr:to>
      <xdr:col>11</xdr:col>
      <xdr:colOff>609600</xdr:colOff>
      <xdr:row>241</xdr:row>
      <xdr:rowOff>0</xdr:rowOff>
    </xdr:to>
    <xdr:graphicFrame>
      <xdr:nvGraphicFramePr>
        <xdr:cNvPr id="8" name="Chart 14"/>
        <xdr:cNvGraphicFramePr/>
      </xdr:nvGraphicFramePr>
      <xdr:xfrm>
        <a:off x="47625" y="37966650"/>
        <a:ext cx="7305675" cy="45529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246</xdr:row>
      <xdr:rowOff>19050</xdr:rowOff>
    </xdr:from>
    <xdr:to>
      <xdr:col>11</xdr:col>
      <xdr:colOff>457200</xdr:colOff>
      <xdr:row>276</xdr:row>
      <xdr:rowOff>85725</xdr:rowOff>
    </xdr:to>
    <xdr:graphicFrame>
      <xdr:nvGraphicFramePr>
        <xdr:cNvPr id="9" name="Chart 15"/>
        <xdr:cNvGraphicFramePr/>
      </xdr:nvGraphicFramePr>
      <xdr:xfrm>
        <a:off x="0" y="43443525"/>
        <a:ext cx="7200900" cy="5267325"/>
      </xdr:xfrm>
      <a:graphic>
        <a:graphicData uri="http://schemas.openxmlformats.org/drawingml/2006/chart">
          <c:chart xmlns:c="http://schemas.openxmlformats.org/drawingml/2006/chart" r:id="rId9"/>
        </a:graphicData>
      </a:graphic>
    </xdr:graphicFrame>
    <xdr:clientData/>
  </xdr:twoCellAnchor>
  <xdr:oneCellAnchor>
    <xdr:from>
      <xdr:col>0</xdr:col>
      <xdr:colOff>0</xdr:colOff>
      <xdr:row>275</xdr:row>
      <xdr:rowOff>171450</xdr:rowOff>
    </xdr:from>
    <xdr:ext cx="7477125" cy="4600575"/>
    <xdr:graphicFrame>
      <xdr:nvGraphicFramePr>
        <xdr:cNvPr id="10" name="Chart 16"/>
        <xdr:cNvGraphicFramePr/>
      </xdr:nvGraphicFramePr>
      <xdr:xfrm>
        <a:off x="0" y="48577500"/>
        <a:ext cx="7477125" cy="4600575"/>
      </xdr:xfrm>
      <a:graphic>
        <a:graphicData uri="http://schemas.openxmlformats.org/drawingml/2006/chart">
          <c:chart xmlns:c="http://schemas.openxmlformats.org/drawingml/2006/chart" r:id="rId10"/>
        </a:graphicData>
      </a:graphic>
    </xdr:graphicFrame>
    <xdr:clientData/>
  </xdr:oneCellAnchor>
  <xdr:oneCellAnchor>
    <xdr:from>
      <xdr:col>0</xdr:col>
      <xdr:colOff>352425</xdr:colOff>
      <xdr:row>308</xdr:row>
      <xdr:rowOff>38100</xdr:rowOff>
    </xdr:from>
    <xdr:ext cx="7115175" cy="4457700"/>
    <xdr:graphicFrame>
      <xdr:nvGraphicFramePr>
        <xdr:cNvPr id="11" name="Chart 17"/>
        <xdr:cNvGraphicFramePr/>
      </xdr:nvGraphicFramePr>
      <xdr:xfrm>
        <a:off x="352425" y="54206775"/>
        <a:ext cx="7115175" cy="4457700"/>
      </xdr:xfrm>
      <a:graphic>
        <a:graphicData uri="http://schemas.openxmlformats.org/drawingml/2006/chart">
          <c:chart xmlns:c="http://schemas.openxmlformats.org/drawingml/2006/chart" r:id="rId11"/>
        </a:graphicData>
      </a:graphic>
    </xdr:graphicFrame>
    <xdr:clientData/>
  </xdr:oneCellAnchor>
  <xdr:oneCellAnchor>
    <xdr:from>
      <xdr:col>0</xdr:col>
      <xdr:colOff>0</xdr:colOff>
      <xdr:row>338</xdr:row>
      <xdr:rowOff>57150</xdr:rowOff>
    </xdr:from>
    <xdr:ext cx="7572375" cy="5657850"/>
    <xdr:graphicFrame>
      <xdr:nvGraphicFramePr>
        <xdr:cNvPr id="12" name="Chart 18"/>
        <xdr:cNvGraphicFramePr/>
      </xdr:nvGraphicFramePr>
      <xdr:xfrm>
        <a:off x="0" y="59426475"/>
        <a:ext cx="7572375" cy="5657850"/>
      </xdr:xfrm>
      <a:graphic>
        <a:graphicData uri="http://schemas.openxmlformats.org/drawingml/2006/chart">
          <c:chart xmlns:c="http://schemas.openxmlformats.org/drawingml/2006/chart" r:id="rId12"/>
        </a:graphicData>
      </a:graphic>
    </xdr:graphicFrame>
    <xdr:clientData/>
  </xdr:oneCellAnchor>
  <xdr:oneCellAnchor>
    <xdr:from>
      <xdr:col>1</xdr:col>
      <xdr:colOff>57150</xdr:colOff>
      <xdr:row>22</xdr:row>
      <xdr:rowOff>0</xdr:rowOff>
    </xdr:from>
    <xdr:ext cx="5829300" cy="9525"/>
    <xdr:sp>
      <xdr:nvSpPr>
        <xdr:cNvPr id="13" name="Line 36"/>
        <xdr:cNvSpPr>
          <a:spLocks/>
        </xdr:cNvSpPr>
      </xdr:nvSpPr>
      <xdr:spPr>
        <a:xfrm flipV="1">
          <a:off x="742950" y="4286250"/>
          <a:ext cx="58293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200025</xdr:colOff>
      <xdr:row>99</xdr:row>
      <xdr:rowOff>114300</xdr:rowOff>
    </xdr:from>
    <xdr:to>
      <xdr:col>10</xdr:col>
      <xdr:colOff>38100</xdr:colOff>
      <xdr:row>99</xdr:row>
      <xdr:rowOff>123825</xdr:rowOff>
    </xdr:to>
    <xdr:sp>
      <xdr:nvSpPr>
        <xdr:cNvPr id="14" name="Line 37"/>
        <xdr:cNvSpPr>
          <a:spLocks/>
        </xdr:cNvSpPr>
      </xdr:nvSpPr>
      <xdr:spPr>
        <a:xfrm>
          <a:off x="885825" y="17907000"/>
          <a:ext cx="57531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136</xdr:row>
      <xdr:rowOff>57150</xdr:rowOff>
    </xdr:from>
    <xdr:to>
      <xdr:col>10</xdr:col>
      <xdr:colOff>57150</xdr:colOff>
      <xdr:row>136</xdr:row>
      <xdr:rowOff>66675</xdr:rowOff>
    </xdr:to>
    <xdr:sp>
      <xdr:nvSpPr>
        <xdr:cNvPr id="15" name="Line 39"/>
        <xdr:cNvSpPr>
          <a:spLocks/>
        </xdr:cNvSpPr>
      </xdr:nvSpPr>
      <xdr:spPr>
        <a:xfrm flipV="1">
          <a:off x="847725" y="24403050"/>
          <a:ext cx="5810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195</xdr:row>
      <xdr:rowOff>28575</xdr:rowOff>
    </xdr:from>
    <xdr:to>
      <xdr:col>10</xdr:col>
      <xdr:colOff>114300</xdr:colOff>
      <xdr:row>195</xdr:row>
      <xdr:rowOff>38100</xdr:rowOff>
    </xdr:to>
    <xdr:sp>
      <xdr:nvSpPr>
        <xdr:cNvPr id="16" name="Line 43"/>
        <xdr:cNvSpPr>
          <a:spLocks/>
        </xdr:cNvSpPr>
      </xdr:nvSpPr>
      <xdr:spPr>
        <a:xfrm flipV="1">
          <a:off x="895350" y="34604325"/>
          <a:ext cx="5819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224</xdr:row>
      <xdr:rowOff>85725</xdr:rowOff>
    </xdr:from>
    <xdr:to>
      <xdr:col>10</xdr:col>
      <xdr:colOff>95250</xdr:colOff>
      <xdr:row>224</xdr:row>
      <xdr:rowOff>85725</xdr:rowOff>
    </xdr:to>
    <xdr:sp>
      <xdr:nvSpPr>
        <xdr:cNvPr id="17" name="Line 44"/>
        <xdr:cNvSpPr>
          <a:spLocks/>
        </xdr:cNvSpPr>
      </xdr:nvSpPr>
      <xdr:spPr>
        <a:xfrm>
          <a:off x="914400" y="39690675"/>
          <a:ext cx="578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255</xdr:row>
      <xdr:rowOff>28575</xdr:rowOff>
    </xdr:from>
    <xdr:to>
      <xdr:col>9</xdr:col>
      <xdr:colOff>609600</xdr:colOff>
      <xdr:row>255</xdr:row>
      <xdr:rowOff>28575</xdr:rowOff>
    </xdr:to>
    <xdr:sp>
      <xdr:nvSpPr>
        <xdr:cNvPr id="18" name="Line 45"/>
        <xdr:cNvSpPr>
          <a:spLocks/>
        </xdr:cNvSpPr>
      </xdr:nvSpPr>
      <xdr:spPr>
        <a:xfrm flipV="1">
          <a:off x="762000" y="45005625"/>
          <a:ext cx="579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350</xdr:row>
      <xdr:rowOff>161925</xdr:rowOff>
    </xdr:from>
    <xdr:to>
      <xdr:col>10</xdr:col>
      <xdr:colOff>9525</xdr:colOff>
      <xdr:row>351</xdr:row>
      <xdr:rowOff>19050</xdr:rowOff>
    </xdr:to>
    <xdr:sp>
      <xdr:nvSpPr>
        <xdr:cNvPr id="19" name="Line 47"/>
        <xdr:cNvSpPr>
          <a:spLocks/>
        </xdr:cNvSpPr>
      </xdr:nvSpPr>
      <xdr:spPr>
        <a:xfrm flipV="1">
          <a:off x="800100" y="61598175"/>
          <a:ext cx="58102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322</xdr:row>
      <xdr:rowOff>66675</xdr:rowOff>
    </xdr:from>
    <xdr:to>
      <xdr:col>9</xdr:col>
      <xdr:colOff>647700</xdr:colOff>
      <xdr:row>322</xdr:row>
      <xdr:rowOff>76200</xdr:rowOff>
    </xdr:to>
    <xdr:sp>
      <xdr:nvSpPr>
        <xdr:cNvPr id="20" name="Line 48"/>
        <xdr:cNvSpPr>
          <a:spLocks/>
        </xdr:cNvSpPr>
      </xdr:nvSpPr>
      <xdr:spPr>
        <a:xfrm flipV="1">
          <a:off x="952500" y="56645175"/>
          <a:ext cx="5638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169</xdr:row>
      <xdr:rowOff>9525</xdr:rowOff>
    </xdr:from>
    <xdr:to>
      <xdr:col>10</xdr:col>
      <xdr:colOff>123825</xdr:colOff>
      <xdr:row>169</xdr:row>
      <xdr:rowOff>19050</xdr:rowOff>
    </xdr:to>
    <xdr:sp>
      <xdr:nvSpPr>
        <xdr:cNvPr id="21" name="Line 49"/>
        <xdr:cNvSpPr>
          <a:spLocks/>
        </xdr:cNvSpPr>
      </xdr:nvSpPr>
      <xdr:spPr>
        <a:xfrm flipV="1">
          <a:off x="857250" y="30070425"/>
          <a:ext cx="5867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284</xdr:row>
      <xdr:rowOff>161925</xdr:rowOff>
    </xdr:from>
    <xdr:to>
      <xdr:col>10</xdr:col>
      <xdr:colOff>38100</xdr:colOff>
      <xdr:row>285</xdr:row>
      <xdr:rowOff>0</xdr:rowOff>
    </xdr:to>
    <xdr:sp>
      <xdr:nvSpPr>
        <xdr:cNvPr id="22" name="Line 52"/>
        <xdr:cNvSpPr>
          <a:spLocks/>
        </xdr:cNvSpPr>
      </xdr:nvSpPr>
      <xdr:spPr>
        <a:xfrm flipV="1">
          <a:off x="828675" y="50168175"/>
          <a:ext cx="58102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5"/>
  <sheetViews>
    <sheetView workbookViewId="0" topLeftCell="A1">
      <selection activeCell="J17" sqref="J17"/>
    </sheetView>
  </sheetViews>
  <sheetFormatPr defaultColWidth="9.00390625" defaultRowHeight="13.5"/>
  <sheetData>
    <row r="1" ht="13.5">
      <c r="A1" t="s">
        <v>88</v>
      </c>
    </row>
    <row r="2" ht="13.5">
      <c r="A2" t="s">
        <v>89</v>
      </c>
    </row>
    <row r="3" ht="13.5">
      <c r="A3" t="s">
        <v>90</v>
      </c>
    </row>
    <row r="4" ht="13.5">
      <c r="A4" t="s">
        <v>91</v>
      </c>
    </row>
    <row r="5" ht="13.5">
      <c r="A5" t="s">
        <v>118</v>
      </c>
    </row>
    <row r="6" ht="13.5">
      <c r="A6" t="s">
        <v>92</v>
      </c>
    </row>
    <row r="7" ht="13.5">
      <c r="A7" t="s">
        <v>93</v>
      </c>
    </row>
    <row r="8" ht="13.5">
      <c r="A8" t="s">
        <v>119</v>
      </c>
    </row>
    <row r="9" ht="13.5">
      <c r="A9" t="s">
        <v>94</v>
      </c>
    </row>
    <row r="11" ht="13.5">
      <c r="A11" t="s">
        <v>95</v>
      </c>
    </row>
    <row r="12" ht="13.5">
      <c r="A12" t="s">
        <v>96</v>
      </c>
    </row>
    <row r="13" ht="13.5">
      <c r="A13" t="s">
        <v>97</v>
      </c>
    </row>
    <row r="14" ht="13.5">
      <c r="A14" t="s">
        <v>98</v>
      </c>
    </row>
    <row r="15" ht="13.5">
      <c r="A15" t="s">
        <v>99</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5"/>
  <dimension ref="A1:K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8.25" customHeight="1"/>
  <cols>
    <col min="1" max="1" width="4.625" style="20" customWidth="1"/>
    <col min="2" max="16384" width="14.625" style="1" customWidth="1"/>
  </cols>
  <sheetData>
    <row r="1" spans="1:10" s="43" customFormat="1" ht="12" customHeight="1">
      <c r="A1" s="41"/>
      <c r="B1" s="42" t="s">
        <v>112</v>
      </c>
      <c r="C1" s="42"/>
      <c r="D1" s="42"/>
      <c r="E1" s="42"/>
      <c r="F1" s="42"/>
      <c r="G1" s="42"/>
      <c r="H1" s="42"/>
      <c r="I1" s="42"/>
      <c r="J1" s="42"/>
    </row>
    <row r="2" spans="1:10" ht="8.25" customHeight="1">
      <c r="A2" s="34" t="s">
        <v>73</v>
      </c>
      <c r="B2" s="2" t="s">
        <v>0</v>
      </c>
      <c r="C2" s="2" t="s">
        <v>20</v>
      </c>
      <c r="D2" s="2" t="s">
        <v>22</v>
      </c>
      <c r="E2" s="2" t="s">
        <v>24</v>
      </c>
      <c r="F2" s="2" t="s">
        <v>25</v>
      </c>
      <c r="G2" s="2" t="s">
        <v>23</v>
      </c>
      <c r="H2" s="2" t="s">
        <v>26</v>
      </c>
      <c r="I2" s="2" t="s">
        <v>27</v>
      </c>
      <c r="J2" s="2" t="s">
        <v>21</v>
      </c>
    </row>
    <row r="3" spans="1:10" ht="8.25" customHeight="1">
      <c r="A3" s="37"/>
      <c r="B3" s="38" t="s">
        <v>113</v>
      </c>
      <c r="C3" s="38" t="s">
        <v>113</v>
      </c>
      <c r="D3" s="38" t="s">
        <v>113</v>
      </c>
      <c r="E3" s="38" t="s">
        <v>113</v>
      </c>
      <c r="F3" s="38" t="s">
        <v>113</v>
      </c>
      <c r="G3" s="38" t="s">
        <v>113</v>
      </c>
      <c r="H3" s="38" t="s">
        <v>113</v>
      </c>
      <c r="I3" s="38" t="s">
        <v>113</v>
      </c>
      <c r="J3" s="38" t="s">
        <v>113</v>
      </c>
    </row>
    <row r="4" spans="1:10" ht="8.25" customHeight="1">
      <c r="A4" s="39"/>
      <c r="B4" s="40"/>
      <c r="C4" s="40"/>
      <c r="D4" s="40"/>
      <c r="E4" s="40"/>
      <c r="F4" s="40"/>
      <c r="G4" s="40"/>
      <c r="H4" s="40"/>
      <c r="I4" s="40"/>
      <c r="J4" s="40"/>
    </row>
    <row r="5" spans="1:11" ht="8.25" customHeight="1">
      <c r="A5" s="24"/>
      <c r="B5" s="3"/>
      <c r="C5" s="3"/>
      <c r="D5" s="3"/>
      <c r="E5" s="3"/>
      <c r="F5" s="3"/>
      <c r="G5" s="3"/>
      <c r="H5" s="3"/>
      <c r="I5" s="3"/>
      <c r="J5" s="3"/>
      <c r="K5" s="28"/>
    </row>
    <row r="6" spans="1:11" ht="8.25" customHeight="1">
      <c r="A6" s="24"/>
      <c r="B6" s="3"/>
      <c r="C6" s="3"/>
      <c r="D6" s="3"/>
      <c r="E6" s="3"/>
      <c r="F6" s="3"/>
      <c r="G6" s="3"/>
      <c r="H6" s="3"/>
      <c r="I6" s="3"/>
      <c r="J6" s="3"/>
      <c r="K6" s="28"/>
    </row>
    <row r="7" spans="1:11" ht="8.25" customHeight="1">
      <c r="A7" s="24"/>
      <c r="B7" s="3"/>
      <c r="C7" s="3"/>
      <c r="D7" s="3"/>
      <c r="E7" s="3"/>
      <c r="F7" s="3"/>
      <c r="G7" s="3"/>
      <c r="H7" s="3"/>
      <c r="I7" s="3"/>
      <c r="J7" s="3"/>
      <c r="K7" s="28"/>
    </row>
    <row r="8" spans="1:11" ht="8.25" customHeight="1">
      <c r="A8" s="24"/>
      <c r="B8" s="3"/>
      <c r="C8" s="3"/>
      <c r="D8" s="3"/>
      <c r="E8" s="3"/>
      <c r="F8" s="3"/>
      <c r="G8" s="3"/>
      <c r="H8" s="3"/>
      <c r="I8" s="3"/>
      <c r="J8" s="3"/>
      <c r="K8" s="28"/>
    </row>
    <row r="9" spans="1:11" ht="8.25" customHeight="1">
      <c r="A9" s="24"/>
      <c r="B9" s="3"/>
      <c r="C9" s="3"/>
      <c r="D9" s="3"/>
      <c r="E9" s="3"/>
      <c r="F9" s="3"/>
      <c r="G9" s="3"/>
      <c r="H9" s="3"/>
      <c r="I9" s="3"/>
      <c r="J9" s="3"/>
      <c r="K9" s="28"/>
    </row>
    <row r="10" spans="1:11" ht="8.25" customHeight="1">
      <c r="A10" s="24"/>
      <c r="B10" s="3"/>
      <c r="C10" s="3"/>
      <c r="D10" s="3"/>
      <c r="E10" s="3"/>
      <c r="F10" s="3"/>
      <c r="G10" s="3"/>
      <c r="H10" s="3"/>
      <c r="I10" s="3"/>
      <c r="J10" s="3"/>
      <c r="K10" s="28"/>
    </row>
    <row r="11" spans="1:11" ht="8.25" customHeight="1">
      <c r="A11" s="24"/>
      <c r="B11" s="3"/>
      <c r="C11" s="3"/>
      <c r="D11" s="3"/>
      <c r="E11" s="3"/>
      <c r="F11" s="3"/>
      <c r="G11" s="3"/>
      <c r="H11" s="3"/>
      <c r="I11" s="3"/>
      <c r="J11" s="3"/>
      <c r="K11" s="28"/>
    </row>
    <row r="12" spans="1:11" ht="8.25" customHeight="1">
      <c r="A12" s="24"/>
      <c r="B12" s="3"/>
      <c r="C12" s="3"/>
      <c r="D12" s="3"/>
      <c r="E12" s="3"/>
      <c r="F12" s="3"/>
      <c r="G12" s="3"/>
      <c r="H12" s="3"/>
      <c r="I12" s="3"/>
      <c r="J12" s="3"/>
      <c r="K12" s="28"/>
    </row>
    <row r="13" spans="1:11" ht="8.25" customHeight="1">
      <c r="A13" s="24"/>
      <c r="B13" s="3"/>
      <c r="C13" s="3"/>
      <c r="D13" s="3"/>
      <c r="E13" s="3"/>
      <c r="F13" s="3"/>
      <c r="G13" s="3"/>
      <c r="H13" s="3"/>
      <c r="I13" s="3"/>
      <c r="J13" s="3"/>
      <c r="K13" s="28"/>
    </row>
    <row r="14" spans="1:11" ht="8.25" customHeight="1">
      <c r="A14" s="24"/>
      <c r="B14" s="3"/>
      <c r="C14" s="3"/>
      <c r="D14" s="3"/>
      <c r="E14" s="3"/>
      <c r="F14" s="3"/>
      <c r="G14" s="3"/>
      <c r="H14" s="3"/>
      <c r="I14" s="3"/>
      <c r="J14" s="3"/>
      <c r="K14" s="28"/>
    </row>
    <row r="15" spans="1:11" ht="8.25" customHeight="1">
      <c r="A15" s="24"/>
      <c r="B15" s="3"/>
      <c r="C15" s="3"/>
      <c r="D15" s="3"/>
      <c r="E15" s="3"/>
      <c r="F15" s="3"/>
      <c r="G15" s="3"/>
      <c r="H15" s="3"/>
      <c r="I15" s="3"/>
      <c r="J15" s="3"/>
      <c r="K15" s="28"/>
    </row>
    <row r="16" spans="1:11" ht="8.25" customHeight="1">
      <c r="A16" s="45"/>
      <c r="B16" s="3"/>
      <c r="C16" s="3"/>
      <c r="D16" s="3"/>
      <c r="E16" s="3"/>
      <c r="F16" s="3"/>
      <c r="G16" s="3"/>
      <c r="H16" s="3"/>
      <c r="I16" s="3"/>
      <c r="J16" s="3"/>
      <c r="K16" s="28"/>
    </row>
    <row r="17" spans="1:11" ht="8.25" customHeight="1">
      <c r="A17" s="45" t="str">
        <f>TEXT(K17,"e/m")</f>
        <v>21/4</v>
      </c>
      <c r="B17" s="3">
        <v>74.5</v>
      </c>
      <c r="C17" s="3">
        <v>83.8</v>
      </c>
      <c r="D17" s="3">
        <v>74.5</v>
      </c>
      <c r="E17" s="3">
        <v>73.8</v>
      </c>
      <c r="F17" s="3">
        <v>77.1</v>
      </c>
      <c r="G17" s="3">
        <v>86.2</v>
      </c>
      <c r="H17" s="3">
        <v>69.6</v>
      </c>
      <c r="I17" s="3">
        <v>105.1</v>
      </c>
      <c r="J17" s="3">
        <v>62.6</v>
      </c>
      <c r="K17" s="28">
        <f aca="true" t="shared" si="0" ref="K17:K40">K18-30</f>
        <v>39924</v>
      </c>
    </row>
    <row r="18" spans="1:11" ht="8.25" customHeight="1">
      <c r="A18" s="44" t="str">
        <f aca="true" t="shared" si="1" ref="A18:A41">TEXT(K18,IF(MONTH(K18)=1,"e/m","m"))</f>
        <v>5</v>
      </c>
      <c r="B18" s="3">
        <v>69.7</v>
      </c>
      <c r="C18" s="3">
        <v>76.2</v>
      </c>
      <c r="D18" s="3">
        <v>70.2</v>
      </c>
      <c r="E18" s="3">
        <v>71.5</v>
      </c>
      <c r="F18" s="3">
        <v>65.8</v>
      </c>
      <c r="G18" s="3">
        <v>77.7</v>
      </c>
      <c r="H18" s="3">
        <v>70.5</v>
      </c>
      <c r="I18" s="3">
        <v>85.9</v>
      </c>
      <c r="J18" s="3">
        <v>61.3</v>
      </c>
      <c r="K18" s="28">
        <f t="shared" si="0"/>
        <v>39954</v>
      </c>
    </row>
    <row r="19" spans="1:11" ht="8.25" customHeight="1">
      <c r="A19" s="44" t="str">
        <f t="shared" si="1"/>
        <v>6</v>
      </c>
      <c r="B19" s="3">
        <v>81.2</v>
      </c>
      <c r="C19" s="3">
        <v>88.8</v>
      </c>
      <c r="D19" s="3">
        <v>78.9</v>
      </c>
      <c r="E19" s="3">
        <v>81.6</v>
      </c>
      <c r="F19" s="3">
        <v>69.7</v>
      </c>
      <c r="G19" s="3">
        <v>91.4</v>
      </c>
      <c r="H19" s="3">
        <v>83.4</v>
      </c>
      <c r="I19" s="3">
        <v>100.6</v>
      </c>
      <c r="J19" s="3">
        <v>71.4</v>
      </c>
      <c r="K19" s="28">
        <f t="shared" si="0"/>
        <v>39984</v>
      </c>
    </row>
    <row r="20" spans="1:11" ht="8.25" customHeight="1">
      <c r="A20" s="44" t="str">
        <f t="shared" si="1"/>
        <v>7</v>
      </c>
      <c r="B20" s="3">
        <v>83.6</v>
      </c>
      <c r="C20" s="3">
        <v>89.1</v>
      </c>
      <c r="D20" s="3">
        <v>74.9</v>
      </c>
      <c r="E20" s="3">
        <v>76.7</v>
      </c>
      <c r="F20" s="3">
        <v>68.7</v>
      </c>
      <c r="G20" s="3">
        <v>92.8</v>
      </c>
      <c r="H20" s="3">
        <v>75.3</v>
      </c>
      <c r="I20" s="3">
        <v>112.8</v>
      </c>
      <c r="J20" s="3">
        <v>76.6</v>
      </c>
      <c r="K20" s="28">
        <f t="shared" si="0"/>
        <v>40014</v>
      </c>
    </row>
    <row r="21" spans="1:11" ht="8.25" customHeight="1">
      <c r="A21" s="44" t="str">
        <f t="shared" si="1"/>
        <v>8</v>
      </c>
      <c r="B21" s="3">
        <v>68</v>
      </c>
      <c r="C21" s="3">
        <v>71.1</v>
      </c>
      <c r="D21" s="3">
        <v>71.2</v>
      </c>
      <c r="E21" s="3">
        <v>73.3</v>
      </c>
      <c r="F21" s="3">
        <v>63.8</v>
      </c>
      <c r="G21" s="3">
        <v>71.1</v>
      </c>
      <c r="H21" s="3">
        <v>54.7</v>
      </c>
      <c r="I21" s="3">
        <v>89.9</v>
      </c>
      <c r="J21" s="3">
        <v>63.8</v>
      </c>
      <c r="K21" s="28">
        <f t="shared" si="0"/>
        <v>40044</v>
      </c>
    </row>
    <row r="22" spans="1:11" ht="8.25" customHeight="1">
      <c r="A22" s="44" t="str">
        <f t="shared" si="1"/>
        <v>9</v>
      </c>
      <c r="B22" s="3">
        <v>79.2</v>
      </c>
      <c r="C22" s="3">
        <v>81.2</v>
      </c>
      <c r="D22" s="3">
        <v>86.9</v>
      </c>
      <c r="E22" s="3">
        <v>91.4</v>
      </c>
      <c r="F22" s="3">
        <v>71.6</v>
      </c>
      <c r="G22" s="3">
        <v>79.8</v>
      </c>
      <c r="H22" s="3">
        <v>63.4</v>
      </c>
      <c r="I22" s="3">
        <v>98.4</v>
      </c>
      <c r="J22" s="3">
        <v>76.5</v>
      </c>
      <c r="K22" s="28">
        <f t="shared" si="0"/>
        <v>40074</v>
      </c>
    </row>
    <row r="23" spans="1:11" ht="8.25" customHeight="1">
      <c r="A23" s="44" t="str">
        <f t="shared" si="1"/>
        <v>10</v>
      </c>
      <c r="B23" s="3">
        <v>77.2</v>
      </c>
      <c r="C23" s="3">
        <v>74.5</v>
      </c>
      <c r="D23" s="3">
        <v>72.4</v>
      </c>
      <c r="E23" s="3">
        <v>72.3</v>
      </c>
      <c r="F23" s="3">
        <v>72.7</v>
      </c>
      <c r="G23" s="3">
        <v>75</v>
      </c>
      <c r="H23" s="3">
        <v>55.8</v>
      </c>
      <c r="I23" s="3">
        <v>96.9</v>
      </c>
      <c r="J23" s="3">
        <v>80.7</v>
      </c>
      <c r="K23" s="28">
        <f t="shared" si="0"/>
        <v>40104</v>
      </c>
    </row>
    <row r="24" spans="1:11" ht="8.25" customHeight="1">
      <c r="A24" s="44" t="str">
        <f t="shared" si="1"/>
        <v>11</v>
      </c>
      <c r="B24" s="3">
        <v>81.2</v>
      </c>
      <c r="C24" s="3">
        <v>80.9</v>
      </c>
      <c r="D24" s="3">
        <v>79.8</v>
      </c>
      <c r="E24" s="3">
        <v>81</v>
      </c>
      <c r="F24" s="3">
        <v>75.7</v>
      </c>
      <c r="G24" s="3">
        <v>81.2</v>
      </c>
      <c r="H24" s="3">
        <v>62.7</v>
      </c>
      <c r="I24" s="3">
        <v>102.2</v>
      </c>
      <c r="J24" s="3">
        <v>81.7</v>
      </c>
      <c r="K24" s="28">
        <f t="shared" si="0"/>
        <v>40134</v>
      </c>
    </row>
    <row r="25" spans="1:11" ht="8.25" customHeight="1">
      <c r="A25" s="44" t="str">
        <f t="shared" si="1"/>
        <v>12</v>
      </c>
      <c r="B25" s="3">
        <v>80.2</v>
      </c>
      <c r="C25" s="3">
        <v>81.2</v>
      </c>
      <c r="D25" s="3">
        <v>79.1</v>
      </c>
      <c r="E25" s="3">
        <v>80.2</v>
      </c>
      <c r="F25" s="3">
        <v>75.4</v>
      </c>
      <c r="G25" s="3">
        <v>81.7</v>
      </c>
      <c r="H25" s="3">
        <v>66</v>
      </c>
      <c r="I25" s="3">
        <v>99.7</v>
      </c>
      <c r="J25" s="3">
        <v>78.8</v>
      </c>
      <c r="K25" s="28">
        <f t="shared" si="0"/>
        <v>40164</v>
      </c>
    </row>
    <row r="26" spans="1:11" ht="8.25" customHeight="1">
      <c r="A26" s="44" t="str">
        <f t="shared" si="1"/>
        <v>22/1</v>
      </c>
      <c r="B26" s="3">
        <v>72.1</v>
      </c>
      <c r="C26" s="3">
        <v>70.4</v>
      </c>
      <c r="D26" s="3">
        <v>66.9</v>
      </c>
      <c r="E26" s="3">
        <v>66.8</v>
      </c>
      <c r="F26" s="3">
        <v>67.4</v>
      </c>
      <c r="G26" s="3">
        <v>71.4</v>
      </c>
      <c r="H26" s="3">
        <v>69.6</v>
      </c>
      <c r="I26" s="3">
        <v>73.4</v>
      </c>
      <c r="J26" s="3">
        <v>74.2</v>
      </c>
      <c r="K26" s="28">
        <f t="shared" si="0"/>
        <v>40194</v>
      </c>
    </row>
    <row r="27" spans="1:11" ht="8.25" customHeight="1">
      <c r="A27" s="44" t="str">
        <f t="shared" si="1"/>
        <v>2</v>
      </c>
      <c r="B27" s="3">
        <v>80.4</v>
      </c>
      <c r="C27" s="3">
        <v>80.3</v>
      </c>
      <c r="D27" s="3">
        <v>79.2</v>
      </c>
      <c r="E27" s="3">
        <v>81</v>
      </c>
      <c r="F27" s="3">
        <v>73.1</v>
      </c>
      <c r="G27" s="3">
        <v>80.6</v>
      </c>
      <c r="H27" s="3">
        <v>83.5</v>
      </c>
      <c r="I27" s="3">
        <v>77.4</v>
      </c>
      <c r="J27" s="3">
        <v>80.4</v>
      </c>
      <c r="K27" s="28">
        <f t="shared" si="0"/>
        <v>40224</v>
      </c>
    </row>
    <row r="28" spans="1:11" ht="8.25" customHeight="1">
      <c r="A28" s="44" t="str">
        <f t="shared" si="1"/>
        <v>3</v>
      </c>
      <c r="B28" s="3">
        <v>89.8</v>
      </c>
      <c r="C28" s="3">
        <v>89.4</v>
      </c>
      <c r="D28" s="3">
        <v>91</v>
      </c>
      <c r="E28" s="3">
        <v>96.1</v>
      </c>
      <c r="F28" s="3">
        <v>73.5</v>
      </c>
      <c r="G28" s="3">
        <v>88.9</v>
      </c>
      <c r="H28" s="3">
        <v>87.2</v>
      </c>
      <c r="I28" s="3">
        <v>90.9</v>
      </c>
      <c r="J28" s="3">
        <v>90.4</v>
      </c>
      <c r="K28" s="28">
        <f t="shared" si="0"/>
        <v>40254</v>
      </c>
    </row>
    <row r="29" spans="1:11" ht="8.25" customHeight="1">
      <c r="A29" s="44" t="str">
        <f t="shared" si="1"/>
        <v>4</v>
      </c>
      <c r="B29" s="3">
        <v>81.1</v>
      </c>
      <c r="C29" s="3">
        <v>79.7</v>
      </c>
      <c r="D29" s="3">
        <v>72.3</v>
      </c>
      <c r="E29" s="3">
        <v>73.8</v>
      </c>
      <c r="F29" s="3">
        <v>67.2</v>
      </c>
      <c r="G29" s="3">
        <v>81.6</v>
      </c>
      <c r="H29" s="3">
        <v>70</v>
      </c>
      <c r="I29" s="3">
        <v>94.9</v>
      </c>
      <c r="J29" s="3">
        <v>82.9</v>
      </c>
      <c r="K29" s="28">
        <f t="shared" si="0"/>
        <v>40284</v>
      </c>
    </row>
    <row r="30" spans="1:11" ht="8.25" customHeight="1">
      <c r="A30" s="44" t="str">
        <f t="shared" si="1"/>
        <v>5</v>
      </c>
      <c r="B30" s="3">
        <v>78.5</v>
      </c>
      <c r="C30" s="3">
        <v>80.3</v>
      </c>
      <c r="D30" s="3">
        <v>76.5</v>
      </c>
      <c r="E30" s="3">
        <v>79.9</v>
      </c>
      <c r="F30" s="3">
        <v>64.9</v>
      </c>
      <c r="G30" s="3">
        <v>81.3</v>
      </c>
      <c r="H30" s="3">
        <v>76.6</v>
      </c>
      <c r="I30" s="3">
        <v>86.7</v>
      </c>
      <c r="J30" s="3">
        <v>76.2</v>
      </c>
      <c r="K30" s="28">
        <f t="shared" si="0"/>
        <v>40314</v>
      </c>
    </row>
    <row r="31" spans="1:11" ht="8.25" customHeight="1">
      <c r="A31" s="44" t="str">
        <f t="shared" si="1"/>
        <v>6</v>
      </c>
      <c r="B31" s="3">
        <v>89.5</v>
      </c>
      <c r="C31" s="3">
        <v>92</v>
      </c>
      <c r="D31" s="3">
        <v>84</v>
      </c>
      <c r="E31" s="3">
        <v>87.5</v>
      </c>
      <c r="F31" s="3">
        <v>71.8</v>
      </c>
      <c r="G31" s="3">
        <v>94</v>
      </c>
      <c r="H31" s="3">
        <v>86.1</v>
      </c>
      <c r="I31" s="3">
        <v>103.1</v>
      </c>
      <c r="J31" s="3">
        <v>86.4</v>
      </c>
      <c r="K31" s="28">
        <f t="shared" si="0"/>
        <v>40344</v>
      </c>
    </row>
    <row r="32" spans="1:11" ht="8.25" customHeight="1">
      <c r="A32" s="44" t="str">
        <f t="shared" si="1"/>
        <v>7</v>
      </c>
      <c r="B32" s="3">
        <v>91.8</v>
      </c>
      <c r="C32" s="3">
        <v>95.2</v>
      </c>
      <c r="D32" s="3">
        <v>82.8</v>
      </c>
      <c r="E32" s="3">
        <v>85.8</v>
      </c>
      <c r="F32" s="3">
        <v>72.2</v>
      </c>
      <c r="G32" s="3">
        <v>98.4</v>
      </c>
      <c r="H32" s="3">
        <v>87.7</v>
      </c>
      <c r="I32" s="3">
        <v>110.7</v>
      </c>
      <c r="J32" s="3">
        <v>87.4</v>
      </c>
      <c r="K32" s="28">
        <f t="shared" si="0"/>
        <v>40374</v>
      </c>
    </row>
    <row r="33" spans="1:11" ht="8.25" customHeight="1">
      <c r="A33" s="44" t="str">
        <f t="shared" si="1"/>
        <v>8</v>
      </c>
      <c r="B33" s="3">
        <v>79.1</v>
      </c>
      <c r="C33" s="3">
        <v>82.6</v>
      </c>
      <c r="D33" s="3">
        <v>81.4</v>
      </c>
      <c r="E33" s="3">
        <v>85.7</v>
      </c>
      <c r="F33" s="3">
        <v>66.9</v>
      </c>
      <c r="G33" s="3">
        <v>82.9</v>
      </c>
      <c r="H33" s="3">
        <v>70.5</v>
      </c>
      <c r="I33" s="3">
        <v>97</v>
      </c>
      <c r="J33" s="3">
        <v>74.6</v>
      </c>
      <c r="K33" s="28">
        <f t="shared" si="0"/>
        <v>40404</v>
      </c>
    </row>
    <row r="34" spans="1:11" ht="8.25" customHeight="1">
      <c r="A34" s="44" t="str">
        <f t="shared" si="1"/>
        <v>9</v>
      </c>
      <c r="B34" s="3">
        <v>90.6</v>
      </c>
      <c r="C34" s="3">
        <v>92.8</v>
      </c>
      <c r="D34" s="3">
        <v>90.3</v>
      </c>
      <c r="E34" s="3">
        <v>95.8</v>
      </c>
      <c r="F34" s="3">
        <v>71.3</v>
      </c>
      <c r="G34" s="3">
        <v>93.5</v>
      </c>
      <c r="H34" s="3">
        <v>84.6</v>
      </c>
      <c r="I34" s="3">
        <v>103.6</v>
      </c>
      <c r="J34" s="3">
        <v>87.7</v>
      </c>
      <c r="K34" s="28">
        <f t="shared" si="0"/>
        <v>40434</v>
      </c>
    </row>
    <row r="35" spans="1:11" ht="8.25" customHeight="1">
      <c r="A35" s="44" t="str">
        <f t="shared" si="1"/>
        <v>10</v>
      </c>
      <c r="B35" s="3">
        <v>82.8</v>
      </c>
      <c r="C35" s="3">
        <v>84.1</v>
      </c>
      <c r="D35" s="3">
        <v>76.7</v>
      </c>
      <c r="E35" s="3">
        <v>77.2</v>
      </c>
      <c r="F35" s="3">
        <v>75</v>
      </c>
      <c r="G35" s="3">
        <v>86.1</v>
      </c>
      <c r="H35" s="3">
        <v>65.8</v>
      </c>
      <c r="I35" s="3">
        <v>109.2</v>
      </c>
      <c r="J35" s="3">
        <v>81.2</v>
      </c>
      <c r="K35" s="28">
        <f t="shared" si="0"/>
        <v>40464</v>
      </c>
    </row>
    <row r="36" spans="1:11" ht="8.25" customHeight="1">
      <c r="A36" s="44" t="str">
        <f t="shared" si="1"/>
        <v>11</v>
      </c>
      <c r="B36" s="3">
        <v>85.2</v>
      </c>
      <c r="C36" s="3">
        <v>87</v>
      </c>
      <c r="D36" s="3">
        <v>89.1</v>
      </c>
      <c r="E36" s="3">
        <v>90.1</v>
      </c>
      <c r="F36" s="3">
        <v>85.5</v>
      </c>
      <c r="G36" s="3">
        <v>86.4</v>
      </c>
      <c r="H36" s="3">
        <v>70.8</v>
      </c>
      <c r="I36" s="3">
        <v>104.3</v>
      </c>
      <c r="J36" s="3">
        <v>82.8</v>
      </c>
      <c r="K36" s="28">
        <f t="shared" si="0"/>
        <v>40494</v>
      </c>
    </row>
    <row r="37" spans="1:11" ht="8.25" customHeight="1">
      <c r="A37" s="44" t="str">
        <f t="shared" si="1"/>
        <v>12</v>
      </c>
      <c r="B37" s="3">
        <v>83.4</v>
      </c>
      <c r="C37" s="3">
        <v>84.5</v>
      </c>
      <c r="D37" s="3">
        <v>87.2</v>
      </c>
      <c r="E37" s="3">
        <v>89.2</v>
      </c>
      <c r="F37" s="3">
        <v>80.4</v>
      </c>
      <c r="G37" s="3">
        <v>83.8</v>
      </c>
      <c r="H37" s="3">
        <v>65.8</v>
      </c>
      <c r="I37" s="3">
        <v>104.3</v>
      </c>
      <c r="J37" s="3">
        <v>82.1</v>
      </c>
      <c r="K37" s="28">
        <f t="shared" si="0"/>
        <v>40524</v>
      </c>
    </row>
    <row r="38" spans="1:11" ht="8.25" customHeight="1">
      <c r="A38" s="44" t="str">
        <f t="shared" si="1"/>
        <v>23/1</v>
      </c>
      <c r="B38" s="3">
        <v>73</v>
      </c>
      <c r="C38" s="3">
        <v>69.9</v>
      </c>
      <c r="D38" s="3">
        <v>78.2</v>
      </c>
      <c r="E38" s="3">
        <v>80.2</v>
      </c>
      <c r="F38" s="3">
        <v>71.3</v>
      </c>
      <c r="G38" s="3">
        <v>67.7</v>
      </c>
      <c r="H38" s="3">
        <v>63.4</v>
      </c>
      <c r="I38" s="3">
        <v>72.5</v>
      </c>
      <c r="J38" s="3">
        <v>77</v>
      </c>
      <c r="K38" s="28">
        <f t="shared" si="0"/>
        <v>40554</v>
      </c>
    </row>
    <row r="39" spans="1:11" ht="8.25" customHeight="1">
      <c r="A39" s="44" t="str">
        <f t="shared" si="1"/>
        <v>2</v>
      </c>
      <c r="B39" s="3">
        <v>81</v>
      </c>
      <c r="C39" s="3">
        <v>79.9</v>
      </c>
      <c r="D39" s="3">
        <v>85.5</v>
      </c>
      <c r="E39" s="3">
        <v>88.3</v>
      </c>
      <c r="F39" s="3">
        <v>76.1</v>
      </c>
      <c r="G39" s="3">
        <v>78.4</v>
      </c>
      <c r="H39" s="3">
        <v>72.4</v>
      </c>
      <c r="I39" s="3">
        <v>85.4</v>
      </c>
      <c r="J39" s="3">
        <v>82.3</v>
      </c>
      <c r="K39" s="28">
        <f t="shared" si="0"/>
        <v>40584</v>
      </c>
    </row>
    <row r="40" spans="1:11" ht="8.25" customHeight="1">
      <c r="A40" s="44" t="str">
        <f t="shared" si="1"/>
        <v>3</v>
      </c>
      <c r="B40" s="3">
        <v>75.9</v>
      </c>
      <c r="C40" s="3">
        <v>82.2</v>
      </c>
      <c r="D40" s="3">
        <v>97.1</v>
      </c>
      <c r="E40" s="3">
        <v>103.2</v>
      </c>
      <c r="F40" s="3">
        <v>76.3</v>
      </c>
      <c r="G40" s="3">
        <v>78.3</v>
      </c>
      <c r="H40" s="3">
        <v>64.4</v>
      </c>
      <c r="I40" s="3">
        <v>94.2</v>
      </c>
      <c r="J40" s="3">
        <v>67.7</v>
      </c>
      <c r="K40" s="28">
        <f t="shared" si="0"/>
        <v>40614</v>
      </c>
    </row>
    <row r="41" spans="1:11" ht="8.25" customHeight="1">
      <c r="A41" s="44" t="str">
        <f t="shared" si="1"/>
        <v>4</v>
      </c>
      <c r="B41" s="3">
        <v>68.8</v>
      </c>
      <c r="C41" s="3">
        <v>70.7</v>
      </c>
      <c r="D41" s="3">
        <v>74.4</v>
      </c>
      <c r="E41" s="3">
        <v>74.6</v>
      </c>
      <c r="F41" s="3">
        <v>73.4</v>
      </c>
      <c r="G41" s="3">
        <v>69.8</v>
      </c>
      <c r="H41" s="3">
        <v>48.4</v>
      </c>
      <c r="I41" s="3">
        <v>94.2</v>
      </c>
      <c r="J41" s="3">
        <v>66.4</v>
      </c>
      <c r="K41" s="28">
        <v>40644</v>
      </c>
    </row>
    <row r="42" ht="8.25" customHeight="1">
      <c r="A42" s="46"/>
    </row>
  </sheetData>
  <printOptions/>
  <pageMargins left="0.5905511811023623" right="0.1968503937007874" top="0.11811023622047245" bottom="0" header="0" footer="0"/>
  <pageSetup orientation="landscape" paperSize="9" scale="65" r:id="rId1"/>
</worksheet>
</file>

<file path=xl/worksheets/sheet11.xml><?xml version="1.0" encoding="utf-8"?>
<worksheet xmlns="http://schemas.openxmlformats.org/spreadsheetml/2006/main" xmlns:r="http://schemas.openxmlformats.org/officeDocument/2006/relationships">
  <sheetPr codeName="Sheet5"/>
  <dimension ref="A1:K42"/>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B26" sqref="B26:J41"/>
    </sheetView>
  </sheetViews>
  <sheetFormatPr defaultColWidth="9.00390625" defaultRowHeight="8.25" customHeight="1"/>
  <cols>
    <col min="1" max="1" width="4.625" style="20" customWidth="1"/>
    <col min="2" max="16384" width="14.625" style="1" customWidth="1"/>
  </cols>
  <sheetData>
    <row r="1" spans="1:10" s="43" customFormat="1" ht="12" customHeight="1">
      <c r="A1" s="41"/>
      <c r="B1" s="42" t="s">
        <v>74</v>
      </c>
      <c r="C1" s="42"/>
      <c r="D1" s="42"/>
      <c r="E1" s="42"/>
      <c r="F1" s="42" t="s">
        <v>87</v>
      </c>
      <c r="G1" s="42"/>
      <c r="H1" s="42"/>
      <c r="I1" s="42"/>
      <c r="J1" s="42"/>
    </row>
    <row r="2" spans="1:10" ht="8.25" customHeight="1">
      <c r="A2" s="34" t="s">
        <v>73</v>
      </c>
      <c r="B2" s="2" t="s">
        <v>0</v>
      </c>
      <c r="C2" s="2" t="s">
        <v>20</v>
      </c>
      <c r="D2" s="2" t="s">
        <v>22</v>
      </c>
      <c r="E2" s="2" t="s">
        <v>24</v>
      </c>
      <c r="F2" s="2" t="s">
        <v>25</v>
      </c>
      <c r="G2" s="2" t="s">
        <v>23</v>
      </c>
      <c r="H2" s="2" t="s">
        <v>26</v>
      </c>
      <c r="I2" s="2" t="s">
        <v>27</v>
      </c>
      <c r="J2" s="2" t="s">
        <v>21</v>
      </c>
    </row>
    <row r="3" spans="1:10" ht="8.25" customHeight="1">
      <c r="A3" s="37"/>
      <c r="B3" s="38" t="s">
        <v>64</v>
      </c>
      <c r="C3" s="38" t="s">
        <v>63</v>
      </c>
      <c r="D3" s="38" t="s">
        <v>63</v>
      </c>
      <c r="E3" s="38" t="s">
        <v>63</v>
      </c>
      <c r="F3" s="38" t="s">
        <v>63</v>
      </c>
      <c r="G3" s="38" t="s">
        <v>63</v>
      </c>
      <c r="H3" s="38" t="s">
        <v>63</v>
      </c>
      <c r="I3" s="38" t="s">
        <v>63</v>
      </c>
      <c r="J3" s="38" t="s">
        <v>63</v>
      </c>
    </row>
    <row r="4" spans="1:10" ht="8.25" customHeight="1">
      <c r="A4" s="39"/>
      <c r="B4" s="40"/>
      <c r="C4" s="40"/>
      <c r="D4" s="40"/>
      <c r="E4" s="40"/>
      <c r="F4" s="40"/>
      <c r="G4" s="40"/>
      <c r="H4" s="40"/>
      <c r="I4" s="40"/>
      <c r="J4" s="40"/>
    </row>
    <row r="5" spans="1:11" ht="8.25" customHeight="1">
      <c r="A5" s="24"/>
      <c r="B5" s="3"/>
      <c r="C5" s="3"/>
      <c r="D5" s="3"/>
      <c r="E5" s="3"/>
      <c r="F5" s="3"/>
      <c r="G5" s="3"/>
      <c r="H5" s="3"/>
      <c r="I5" s="3"/>
      <c r="J5" s="3"/>
      <c r="K5" s="28"/>
    </row>
    <row r="6" spans="1:11" ht="8.25" customHeight="1">
      <c r="A6" s="24"/>
      <c r="B6" s="3"/>
      <c r="C6" s="3"/>
      <c r="D6" s="3"/>
      <c r="E6" s="3"/>
      <c r="F6" s="3"/>
      <c r="G6" s="3"/>
      <c r="H6" s="3"/>
      <c r="I6" s="3"/>
      <c r="J6" s="3"/>
      <c r="K6" s="28"/>
    </row>
    <row r="7" spans="1:11" ht="8.25" customHeight="1">
      <c r="A7" s="24"/>
      <c r="B7" s="3"/>
      <c r="C7" s="3"/>
      <c r="D7" s="3"/>
      <c r="E7" s="3"/>
      <c r="F7" s="3"/>
      <c r="G7" s="3"/>
      <c r="H7" s="3"/>
      <c r="I7" s="3"/>
      <c r="J7" s="3"/>
      <c r="K7" s="28"/>
    </row>
    <row r="8" spans="1:11" ht="8.25" customHeight="1">
      <c r="A8" s="24"/>
      <c r="B8" s="3"/>
      <c r="C8" s="3"/>
      <c r="D8" s="3"/>
      <c r="E8" s="3"/>
      <c r="F8" s="3"/>
      <c r="G8" s="3"/>
      <c r="H8" s="3"/>
      <c r="I8" s="3"/>
      <c r="J8" s="3"/>
      <c r="K8" s="28"/>
    </row>
    <row r="9" spans="1:11" ht="8.25" customHeight="1">
      <c r="A9" s="24"/>
      <c r="B9" s="3"/>
      <c r="C9" s="3"/>
      <c r="D9" s="3"/>
      <c r="E9" s="3"/>
      <c r="F9" s="3"/>
      <c r="G9" s="3"/>
      <c r="H9" s="3"/>
      <c r="I9" s="3"/>
      <c r="J9" s="3"/>
      <c r="K9" s="28"/>
    </row>
    <row r="10" spans="1:11" ht="8.25" customHeight="1">
      <c r="A10" s="24"/>
      <c r="B10" s="3"/>
      <c r="C10" s="3"/>
      <c r="D10" s="3"/>
      <c r="E10" s="3"/>
      <c r="F10" s="3"/>
      <c r="G10" s="3"/>
      <c r="H10" s="3"/>
      <c r="I10" s="3"/>
      <c r="J10" s="3"/>
      <c r="K10" s="28"/>
    </row>
    <row r="11" spans="1:11" ht="8.25" customHeight="1">
      <c r="A11" s="24"/>
      <c r="B11" s="3"/>
      <c r="C11" s="3"/>
      <c r="D11" s="3"/>
      <c r="E11" s="3"/>
      <c r="F11" s="3"/>
      <c r="G11" s="3"/>
      <c r="H11" s="3"/>
      <c r="I11" s="3"/>
      <c r="J11" s="3"/>
      <c r="K11" s="28"/>
    </row>
    <row r="12" spans="1:11" ht="8.25" customHeight="1">
      <c r="A12" s="24"/>
      <c r="B12" s="3"/>
      <c r="C12" s="3"/>
      <c r="D12" s="3"/>
      <c r="E12" s="3"/>
      <c r="F12" s="3"/>
      <c r="G12" s="3"/>
      <c r="H12" s="3"/>
      <c r="I12" s="3"/>
      <c r="J12" s="3"/>
      <c r="K12" s="28"/>
    </row>
    <row r="13" spans="1:11" ht="8.25" customHeight="1">
      <c r="A13" s="24"/>
      <c r="B13" s="3"/>
      <c r="C13" s="3"/>
      <c r="D13" s="3"/>
      <c r="E13" s="3"/>
      <c r="F13" s="3"/>
      <c r="G13" s="3"/>
      <c r="H13" s="3"/>
      <c r="I13" s="3"/>
      <c r="J13" s="3"/>
      <c r="K13" s="28"/>
    </row>
    <row r="14" spans="1:11" ht="8.25" customHeight="1">
      <c r="A14" s="24"/>
      <c r="B14" s="3"/>
      <c r="C14" s="3"/>
      <c r="D14" s="3"/>
      <c r="E14" s="3"/>
      <c r="F14" s="3"/>
      <c r="G14" s="3"/>
      <c r="H14" s="3"/>
      <c r="I14" s="3"/>
      <c r="J14" s="3"/>
      <c r="K14" s="28"/>
    </row>
    <row r="15" spans="1:11" ht="8.25" customHeight="1">
      <c r="A15" s="24"/>
      <c r="B15" s="3"/>
      <c r="C15" s="3"/>
      <c r="D15" s="3"/>
      <c r="E15" s="3"/>
      <c r="F15" s="3"/>
      <c r="G15" s="3"/>
      <c r="H15" s="3"/>
      <c r="I15" s="3"/>
      <c r="J15" s="3"/>
      <c r="K15" s="28"/>
    </row>
    <row r="16" spans="1:11" ht="8.25" customHeight="1">
      <c r="A16" s="45"/>
      <c r="B16" s="3"/>
      <c r="C16" s="3"/>
      <c r="D16" s="3"/>
      <c r="E16" s="3"/>
      <c r="F16" s="3"/>
      <c r="G16" s="3"/>
      <c r="H16" s="3"/>
      <c r="I16" s="3"/>
      <c r="J16" s="3"/>
      <c r="K16" s="28"/>
    </row>
    <row r="17" spans="1:11" ht="8.25" customHeight="1">
      <c r="A17" s="45" t="str">
        <f>TEXT(K17,"e/m")</f>
        <v>21/4</v>
      </c>
      <c r="B17" s="3">
        <v>75.2</v>
      </c>
      <c r="C17" s="3">
        <v>82.2</v>
      </c>
      <c r="D17" s="3">
        <v>79.6</v>
      </c>
      <c r="E17" s="3">
        <v>80.6</v>
      </c>
      <c r="F17" s="3">
        <v>76.9</v>
      </c>
      <c r="G17" s="3">
        <v>83.1</v>
      </c>
      <c r="H17" s="3">
        <v>69.8</v>
      </c>
      <c r="I17" s="3">
        <v>102.4</v>
      </c>
      <c r="J17" s="3">
        <v>64.9</v>
      </c>
      <c r="K17" s="28">
        <f aca="true" t="shared" si="0" ref="K17:K39">K18-30</f>
        <v>39924</v>
      </c>
    </row>
    <row r="18" spans="1:11" ht="8.25" customHeight="1">
      <c r="A18" s="44" t="str">
        <f>TEXT(K18,IF(MONTH(K18)=1,"e/m","m"))</f>
        <v>5</v>
      </c>
      <c r="B18" s="3">
        <v>76.8</v>
      </c>
      <c r="C18" s="3">
        <v>82.8</v>
      </c>
      <c r="D18" s="3">
        <v>80.2</v>
      </c>
      <c r="E18" s="3">
        <v>82.1</v>
      </c>
      <c r="F18" s="3">
        <v>74.1</v>
      </c>
      <c r="G18" s="3">
        <v>83.4</v>
      </c>
      <c r="H18" s="3">
        <v>73.7</v>
      </c>
      <c r="I18" s="3">
        <v>92.8</v>
      </c>
      <c r="J18" s="3">
        <v>68.7</v>
      </c>
      <c r="K18" s="28">
        <f t="shared" si="0"/>
        <v>39954</v>
      </c>
    </row>
    <row r="19" spans="1:11" ht="8.25" customHeight="1">
      <c r="A19" s="44" t="str">
        <f>TEXT(K19,IF(MONTH(K19)=1,"e/m","m"))</f>
        <v>6</v>
      </c>
      <c r="B19" s="3">
        <v>77.4</v>
      </c>
      <c r="C19" s="3">
        <v>82.9</v>
      </c>
      <c r="D19" s="3">
        <v>77.5</v>
      </c>
      <c r="E19" s="3">
        <v>79.7</v>
      </c>
      <c r="F19" s="3">
        <v>71.2</v>
      </c>
      <c r="G19" s="3">
        <v>84.4</v>
      </c>
      <c r="H19" s="3">
        <v>73.7</v>
      </c>
      <c r="I19" s="3">
        <v>96.5</v>
      </c>
      <c r="J19" s="3">
        <v>69.8</v>
      </c>
      <c r="K19" s="28">
        <f t="shared" si="0"/>
        <v>39984</v>
      </c>
    </row>
    <row r="20" spans="1:11" ht="8.25" customHeight="1">
      <c r="A20" s="44" t="str">
        <f>TEXT(K20,IF(MONTH(K20)=1,"e/m","m"))</f>
        <v>7</v>
      </c>
      <c r="B20" s="3">
        <v>77.8</v>
      </c>
      <c r="C20" s="3">
        <v>82.1</v>
      </c>
      <c r="D20" s="3">
        <v>76.9</v>
      </c>
      <c r="E20" s="3">
        <v>79.5</v>
      </c>
      <c r="F20" s="3">
        <v>68.4</v>
      </c>
      <c r="G20" s="3">
        <v>83</v>
      </c>
      <c r="H20" s="3">
        <v>69.6</v>
      </c>
      <c r="I20" s="3">
        <v>101.4</v>
      </c>
      <c r="J20" s="3">
        <v>72.8</v>
      </c>
      <c r="K20" s="28">
        <f t="shared" si="0"/>
        <v>40014</v>
      </c>
    </row>
    <row r="21" spans="1:11" ht="8.25" customHeight="1">
      <c r="A21" s="44" t="str">
        <f aca="true" t="shared" si="1" ref="A21:A41">TEXT(K21,IF(MONTH(K21)=1,"e/m","m"))</f>
        <v>8</v>
      </c>
      <c r="B21" s="3">
        <v>77.1</v>
      </c>
      <c r="C21" s="3">
        <v>79.2</v>
      </c>
      <c r="D21" s="3">
        <v>76.1</v>
      </c>
      <c r="E21" s="3">
        <v>77</v>
      </c>
      <c r="F21" s="3">
        <v>71.1</v>
      </c>
      <c r="G21" s="3">
        <v>80</v>
      </c>
      <c r="H21" s="3">
        <v>64.4</v>
      </c>
      <c r="I21" s="3">
        <v>98.4</v>
      </c>
      <c r="J21" s="3">
        <v>72.6</v>
      </c>
      <c r="K21" s="28">
        <f t="shared" si="0"/>
        <v>40044</v>
      </c>
    </row>
    <row r="22" spans="1:11" ht="8.25" customHeight="1">
      <c r="A22" s="44" t="str">
        <f t="shared" si="1"/>
        <v>9</v>
      </c>
      <c r="B22" s="3">
        <v>77.7</v>
      </c>
      <c r="C22" s="3">
        <v>81.4</v>
      </c>
      <c r="D22" s="3">
        <v>77.5</v>
      </c>
      <c r="E22" s="3">
        <v>79.1</v>
      </c>
      <c r="F22" s="3">
        <v>71.8</v>
      </c>
      <c r="G22" s="3">
        <v>82.4</v>
      </c>
      <c r="H22" s="3">
        <v>66.8</v>
      </c>
      <c r="I22" s="3">
        <v>98.9</v>
      </c>
      <c r="J22" s="3">
        <v>73.1</v>
      </c>
      <c r="K22" s="28">
        <f t="shared" si="0"/>
        <v>40074</v>
      </c>
    </row>
    <row r="23" spans="1:11" ht="8.25" customHeight="1">
      <c r="A23" s="44" t="str">
        <f t="shared" si="1"/>
        <v>10</v>
      </c>
      <c r="B23" s="3">
        <v>76.2</v>
      </c>
      <c r="C23" s="3">
        <v>77.1</v>
      </c>
      <c r="D23" s="3">
        <v>74.6</v>
      </c>
      <c r="E23" s="3">
        <v>75.6</v>
      </c>
      <c r="F23" s="3">
        <v>69</v>
      </c>
      <c r="G23" s="3">
        <v>77.9</v>
      </c>
      <c r="H23" s="3">
        <v>62.3</v>
      </c>
      <c r="I23" s="3">
        <v>92.7</v>
      </c>
      <c r="J23" s="3">
        <v>74.8</v>
      </c>
      <c r="K23" s="28">
        <f t="shared" si="0"/>
        <v>40104</v>
      </c>
    </row>
    <row r="24" spans="1:11" ht="8.25" customHeight="1">
      <c r="A24" s="44" t="str">
        <f t="shared" si="1"/>
        <v>11</v>
      </c>
      <c r="B24" s="3">
        <v>78.9</v>
      </c>
      <c r="C24" s="3">
        <v>80.3</v>
      </c>
      <c r="D24" s="3">
        <v>77.7</v>
      </c>
      <c r="E24" s="3">
        <v>80</v>
      </c>
      <c r="F24" s="3">
        <v>70</v>
      </c>
      <c r="G24" s="3">
        <v>80.6</v>
      </c>
      <c r="H24" s="3">
        <v>64.7</v>
      </c>
      <c r="I24" s="3">
        <v>96.3</v>
      </c>
      <c r="J24" s="3">
        <v>77</v>
      </c>
      <c r="K24" s="28">
        <f t="shared" si="0"/>
        <v>40134</v>
      </c>
    </row>
    <row r="25" spans="1:11" ht="8.25" customHeight="1">
      <c r="A25" s="44" t="str">
        <f t="shared" si="1"/>
        <v>12</v>
      </c>
      <c r="B25" s="3">
        <v>78.6</v>
      </c>
      <c r="C25" s="3">
        <v>79.7</v>
      </c>
      <c r="D25" s="3">
        <v>78.5</v>
      </c>
      <c r="E25" s="3">
        <v>81.9</v>
      </c>
      <c r="F25" s="3">
        <v>69.9</v>
      </c>
      <c r="G25" s="3">
        <v>80.1</v>
      </c>
      <c r="H25" s="3">
        <v>68.4</v>
      </c>
      <c r="I25" s="3">
        <v>93.5</v>
      </c>
      <c r="J25" s="3">
        <v>77</v>
      </c>
      <c r="K25" s="28">
        <f t="shared" si="0"/>
        <v>40164</v>
      </c>
    </row>
    <row r="26" spans="1:11" ht="8.25" customHeight="1">
      <c r="A26" s="44" t="str">
        <f t="shared" si="1"/>
        <v>22/1</v>
      </c>
      <c r="B26" s="3">
        <v>81.7</v>
      </c>
      <c r="C26" s="3">
        <v>80.6</v>
      </c>
      <c r="D26" s="3">
        <v>76.1</v>
      </c>
      <c r="E26" s="3">
        <v>74.8</v>
      </c>
      <c r="F26" s="3">
        <v>76.8</v>
      </c>
      <c r="G26" s="3">
        <v>82.3</v>
      </c>
      <c r="H26" s="3">
        <v>73.1</v>
      </c>
      <c r="I26" s="3">
        <v>92.4</v>
      </c>
      <c r="J26" s="3">
        <v>82.9</v>
      </c>
      <c r="K26" s="28">
        <f t="shared" si="0"/>
        <v>40194</v>
      </c>
    </row>
    <row r="27" spans="1:11" ht="8.25" customHeight="1">
      <c r="A27" s="44" t="str">
        <f t="shared" si="1"/>
        <v>2</v>
      </c>
      <c r="B27" s="3">
        <v>82.4</v>
      </c>
      <c r="C27" s="3">
        <v>82.1</v>
      </c>
      <c r="D27" s="3">
        <v>79.1</v>
      </c>
      <c r="E27" s="3">
        <v>82.3</v>
      </c>
      <c r="F27" s="3">
        <v>71.6</v>
      </c>
      <c r="G27" s="3">
        <v>82.8</v>
      </c>
      <c r="H27" s="3">
        <v>76.6</v>
      </c>
      <c r="I27" s="3">
        <v>87.9</v>
      </c>
      <c r="J27" s="3">
        <v>84.7</v>
      </c>
      <c r="K27" s="28">
        <f t="shared" si="0"/>
        <v>40224</v>
      </c>
    </row>
    <row r="28" spans="1:11" ht="8.25" customHeight="1">
      <c r="A28" s="44" t="str">
        <f t="shared" si="1"/>
        <v>3</v>
      </c>
      <c r="B28" s="3">
        <v>82.3</v>
      </c>
      <c r="C28" s="3">
        <v>80.5</v>
      </c>
      <c r="D28" s="3">
        <v>76.9</v>
      </c>
      <c r="E28" s="3">
        <v>79.3</v>
      </c>
      <c r="F28" s="3">
        <v>68.8</v>
      </c>
      <c r="G28" s="3">
        <v>81.4</v>
      </c>
      <c r="H28" s="3">
        <v>73.8</v>
      </c>
      <c r="I28" s="3">
        <v>89.8</v>
      </c>
      <c r="J28" s="3">
        <v>85.2</v>
      </c>
      <c r="K28" s="28">
        <f t="shared" si="0"/>
        <v>40254</v>
      </c>
    </row>
    <row r="29" spans="1:11" ht="8.25" customHeight="1">
      <c r="A29" s="44" t="str">
        <f t="shared" si="1"/>
        <v>4</v>
      </c>
      <c r="B29" s="3">
        <v>83.3</v>
      </c>
      <c r="C29" s="3">
        <v>80.6</v>
      </c>
      <c r="D29" s="3">
        <v>78.1</v>
      </c>
      <c r="E29" s="3">
        <v>81.6</v>
      </c>
      <c r="F29" s="3">
        <v>67</v>
      </c>
      <c r="G29" s="3">
        <v>81.3</v>
      </c>
      <c r="H29" s="3">
        <v>72.5</v>
      </c>
      <c r="I29" s="3">
        <v>93.4</v>
      </c>
      <c r="J29" s="3">
        <v>86.6</v>
      </c>
      <c r="K29" s="28">
        <f t="shared" si="0"/>
        <v>40284</v>
      </c>
    </row>
    <row r="30" spans="1:11" ht="8.25" customHeight="1">
      <c r="A30" s="44" t="str">
        <f t="shared" si="1"/>
        <v>5</v>
      </c>
      <c r="B30" s="3">
        <v>85.3</v>
      </c>
      <c r="C30" s="3">
        <v>85.4</v>
      </c>
      <c r="D30" s="3">
        <v>85.8</v>
      </c>
      <c r="E30" s="3">
        <v>89.8</v>
      </c>
      <c r="F30" s="3">
        <v>71.9</v>
      </c>
      <c r="G30" s="3">
        <v>85.6</v>
      </c>
      <c r="H30" s="3">
        <v>77.5</v>
      </c>
      <c r="I30" s="3">
        <v>94.2</v>
      </c>
      <c r="J30" s="3">
        <v>85.2</v>
      </c>
      <c r="K30" s="28">
        <f t="shared" si="0"/>
        <v>40314</v>
      </c>
    </row>
    <row r="31" spans="1:11" ht="8.25" customHeight="1">
      <c r="A31" s="44" t="str">
        <f t="shared" si="1"/>
        <v>6</v>
      </c>
      <c r="B31" s="3">
        <v>85.1</v>
      </c>
      <c r="C31" s="3">
        <v>85.7</v>
      </c>
      <c r="D31" s="3">
        <v>82.7</v>
      </c>
      <c r="E31" s="3">
        <v>85.5</v>
      </c>
      <c r="F31" s="3">
        <v>73.5</v>
      </c>
      <c r="G31" s="3">
        <v>86.4</v>
      </c>
      <c r="H31" s="3">
        <v>76.8</v>
      </c>
      <c r="I31" s="3">
        <v>98.2</v>
      </c>
      <c r="J31" s="3">
        <v>84.4</v>
      </c>
      <c r="K31" s="28">
        <f t="shared" si="0"/>
        <v>40344</v>
      </c>
    </row>
    <row r="32" spans="1:11" ht="8.25" customHeight="1">
      <c r="A32" s="44" t="str">
        <f t="shared" si="1"/>
        <v>7</v>
      </c>
      <c r="B32" s="3">
        <v>85.1</v>
      </c>
      <c r="C32" s="3">
        <v>87.1</v>
      </c>
      <c r="D32" s="3">
        <v>84.5</v>
      </c>
      <c r="E32" s="3">
        <v>87.8</v>
      </c>
      <c r="F32" s="3">
        <v>73</v>
      </c>
      <c r="G32" s="3">
        <v>87.6</v>
      </c>
      <c r="H32" s="3">
        <v>78.9</v>
      </c>
      <c r="I32" s="3">
        <v>98.7</v>
      </c>
      <c r="J32" s="3">
        <v>83.3</v>
      </c>
      <c r="K32" s="28">
        <f t="shared" si="0"/>
        <v>40374</v>
      </c>
    </row>
    <row r="33" spans="1:11" ht="8.25" customHeight="1">
      <c r="A33" s="44" t="str">
        <f t="shared" si="1"/>
        <v>8</v>
      </c>
      <c r="B33" s="3">
        <v>87</v>
      </c>
      <c r="C33" s="3">
        <v>89.9</v>
      </c>
      <c r="D33" s="3">
        <v>85.9</v>
      </c>
      <c r="E33" s="3">
        <v>88.9</v>
      </c>
      <c r="F33" s="3">
        <v>72.7</v>
      </c>
      <c r="G33" s="3">
        <v>91.1</v>
      </c>
      <c r="H33" s="3">
        <v>81.1</v>
      </c>
      <c r="I33" s="3">
        <v>102.1</v>
      </c>
      <c r="J33" s="3">
        <v>82.5</v>
      </c>
      <c r="K33" s="28">
        <f t="shared" si="0"/>
        <v>40404</v>
      </c>
    </row>
    <row r="34" spans="1:11" ht="8.25" customHeight="1">
      <c r="A34" s="44" t="str">
        <f t="shared" si="1"/>
        <v>9</v>
      </c>
      <c r="B34" s="3">
        <v>86.2</v>
      </c>
      <c r="C34" s="3">
        <v>90.1</v>
      </c>
      <c r="D34" s="3">
        <v>79.7</v>
      </c>
      <c r="E34" s="3">
        <v>82.6</v>
      </c>
      <c r="F34" s="3">
        <v>71.1</v>
      </c>
      <c r="G34" s="3">
        <v>93</v>
      </c>
      <c r="H34" s="3">
        <v>88.2</v>
      </c>
      <c r="I34" s="3">
        <v>99.9</v>
      </c>
      <c r="J34" s="3">
        <v>81.2</v>
      </c>
      <c r="K34" s="28">
        <f t="shared" si="0"/>
        <v>40434</v>
      </c>
    </row>
    <row r="35" spans="1:11" ht="8.25" customHeight="1">
      <c r="A35" s="44" t="str">
        <f t="shared" si="1"/>
        <v>10</v>
      </c>
      <c r="B35" s="3">
        <v>83</v>
      </c>
      <c r="C35" s="3">
        <v>88.1</v>
      </c>
      <c r="D35" s="3">
        <v>80.7</v>
      </c>
      <c r="E35" s="3">
        <v>82.6</v>
      </c>
      <c r="F35" s="3">
        <v>72.4</v>
      </c>
      <c r="G35" s="3">
        <v>90.3</v>
      </c>
      <c r="H35" s="3">
        <v>76.2</v>
      </c>
      <c r="I35" s="3">
        <v>104.1</v>
      </c>
      <c r="J35" s="3">
        <v>76.2</v>
      </c>
      <c r="K35" s="28">
        <f t="shared" si="0"/>
        <v>40464</v>
      </c>
    </row>
    <row r="36" spans="1:11" ht="8.25" customHeight="1">
      <c r="A36" s="44" t="str">
        <f t="shared" si="1"/>
        <v>11</v>
      </c>
      <c r="B36" s="3">
        <v>82</v>
      </c>
      <c r="C36" s="3">
        <v>85.6</v>
      </c>
      <c r="D36" s="3">
        <v>85.2</v>
      </c>
      <c r="E36" s="3">
        <v>87.8</v>
      </c>
      <c r="F36" s="3">
        <v>76.7</v>
      </c>
      <c r="G36" s="3">
        <v>85.4</v>
      </c>
      <c r="H36" s="3">
        <v>74.1</v>
      </c>
      <c r="I36" s="3">
        <v>96.6</v>
      </c>
      <c r="J36" s="3">
        <v>77.2</v>
      </c>
      <c r="K36" s="28">
        <f t="shared" si="0"/>
        <v>40494</v>
      </c>
    </row>
    <row r="37" spans="1:11" ht="8.25" customHeight="1">
      <c r="A37" s="44" t="str">
        <f t="shared" si="1"/>
        <v>12</v>
      </c>
      <c r="B37" s="3">
        <v>82.4</v>
      </c>
      <c r="C37" s="3">
        <v>84</v>
      </c>
      <c r="D37" s="3">
        <v>84.1</v>
      </c>
      <c r="E37" s="3">
        <v>87.4</v>
      </c>
      <c r="F37" s="3">
        <v>74.6</v>
      </c>
      <c r="G37" s="3">
        <v>83.2</v>
      </c>
      <c r="H37" s="3">
        <v>71.1</v>
      </c>
      <c r="I37" s="3">
        <v>97.3</v>
      </c>
      <c r="J37" s="3">
        <v>79.7</v>
      </c>
      <c r="K37" s="28">
        <f t="shared" si="0"/>
        <v>40524</v>
      </c>
    </row>
    <row r="38" spans="1:11" ht="8.25" customHeight="1">
      <c r="A38" s="44" t="str">
        <f t="shared" si="1"/>
        <v>23/1</v>
      </c>
      <c r="B38" s="3">
        <v>82.7</v>
      </c>
      <c r="C38" s="3">
        <v>80</v>
      </c>
      <c r="D38" s="3">
        <v>88.9</v>
      </c>
      <c r="E38" s="3">
        <v>89.8</v>
      </c>
      <c r="F38" s="3">
        <v>81.3</v>
      </c>
      <c r="G38" s="3">
        <v>78</v>
      </c>
      <c r="H38" s="3">
        <v>66.6</v>
      </c>
      <c r="I38" s="3">
        <v>91.3</v>
      </c>
      <c r="J38" s="3">
        <v>86</v>
      </c>
      <c r="K38" s="28">
        <f t="shared" si="0"/>
        <v>40554</v>
      </c>
    </row>
    <row r="39" spans="1:11" ht="8.25" customHeight="1">
      <c r="A39" s="44" t="str">
        <f t="shared" si="1"/>
        <v>2</v>
      </c>
      <c r="B39" s="3">
        <v>83</v>
      </c>
      <c r="C39" s="3">
        <v>81.7</v>
      </c>
      <c r="D39" s="3">
        <v>85.4</v>
      </c>
      <c r="E39" s="3">
        <v>89.8</v>
      </c>
      <c r="F39" s="3">
        <v>74.5</v>
      </c>
      <c r="G39" s="3">
        <v>80.5</v>
      </c>
      <c r="H39" s="3">
        <v>66.4</v>
      </c>
      <c r="I39" s="3">
        <v>97</v>
      </c>
      <c r="J39" s="3">
        <v>86.7</v>
      </c>
      <c r="K39" s="28">
        <f t="shared" si="0"/>
        <v>40584</v>
      </c>
    </row>
    <row r="40" spans="1:11" ht="8.25" customHeight="1">
      <c r="A40" s="44" t="str">
        <f t="shared" si="1"/>
        <v>3</v>
      </c>
      <c r="B40" s="3">
        <v>69.6</v>
      </c>
      <c r="C40" s="3">
        <v>74</v>
      </c>
      <c r="D40" s="3">
        <v>82</v>
      </c>
      <c r="E40" s="3">
        <v>85.2</v>
      </c>
      <c r="F40" s="3">
        <v>71.5</v>
      </c>
      <c r="G40" s="3">
        <v>71.7</v>
      </c>
      <c r="H40" s="3">
        <v>54.5</v>
      </c>
      <c r="I40" s="3">
        <v>93.1</v>
      </c>
      <c r="J40" s="3">
        <v>63.8</v>
      </c>
      <c r="K40" s="28">
        <f>K41-30</f>
        <v>40614</v>
      </c>
    </row>
    <row r="41" spans="1:11" ht="8.25" customHeight="1">
      <c r="A41" s="44" t="str">
        <f t="shared" si="1"/>
        <v>4</v>
      </c>
      <c r="B41" s="3">
        <v>71.6</v>
      </c>
      <c r="C41" s="3">
        <v>72.2</v>
      </c>
      <c r="D41" s="3">
        <v>80.8</v>
      </c>
      <c r="E41" s="3">
        <v>82.7</v>
      </c>
      <c r="F41" s="3">
        <v>74.2</v>
      </c>
      <c r="G41" s="3">
        <v>70.3</v>
      </c>
      <c r="H41" s="3">
        <v>50.3</v>
      </c>
      <c r="I41" s="3">
        <v>94.2</v>
      </c>
      <c r="J41" s="3">
        <v>70.5</v>
      </c>
      <c r="K41" s="28">
        <f>グラフ!L$1+10</f>
        <v>40644</v>
      </c>
    </row>
    <row r="42" ht="8.25" customHeight="1">
      <c r="A42" s="46"/>
    </row>
  </sheetData>
  <printOptions/>
  <pageMargins left="0.5905511811023623" right="0.1968503937007874" top="0.11811023622047245" bottom="0" header="0" footer="0"/>
  <pageSetup orientation="landscape" paperSize="9" scale="65" r:id="rId1"/>
</worksheet>
</file>

<file path=xl/worksheets/sheet12.xml><?xml version="1.0" encoding="utf-8"?>
<worksheet xmlns="http://schemas.openxmlformats.org/spreadsheetml/2006/main" xmlns:r="http://schemas.openxmlformats.org/officeDocument/2006/relationships">
  <sheetPr codeName="Sheet16"/>
  <dimension ref="A1:K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8.25" customHeight="1"/>
  <cols>
    <col min="1" max="1" width="4.625" style="20" customWidth="1"/>
    <col min="2" max="16384" width="14.625" style="1" customWidth="1"/>
  </cols>
  <sheetData>
    <row r="1" spans="1:10" s="43" customFormat="1" ht="12" customHeight="1">
      <c r="A1" s="41"/>
      <c r="B1" s="42" t="s">
        <v>114</v>
      </c>
      <c r="C1" s="42"/>
      <c r="D1" s="42"/>
      <c r="E1" s="42"/>
      <c r="F1" s="42"/>
      <c r="G1" s="42"/>
      <c r="H1" s="42"/>
      <c r="I1" s="42"/>
      <c r="J1" s="42"/>
    </row>
    <row r="2" spans="1:10" ht="8.25" customHeight="1">
      <c r="A2" s="34" t="s">
        <v>73</v>
      </c>
      <c r="B2" s="2" t="s">
        <v>0</v>
      </c>
      <c r="C2" s="2" t="s">
        <v>20</v>
      </c>
      <c r="D2" s="2" t="s">
        <v>22</v>
      </c>
      <c r="E2" s="2" t="s">
        <v>24</v>
      </c>
      <c r="F2" s="2" t="s">
        <v>25</v>
      </c>
      <c r="G2" s="2" t="s">
        <v>23</v>
      </c>
      <c r="H2" s="2" t="s">
        <v>26</v>
      </c>
      <c r="I2" s="2" t="s">
        <v>27</v>
      </c>
      <c r="J2" s="2" t="s">
        <v>21</v>
      </c>
    </row>
    <row r="3" spans="1:10" ht="8.25" customHeight="1">
      <c r="A3" s="37"/>
      <c r="B3" s="38" t="s">
        <v>115</v>
      </c>
      <c r="C3" s="38" t="s">
        <v>115</v>
      </c>
      <c r="D3" s="38" t="s">
        <v>115</v>
      </c>
      <c r="E3" s="38" t="s">
        <v>115</v>
      </c>
      <c r="F3" s="38" t="s">
        <v>115</v>
      </c>
      <c r="G3" s="38" t="s">
        <v>115</v>
      </c>
      <c r="H3" s="38" t="s">
        <v>115</v>
      </c>
      <c r="I3" s="38" t="s">
        <v>115</v>
      </c>
      <c r="J3" s="38" t="s">
        <v>115</v>
      </c>
    </row>
    <row r="4" spans="1:10" ht="8.25" customHeight="1">
      <c r="A4" s="39"/>
      <c r="B4" s="40"/>
      <c r="C4" s="40"/>
      <c r="D4" s="40"/>
      <c r="E4" s="40"/>
      <c r="F4" s="40"/>
      <c r="G4" s="40"/>
      <c r="H4" s="40"/>
      <c r="I4" s="40"/>
      <c r="J4" s="40"/>
    </row>
    <row r="5" spans="1:11" ht="8.25" customHeight="1">
      <c r="A5" s="24"/>
      <c r="B5" s="3"/>
      <c r="C5" s="3"/>
      <c r="D5" s="3"/>
      <c r="E5" s="3"/>
      <c r="F5" s="3"/>
      <c r="G5" s="3"/>
      <c r="H5" s="3"/>
      <c r="I5" s="3"/>
      <c r="J5" s="3"/>
      <c r="K5" s="28"/>
    </row>
    <row r="6" spans="1:11" ht="8.25" customHeight="1">
      <c r="A6" s="24"/>
      <c r="B6" s="3"/>
      <c r="C6" s="3"/>
      <c r="D6" s="3"/>
      <c r="E6" s="3"/>
      <c r="F6" s="3"/>
      <c r="G6" s="3"/>
      <c r="H6" s="3"/>
      <c r="I6" s="3"/>
      <c r="J6" s="3"/>
      <c r="K6" s="28"/>
    </row>
    <row r="7" spans="1:11" ht="8.25" customHeight="1">
      <c r="A7" s="24"/>
      <c r="B7" s="3"/>
      <c r="C7" s="3"/>
      <c r="D7" s="3"/>
      <c r="E7" s="3"/>
      <c r="F7" s="3"/>
      <c r="G7" s="3"/>
      <c r="H7" s="3"/>
      <c r="I7" s="3"/>
      <c r="J7" s="3"/>
      <c r="K7" s="28"/>
    </row>
    <row r="8" spans="1:11" ht="8.25" customHeight="1">
      <c r="A8" s="24"/>
      <c r="B8" s="3"/>
      <c r="C8" s="3"/>
      <c r="D8" s="3"/>
      <c r="E8" s="3"/>
      <c r="F8" s="3"/>
      <c r="G8" s="3"/>
      <c r="H8" s="3"/>
      <c r="I8" s="3"/>
      <c r="J8" s="3"/>
      <c r="K8" s="28"/>
    </row>
    <row r="9" spans="1:11" ht="8.25" customHeight="1">
      <c r="A9" s="24"/>
      <c r="B9" s="3"/>
      <c r="C9" s="3"/>
      <c r="D9" s="3"/>
      <c r="E9" s="3"/>
      <c r="F9" s="3"/>
      <c r="G9" s="3"/>
      <c r="H9" s="3"/>
      <c r="I9" s="3"/>
      <c r="J9" s="3"/>
      <c r="K9" s="28"/>
    </row>
    <row r="10" spans="1:11" ht="8.25" customHeight="1">
      <c r="A10" s="24"/>
      <c r="B10" s="3"/>
      <c r="C10" s="3"/>
      <c r="D10" s="3"/>
      <c r="E10" s="3"/>
      <c r="F10" s="3"/>
      <c r="G10" s="3"/>
      <c r="H10" s="3"/>
      <c r="I10" s="3"/>
      <c r="J10" s="3"/>
      <c r="K10" s="28"/>
    </row>
    <row r="11" spans="1:11" ht="8.25" customHeight="1">
      <c r="A11" s="24"/>
      <c r="B11" s="3"/>
      <c r="C11" s="3"/>
      <c r="D11" s="3"/>
      <c r="E11" s="3"/>
      <c r="F11" s="3"/>
      <c r="G11" s="3"/>
      <c r="H11" s="3"/>
      <c r="I11" s="3"/>
      <c r="J11" s="3"/>
      <c r="K11" s="28"/>
    </row>
    <row r="12" spans="1:11" ht="8.25" customHeight="1">
      <c r="A12" s="24"/>
      <c r="B12" s="3"/>
      <c r="C12" s="3"/>
      <c r="D12" s="3"/>
      <c r="E12" s="3"/>
      <c r="F12" s="3"/>
      <c r="G12" s="3"/>
      <c r="H12" s="3"/>
      <c r="I12" s="3"/>
      <c r="J12" s="3"/>
      <c r="K12" s="28"/>
    </row>
    <row r="13" spans="1:11" ht="8.25" customHeight="1">
      <c r="A13" s="24"/>
      <c r="B13" s="3"/>
      <c r="C13" s="3"/>
      <c r="D13" s="3"/>
      <c r="E13" s="3"/>
      <c r="F13" s="3"/>
      <c r="G13" s="3"/>
      <c r="H13" s="3"/>
      <c r="I13" s="3"/>
      <c r="J13" s="3"/>
      <c r="K13" s="28"/>
    </row>
    <row r="14" spans="1:11" ht="8.25" customHeight="1">
      <c r="A14" s="24"/>
      <c r="B14" s="3"/>
      <c r="C14" s="3"/>
      <c r="D14" s="3"/>
      <c r="E14" s="3"/>
      <c r="F14" s="3"/>
      <c r="G14" s="3"/>
      <c r="H14" s="3"/>
      <c r="I14" s="3"/>
      <c r="J14" s="3"/>
      <c r="K14" s="28"/>
    </row>
    <row r="15" spans="1:11" ht="8.25" customHeight="1">
      <c r="A15" s="24"/>
      <c r="B15" s="3"/>
      <c r="C15" s="3"/>
      <c r="D15" s="3"/>
      <c r="E15" s="3"/>
      <c r="F15" s="3"/>
      <c r="G15" s="3"/>
      <c r="H15" s="3"/>
      <c r="I15" s="3"/>
      <c r="J15" s="3"/>
      <c r="K15" s="28"/>
    </row>
    <row r="16" spans="1:11" ht="8.25" customHeight="1">
      <c r="A16" s="45"/>
      <c r="B16" s="3"/>
      <c r="C16" s="3"/>
      <c r="D16" s="3"/>
      <c r="E16" s="3"/>
      <c r="F16" s="3"/>
      <c r="G16" s="3"/>
      <c r="H16" s="3"/>
      <c r="I16" s="3"/>
      <c r="J16" s="3"/>
      <c r="K16" s="28"/>
    </row>
    <row r="17" spans="1:11" ht="8.25" customHeight="1">
      <c r="A17" s="45" t="str">
        <f>TEXT(K17,"e/m")</f>
        <v>21/4</v>
      </c>
      <c r="B17" s="3">
        <v>86</v>
      </c>
      <c r="C17" s="3">
        <v>82.7</v>
      </c>
      <c r="D17" s="3">
        <v>116.1</v>
      </c>
      <c r="E17" s="3">
        <v>118.9</v>
      </c>
      <c r="F17" s="3">
        <v>114.5</v>
      </c>
      <c r="G17" s="3">
        <v>76.6</v>
      </c>
      <c r="H17" s="3">
        <v>88</v>
      </c>
      <c r="I17" s="3">
        <v>70.9</v>
      </c>
      <c r="J17" s="3">
        <v>90</v>
      </c>
      <c r="K17" s="28">
        <f aca="true" t="shared" si="0" ref="K17:K40">K18-30</f>
        <v>39924</v>
      </c>
    </row>
    <row r="18" spans="1:11" ht="8.25" customHeight="1">
      <c r="A18" s="44" t="str">
        <f aca="true" t="shared" si="1" ref="A18:A41">TEXT(K18,IF(MONTH(K18)=1,"e/m","m"))</f>
        <v>5</v>
      </c>
      <c r="B18" s="3">
        <v>90.6</v>
      </c>
      <c r="C18" s="3">
        <v>90.6</v>
      </c>
      <c r="D18" s="3">
        <v>115.5</v>
      </c>
      <c r="E18" s="3">
        <v>128.6</v>
      </c>
      <c r="F18" s="3">
        <v>107.9</v>
      </c>
      <c r="G18" s="3">
        <v>86</v>
      </c>
      <c r="H18" s="3">
        <v>89.7</v>
      </c>
      <c r="I18" s="3">
        <v>84.1</v>
      </c>
      <c r="J18" s="3">
        <v>90.6</v>
      </c>
      <c r="K18" s="28">
        <f t="shared" si="0"/>
        <v>39954</v>
      </c>
    </row>
    <row r="19" spans="1:11" ht="8.25" customHeight="1">
      <c r="A19" s="44" t="str">
        <f t="shared" si="1"/>
        <v>6</v>
      </c>
      <c r="B19" s="3">
        <v>95</v>
      </c>
      <c r="C19" s="3">
        <v>96.7</v>
      </c>
      <c r="D19" s="3">
        <v>110.2</v>
      </c>
      <c r="E19" s="3">
        <v>120.2</v>
      </c>
      <c r="F19" s="3">
        <v>104.4</v>
      </c>
      <c r="G19" s="3">
        <v>94.2</v>
      </c>
      <c r="H19" s="3">
        <v>93.1</v>
      </c>
      <c r="I19" s="3">
        <v>94.8</v>
      </c>
      <c r="J19" s="3">
        <v>92.9</v>
      </c>
      <c r="K19" s="28">
        <f t="shared" si="0"/>
        <v>39984</v>
      </c>
    </row>
    <row r="20" spans="1:11" ht="8.25" customHeight="1">
      <c r="A20" s="44" t="str">
        <f t="shared" si="1"/>
        <v>7</v>
      </c>
      <c r="B20" s="3">
        <v>93.5</v>
      </c>
      <c r="C20" s="3">
        <v>97.2</v>
      </c>
      <c r="D20" s="3">
        <v>110.8</v>
      </c>
      <c r="E20" s="3">
        <v>123.1</v>
      </c>
      <c r="F20" s="3">
        <v>103.6</v>
      </c>
      <c r="G20" s="3">
        <v>94.7</v>
      </c>
      <c r="H20" s="3">
        <v>91.9</v>
      </c>
      <c r="I20" s="3">
        <v>96.1</v>
      </c>
      <c r="J20" s="3">
        <v>89.1</v>
      </c>
      <c r="K20" s="28">
        <f t="shared" si="0"/>
        <v>40014</v>
      </c>
    </row>
    <row r="21" spans="1:11" ht="8.25" customHeight="1">
      <c r="A21" s="44" t="str">
        <f t="shared" si="1"/>
        <v>8</v>
      </c>
      <c r="B21" s="3">
        <v>88.6</v>
      </c>
      <c r="C21" s="3">
        <v>89</v>
      </c>
      <c r="D21" s="3">
        <v>105.5</v>
      </c>
      <c r="E21" s="3">
        <v>115.4</v>
      </c>
      <c r="F21" s="3">
        <v>99.8</v>
      </c>
      <c r="G21" s="3">
        <v>86</v>
      </c>
      <c r="H21" s="3">
        <v>82.1</v>
      </c>
      <c r="I21" s="3">
        <v>87.9</v>
      </c>
      <c r="J21" s="3">
        <v>88.1</v>
      </c>
      <c r="K21" s="28">
        <f t="shared" si="0"/>
        <v>40044</v>
      </c>
    </row>
    <row r="22" spans="1:11" ht="8.25" customHeight="1">
      <c r="A22" s="44" t="str">
        <f t="shared" si="1"/>
        <v>9</v>
      </c>
      <c r="B22" s="3">
        <v>86.8</v>
      </c>
      <c r="C22" s="3">
        <v>85.6</v>
      </c>
      <c r="D22" s="3">
        <v>102.7</v>
      </c>
      <c r="E22" s="3">
        <v>108.9</v>
      </c>
      <c r="F22" s="3">
        <v>99.1</v>
      </c>
      <c r="G22" s="3">
        <v>82.5</v>
      </c>
      <c r="H22" s="3">
        <v>75.7</v>
      </c>
      <c r="I22" s="3">
        <v>85.9</v>
      </c>
      <c r="J22" s="3">
        <v>88.2</v>
      </c>
      <c r="K22" s="28">
        <f t="shared" si="0"/>
        <v>40074</v>
      </c>
    </row>
    <row r="23" spans="1:11" ht="8.25" customHeight="1">
      <c r="A23" s="44" t="str">
        <f t="shared" si="1"/>
        <v>10</v>
      </c>
      <c r="B23" s="3">
        <v>85</v>
      </c>
      <c r="C23" s="3">
        <v>82.7</v>
      </c>
      <c r="D23" s="3">
        <v>103.8</v>
      </c>
      <c r="E23" s="3">
        <v>102.7</v>
      </c>
      <c r="F23" s="3">
        <v>104.5</v>
      </c>
      <c r="G23" s="3">
        <v>78.8</v>
      </c>
      <c r="H23" s="3">
        <v>81.6</v>
      </c>
      <c r="I23" s="3">
        <v>77.4</v>
      </c>
      <c r="J23" s="3">
        <v>87.7</v>
      </c>
      <c r="K23" s="28">
        <f t="shared" si="0"/>
        <v>40104</v>
      </c>
    </row>
    <row r="24" spans="1:11" ht="8.25" customHeight="1">
      <c r="A24" s="44" t="str">
        <f t="shared" si="1"/>
        <v>11</v>
      </c>
      <c r="B24" s="3">
        <v>88.9</v>
      </c>
      <c r="C24" s="3">
        <v>90.1</v>
      </c>
      <c r="D24" s="3">
        <v>99.1</v>
      </c>
      <c r="E24" s="3">
        <v>100.9</v>
      </c>
      <c r="F24" s="3">
        <v>98</v>
      </c>
      <c r="G24" s="3">
        <v>88.5</v>
      </c>
      <c r="H24" s="3">
        <v>87.1</v>
      </c>
      <c r="I24" s="3">
        <v>89.2</v>
      </c>
      <c r="J24" s="3">
        <v>87.4</v>
      </c>
      <c r="K24" s="28">
        <f t="shared" si="0"/>
        <v>40134</v>
      </c>
    </row>
    <row r="25" spans="1:11" ht="8.25" customHeight="1">
      <c r="A25" s="44" t="str">
        <f t="shared" si="1"/>
        <v>12</v>
      </c>
      <c r="B25" s="3">
        <v>84.1</v>
      </c>
      <c r="C25" s="3">
        <v>79</v>
      </c>
      <c r="D25" s="3">
        <v>97.3</v>
      </c>
      <c r="E25" s="3">
        <v>91</v>
      </c>
      <c r="F25" s="3">
        <v>101</v>
      </c>
      <c r="G25" s="3">
        <v>75.6</v>
      </c>
      <c r="H25" s="3">
        <v>91.1</v>
      </c>
      <c r="I25" s="3">
        <v>67.8</v>
      </c>
      <c r="J25" s="3">
        <v>90.4</v>
      </c>
      <c r="K25" s="28">
        <f t="shared" si="0"/>
        <v>40164</v>
      </c>
    </row>
    <row r="26" spans="1:11" ht="8.25" customHeight="1">
      <c r="A26" s="44" t="str">
        <f t="shared" si="1"/>
        <v>22/1</v>
      </c>
      <c r="B26" s="3">
        <v>86.8</v>
      </c>
      <c r="C26" s="3">
        <v>82.4</v>
      </c>
      <c r="D26" s="3">
        <v>99.1</v>
      </c>
      <c r="E26" s="3">
        <v>93</v>
      </c>
      <c r="F26" s="3">
        <v>102.7</v>
      </c>
      <c r="G26" s="3">
        <v>79.3</v>
      </c>
      <c r="H26" s="3">
        <v>91.8</v>
      </c>
      <c r="I26" s="3">
        <v>73.1</v>
      </c>
      <c r="J26" s="3">
        <v>92.2</v>
      </c>
      <c r="K26" s="28">
        <f t="shared" si="0"/>
        <v>40194</v>
      </c>
    </row>
    <row r="27" spans="1:11" ht="8.25" customHeight="1">
      <c r="A27" s="44" t="str">
        <f t="shared" si="1"/>
        <v>2</v>
      </c>
      <c r="B27" s="3">
        <v>85.9</v>
      </c>
      <c r="C27" s="3">
        <v>79.5</v>
      </c>
      <c r="D27" s="3">
        <v>99.2</v>
      </c>
      <c r="E27" s="3">
        <v>92.1</v>
      </c>
      <c r="F27" s="3">
        <v>103.4</v>
      </c>
      <c r="G27" s="3">
        <v>75.9</v>
      </c>
      <c r="H27" s="3">
        <v>85.8</v>
      </c>
      <c r="I27" s="3">
        <v>70.9</v>
      </c>
      <c r="J27" s="3">
        <v>93.6</v>
      </c>
      <c r="K27" s="28">
        <f t="shared" si="0"/>
        <v>40224</v>
      </c>
    </row>
    <row r="28" spans="1:11" ht="8.25" customHeight="1">
      <c r="A28" s="44" t="str">
        <f t="shared" si="1"/>
        <v>3</v>
      </c>
      <c r="B28" s="3">
        <v>83.1</v>
      </c>
      <c r="C28" s="3">
        <v>79</v>
      </c>
      <c r="D28" s="3">
        <v>95.9</v>
      </c>
      <c r="E28" s="3">
        <v>77.3</v>
      </c>
      <c r="F28" s="3">
        <v>106.7</v>
      </c>
      <c r="G28" s="3">
        <v>76</v>
      </c>
      <c r="H28" s="3">
        <v>78.2</v>
      </c>
      <c r="I28" s="3">
        <v>74.9</v>
      </c>
      <c r="J28" s="3">
        <v>87.9</v>
      </c>
      <c r="K28" s="28">
        <f t="shared" si="0"/>
        <v>40254</v>
      </c>
    </row>
    <row r="29" spans="1:11" ht="8.25" customHeight="1">
      <c r="A29" s="44" t="str">
        <f t="shared" si="1"/>
        <v>4</v>
      </c>
      <c r="B29" s="3">
        <v>86.5</v>
      </c>
      <c r="C29" s="3">
        <v>81.7</v>
      </c>
      <c r="D29" s="3">
        <v>98.7</v>
      </c>
      <c r="E29" s="3">
        <v>84.7</v>
      </c>
      <c r="F29" s="3">
        <v>106.8</v>
      </c>
      <c r="G29" s="3">
        <v>78.6</v>
      </c>
      <c r="H29" s="3">
        <v>82.3</v>
      </c>
      <c r="I29" s="3">
        <v>76.7</v>
      </c>
      <c r="J29" s="3">
        <v>92.3</v>
      </c>
      <c r="K29" s="28">
        <f t="shared" si="0"/>
        <v>40284</v>
      </c>
    </row>
    <row r="30" spans="1:11" ht="8.25" customHeight="1">
      <c r="A30" s="44" t="str">
        <f t="shared" si="1"/>
        <v>5</v>
      </c>
      <c r="B30" s="3">
        <v>89.3</v>
      </c>
      <c r="C30" s="3">
        <v>84.9</v>
      </c>
      <c r="D30" s="3">
        <v>99.1</v>
      </c>
      <c r="E30" s="3">
        <v>82.9</v>
      </c>
      <c r="F30" s="3">
        <v>108.6</v>
      </c>
      <c r="G30" s="3">
        <v>82.3</v>
      </c>
      <c r="H30" s="3">
        <v>78.6</v>
      </c>
      <c r="I30" s="3">
        <v>84.1</v>
      </c>
      <c r="J30" s="3">
        <v>94.6</v>
      </c>
      <c r="K30" s="28">
        <f t="shared" si="0"/>
        <v>40314</v>
      </c>
    </row>
    <row r="31" spans="1:11" ht="8.25" customHeight="1">
      <c r="A31" s="44" t="str">
        <f t="shared" si="1"/>
        <v>6</v>
      </c>
      <c r="B31" s="3">
        <v>94.4</v>
      </c>
      <c r="C31" s="3">
        <v>91.4</v>
      </c>
      <c r="D31" s="3">
        <v>103.4</v>
      </c>
      <c r="E31" s="3">
        <v>83.7</v>
      </c>
      <c r="F31" s="3">
        <v>114.9</v>
      </c>
      <c r="G31" s="3">
        <v>89.1</v>
      </c>
      <c r="H31" s="3">
        <v>84.1</v>
      </c>
      <c r="I31" s="3">
        <v>91.6</v>
      </c>
      <c r="J31" s="3">
        <v>98.2</v>
      </c>
      <c r="K31" s="28">
        <f t="shared" si="0"/>
        <v>40344</v>
      </c>
    </row>
    <row r="32" spans="1:11" ht="8.25" customHeight="1">
      <c r="A32" s="44" t="str">
        <f t="shared" si="1"/>
        <v>7</v>
      </c>
      <c r="B32" s="3">
        <v>89.8</v>
      </c>
      <c r="C32" s="3">
        <v>86.7</v>
      </c>
      <c r="D32" s="3">
        <v>106.1</v>
      </c>
      <c r="E32" s="3">
        <v>90.8</v>
      </c>
      <c r="F32" s="3">
        <v>115</v>
      </c>
      <c r="G32" s="3">
        <v>83.1</v>
      </c>
      <c r="H32" s="3">
        <v>80.4</v>
      </c>
      <c r="I32" s="3">
        <v>84.5</v>
      </c>
      <c r="J32" s="3">
        <v>93.6</v>
      </c>
      <c r="K32" s="28">
        <f t="shared" si="0"/>
        <v>40374</v>
      </c>
    </row>
    <row r="33" spans="1:11" ht="8.25" customHeight="1">
      <c r="A33" s="44" t="str">
        <f t="shared" si="1"/>
        <v>8</v>
      </c>
      <c r="B33" s="3">
        <v>87.6</v>
      </c>
      <c r="C33" s="3">
        <v>85.6</v>
      </c>
      <c r="D33" s="3">
        <v>104.6</v>
      </c>
      <c r="E33" s="3">
        <v>88.2</v>
      </c>
      <c r="F33" s="3">
        <v>114.1</v>
      </c>
      <c r="G33" s="3">
        <v>82.1</v>
      </c>
      <c r="H33" s="3">
        <v>70.6</v>
      </c>
      <c r="I33" s="3">
        <v>87.9</v>
      </c>
      <c r="J33" s="3">
        <v>90</v>
      </c>
      <c r="K33" s="28">
        <f t="shared" si="0"/>
        <v>40404</v>
      </c>
    </row>
    <row r="34" spans="1:11" ht="8.25" customHeight="1">
      <c r="A34" s="44" t="str">
        <f t="shared" si="1"/>
        <v>9</v>
      </c>
      <c r="B34" s="3">
        <v>86.8</v>
      </c>
      <c r="C34" s="3">
        <v>84.8</v>
      </c>
      <c r="D34" s="3">
        <v>104.8</v>
      </c>
      <c r="E34" s="3">
        <v>88.4</v>
      </c>
      <c r="F34" s="3">
        <v>114.3</v>
      </c>
      <c r="G34" s="3">
        <v>81.1</v>
      </c>
      <c r="H34" s="3">
        <v>72.4</v>
      </c>
      <c r="I34" s="3">
        <v>85.5</v>
      </c>
      <c r="J34" s="3">
        <v>89.2</v>
      </c>
      <c r="K34" s="28">
        <f t="shared" si="0"/>
        <v>40434</v>
      </c>
    </row>
    <row r="35" spans="1:11" ht="8.25" customHeight="1">
      <c r="A35" s="44" t="str">
        <f t="shared" si="1"/>
        <v>10</v>
      </c>
      <c r="B35" s="3">
        <v>92.6</v>
      </c>
      <c r="C35" s="3">
        <v>91.5</v>
      </c>
      <c r="D35" s="3">
        <v>109.2</v>
      </c>
      <c r="E35" s="3">
        <v>101.7</v>
      </c>
      <c r="F35" s="3">
        <v>113.6</v>
      </c>
      <c r="G35" s="3">
        <v>88.3</v>
      </c>
      <c r="H35" s="3">
        <v>74.7</v>
      </c>
      <c r="I35" s="3">
        <v>95.1</v>
      </c>
      <c r="J35" s="3">
        <v>94</v>
      </c>
      <c r="K35" s="28">
        <f t="shared" si="0"/>
        <v>40464</v>
      </c>
    </row>
    <row r="36" spans="1:11" ht="8.25" customHeight="1">
      <c r="A36" s="44" t="str">
        <f t="shared" si="1"/>
        <v>11</v>
      </c>
      <c r="B36" s="3">
        <v>95.5</v>
      </c>
      <c r="C36" s="3">
        <v>95.9</v>
      </c>
      <c r="D36" s="3">
        <v>104.3</v>
      </c>
      <c r="E36" s="3">
        <v>102.3</v>
      </c>
      <c r="F36" s="3">
        <v>105.4</v>
      </c>
      <c r="G36" s="3">
        <v>94.4</v>
      </c>
      <c r="H36" s="3">
        <v>83.1</v>
      </c>
      <c r="I36" s="3">
        <v>100.1</v>
      </c>
      <c r="J36" s="3">
        <v>94.9</v>
      </c>
      <c r="K36" s="28">
        <f t="shared" si="0"/>
        <v>40494</v>
      </c>
    </row>
    <row r="37" spans="1:11" ht="8.25" customHeight="1">
      <c r="A37" s="44" t="str">
        <f t="shared" si="1"/>
        <v>12</v>
      </c>
      <c r="B37" s="3">
        <v>89.8</v>
      </c>
      <c r="C37" s="3">
        <v>87.2</v>
      </c>
      <c r="D37" s="3">
        <v>102.6</v>
      </c>
      <c r="E37" s="3">
        <v>101.1</v>
      </c>
      <c r="F37" s="3">
        <v>103.5</v>
      </c>
      <c r="G37" s="3">
        <v>84.3</v>
      </c>
      <c r="H37" s="3">
        <v>100.5</v>
      </c>
      <c r="I37" s="3">
        <v>76.2</v>
      </c>
      <c r="J37" s="3">
        <v>93</v>
      </c>
      <c r="K37" s="28">
        <f t="shared" si="0"/>
        <v>40524</v>
      </c>
    </row>
    <row r="38" spans="1:11" ht="8.25" customHeight="1">
      <c r="A38" s="44" t="str">
        <f t="shared" si="1"/>
        <v>23/1</v>
      </c>
      <c r="B38" s="3">
        <v>91.9</v>
      </c>
      <c r="C38" s="3">
        <v>91.6</v>
      </c>
      <c r="D38" s="3">
        <v>104.1</v>
      </c>
      <c r="E38" s="3">
        <v>100.7</v>
      </c>
      <c r="F38" s="3">
        <v>106</v>
      </c>
      <c r="G38" s="3">
        <v>89.3</v>
      </c>
      <c r="H38" s="3">
        <v>88.5</v>
      </c>
      <c r="I38" s="3">
        <v>89.7</v>
      </c>
      <c r="J38" s="3">
        <v>92.4</v>
      </c>
      <c r="K38" s="28">
        <f t="shared" si="0"/>
        <v>40554</v>
      </c>
    </row>
    <row r="39" spans="1:11" ht="8.25" customHeight="1">
      <c r="A39" s="44" t="str">
        <f t="shared" si="1"/>
        <v>2</v>
      </c>
      <c r="B39" s="3">
        <v>88.5</v>
      </c>
      <c r="C39" s="3">
        <v>85.9</v>
      </c>
      <c r="D39" s="3">
        <v>99.6</v>
      </c>
      <c r="E39" s="3">
        <v>96</v>
      </c>
      <c r="F39" s="3">
        <v>101.6</v>
      </c>
      <c r="G39" s="3">
        <v>83.4</v>
      </c>
      <c r="H39" s="3">
        <v>78.4</v>
      </c>
      <c r="I39" s="3">
        <v>86</v>
      </c>
      <c r="J39" s="3">
        <v>91.6</v>
      </c>
      <c r="K39" s="28">
        <f t="shared" si="0"/>
        <v>40584</v>
      </c>
    </row>
    <row r="40" spans="1:11" ht="8.25" customHeight="1">
      <c r="A40" s="44" t="str">
        <f t="shared" si="1"/>
        <v>3</v>
      </c>
      <c r="B40" s="3">
        <v>80.2</v>
      </c>
      <c r="C40" s="3">
        <v>66.1</v>
      </c>
      <c r="D40" s="3">
        <v>88.8</v>
      </c>
      <c r="E40" s="3">
        <v>63.1</v>
      </c>
      <c r="F40" s="3">
        <v>103.7</v>
      </c>
      <c r="G40" s="3">
        <v>62</v>
      </c>
      <c r="H40" s="3">
        <v>49.3</v>
      </c>
      <c r="I40" s="3">
        <v>68.4</v>
      </c>
      <c r="J40" s="3">
        <v>97.3</v>
      </c>
      <c r="K40" s="28">
        <f t="shared" si="0"/>
        <v>40614</v>
      </c>
    </row>
    <row r="41" spans="1:11" ht="8.25" customHeight="1">
      <c r="A41" s="44" t="str">
        <f t="shared" si="1"/>
        <v>4</v>
      </c>
      <c r="B41" s="3">
        <v>88.7</v>
      </c>
      <c r="C41" s="3">
        <v>74.9</v>
      </c>
      <c r="D41" s="3">
        <v>88.2</v>
      </c>
      <c r="E41" s="3">
        <v>61.3</v>
      </c>
      <c r="F41" s="3">
        <v>103.8</v>
      </c>
      <c r="G41" s="3">
        <v>72.5</v>
      </c>
      <c r="H41" s="3">
        <v>57.8</v>
      </c>
      <c r="I41" s="3">
        <v>79.9</v>
      </c>
      <c r="J41" s="3">
        <v>105.5</v>
      </c>
      <c r="K41" s="28">
        <v>40644</v>
      </c>
    </row>
    <row r="42" ht="8.25" customHeight="1">
      <c r="A42" s="46"/>
    </row>
  </sheetData>
  <printOptions/>
  <pageMargins left="0.5905511811023623" right="0.1968503937007874" top="0.11811023622047245" bottom="0" header="0" footer="0"/>
  <pageSetup orientation="landscape" paperSize="9" scale="65" r:id="rId1"/>
</worksheet>
</file>

<file path=xl/worksheets/sheet13.xml><?xml version="1.0" encoding="utf-8"?>
<worksheet xmlns="http://schemas.openxmlformats.org/spreadsheetml/2006/main" xmlns:r="http://schemas.openxmlformats.org/officeDocument/2006/relationships">
  <sheetPr codeName="Sheet17"/>
  <dimension ref="A1:K42"/>
  <sheetViews>
    <sheetView showGridLines="0" workbookViewId="0" topLeftCell="A1">
      <pane xSplit="1" ySplit="4"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8.25" customHeight="1"/>
  <cols>
    <col min="1" max="1" width="4.625" style="20" customWidth="1"/>
    <col min="2" max="16384" width="14.625" style="1" customWidth="1"/>
  </cols>
  <sheetData>
    <row r="1" spans="1:10" s="43" customFormat="1" ht="12" customHeight="1">
      <c r="A1" s="41"/>
      <c r="B1" s="42" t="s">
        <v>116</v>
      </c>
      <c r="C1" s="42"/>
      <c r="D1" s="42"/>
      <c r="E1" s="42"/>
      <c r="F1" s="42"/>
      <c r="G1" s="42"/>
      <c r="H1" s="42"/>
      <c r="I1" s="42"/>
      <c r="J1" s="42"/>
    </row>
    <row r="2" spans="1:10" ht="8.25" customHeight="1">
      <c r="A2" s="34" t="s">
        <v>73</v>
      </c>
      <c r="B2" s="2" t="s">
        <v>0</v>
      </c>
      <c r="C2" s="2" t="s">
        <v>20</v>
      </c>
      <c r="D2" s="2" t="s">
        <v>22</v>
      </c>
      <c r="E2" s="2" t="s">
        <v>24</v>
      </c>
      <c r="F2" s="2" t="s">
        <v>25</v>
      </c>
      <c r="G2" s="2" t="s">
        <v>23</v>
      </c>
      <c r="H2" s="2" t="s">
        <v>26</v>
      </c>
      <c r="I2" s="2" t="s">
        <v>27</v>
      </c>
      <c r="J2" s="2" t="s">
        <v>21</v>
      </c>
    </row>
    <row r="3" spans="1:10" ht="8.25" customHeight="1">
      <c r="A3" s="37"/>
      <c r="B3" s="38" t="s">
        <v>117</v>
      </c>
      <c r="C3" s="38" t="s">
        <v>117</v>
      </c>
      <c r="D3" s="38" t="s">
        <v>117</v>
      </c>
      <c r="E3" s="38" t="s">
        <v>117</v>
      </c>
      <c r="F3" s="38" t="s">
        <v>117</v>
      </c>
      <c r="G3" s="38" t="s">
        <v>117</v>
      </c>
      <c r="H3" s="38" t="s">
        <v>117</v>
      </c>
      <c r="I3" s="38" t="s">
        <v>117</v>
      </c>
      <c r="J3" s="38" t="s">
        <v>117</v>
      </c>
    </row>
    <row r="4" spans="1:10" ht="8.25" customHeight="1">
      <c r="A4" s="39"/>
      <c r="B4" s="40"/>
      <c r="C4" s="40"/>
      <c r="D4" s="40"/>
      <c r="E4" s="40"/>
      <c r="F4" s="40"/>
      <c r="G4" s="40"/>
      <c r="H4" s="40"/>
      <c r="I4" s="40"/>
      <c r="J4" s="40"/>
    </row>
    <row r="5" spans="1:11" ht="8.25" customHeight="1">
      <c r="A5" s="24"/>
      <c r="B5" s="3"/>
      <c r="C5" s="3"/>
      <c r="D5" s="3"/>
      <c r="E5" s="3"/>
      <c r="F5" s="3"/>
      <c r="G5" s="3"/>
      <c r="H5" s="3"/>
      <c r="I5" s="3"/>
      <c r="J5" s="3"/>
      <c r="K5" s="28"/>
    </row>
    <row r="6" spans="1:11" ht="8.25" customHeight="1">
      <c r="A6" s="24"/>
      <c r="B6" s="3"/>
      <c r="C6" s="3"/>
      <c r="D6" s="3"/>
      <c r="E6" s="3"/>
      <c r="F6" s="3"/>
      <c r="G6" s="3"/>
      <c r="H6" s="3"/>
      <c r="I6" s="3"/>
      <c r="J6" s="3"/>
      <c r="K6" s="28"/>
    </row>
    <row r="7" spans="1:11" ht="8.25" customHeight="1">
      <c r="A7" s="24"/>
      <c r="B7" s="3"/>
      <c r="C7" s="3"/>
      <c r="D7" s="3"/>
      <c r="E7" s="3"/>
      <c r="F7" s="3"/>
      <c r="G7" s="3"/>
      <c r="H7" s="3"/>
      <c r="I7" s="3"/>
      <c r="J7" s="3"/>
      <c r="K7" s="28"/>
    </row>
    <row r="8" spans="1:11" ht="8.25" customHeight="1">
      <c r="A8" s="24"/>
      <c r="B8" s="3"/>
      <c r="C8" s="3"/>
      <c r="D8" s="3"/>
      <c r="E8" s="3"/>
      <c r="F8" s="3"/>
      <c r="G8" s="3"/>
      <c r="H8" s="3"/>
      <c r="I8" s="3"/>
      <c r="J8" s="3"/>
      <c r="K8" s="28"/>
    </row>
    <row r="9" spans="1:11" ht="8.25" customHeight="1">
      <c r="A9" s="24"/>
      <c r="B9" s="3"/>
      <c r="C9" s="3"/>
      <c r="D9" s="3"/>
      <c r="E9" s="3"/>
      <c r="F9" s="3"/>
      <c r="G9" s="3"/>
      <c r="H9" s="3"/>
      <c r="I9" s="3"/>
      <c r="J9" s="3"/>
      <c r="K9" s="28"/>
    </row>
    <row r="10" spans="1:11" ht="8.25" customHeight="1">
      <c r="A10" s="24"/>
      <c r="B10" s="3"/>
      <c r="C10" s="3"/>
      <c r="D10" s="3"/>
      <c r="E10" s="3"/>
      <c r="F10" s="3"/>
      <c r="G10" s="3"/>
      <c r="H10" s="3"/>
      <c r="I10" s="3"/>
      <c r="J10" s="3"/>
      <c r="K10" s="28"/>
    </row>
    <row r="11" spans="1:11" ht="8.25" customHeight="1">
      <c r="A11" s="24"/>
      <c r="B11" s="3"/>
      <c r="C11" s="3"/>
      <c r="D11" s="3"/>
      <c r="E11" s="3"/>
      <c r="F11" s="3"/>
      <c r="G11" s="3"/>
      <c r="H11" s="3"/>
      <c r="I11" s="3"/>
      <c r="J11" s="3"/>
      <c r="K11" s="28"/>
    </row>
    <row r="12" spans="1:11" ht="8.25" customHeight="1">
      <c r="A12" s="24"/>
      <c r="B12" s="3"/>
      <c r="C12" s="3"/>
      <c r="D12" s="3"/>
      <c r="E12" s="3"/>
      <c r="F12" s="3"/>
      <c r="G12" s="3"/>
      <c r="H12" s="3"/>
      <c r="I12" s="3"/>
      <c r="J12" s="3"/>
      <c r="K12" s="28"/>
    </row>
    <row r="13" spans="1:11" ht="8.25" customHeight="1">
      <c r="A13" s="24"/>
      <c r="B13" s="3"/>
      <c r="C13" s="3"/>
      <c r="D13" s="3"/>
      <c r="E13" s="3"/>
      <c r="F13" s="3"/>
      <c r="G13" s="3"/>
      <c r="H13" s="3"/>
      <c r="I13" s="3"/>
      <c r="J13" s="3"/>
      <c r="K13" s="28"/>
    </row>
    <row r="14" spans="1:11" ht="8.25" customHeight="1">
      <c r="A14" s="24"/>
      <c r="B14" s="3"/>
      <c r="C14" s="3"/>
      <c r="D14" s="3"/>
      <c r="E14" s="3"/>
      <c r="F14" s="3"/>
      <c r="G14" s="3"/>
      <c r="H14" s="3"/>
      <c r="I14" s="3"/>
      <c r="J14" s="3"/>
      <c r="K14" s="28"/>
    </row>
    <row r="15" spans="1:11" ht="8.25" customHeight="1">
      <c r="A15" s="24"/>
      <c r="B15" s="3"/>
      <c r="C15" s="3"/>
      <c r="D15" s="3"/>
      <c r="E15" s="3"/>
      <c r="F15" s="3"/>
      <c r="G15" s="3"/>
      <c r="H15" s="3"/>
      <c r="I15" s="3"/>
      <c r="J15" s="3"/>
      <c r="K15" s="28"/>
    </row>
    <row r="16" spans="1:11" ht="8.25" customHeight="1">
      <c r="A16" s="45"/>
      <c r="B16" s="3"/>
      <c r="C16" s="3"/>
      <c r="D16" s="3"/>
      <c r="E16" s="3"/>
      <c r="F16" s="3"/>
      <c r="G16" s="3"/>
      <c r="H16" s="3"/>
      <c r="I16" s="3"/>
      <c r="J16" s="3"/>
      <c r="K16" s="28"/>
    </row>
    <row r="17" spans="1:11" ht="8.25" customHeight="1">
      <c r="A17" s="45" t="str">
        <f>TEXT(K17,"e/m")</f>
        <v>21/4</v>
      </c>
      <c r="B17" s="3">
        <v>90.2</v>
      </c>
      <c r="C17" s="3">
        <v>91.9</v>
      </c>
      <c r="D17" s="3">
        <v>119.6</v>
      </c>
      <c r="E17" s="3">
        <v>128.1</v>
      </c>
      <c r="F17" s="3">
        <v>112.7</v>
      </c>
      <c r="G17" s="3">
        <v>85.3</v>
      </c>
      <c r="H17" s="3">
        <v>100.5</v>
      </c>
      <c r="I17" s="3">
        <v>79.7</v>
      </c>
      <c r="J17" s="3">
        <v>89.6</v>
      </c>
      <c r="K17" s="28">
        <f aca="true" t="shared" si="0" ref="K17:K40">K18-30</f>
        <v>39924</v>
      </c>
    </row>
    <row r="18" spans="1:11" ht="8.25" customHeight="1">
      <c r="A18" s="44" t="str">
        <f aca="true" t="shared" si="1" ref="A18:A41">TEXT(K18,IF(MONTH(K18)=1,"e/m","m"))</f>
        <v>5</v>
      </c>
      <c r="B18" s="3">
        <v>91.9</v>
      </c>
      <c r="C18" s="3">
        <v>93.5</v>
      </c>
      <c r="D18" s="3">
        <v>116.9</v>
      </c>
      <c r="E18" s="3">
        <v>124.3</v>
      </c>
      <c r="F18" s="3">
        <v>112.3</v>
      </c>
      <c r="G18" s="3">
        <v>89.3</v>
      </c>
      <c r="H18" s="3">
        <v>100.6</v>
      </c>
      <c r="I18" s="3">
        <v>84.9</v>
      </c>
      <c r="J18" s="3">
        <v>90</v>
      </c>
      <c r="K18" s="28">
        <f t="shared" si="0"/>
        <v>39954</v>
      </c>
    </row>
    <row r="19" spans="1:11" ht="8.25" customHeight="1">
      <c r="A19" s="44" t="str">
        <f t="shared" si="1"/>
        <v>6</v>
      </c>
      <c r="B19" s="3">
        <v>91.2</v>
      </c>
      <c r="C19" s="3">
        <v>92.1</v>
      </c>
      <c r="D19" s="3">
        <v>108.4</v>
      </c>
      <c r="E19" s="3">
        <v>116.3</v>
      </c>
      <c r="F19" s="3">
        <v>104.3</v>
      </c>
      <c r="G19" s="3">
        <v>89.2</v>
      </c>
      <c r="H19" s="3">
        <v>100.7</v>
      </c>
      <c r="I19" s="3">
        <v>83</v>
      </c>
      <c r="J19" s="3">
        <v>90.1</v>
      </c>
      <c r="K19" s="28">
        <f t="shared" si="0"/>
        <v>39984</v>
      </c>
    </row>
    <row r="20" spans="1:11" ht="8.25" customHeight="1">
      <c r="A20" s="44" t="str">
        <f t="shared" si="1"/>
        <v>7</v>
      </c>
      <c r="B20" s="3">
        <v>90.9</v>
      </c>
      <c r="C20" s="3">
        <v>92.8</v>
      </c>
      <c r="D20" s="3">
        <v>106.2</v>
      </c>
      <c r="E20" s="3">
        <v>114.8</v>
      </c>
      <c r="F20" s="3">
        <v>101.1</v>
      </c>
      <c r="G20" s="3">
        <v>90.2</v>
      </c>
      <c r="H20" s="3">
        <v>97.1</v>
      </c>
      <c r="I20" s="3">
        <v>81.8</v>
      </c>
      <c r="J20" s="3">
        <v>88.6</v>
      </c>
      <c r="K20" s="28">
        <f t="shared" si="0"/>
        <v>40014</v>
      </c>
    </row>
    <row r="21" spans="1:11" ht="8.25" customHeight="1">
      <c r="A21" s="44" t="str">
        <f t="shared" si="1"/>
        <v>8</v>
      </c>
      <c r="B21" s="3">
        <v>90.4</v>
      </c>
      <c r="C21" s="3">
        <v>90.3</v>
      </c>
      <c r="D21" s="3">
        <v>103.7</v>
      </c>
      <c r="E21" s="3">
        <v>112.9</v>
      </c>
      <c r="F21" s="3">
        <v>98.6</v>
      </c>
      <c r="G21" s="3">
        <v>88.1</v>
      </c>
      <c r="H21" s="3">
        <v>97.3</v>
      </c>
      <c r="I21" s="3">
        <v>82.7</v>
      </c>
      <c r="J21" s="3">
        <v>89.7</v>
      </c>
      <c r="K21" s="28">
        <f t="shared" si="0"/>
        <v>40044</v>
      </c>
    </row>
    <row r="22" spans="1:11" ht="8.25" customHeight="1">
      <c r="A22" s="44" t="str">
        <f t="shared" si="1"/>
        <v>9</v>
      </c>
      <c r="B22" s="3">
        <v>88.7</v>
      </c>
      <c r="C22" s="3">
        <v>87.4</v>
      </c>
      <c r="D22" s="3">
        <v>103.9</v>
      </c>
      <c r="E22" s="3">
        <v>116.1</v>
      </c>
      <c r="F22" s="3">
        <v>98.5</v>
      </c>
      <c r="G22" s="3">
        <v>84.4</v>
      </c>
      <c r="H22" s="3">
        <v>89.1</v>
      </c>
      <c r="I22" s="3">
        <v>81.3</v>
      </c>
      <c r="J22" s="3">
        <v>90.3</v>
      </c>
      <c r="K22" s="28">
        <f t="shared" si="0"/>
        <v>40074</v>
      </c>
    </row>
    <row r="23" spans="1:11" ht="8.25" customHeight="1">
      <c r="A23" s="44" t="str">
        <f t="shared" si="1"/>
        <v>10</v>
      </c>
      <c r="B23" s="3">
        <v>84.1</v>
      </c>
      <c r="C23" s="3">
        <v>80.7</v>
      </c>
      <c r="D23" s="3">
        <v>101.4</v>
      </c>
      <c r="E23" s="3">
        <v>101.1</v>
      </c>
      <c r="F23" s="3">
        <v>101.7</v>
      </c>
      <c r="G23" s="3">
        <v>77</v>
      </c>
      <c r="H23" s="3">
        <v>82.1</v>
      </c>
      <c r="I23" s="3">
        <v>74.9</v>
      </c>
      <c r="J23" s="3">
        <v>88.5</v>
      </c>
      <c r="K23" s="28">
        <f t="shared" si="0"/>
        <v>40104</v>
      </c>
    </row>
    <row r="24" spans="1:11" ht="8.25" customHeight="1">
      <c r="A24" s="44" t="str">
        <f t="shared" si="1"/>
        <v>11</v>
      </c>
      <c r="B24" s="3">
        <v>84.9</v>
      </c>
      <c r="C24" s="3">
        <v>82.5</v>
      </c>
      <c r="D24" s="3">
        <v>100.2</v>
      </c>
      <c r="E24" s="3">
        <v>102</v>
      </c>
      <c r="F24" s="3">
        <v>99.5</v>
      </c>
      <c r="G24" s="3">
        <v>79.7</v>
      </c>
      <c r="H24" s="3">
        <v>77.2</v>
      </c>
      <c r="I24" s="3">
        <v>81.7</v>
      </c>
      <c r="J24" s="3">
        <v>87.6</v>
      </c>
      <c r="K24" s="28">
        <f t="shared" si="0"/>
        <v>40134</v>
      </c>
    </row>
    <row r="25" spans="1:11" ht="8.25" customHeight="1">
      <c r="A25" s="44" t="str">
        <f t="shared" si="1"/>
        <v>12</v>
      </c>
      <c r="B25" s="3">
        <v>83.5</v>
      </c>
      <c r="C25" s="3">
        <v>79</v>
      </c>
      <c r="D25" s="3">
        <v>96.9</v>
      </c>
      <c r="E25" s="3">
        <v>93.8</v>
      </c>
      <c r="F25" s="3">
        <v>98.6</v>
      </c>
      <c r="G25" s="3">
        <v>75.6</v>
      </c>
      <c r="H25" s="3">
        <v>71.3</v>
      </c>
      <c r="I25" s="3">
        <v>79.7</v>
      </c>
      <c r="J25" s="3">
        <v>89.1</v>
      </c>
      <c r="K25" s="28">
        <f t="shared" si="0"/>
        <v>40164</v>
      </c>
    </row>
    <row r="26" spans="1:11" ht="8.25" customHeight="1">
      <c r="A26" s="44" t="str">
        <f t="shared" si="1"/>
        <v>22/1</v>
      </c>
      <c r="B26" s="3">
        <v>85.2</v>
      </c>
      <c r="C26" s="3">
        <v>80.8</v>
      </c>
      <c r="D26" s="3">
        <v>97.2</v>
      </c>
      <c r="E26" s="3">
        <v>89.6</v>
      </c>
      <c r="F26" s="3">
        <v>101.8</v>
      </c>
      <c r="G26" s="3">
        <v>77.5</v>
      </c>
      <c r="H26" s="3">
        <v>75.1</v>
      </c>
      <c r="I26" s="3">
        <v>80.2</v>
      </c>
      <c r="J26" s="3">
        <v>91.2</v>
      </c>
      <c r="K26" s="28">
        <f t="shared" si="0"/>
        <v>40194</v>
      </c>
    </row>
    <row r="27" spans="1:11" ht="8.25" customHeight="1">
      <c r="A27" s="44" t="str">
        <f t="shared" si="1"/>
        <v>2</v>
      </c>
      <c r="B27" s="3">
        <v>86.7</v>
      </c>
      <c r="C27" s="3">
        <v>81.5</v>
      </c>
      <c r="D27" s="3">
        <v>99.4</v>
      </c>
      <c r="E27" s="3">
        <v>86.5</v>
      </c>
      <c r="F27" s="3">
        <v>107.6</v>
      </c>
      <c r="G27" s="3">
        <v>78.3</v>
      </c>
      <c r="H27" s="3">
        <v>79.2</v>
      </c>
      <c r="I27" s="3">
        <v>79.1</v>
      </c>
      <c r="J27" s="3">
        <v>92.7</v>
      </c>
      <c r="K27" s="28">
        <f t="shared" si="0"/>
        <v>40224</v>
      </c>
    </row>
    <row r="28" spans="1:11" ht="8.25" customHeight="1">
      <c r="A28" s="44" t="str">
        <f t="shared" si="1"/>
        <v>3</v>
      </c>
      <c r="B28" s="3">
        <v>88.3</v>
      </c>
      <c r="C28" s="3">
        <v>85.4</v>
      </c>
      <c r="D28" s="3">
        <v>100.4</v>
      </c>
      <c r="E28" s="3">
        <v>86.1</v>
      </c>
      <c r="F28" s="3">
        <v>107.4</v>
      </c>
      <c r="G28" s="3">
        <v>82.4</v>
      </c>
      <c r="H28" s="3">
        <v>84.7</v>
      </c>
      <c r="I28" s="3">
        <v>83.7</v>
      </c>
      <c r="J28" s="3">
        <v>91.2</v>
      </c>
      <c r="K28" s="28">
        <f t="shared" si="0"/>
        <v>40254</v>
      </c>
    </row>
    <row r="29" spans="1:11" ht="8.25" customHeight="1">
      <c r="A29" s="44" t="str">
        <f t="shared" si="1"/>
        <v>4</v>
      </c>
      <c r="B29" s="3">
        <v>90.6</v>
      </c>
      <c r="C29" s="3">
        <v>90.7</v>
      </c>
      <c r="D29" s="3">
        <v>101.1</v>
      </c>
      <c r="E29" s="3">
        <v>90.8</v>
      </c>
      <c r="F29" s="3">
        <v>108.3</v>
      </c>
      <c r="G29" s="3">
        <v>87.8</v>
      </c>
      <c r="H29" s="3">
        <v>91.4</v>
      </c>
      <c r="I29" s="3">
        <v>85.8</v>
      </c>
      <c r="J29" s="3">
        <v>92.1</v>
      </c>
      <c r="K29" s="28">
        <f t="shared" si="0"/>
        <v>40284</v>
      </c>
    </row>
    <row r="30" spans="1:11" ht="8.25" customHeight="1">
      <c r="A30" s="44" t="str">
        <f t="shared" si="1"/>
        <v>5</v>
      </c>
      <c r="B30" s="3">
        <v>89.5</v>
      </c>
      <c r="C30" s="3">
        <v>86</v>
      </c>
      <c r="D30" s="3">
        <v>99.5</v>
      </c>
      <c r="E30" s="3">
        <v>80.4</v>
      </c>
      <c r="F30" s="3">
        <v>110.9</v>
      </c>
      <c r="G30" s="3">
        <v>83.6</v>
      </c>
      <c r="H30" s="3">
        <v>87.9</v>
      </c>
      <c r="I30" s="3">
        <v>82.1</v>
      </c>
      <c r="J30" s="3">
        <v>93.4</v>
      </c>
      <c r="K30" s="28">
        <f t="shared" si="0"/>
        <v>40314</v>
      </c>
    </row>
    <row r="31" spans="1:11" ht="8.25" customHeight="1">
      <c r="A31" s="44" t="str">
        <f t="shared" si="1"/>
        <v>6</v>
      </c>
      <c r="B31" s="3">
        <v>89.9</v>
      </c>
      <c r="C31" s="3">
        <v>86.1</v>
      </c>
      <c r="D31" s="3">
        <v>101.8</v>
      </c>
      <c r="E31" s="3">
        <v>82.1</v>
      </c>
      <c r="F31" s="3">
        <v>113.4</v>
      </c>
      <c r="G31" s="3">
        <v>83.2</v>
      </c>
      <c r="H31" s="3">
        <v>87.7</v>
      </c>
      <c r="I31" s="3">
        <v>80</v>
      </c>
      <c r="J31" s="3">
        <v>94.6</v>
      </c>
      <c r="K31" s="28">
        <f t="shared" si="0"/>
        <v>40344</v>
      </c>
    </row>
    <row r="32" spans="1:11" ht="8.25" customHeight="1">
      <c r="A32" s="44" t="str">
        <f t="shared" si="1"/>
        <v>7</v>
      </c>
      <c r="B32" s="3">
        <v>86.7</v>
      </c>
      <c r="C32" s="3">
        <v>81.7</v>
      </c>
      <c r="D32" s="3">
        <v>102.6</v>
      </c>
      <c r="E32" s="3">
        <v>85.8</v>
      </c>
      <c r="F32" s="3">
        <v>112.5</v>
      </c>
      <c r="G32" s="3">
        <v>79</v>
      </c>
      <c r="H32" s="3">
        <v>83.8</v>
      </c>
      <c r="I32" s="3">
        <v>75.4</v>
      </c>
      <c r="J32" s="3">
        <v>93.2</v>
      </c>
      <c r="K32" s="28">
        <f t="shared" si="0"/>
        <v>40374</v>
      </c>
    </row>
    <row r="33" spans="1:11" ht="8.25" customHeight="1">
      <c r="A33" s="44" t="str">
        <f t="shared" si="1"/>
        <v>8</v>
      </c>
      <c r="B33" s="3">
        <v>89.2</v>
      </c>
      <c r="C33" s="3">
        <v>86.7</v>
      </c>
      <c r="D33" s="3">
        <v>103.5</v>
      </c>
      <c r="E33" s="3">
        <v>87.5</v>
      </c>
      <c r="F33" s="3">
        <v>112.9</v>
      </c>
      <c r="G33" s="3">
        <v>83.4</v>
      </c>
      <c r="H33" s="3">
        <v>83.7</v>
      </c>
      <c r="I33" s="3">
        <v>82.8</v>
      </c>
      <c r="J33" s="3">
        <v>92</v>
      </c>
      <c r="K33" s="28">
        <f t="shared" si="0"/>
        <v>40404</v>
      </c>
    </row>
    <row r="34" spans="1:11" ht="8.25" customHeight="1">
      <c r="A34" s="44" t="str">
        <f t="shared" si="1"/>
        <v>9</v>
      </c>
      <c r="B34" s="3">
        <v>88.9</v>
      </c>
      <c r="C34" s="3">
        <v>86.4</v>
      </c>
      <c r="D34" s="3">
        <v>105.4</v>
      </c>
      <c r="E34" s="3">
        <v>93</v>
      </c>
      <c r="F34" s="3">
        <v>112.7</v>
      </c>
      <c r="G34" s="3">
        <v>82.9</v>
      </c>
      <c r="H34" s="3">
        <v>82.8</v>
      </c>
      <c r="I34" s="3">
        <v>81.9</v>
      </c>
      <c r="J34" s="3">
        <v>92.1</v>
      </c>
      <c r="K34" s="28">
        <f t="shared" si="0"/>
        <v>40434</v>
      </c>
    </row>
    <row r="35" spans="1:11" ht="8.25" customHeight="1">
      <c r="A35" s="44" t="str">
        <f t="shared" si="1"/>
        <v>10</v>
      </c>
      <c r="B35" s="3">
        <v>91.8</v>
      </c>
      <c r="C35" s="3">
        <v>89.2</v>
      </c>
      <c r="D35" s="3">
        <v>106.7</v>
      </c>
      <c r="E35" s="3">
        <v>100.1</v>
      </c>
      <c r="F35" s="3">
        <v>110.1</v>
      </c>
      <c r="G35" s="3">
        <v>86.1</v>
      </c>
      <c r="H35" s="3">
        <v>78.2</v>
      </c>
      <c r="I35" s="3">
        <v>89.3</v>
      </c>
      <c r="J35" s="3">
        <v>94.6</v>
      </c>
      <c r="K35" s="28">
        <f t="shared" si="0"/>
        <v>40464</v>
      </c>
    </row>
    <row r="36" spans="1:11" ht="8.25" customHeight="1">
      <c r="A36" s="44" t="str">
        <f t="shared" si="1"/>
        <v>11</v>
      </c>
      <c r="B36" s="3">
        <v>91.4</v>
      </c>
      <c r="C36" s="3">
        <v>88.5</v>
      </c>
      <c r="D36" s="3">
        <v>106.1</v>
      </c>
      <c r="E36" s="3">
        <v>101.4</v>
      </c>
      <c r="F36" s="3">
        <v>108.7</v>
      </c>
      <c r="G36" s="3">
        <v>85.5</v>
      </c>
      <c r="H36" s="3">
        <v>75.3</v>
      </c>
      <c r="I36" s="3">
        <v>91.2</v>
      </c>
      <c r="J36" s="3">
        <v>94</v>
      </c>
      <c r="K36" s="28">
        <f t="shared" si="0"/>
        <v>40494</v>
      </c>
    </row>
    <row r="37" spans="1:11" ht="8.25" customHeight="1">
      <c r="A37" s="44" t="str">
        <f t="shared" si="1"/>
        <v>12</v>
      </c>
      <c r="B37" s="3">
        <v>90.4</v>
      </c>
      <c r="C37" s="3">
        <v>88.9</v>
      </c>
      <c r="D37" s="3">
        <v>103.7</v>
      </c>
      <c r="E37" s="3">
        <v>103.3</v>
      </c>
      <c r="F37" s="3">
        <v>103.8</v>
      </c>
      <c r="G37" s="3">
        <v>85.9</v>
      </c>
      <c r="H37" s="3">
        <v>79.5</v>
      </c>
      <c r="I37" s="3">
        <v>91.6</v>
      </c>
      <c r="J37" s="3">
        <v>92.4</v>
      </c>
      <c r="K37" s="28">
        <f t="shared" si="0"/>
        <v>40524</v>
      </c>
    </row>
    <row r="38" spans="1:11" ht="8.25" customHeight="1">
      <c r="A38" s="44" t="str">
        <f t="shared" si="1"/>
        <v>23/1</v>
      </c>
      <c r="B38" s="3">
        <v>90.2</v>
      </c>
      <c r="C38" s="3">
        <v>89.8</v>
      </c>
      <c r="D38" s="3">
        <v>102.1</v>
      </c>
      <c r="E38" s="3">
        <v>97.1</v>
      </c>
      <c r="F38" s="3">
        <v>105.1</v>
      </c>
      <c r="G38" s="3">
        <v>87.2</v>
      </c>
      <c r="H38" s="3">
        <v>72.4</v>
      </c>
      <c r="I38" s="3">
        <v>98.4</v>
      </c>
      <c r="J38" s="3">
        <v>91.4</v>
      </c>
      <c r="K38" s="28">
        <f t="shared" si="0"/>
        <v>40554</v>
      </c>
    </row>
    <row r="39" spans="1:11" ht="8.25" customHeight="1">
      <c r="A39" s="44" t="str">
        <f t="shared" si="1"/>
        <v>2</v>
      </c>
      <c r="B39" s="3">
        <v>89.3</v>
      </c>
      <c r="C39" s="3">
        <v>88</v>
      </c>
      <c r="D39" s="3">
        <v>99.8</v>
      </c>
      <c r="E39" s="3">
        <v>90.1</v>
      </c>
      <c r="F39" s="3">
        <v>105.7</v>
      </c>
      <c r="G39" s="3">
        <v>86</v>
      </c>
      <c r="H39" s="3">
        <v>72.4</v>
      </c>
      <c r="I39" s="3">
        <v>95.9</v>
      </c>
      <c r="J39" s="3">
        <v>90.7</v>
      </c>
      <c r="K39" s="28">
        <f t="shared" si="0"/>
        <v>40584</v>
      </c>
    </row>
    <row r="40" spans="1:11" ht="8.25" customHeight="1">
      <c r="A40" s="44" t="str">
        <f t="shared" si="1"/>
        <v>3</v>
      </c>
      <c r="B40" s="3">
        <v>85.2</v>
      </c>
      <c r="C40" s="3">
        <v>71.5</v>
      </c>
      <c r="D40" s="3">
        <v>92.9</v>
      </c>
      <c r="E40" s="3">
        <v>70.3</v>
      </c>
      <c r="F40" s="3">
        <v>104.3</v>
      </c>
      <c r="G40" s="3">
        <v>67.3</v>
      </c>
      <c r="H40" s="3">
        <v>53.4</v>
      </c>
      <c r="I40" s="3">
        <v>76.4</v>
      </c>
      <c r="J40" s="3">
        <v>101</v>
      </c>
      <c r="K40" s="28">
        <f t="shared" si="0"/>
        <v>40614</v>
      </c>
    </row>
    <row r="41" spans="1:11" ht="8.25" customHeight="1">
      <c r="A41" s="44" t="str">
        <f t="shared" si="1"/>
        <v>4</v>
      </c>
      <c r="B41" s="3">
        <v>92.8</v>
      </c>
      <c r="C41" s="3">
        <v>83</v>
      </c>
      <c r="D41" s="3">
        <v>90.5</v>
      </c>
      <c r="E41" s="3">
        <v>66.4</v>
      </c>
      <c r="F41" s="3">
        <v>104.7</v>
      </c>
      <c r="G41" s="3">
        <v>80.8</v>
      </c>
      <c r="H41" s="3">
        <v>65.2</v>
      </c>
      <c r="I41" s="3">
        <v>88.3</v>
      </c>
      <c r="J41" s="3">
        <v>105.2</v>
      </c>
      <c r="K41" s="28">
        <v>40644</v>
      </c>
    </row>
    <row r="42" ht="8.25" customHeight="1">
      <c r="A42" s="46"/>
    </row>
  </sheetData>
  <printOptions/>
  <pageMargins left="0.5905511811023623" right="0.1968503937007874" top="0.11811023622047245" bottom="0" header="0" footer="0"/>
  <pageSetup orientation="landscape" paperSize="9" scale="65" r:id="rId1"/>
</worksheet>
</file>

<file path=xl/worksheets/sheet14.xml><?xml version="1.0" encoding="utf-8"?>
<worksheet xmlns="http://schemas.openxmlformats.org/spreadsheetml/2006/main" xmlns:r="http://schemas.openxmlformats.org/officeDocument/2006/relationships">
  <sheetPr codeName="Sheet6"/>
  <dimension ref="A1:G42"/>
  <sheetViews>
    <sheetView showGridLines="0" workbookViewId="0" topLeftCell="A1">
      <pane xSplit="1" ySplit="4" topLeftCell="B11" activePane="bottomRight" state="frozen"/>
      <selection pane="topLeft" activeCell="A1" sqref="A1"/>
      <selection pane="topRight" activeCell="B1" sqref="B1"/>
      <selection pane="bottomLeft" activeCell="A5" sqref="A5"/>
      <selection pane="bottomRight" activeCell="C45" sqref="C45"/>
    </sheetView>
  </sheetViews>
  <sheetFormatPr defaultColWidth="9.00390625" defaultRowHeight="8.25" customHeight="1"/>
  <cols>
    <col min="1" max="1" width="4.625" style="17" customWidth="1"/>
    <col min="2" max="16384" width="14.625" style="1" customWidth="1"/>
  </cols>
  <sheetData>
    <row r="1" spans="1:7" s="43" customFormat="1" ht="12" customHeight="1">
      <c r="A1" s="41"/>
      <c r="B1" s="42" t="s">
        <v>76</v>
      </c>
      <c r="E1" s="43" t="s">
        <v>69</v>
      </c>
      <c r="F1" s="54" t="s">
        <v>80</v>
      </c>
      <c r="G1" s="54"/>
    </row>
    <row r="2" spans="1:2" ht="8.25" customHeight="1">
      <c r="A2" s="34" t="s">
        <v>47</v>
      </c>
      <c r="B2" s="34" t="s">
        <v>0</v>
      </c>
    </row>
    <row r="3" spans="1:2" ht="8.25" customHeight="1">
      <c r="A3" s="37"/>
      <c r="B3" s="31" t="s">
        <v>57</v>
      </c>
    </row>
    <row r="4" spans="1:2" ht="8.25" customHeight="1">
      <c r="A4" s="39" t="s">
        <v>75</v>
      </c>
      <c r="B4" s="50">
        <f>('国季生産'!B41/'国季生産'!B40-1)*100</f>
        <v>0.96735187424426</v>
      </c>
    </row>
    <row r="5" spans="1:3" ht="8.25" customHeight="1">
      <c r="A5" s="25"/>
      <c r="B5" s="3"/>
      <c r="C5" s="29"/>
    </row>
    <row r="6" spans="1:3" ht="8.25" customHeight="1">
      <c r="A6" s="25"/>
      <c r="B6" s="3"/>
      <c r="C6" s="29"/>
    </row>
    <row r="7" spans="1:3" ht="8.25" customHeight="1">
      <c r="A7" s="25"/>
      <c r="B7" s="3"/>
      <c r="C7" s="29"/>
    </row>
    <row r="8" spans="1:3" ht="8.25" customHeight="1">
      <c r="A8" s="25"/>
      <c r="B8" s="3"/>
      <c r="C8" s="29"/>
    </row>
    <row r="9" spans="1:3" ht="8.25" customHeight="1">
      <c r="A9" s="25"/>
      <c r="B9" s="3"/>
      <c r="C9" s="29"/>
    </row>
    <row r="10" spans="1:3" ht="8.25" customHeight="1">
      <c r="A10" s="25"/>
      <c r="B10" s="3"/>
      <c r="C10" s="29"/>
    </row>
    <row r="11" spans="1:3" ht="8.25" customHeight="1">
      <c r="A11" s="25"/>
      <c r="B11" s="3"/>
      <c r="C11" s="29"/>
    </row>
    <row r="12" spans="1:3" ht="8.25" customHeight="1">
      <c r="A12" s="25"/>
      <c r="B12" s="3"/>
      <c r="C12" s="29"/>
    </row>
    <row r="13" spans="1:3" ht="8.25" customHeight="1">
      <c r="A13" s="25"/>
      <c r="B13" s="3"/>
      <c r="C13" s="29"/>
    </row>
    <row r="14" spans="1:3" ht="8.25" customHeight="1">
      <c r="A14" s="25"/>
      <c r="B14" s="3"/>
      <c r="C14" s="29"/>
    </row>
    <row r="15" spans="1:3" ht="8.25" customHeight="1">
      <c r="A15" s="25"/>
      <c r="B15" s="3"/>
      <c r="C15" s="29"/>
    </row>
    <row r="16" spans="1:3" ht="8.25" customHeight="1">
      <c r="A16" s="44"/>
      <c r="B16" s="53"/>
      <c r="C16" s="29"/>
    </row>
    <row r="17" spans="1:3" ht="8.25" customHeight="1">
      <c r="A17" s="44" t="str">
        <f>TEXT(C17,"e/m")</f>
        <v>21/4</v>
      </c>
      <c r="B17" s="53">
        <v>76.3</v>
      </c>
      <c r="C17" s="55">
        <f aca="true" t="shared" si="0" ref="C17:C40">C18-30</f>
        <v>39924</v>
      </c>
    </row>
    <row r="18" spans="1:3" ht="8.25" customHeight="1">
      <c r="A18" s="44" t="str">
        <f aca="true" t="shared" si="1" ref="A18:A41">TEXT(C18,IF(MONTH(C18)=1,"e/m","m"))</f>
        <v>5</v>
      </c>
      <c r="B18" s="53">
        <v>79.8</v>
      </c>
      <c r="C18" s="55">
        <f t="shared" si="0"/>
        <v>39954</v>
      </c>
    </row>
    <row r="19" spans="1:3" ht="8.25" customHeight="1">
      <c r="A19" s="44" t="str">
        <f t="shared" si="1"/>
        <v>6</v>
      </c>
      <c r="B19" s="53">
        <v>81</v>
      </c>
      <c r="C19" s="55">
        <f t="shared" si="0"/>
        <v>39984</v>
      </c>
    </row>
    <row r="20" spans="1:3" ht="8.25" customHeight="1">
      <c r="A20" s="44" t="str">
        <f t="shared" si="1"/>
        <v>7</v>
      </c>
      <c r="B20" s="53">
        <v>81.9</v>
      </c>
      <c r="C20" s="55">
        <f t="shared" si="0"/>
        <v>40014</v>
      </c>
    </row>
    <row r="21" spans="1:3" ht="8.25" customHeight="1">
      <c r="A21" s="44" t="str">
        <f t="shared" si="1"/>
        <v>8</v>
      </c>
      <c r="B21" s="53">
        <v>83.1</v>
      </c>
      <c r="C21" s="55">
        <f t="shared" si="0"/>
        <v>40044</v>
      </c>
    </row>
    <row r="22" spans="1:3" ht="8.25" customHeight="1">
      <c r="A22" s="44" t="str">
        <f t="shared" si="1"/>
        <v>9</v>
      </c>
      <c r="B22" s="53">
        <v>84.6</v>
      </c>
      <c r="C22" s="55">
        <f t="shared" si="0"/>
        <v>40074</v>
      </c>
    </row>
    <row r="23" spans="1:3" ht="8.25" customHeight="1">
      <c r="A23" s="44" t="str">
        <f t="shared" si="1"/>
        <v>10</v>
      </c>
      <c r="B23" s="53">
        <v>85.9</v>
      </c>
      <c r="C23" s="55">
        <f t="shared" si="0"/>
        <v>40104</v>
      </c>
    </row>
    <row r="24" spans="1:3" ht="8.25" customHeight="1">
      <c r="A24" s="44" t="str">
        <f t="shared" si="1"/>
        <v>11</v>
      </c>
      <c r="B24" s="53">
        <v>88.1</v>
      </c>
      <c r="C24" s="55">
        <f t="shared" si="0"/>
        <v>40134</v>
      </c>
    </row>
    <row r="25" spans="1:3" ht="8.25" customHeight="1">
      <c r="A25" s="44" t="str">
        <f t="shared" si="1"/>
        <v>12</v>
      </c>
      <c r="B25" s="53">
        <v>90.4</v>
      </c>
      <c r="C25" s="55">
        <f t="shared" si="0"/>
        <v>40164</v>
      </c>
    </row>
    <row r="26" spans="1:3" ht="8.25" customHeight="1">
      <c r="A26" s="44" t="str">
        <f t="shared" si="1"/>
        <v>22/1</v>
      </c>
      <c r="B26" s="53">
        <v>93.5</v>
      </c>
      <c r="C26" s="55">
        <f t="shared" si="0"/>
        <v>40194</v>
      </c>
    </row>
    <row r="27" spans="1:3" ht="8.25" customHeight="1">
      <c r="A27" s="44" t="str">
        <f t="shared" si="1"/>
        <v>2</v>
      </c>
      <c r="B27" s="53">
        <v>95.1</v>
      </c>
      <c r="C27" s="55">
        <f t="shared" si="0"/>
        <v>40224</v>
      </c>
    </row>
    <row r="28" spans="1:3" ht="8.25" customHeight="1">
      <c r="A28" s="44" t="str">
        <f t="shared" si="1"/>
        <v>3</v>
      </c>
      <c r="B28" s="53">
        <v>95.2</v>
      </c>
      <c r="C28" s="55">
        <f t="shared" si="0"/>
        <v>40254</v>
      </c>
    </row>
    <row r="29" spans="1:3" ht="8.25" customHeight="1">
      <c r="A29" s="45" t="str">
        <f t="shared" si="1"/>
        <v>4</v>
      </c>
      <c r="B29" s="53">
        <v>95.8</v>
      </c>
      <c r="C29" s="55">
        <f t="shared" si="0"/>
        <v>40284</v>
      </c>
    </row>
    <row r="30" spans="1:3" ht="8.25" customHeight="1">
      <c r="A30" s="45" t="str">
        <f t="shared" si="1"/>
        <v>5</v>
      </c>
      <c r="B30" s="53">
        <v>95.7</v>
      </c>
      <c r="C30" s="55">
        <f t="shared" si="0"/>
        <v>40314</v>
      </c>
    </row>
    <row r="31" spans="1:3" ht="8.25" customHeight="1">
      <c r="A31" s="45" t="str">
        <f t="shared" si="1"/>
        <v>6</v>
      </c>
      <c r="B31" s="53">
        <v>94.3</v>
      </c>
      <c r="C31" s="55">
        <f t="shared" si="0"/>
        <v>40344</v>
      </c>
    </row>
    <row r="32" spans="1:3" ht="8.25" customHeight="1">
      <c r="A32" s="45" t="str">
        <f t="shared" si="1"/>
        <v>7</v>
      </c>
      <c r="B32" s="53">
        <v>94.6</v>
      </c>
      <c r="C32" s="55">
        <f t="shared" si="0"/>
        <v>40374</v>
      </c>
    </row>
    <row r="33" spans="1:3" ht="8.25" customHeight="1">
      <c r="A33" s="45" t="str">
        <f t="shared" si="1"/>
        <v>8</v>
      </c>
      <c r="B33" s="53">
        <v>94.5</v>
      </c>
      <c r="C33" s="55">
        <f t="shared" si="0"/>
        <v>40404</v>
      </c>
    </row>
    <row r="34" spans="1:3" ht="8.25" customHeight="1">
      <c r="A34" s="44" t="str">
        <f t="shared" si="1"/>
        <v>9</v>
      </c>
      <c r="B34" s="53">
        <v>93.7</v>
      </c>
      <c r="C34" s="55">
        <f t="shared" si="0"/>
        <v>40434</v>
      </c>
    </row>
    <row r="35" spans="1:3" ht="8.25" customHeight="1">
      <c r="A35" s="44" t="str">
        <f t="shared" si="1"/>
        <v>10</v>
      </c>
      <c r="B35" s="53">
        <v>92.4</v>
      </c>
      <c r="C35" s="55">
        <f t="shared" si="0"/>
        <v>40464</v>
      </c>
    </row>
    <row r="36" spans="1:3" ht="8.25" customHeight="1">
      <c r="A36" s="44" t="str">
        <f t="shared" si="1"/>
        <v>11</v>
      </c>
      <c r="B36" s="53">
        <v>93.9</v>
      </c>
      <c r="C36" s="55">
        <f t="shared" si="0"/>
        <v>40494</v>
      </c>
    </row>
    <row r="37" spans="1:3" ht="8.25" customHeight="1">
      <c r="A37" s="44" t="str">
        <f t="shared" si="1"/>
        <v>12</v>
      </c>
      <c r="B37" s="53">
        <v>96.2</v>
      </c>
      <c r="C37" s="55">
        <f t="shared" si="0"/>
        <v>40524</v>
      </c>
    </row>
    <row r="38" spans="1:3" ht="8.25" customHeight="1">
      <c r="A38" s="44" t="str">
        <f t="shared" si="1"/>
        <v>23/1</v>
      </c>
      <c r="B38" s="53">
        <v>96.2</v>
      </c>
      <c r="C38" s="55">
        <f t="shared" si="0"/>
        <v>40554</v>
      </c>
    </row>
    <row r="39" spans="1:3" ht="8.25" customHeight="1">
      <c r="A39" s="44" t="str">
        <f t="shared" si="1"/>
        <v>2</v>
      </c>
      <c r="B39" s="53">
        <v>97.9</v>
      </c>
      <c r="C39" s="55">
        <f t="shared" si="0"/>
        <v>40584</v>
      </c>
    </row>
    <row r="40" spans="1:3" ht="8.25" customHeight="1">
      <c r="A40" s="44" t="str">
        <f t="shared" si="1"/>
        <v>3</v>
      </c>
      <c r="B40" s="53">
        <v>82.7</v>
      </c>
      <c r="C40" s="55">
        <f t="shared" si="0"/>
        <v>40614</v>
      </c>
    </row>
    <row r="41" spans="1:3" ht="8.25" customHeight="1">
      <c r="A41" s="44" t="str">
        <f t="shared" si="1"/>
        <v>4</v>
      </c>
      <c r="B41" s="53">
        <v>83.5</v>
      </c>
      <c r="C41" s="55">
        <f>グラフ!L$1+10</f>
        <v>40644</v>
      </c>
    </row>
    <row r="42" ht="8.25" customHeight="1">
      <c r="A42" s="46"/>
    </row>
  </sheetData>
  <printOptions/>
  <pageMargins left="0.75" right="0.75" top="1" bottom="1"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7"/>
  <dimension ref="A1:M366"/>
  <sheetViews>
    <sheetView tabSelected="1" zoomScaleSheetLayoutView="100" workbookViewId="0" topLeftCell="A1">
      <selection activeCell="A1" sqref="A1"/>
    </sheetView>
  </sheetViews>
  <sheetFormatPr defaultColWidth="9.00390625" defaultRowHeight="13.5"/>
  <cols>
    <col min="2" max="10" width="8.625" style="0" customWidth="1"/>
    <col min="11" max="11" width="1.875" style="0" customWidth="1"/>
    <col min="13" max="13" width="10.375" style="0" bestFit="1" customWidth="1"/>
  </cols>
  <sheetData>
    <row r="1" spans="12:13" ht="13.5">
      <c r="L1" s="22">
        <v>40634</v>
      </c>
      <c r="M1" s="23">
        <v>40695</v>
      </c>
    </row>
    <row r="2" spans="1:2" ht="14.25">
      <c r="A2" s="57" t="s">
        <v>30</v>
      </c>
      <c r="B2" s="58"/>
    </row>
    <row r="3" spans="1:12" ht="13.5">
      <c r="A3" s="4"/>
      <c r="L3" s="21"/>
    </row>
    <row r="4" spans="1:9" ht="17.25">
      <c r="A4" s="4"/>
      <c r="B4" s="61"/>
      <c r="C4" s="62"/>
      <c r="D4" s="62"/>
      <c r="E4" s="62"/>
      <c r="F4" s="62"/>
      <c r="G4" s="62"/>
      <c r="H4" s="62"/>
      <c r="I4" s="62"/>
    </row>
    <row r="5" spans="1:12" ht="13.5">
      <c r="A5" s="4"/>
      <c r="L5" s="21"/>
    </row>
    <row r="6" spans="1:10" ht="30.75">
      <c r="A6" s="4"/>
      <c r="B6" s="63" t="s">
        <v>41</v>
      </c>
      <c r="C6" s="63"/>
      <c r="D6" s="63"/>
      <c r="E6" s="63"/>
      <c r="F6" s="63"/>
      <c r="G6" s="63"/>
      <c r="H6" s="63"/>
      <c r="I6" s="63"/>
      <c r="J6" s="7"/>
    </row>
    <row r="7" spans="1:7" ht="14.25">
      <c r="A7" s="4"/>
      <c r="G7" s="6" t="s">
        <v>81</v>
      </c>
    </row>
    <row r="8" spans="1:8" ht="14.25">
      <c r="A8" s="4"/>
      <c r="H8" s="6"/>
    </row>
    <row r="9" spans="1:10" ht="21">
      <c r="A9" s="4"/>
      <c r="B9" s="64" t="str">
        <f>"－ "&amp;TEXT(L1,"ggg ")&amp;TEXT(L1,"e 年 m 月分 ")&amp;"速 報 －"</f>
        <v>－ 平成 23 年 4 月分 速 報 －</v>
      </c>
      <c r="C9" s="65"/>
      <c r="D9" s="65"/>
      <c r="E9" s="65"/>
      <c r="F9" s="65"/>
      <c r="G9" s="65"/>
      <c r="H9" s="65"/>
      <c r="I9" s="65"/>
      <c r="J9" s="7"/>
    </row>
    <row r="10" spans="1:10" ht="17.25">
      <c r="A10" s="4"/>
      <c r="B10" s="8"/>
      <c r="C10" s="7"/>
      <c r="D10" s="7"/>
      <c r="E10" s="7"/>
      <c r="F10" s="7"/>
      <c r="G10" s="49" t="str">
        <f>IF(MONTH(L1)=4,"＜年間補正版＞","")</f>
        <v>＜年間補正版＞</v>
      </c>
      <c r="H10" s="16"/>
      <c r="I10" s="7"/>
      <c r="J10" s="7"/>
    </row>
    <row r="12" spans="2:7" ht="18.75">
      <c r="B12" s="9" t="s">
        <v>48</v>
      </c>
      <c r="G12" s="15" t="s">
        <v>51</v>
      </c>
    </row>
    <row r="13" spans="7:10" ht="14.25" customHeight="1">
      <c r="G13" s="66" t="s">
        <v>78</v>
      </c>
      <c r="H13" s="67"/>
      <c r="I13" s="67"/>
      <c r="J13" s="67"/>
    </row>
    <row r="36" ht="18.75">
      <c r="B36" s="9" t="s">
        <v>34</v>
      </c>
    </row>
    <row r="54" spans="2:9" ht="13.5">
      <c r="B54" s="59" t="str">
        <f>TEXT(M1,"ggg ")&amp;TEXT(M1,"e 年 m 月")</f>
        <v>平成 23 年 6 月</v>
      </c>
      <c r="C54" s="59"/>
      <c r="D54" s="59"/>
      <c r="E54" s="59"/>
      <c r="F54" s="59"/>
      <c r="G54" s="59"/>
      <c r="H54" s="59"/>
      <c r="I54" s="59"/>
    </row>
    <row r="56" spans="2:9" ht="21">
      <c r="B56" s="60" t="s">
        <v>82</v>
      </c>
      <c r="C56" s="60"/>
      <c r="D56" s="60"/>
      <c r="E56" s="60"/>
      <c r="F56" s="60"/>
      <c r="G56" s="60"/>
      <c r="H56" s="60"/>
      <c r="I56" s="60"/>
    </row>
    <row r="62" ht="18.75">
      <c r="B62" s="9" t="s">
        <v>32</v>
      </c>
    </row>
    <row r="90" ht="18.75">
      <c r="B90" s="9" t="s">
        <v>50</v>
      </c>
    </row>
    <row r="91" ht="14.25">
      <c r="G91" s="6" t="s">
        <v>78</v>
      </c>
    </row>
    <row r="119" spans="2:11" ht="13.5">
      <c r="B119" s="11" t="s">
        <v>42</v>
      </c>
      <c r="C119" s="12"/>
      <c r="D119" s="12"/>
      <c r="E119" s="12"/>
      <c r="F119" s="12"/>
      <c r="G119" s="12"/>
      <c r="H119" s="12"/>
      <c r="I119" s="12"/>
      <c r="J119" s="12"/>
      <c r="K119" s="12"/>
    </row>
    <row r="120" spans="2:11" ht="13.5">
      <c r="B120" s="11"/>
      <c r="C120" s="12"/>
      <c r="D120" s="12"/>
      <c r="E120" s="12"/>
      <c r="F120" s="12"/>
      <c r="G120" s="12"/>
      <c r="H120" s="12"/>
      <c r="I120" s="12"/>
      <c r="J120" s="12"/>
      <c r="K120" s="12"/>
    </row>
    <row r="121" ht="18.75">
      <c r="B121" s="9" t="s">
        <v>29</v>
      </c>
    </row>
    <row r="122" ht="20.25">
      <c r="B122" s="5"/>
    </row>
    <row r="123" spans="2:7" ht="17.25">
      <c r="B123" s="10" t="s">
        <v>33</v>
      </c>
      <c r="G123" s="6"/>
    </row>
    <row r="124" ht="14.25">
      <c r="G124" s="6" t="s">
        <v>78</v>
      </c>
    </row>
    <row r="152" ht="17.25">
      <c r="B152" s="10" t="s">
        <v>35</v>
      </c>
    </row>
    <row r="153" ht="14.25">
      <c r="G153" s="6" t="s">
        <v>78</v>
      </c>
    </row>
    <row r="180" spans="2:11" ht="13.5">
      <c r="B180" s="11" t="s">
        <v>43</v>
      </c>
      <c r="C180" s="13"/>
      <c r="D180" s="13"/>
      <c r="E180" s="13"/>
      <c r="F180" s="13"/>
      <c r="G180" s="13"/>
      <c r="H180" s="13"/>
      <c r="I180" s="13"/>
      <c r="J180" s="13"/>
      <c r="K180" s="13"/>
    </row>
    <row r="181" spans="2:11" ht="13.5">
      <c r="B181" s="11"/>
      <c r="C181" s="13"/>
      <c r="D181" s="13"/>
      <c r="E181" s="13"/>
      <c r="F181" s="13"/>
      <c r="G181" s="13"/>
      <c r="H181" s="13"/>
      <c r="I181" s="13"/>
      <c r="J181" s="13"/>
      <c r="K181" s="13"/>
    </row>
    <row r="184" ht="17.25">
      <c r="B184" s="10" t="s">
        <v>36</v>
      </c>
    </row>
    <row r="185" ht="14.25">
      <c r="G185" s="6" t="s">
        <v>78</v>
      </c>
    </row>
    <row r="214" ht="17.25">
      <c r="B214" s="10" t="s">
        <v>37</v>
      </c>
    </row>
    <row r="215" ht="14.25">
      <c r="G215" s="6" t="s">
        <v>78</v>
      </c>
    </row>
    <row r="242" spans="2:11" ht="13.5">
      <c r="B242" s="11" t="s">
        <v>46</v>
      </c>
      <c r="C242" s="13"/>
      <c r="D242" s="13"/>
      <c r="E242" s="13"/>
      <c r="F242" s="13"/>
      <c r="G242" s="13"/>
      <c r="H242" s="13"/>
      <c r="I242" s="13"/>
      <c r="J242" s="13"/>
      <c r="K242" s="13"/>
    </row>
    <row r="243" spans="2:11" ht="13.5">
      <c r="B243" s="11"/>
      <c r="C243" s="13"/>
      <c r="D243" s="13"/>
      <c r="E243" s="13"/>
      <c r="F243" s="13"/>
      <c r="G243" s="13"/>
      <c r="H243" s="13"/>
      <c r="I243" s="13"/>
      <c r="J243" s="13"/>
      <c r="K243" s="13"/>
    </row>
    <row r="246" ht="17.25">
      <c r="B246" s="10" t="s">
        <v>38</v>
      </c>
    </row>
    <row r="247" ht="14.25">
      <c r="G247" s="6" t="s">
        <v>78</v>
      </c>
    </row>
    <row r="276" ht="17.25">
      <c r="B276" s="10" t="s">
        <v>39</v>
      </c>
    </row>
    <row r="277" ht="14.25">
      <c r="G277" s="6" t="s">
        <v>78</v>
      </c>
    </row>
    <row r="304" spans="2:11" ht="13.5">
      <c r="B304" s="11" t="s">
        <v>45</v>
      </c>
      <c r="C304" s="13"/>
      <c r="D304" s="13"/>
      <c r="E304" s="13"/>
      <c r="F304" s="13"/>
      <c r="G304" s="13"/>
      <c r="H304" s="13"/>
      <c r="I304" s="13"/>
      <c r="J304" s="13"/>
      <c r="K304" s="13"/>
    </row>
    <row r="305" spans="2:11" ht="13.5">
      <c r="B305" s="11"/>
      <c r="C305" s="13"/>
      <c r="D305" s="13"/>
      <c r="E305" s="13"/>
      <c r="F305" s="13"/>
      <c r="G305" s="13"/>
      <c r="H305" s="13"/>
      <c r="I305" s="13"/>
      <c r="J305" s="13"/>
      <c r="K305" s="13"/>
    </row>
    <row r="308" ht="17.25">
      <c r="B308" s="10" t="s">
        <v>40</v>
      </c>
    </row>
    <row r="309" ht="14.25">
      <c r="G309" s="6" t="s">
        <v>78</v>
      </c>
    </row>
    <row r="338" ht="17.25">
      <c r="B338" s="10" t="s">
        <v>31</v>
      </c>
    </row>
    <row r="339" ht="14.25">
      <c r="G339" s="6" t="s">
        <v>78</v>
      </c>
    </row>
    <row r="366" spans="2:11" ht="13.5">
      <c r="B366" s="11" t="s">
        <v>44</v>
      </c>
      <c r="C366" s="12"/>
      <c r="D366" s="12"/>
      <c r="E366" s="12"/>
      <c r="F366" s="12"/>
      <c r="G366" s="12"/>
      <c r="H366" s="12"/>
      <c r="I366" s="12"/>
      <c r="J366" s="12"/>
      <c r="K366" s="12"/>
    </row>
  </sheetData>
  <mergeCells count="7">
    <mergeCell ref="A2:B2"/>
    <mergeCell ref="B54:I54"/>
    <mergeCell ref="B56:I56"/>
    <mergeCell ref="B4:I4"/>
    <mergeCell ref="B6:I6"/>
    <mergeCell ref="B9:I9"/>
    <mergeCell ref="G13:J13"/>
  </mergeCells>
  <printOptions/>
  <pageMargins left="0.5905511811023623" right="0.7874015748031497" top="0.5905511811023623"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8"/>
  <dimension ref="A1:A1"/>
  <sheetViews>
    <sheetView workbookViewId="0" topLeftCell="A1">
      <selection activeCell="A1" sqref="A1:IV16384"/>
    </sheetView>
  </sheetViews>
  <sheetFormatPr defaultColWidth="9.00390625" defaultRowHeight="13.5"/>
  <sheetData/>
  <printOptions/>
  <pageMargins left="0.75" right="0.75" top="1" bottom="1" header="0.512" footer="0.512"/>
  <pageSetup orientation="portrait" paperSize="9"/>
  <headerFooter alignWithMargins="0">
    <oddHeader>&amp;C&amp;A</oddHeader>
    <oddFooter>&amp;C- &amp;P -</oddFooter>
  </headerFooter>
</worksheet>
</file>

<file path=xl/worksheets/sheet17.xml><?xml version="1.0" encoding="utf-8"?>
<worksheet xmlns="http://schemas.openxmlformats.org/spreadsheetml/2006/main" xmlns:r="http://schemas.openxmlformats.org/officeDocument/2006/relationships">
  <sheetPr codeName="Sheet9"/>
  <dimension ref="A1:C6"/>
  <sheetViews>
    <sheetView workbookViewId="0" topLeftCell="A1">
      <selection activeCell="A1" sqref="A1"/>
    </sheetView>
  </sheetViews>
  <sheetFormatPr defaultColWidth="9.00390625" defaultRowHeight="13.5"/>
  <sheetData>
    <row r="1" spans="1:3" ht="13.5">
      <c r="A1" t="s">
        <v>18</v>
      </c>
      <c r="B1">
        <v>28</v>
      </c>
      <c r="C1">
        <v>124</v>
      </c>
    </row>
    <row r="2" spans="1:3" ht="13.5">
      <c r="A2" t="s">
        <v>18</v>
      </c>
      <c r="B2">
        <v>15</v>
      </c>
      <c r="C2">
        <v>124</v>
      </c>
    </row>
    <row r="3" spans="1:3" ht="13.5">
      <c r="A3" t="s">
        <v>18</v>
      </c>
      <c r="B3">
        <v>15</v>
      </c>
      <c r="C3">
        <v>124</v>
      </c>
    </row>
    <row r="4" ht="13.5">
      <c r="A4" t="s">
        <v>19</v>
      </c>
    </row>
    <row r="5" ht="13.5">
      <c r="A5" t="s">
        <v>19</v>
      </c>
    </row>
    <row r="6" ht="13.5">
      <c r="A6" t="s">
        <v>19</v>
      </c>
    </row>
  </sheetData>
  <printOptions/>
  <pageMargins left="0.75" right="0.75" top="1" bottom="1"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1"/>
  <dimension ref="A1:W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B26" sqref="B26:U41"/>
    </sheetView>
  </sheetViews>
  <sheetFormatPr defaultColWidth="9.00390625" defaultRowHeight="8.25" customHeight="1"/>
  <cols>
    <col min="1" max="1" width="4.625" style="20" customWidth="1"/>
    <col min="2" max="22" width="14.625" style="1" customWidth="1"/>
    <col min="23" max="23" width="14.625" style="3" customWidth="1"/>
    <col min="24" max="16384" width="14.625" style="1" customWidth="1"/>
  </cols>
  <sheetData>
    <row r="1" spans="1:21" s="43" customFormat="1" ht="12" customHeight="1">
      <c r="A1" s="41"/>
      <c r="B1" s="42" t="s">
        <v>65</v>
      </c>
      <c r="C1" s="42"/>
      <c r="D1" s="42"/>
      <c r="E1" s="42"/>
      <c r="F1" s="42" t="s">
        <v>83</v>
      </c>
      <c r="G1" s="42"/>
      <c r="H1" s="42"/>
      <c r="I1" s="42"/>
      <c r="J1" s="42"/>
      <c r="K1" s="42"/>
      <c r="L1" s="42"/>
      <c r="M1" s="42"/>
      <c r="N1" s="42"/>
      <c r="O1" s="42"/>
      <c r="P1" s="42"/>
      <c r="Q1" s="42"/>
      <c r="R1" s="42"/>
      <c r="S1" s="42"/>
      <c r="T1" s="42"/>
      <c r="U1" s="42"/>
    </row>
    <row r="2" spans="1:22" ht="8.25" customHeight="1">
      <c r="A2" s="18" t="s">
        <v>70</v>
      </c>
      <c r="B2" s="2"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c r="V2" s="27" t="s">
        <v>52</v>
      </c>
    </row>
    <row r="3" spans="1:22" ht="8.25" customHeight="1">
      <c r="A3" s="19" t="s">
        <v>55</v>
      </c>
      <c r="B3" s="35" t="s">
        <v>58</v>
      </c>
      <c r="C3" s="35" t="s">
        <v>58</v>
      </c>
      <c r="D3" s="35" t="s">
        <v>58</v>
      </c>
      <c r="E3" s="35" t="s">
        <v>58</v>
      </c>
      <c r="F3" s="35" t="s">
        <v>58</v>
      </c>
      <c r="G3" s="35" t="s">
        <v>58</v>
      </c>
      <c r="H3" s="35" t="s">
        <v>58</v>
      </c>
      <c r="I3" s="35" t="s">
        <v>58</v>
      </c>
      <c r="J3" s="35" t="s">
        <v>58</v>
      </c>
      <c r="K3" s="35" t="s">
        <v>58</v>
      </c>
      <c r="L3" s="35" t="s">
        <v>58</v>
      </c>
      <c r="M3" s="35" t="s">
        <v>58</v>
      </c>
      <c r="N3" s="35" t="s">
        <v>58</v>
      </c>
      <c r="O3" s="35" t="s">
        <v>58</v>
      </c>
      <c r="P3" s="35" t="s">
        <v>58</v>
      </c>
      <c r="Q3" s="35" t="s">
        <v>58</v>
      </c>
      <c r="R3" s="35" t="s">
        <v>58</v>
      </c>
      <c r="S3" s="35" t="s">
        <v>58</v>
      </c>
      <c r="T3" s="35" t="s">
        <v>58</v>
      </c>
      <c r="U3" s="35" t="s">
        <v>58</v>
      </c>
      <c r="V3" s="36" t="s">
        <v>53</v>
      </c>
    </row>
    <row r="4" spans="1:22" ht="8.25" customHeight="1">
      <c r="A4" s="19" t="s">
        <v>56</v>
      </c>
      <c r="B4" s="51">
        <f aca="true" t="shared" si="0" ref="B4:U4">(B41/B29-1)*100</f>
        <v>-11.699507389162566</v>
      </c>
      <c r="C4" s="51">
        <f t="shared" si="0"/>
        <v>5.8666666666666645</v>
      </c>
      <c r="D4" s="51">
        <f t="shared" si="0"/>
        <v>-5.8394160583941535</v>
      </c>
      <c r="E4" s="51">
        <f t="shared" si="0"/>
        <v>-6.581740976645434</v>
      </c>
      <c r="F4" s="51">
        <f t="shared" si="0"/>
        <v>6.832298136645942</v>
      </c>
      <c r="G4" s="51">
        <f t="shared" si="0"/>
        <v>-24.155844155844154</v>
      </c>
      <c r="H4" s="51">
        <f t="shared" si="0"/>
        <v>-31.233243967828418</v>
      </c>
      <c r="I4" s="51">
        <f t="shared" si="0"/>
        <v>-8.158508158508148</v>
      </c>
      <c r="J4" s="51">
        <f t="shared" si="0"/>
        <v>10.384615384615369</v>
      </c>
      <c r="K4" s="51">
        <f t="shared" si="0"/>
        <v>1.9680196801968197</v>
      </c>
      <c r="L4" s="51">
        <f t="shared" si="0"/>
        <v>-12.416107382550345</v>
      </c>
      <c r="M4" s="51">
        <f t="shared" si="0"/>
        <v>2.026221692491048</v>
      </c>
      <c r="N4" s="51">
        <f t="shared" si="0"/>
        <v>-8.064516129032262</v>
      </c>
      <c r="O4" s="51">
        <f t="shared" si="0"/>
        <v>7.459459459459472</v>
      </c>
      <c r="P4" s="51">
        <f t="shared" si="0"/>
        <v>-4.886363636363633</v>
      </c>
      <c r="Q4" s="51">
        <f t="shared" si="0"/>
        <v>-13.981762917933127</v>
      </c>
      <c r="R4" s="51">
        <f t="shared" si="0"/>
        <v>2.2630834512022524</v>
      </c>
      <c r="S4" s="51">
        <f t="shared" si="0"/>
        <v>-0.31479538300104304</v>
      </c>
      <c r="T4" s="51">
        <f t="shared" si="0"/>
        <v>20.66420664206643</v>
      </c>
      <c r="U4" s="51">
        <f t="shared" si="0"/>
        <v>-2.7649769585253337</v>
      </c>
      <c r="V4" s="33"/>
    </row>
    <row r="5" spans="1:23" ht="8.25" customHeight="1">
      <c r="A5" s="25" t="str">
        <f>TEXT(W5,"e/m")</f>
        <v>20/4</v>
      </c>
      <c r="B5" s="3">
        <v>99.9</v>
      </c>
      <c r="C5" s="3">
        <v>113</v>
      </c>
      <c r="D5" s="3">
        <v>99.2</v>
      </c>
      <c r="E5" s="3">
        <v>102.5</v>
      </c>
      <c r="F5" s="3">
        <v>99.4</v>
      </c>
      <c r="G5" s="3">
        <v>112.2</v>
      </c>
      <c r="H5" s="3">
        <v>94.9</v>
      </c>
      <c r="I5" s="3">
        <v>102.1</v>
      </c>
      <c r="J5" s="3">
        <v>107.4</v>
      </c>
      <c r="K5" s="3">
        <v>104.4</v>
      </c>
      <c r="L5" s="3">
        <v>103.5</v>
      </c>
      <c r="M5" s="3">
        <v>95.5</v>
      </c>
      <c r="N5" s="3">
        <v>75.1</v>
      </c>
      <c r="O5" s="3">
        <v>94.1</v>
      </c>
      <c r="P5" s="3">
        <v>100.6</v>
      </c>
      <c r="Q5" s="3">
        <v>107.5</v>
      </c>
      <c r="R5" s="3">
        <v>91.5</v>
      </c>
      <c r="S5" s="3">
        <v>107.5</v>
      </c>
      <c r="T5" s="3">
        <v>84.9</v>
      </c>
      <c r="U5" s="3">
        <v>96.1</v>
      </c>
      <c r="V5" s="3"/>
      <c r="W5" s="28">
        <f aca="true" t="shared" si="1" ref="W5:W39">W6-30</f>
        <v>39564</v>
      </c>
    </row>
    <row r="6" spans="1:23" ht="8.25" customHeight="1">
      <c r="A6" s="25" t="str">
        <f>TEXT(W6,IF(MONTH(W6)=1,"e/m","m"))</f>
        <v>5</v>
      </c>
      <c r="B6" s="3">
        <v>98.4</v>
      </c>
      <c r="C6" s="3">
        <v>113.4</v>
      </c>
      <c r="D6" s="3">
        <v>93.7</v>
      </c>
      <c r="E6" s="3">
        <v>102</v>
      </c>
      <c r="F6" s="3">
        <v>97.1</v>
      </c>
      <c r="G6" s="3">
        <v>111.1</v>
      </c>
      <c r="H6" s="3">
        <v>91.5</v>
      </c>
      <c r="I6" s="3">
        <v>102.3</v>
      </c>
      <c r="J6" s="3">
        <v>92</v>
      </c>
      <c r="K6" s="3">
        <v>100.9</v>
      </c>
      <c r="L6" s="3">
        <v>102.7</v>
      </c>
      <c r="M6" s="3">
        <v>92.7</v>
      </c>
      <c r="N6" s="3">
        <v>74.6</v>
      </c>
      <c r="O6" s="3">
        <v>102.3</v>
      </c>
      <c r="P6" s="3">
        <v>94.6</v>
      </c>
      <c r="Q6" s="3">
        <v>97.7</v>
      </c>
      <c r="R6" s="3">
        <v>78.2</v>
      </c>
      <c r="S6" s="3">
        <v>102.3</v>
      </c>
      <c r="T6" s="3">
        <v>73.6</v>
      </c>
      <c r="U6" s="3">
        <v>97.9</v>
      </c>
      <c r="V6" s="3"/>
      <c r="W6" s="28">
        <f t="shared" si="1"/>
        <v>39594</v>
      </c>
    </row>
    <row r="7" spans="1:23" ht="8.25" customHeight="1">
      <c r="A7" s="25" t="str">
        <f aca="true" t="shared" si="2" ref="A7:A41">TEXT(W7,IF(MONTH(W7)=1,"e/m","m"))</f>
        <v>6</v>
      </c>
      <c r="B7" s="3">
        <v>104</v>
      </c>
      <c r="C7" s="3">
        <v>114.9</v>
      </c>
      <c r="D7" s="3">
        <v>98.3</v>
      </c>
      <c r="E7" s="3">
        <v>106.8</v>
      </c>
      <c r="F7" s="3">
        <v>100.7</v>
      </c>
      <c r="G7" s="3">
        <v>119.1</v>
      </c>
      <c r="H7" s="3">
        <v>99.3</v>
      </c>
      <c r="I7" s="3">
        <v>106.2</v>
      </c>
      <c r="J7" s="3">
        <v>96.6</v>
      </c>
      <c r="K7" s="3">
        <v>96.9</v>
      </c>
      <c r="L7" s="3">
        <v>103.2</v>
      </c>
      <c r="M7" s="3">
        <v>93.2</v>
      </c>
      <c r="N7" s="3">
        <v>76.3</v>
      </c>
      <c r="O7" s="3">
        <v>111.4</v>
      </c>
      <c r="P7" s="3">
        <v>98.6</v>
      </c>
      <c r="Q7" s="3">
        <v>108.9</v>
      </c>
      <c r="R7" s="3">
        <v>66.1</v>
      </c>
      <c r="S7" s="3">
        <v>106.8</v>
      </c>
      <c r="T7" s="3">
        <v>76</v>
      </c>
      <c r="U7" s="3">
        <v>99.4</v>
      </c>
      <c r="V7" s="3"/>
      <c r="W7" s="28">
        <f t="shared" si="1"/>
        <v>39624</v>
      </c>
    </row>
    <row r="8" spans="1:23" ht="8.25" customHeight="1">
      <c r="A8" s="25" t="str">
        <f t="shared" si="2"/>
        <v>7</v>
      </c>
      <c r="B8" s="3">
        <v>106.1</v>
      </c>
      <c r="C8" s="3">
        <v>116.4</v>
      </c>
      <c r="D8" s="3">
        <v>103.6</v>
      </c>
      <c r="E8" s="3">
        <v>110.6</v>
      </c>
      <c r="F8" s="3">
        <v>99.9</v>
      </c>
      <c r="G8" s="3">
        <v>121.4</v>
      </c>
      <c r="H8" s="3">
        <v>105.4</v>
      </c>
      <c r="I8" s="3">
        <v>104.5</v>
      </c>
      <c r="J8" s="3">
        <v>99.6</v>
      </c>
      <c r="K8" s="3">
        <v>102.9</v>
      </c>
      <c r="L8" s="3">
        <v>108.8</v>
      </c>
      <c r="M8" s="3">
        <v>85.5</v>
      </c>
      <c r="N8" s="3">
        <v>71.8</v>
      </c>
      <c r="O8" s="3">
        <v>105.3</v>
      </c>
      <c r="P8" s="3">
        <v>101.3</v>
      </c>
      <c r="Q8" s="3">
        <v>116.2</v>
      </c>
      <c r="R8" s="3">
        <v>67.1</v>
      </c>
      <c r="S8" s="3">
        <v>107.3</v>
      </c>
      <c r="T8" s="3">
        <v>72.4</v>
      </c>
      <c r="U8" s="3">
        <v>100.6</v>
      </c>
      <c r="V8" s="3"/>
      <c r="W8" s="28">
        <f t="shared" si="1"/>
        <v>39654</v>
      </c>
    </row>
    <row r="9" spans="1:23" ht="8.25" customHeight="1">
      <c r="A9" s="25" t="str">
        <f t="shared" si="2"/>
        <v>8</v>
      </c>
      <c r="B9" s="3">
        <v>81.3</v>
      </c>
      <c r="C9" s="3">
        <v>92.7</v>
      </c>
      <c r="D9" s="3">
        <v>82.3</v>
      </c>
      <c r="E9" s="3">
        <v>96.6</v>
      </c>
      <c r="F9" s="3">
        <v>79.6</v>
      </c>
      <c r="G9" s="3">
        <v>74.9</v>
      </c>
      <c r="H9" s="3">
        <v>78.3</v>
      </c>
      <c r="I9" s="3">
        <v>95.2</v>
      </c>
      <c r="J9" s="3">
        <v>93</v>
      </c>
      <c r="K9" s="3">
        <v>82.6</v>
      </c>
      <c r="L9" s="3">
        <v>90</v>
      </c>
      <c r="M9" s="3">
        <v>84.9</v>
      </c>
      <c r="N9" s="3">
        <v>65.3</v>
      </c>
      <c r="O9" s="3">
        <v>84.3</v>
      </c>
      <c r="P9" s="3">
        <v>84.2</v>
      </c>
      <c r="Q9" s="3">
        <v>87.6</v>
      </c>
      <c r="R9" s="3">
        <v>64.6</v>
      </c>
      <c r="S9" s="3">
        <v>97.3</v>
      </c>
      <c r="T9" s="3">
        <v>60.7</v>
      </c>
      <c r="U9" s="3">
        <v>85.4</v>
      </c>
      <c r="V9" s="3"/>
      <c r="W9" s="28">
        <f t="shared" si="1"/>
        <v>39684</v>
      </c>
    </row>
    <row r="10" spans="1:23" ht="8.25" customHeight="1">
      <c r="A10" s="25" t="str">
        <f t="shared" si="2"/>
        <v>9</v>
      </c>
      <c r="B10" s="3">
        <v>94.1</v>
      </c>
      <c r="C10" s="3">
        <v>113.2</v>
      </c>
      <c r="D10" s="3">
        <v>98.5</v>
      </c>
      <c r="E10" s="3">
        <v>102.3</v>
      </c>
      <c r="F10" s="3">
        <v>100.6</v>
      </c>
      <c r="G10" s="3">
        <v>73.2</v>
      </c>
      <c r="H10" s="3">
        <v>102</v>
      </c>
      <c r="I10" s="3">
        <v>98.9</v>
      </c>
      <c r="J10" s="3">
        <v>99.5</v>
      </c>
      <c r="K10" s="3">
        <v>92.3</v>
      </c>
      <c r="L10" s="3">
        <v>101.6</v>
      </c>
      <c r="M10" s="3">
        <v>93.2</v>
      </c>
      <c r="N10" s="3">
        <v>65.9</v>
      </c>
      <c r="O10" s="3">
        <v>92</v>
      </c>
      <c r="P10" s="3">
        <v>99.6</v>
      </c>
      <c r="Q10" s="3">
        <v>110.9</v>
      </c>
      <c r="R10" s="3">
        <v>77.2</v>
      </c>
      <c r="S10" s="3">
        <v>105</v>
      </c>
      <c r="T10" s="3">
        <v>70.1</v>
      </c>
      <c r="U10" s="3">
        <v>99.5</v>
      </c>
      <c r="V10" s="3"/>
      <c r="W10" s="28">
        <f t="shared" si="1"/>
        <v>39714</v>
      </c>
    </row>
    <row r="11" spans="1:23" ht="8.25" customHeight="1">
      <c r="A11" s="25" t="str">
        <f t="shared" si="2"/>
        <v>10</v>
      </c>
      <c r="B11" s="3">
        <v>94</v>
      </c>
      <c r="C11" s="3">
        <v>109.9</v>
      </c>
      <c r="D11" s="3">
        <v>96.4</v>
      </c>
      <c r="E11" s="3">
        <v>103.2</v>
      </c>
      <c r="F11" s="3">
        <v>94.7</v>
      </c>
      <c r="G11" s="3">
        <v>71.5</v>
      </c>
      <c r="H11" s="3">
        <v>103.5</v>
      </c>
      <c r="I11" s="3">
        <v>96.1</v>
      </c>
      <c r="J11" s="3">
        <v>115.1</v>
      </c>
      <c r="K11" s="3">
        <v>95.4</v>
      </c>
      <c r="L11" s="3">
        <v>98.4</v>
      </c>
      <c r="M11" s="3">
        <v>93.6</v>
      </c>
      <c r="N11" s="3">
        <v>73.2</v>
      </c>
      <c r="O11" s="3">
        <v>88.4</v>
      </c>
      <c r="P11" s="3">
        <v>100.9</v>
      </c>
      <c r="Q11" s="3">
        <v>110.2</v>
      </c>
      <c r="R11" s="3">
        <v>90.5</v>
      </c>
      <c r="S11" s="3">
        <v>107</v>
      </c>
      <c r="T11" s="3">
        <v>70.9</v>
      </c>
      <c r="U11" s="3">
        <v>98.6</v>
      </c>
      <c r="V11" s="3"/>
      <c r="W11" s="28">
        <f t="shared" si="1"/>
        <v>39744</v>
      </c>
    </row>
    <row r="12" spans="1:23" ht="8.25" customHeight="1">
      <c r="A12" s="25" t="str">
        <f t="shared" si="2"/>
        <v>11</v>
      </c>
      <c r="B12" s="3">
        <v>89.7</v>
      </c>
      <c r="C12" s="3">
        <v>95.6</v>
      </c>
      <c r="D12" s="3">
        <v>82.9</v>
      </c>
      <c r="E12" s="3">
        <v>97.9</v>
      </c>
      <c r="F12" s="3">
        <v>72.5</v>
      </c>
      <c r="G12" s="3">
        <v>83.7</v>
      </c>
      <c r="H12" s="3">
        <v>92.9</v>
      </c>
      <c r="I12" s="3">
        <v>102</v>
      </c>
      <c r="J12" s="3">
        <v>103.7</v>
      </c>
      <c r="K12" s="3">
        <v>89.8</v>
      </c>
      <c r="L12" s="3">
        <v>91.9</v>
      </c>
      <c r="M12" s="3">
        <v>84.3</v>
      </c>
      <c r="N12" s="3">
        <v>74</v>
      </c>
      <c r="O12" s="3">
        <v>92.2</v>
      </c>
      <c r="P12" s="3">
        <v>94.1</v>
      </c>
      <c r="Q12" s="3">
        <v>101.3</v>
      </c>
      <c r="R12" s="3">
        <v>80.4</v>
      </c>
      <c r="S12" s="3">
        <v>101.7</v>
      </c>
      <c r="T12" s="3">
        <v>72.1</v>
      </c>
      <c r="U12" s="3">
        <v>92</v>
      </c>
      <c r="V12" s="3"/>
      <c r="W12" s="28">
        <f t="shared" si="1"/>
        <v>39774</v>
      </c>
    </row>
    <row r="13" spans="1:23" ht="8.25" customHeight="1">
      <c r="A13" s="25" t="str">
        <f t="shared" si="2"/>
        <v>12</v>
      </c>
      <c r="B13" s="3">
        <v>82.4</v>
      </c>
      <c r="C13" s="3">
        <v>77.3</v>
      </c>
      <c r="D13" s="3">
        <v>72.8</v>
      </c>
      <c r="E13" s="3">
        <v>90.8</v>
      </c>
      <c r="F13" s="3">
        <v>73.7</v>
      </c>
      <c r="G13" s="3">
        <v>74.8</v>
      </c>
      <c r="H13" s="3">
        <v>81.4</v>
      </c>
      <c r="I13" s="3">
        <v>101.3</v>
      </c>
      <c r="J13" s="3">
        <v>99.3</v>
      </c>
      <c r="K13" s="3">
        <v>85.4</v>
      </c>
      <c r="L13" s="3">
        <v>78.1</v>
      </c>
      <c r="M13" s="3">
        <v>79.1</v>
      </c>
      <c r="N13" s="3">
        <v>69.5</v>
      </c>
      <c r="O13" s="3">
        <v>87.2</v>
      </c>
      <c r="P13" s="3">
        <v>92.1</v>
      </c>
      <c r="Q13" s="3">
        <v>91.3</v>
      </c>
      <c r="R13" s="3">
        <v>82.9</v>
      </c>
      <c r="S13" s="3">
        <v>104</v>
      </c>
      <c r="T13" s="3">
        <v>66.4</v>
      </c>
      <c r="U13" s="3">
        <v>96.1</v>
      </c>
      <c r="V13" s="3"/>
      <c r="W13" s="28">
        <f t="shared" si="1"/>
        <v>39804</v>
      </c>
    </row>
    <row r="14" spans="1:23" ht="8.25" customHeight="1">
      <c r="A14" s="25" t="str">
        <f t="shared" si="2"/>
        <v>21/1</v>
      </c>
      <c r="B14" s="3">
        <v>71.3</v>
      </c>
      <c r="C14" s="3">
        <v>60.2</v>
      </c>
      <c r="D14" s="3">
        <v>56.7</v>
      </c>
      <c r="E14" s="3">
        <v>71.7</v>
      </c>
      <c r="F14" s="3">
        <v>67</v>
      </c>
      <c r="G14" s="3">
        <v>75</v>
      </c>
      <c r="H14" s="3">
        <v>66.9</v>
      </c>
      <c r="I14" s="3">
        <v>95.1</v>
      </c>
      <c r="J14" s="3">
        <v>81.2</v>
      </c>
      <c r="K14" s="3">
        <v>75.8</v>
      </c>
      <c r="L14" s="3">
        <v>66.2</v>
      </c>
      <c r="M14" s="3">
        <v>72.4</v>
      </c>
      <c r="N14" s="3">
        <v>61.4</v>
      </c>
      <c r="O14" s="3">
        <v>68.9</v>
      </c>
      <c r="P14" s="3">
        <v>83.4</v>
      </c>
      <c r="Q14" s="3">
        <v>86.2</v>
      </c>
      <c r="R14" s="3">
        <v>79.3</v>
      </c>
      <c r="S14" s="3">
        <v>90.2</v>
      </c>
      <c r="T14" s="3">
        <v>57.7</v>
      </c>
      <c r="U14" s="3">
        <v>84.8</v>
      </c>
      <c r="V14" s="3"/>
      <c r="W14" s="28">
        <f t="shared" si="1"/>
        <v>39834</v>
      </c>
    </row>
    <row r="15" spans="1:23" ht="8.25" customHeight="1">
      <c r="A15" s="25" t="str">
        <f t="shared" si="2"/>
        <v>2</v>
      </c>
      <c r="B15" s="3">
        <v>68.9</v>
      </c>
      <c r="C15" s="3">
        <v>53.3</v>
      </c>
      <c r="D15" s="3">
        <v>49.8</v>
      </c>
      <c r="E15" s="3">
        <v>74.6</v>
      </c>
      <c r="F15" s="3">
        <v>50.3</v>
      </c>
      <c r="G15" s="3">
        <v>73.1</v>
      </c>
      <c r="H15" s="3">
        <v>56.1</v>
      </c>
      <c r="I15" s="3">
        <v>158.5</v>
      </c>
      <c r="J15" s="3">
        <v>76.4</v>
      </c>
      <c r="K15" s="3">
        <v>79</v>
      </c>
      <c r="L15" s="3">
        <v>65.9</v>
      </c>
      <c r="M15" s="3">
        <v>70.8</v>
      </c>
      <c r="N15" s="3">
        <v>56</v>
      </c>
      <c r="O15" s="3">
        <v>76.1</v>
      </c>
      <c r="P15" s="3">
        <v>80.3</v>
      </c>
      <c r="Q15" s="3">
        <v>74</v>
      </c>
      <c r="R15" s="3">
        <v>76</v>
      </c>
      <c r="S15" s="3">
        <v>97.7</v>
      </c>
      <c r="T15" s="3">
        <v>54.6</v>
      </c>
      <c r="U15" s="3">
        <v>85.4</v>
      </c>
      <c r="V15" s="3"/>
      <c r="W15" s="28">
        <f t="shared" si="1"/>
        <v>39864</v>
      </c>
    </row>
    <row r="16" spans="1:23" ht="8.25" customHeight="1">
      <c r="A16" s="45"/>
      <c r="B16" s="3">
        <v>75.1</v>
      </c>
      <c r="C16" s="3">
        <v>56.5</v>
      </c>
      <c r="D16" s="3">
        <v>54.2</v>
      </c>
      <c r="E16" s="3">
        <v>75.5</v>
      </c>
      <c r="F16" s="3">
        <v>62.7</v>
      </c>
      <c r="G16" s="3">
        <v>80.9</v>
      </c>
      <c r="H16" s="3">
        <v>60.8</v>
      </c>
      <c r="I16" s="3">
        <v>132.4</v>
      </c>
      <c r="J16" s="3">
        <v>75.2</v>
      </c>
      <c r="K16" s="3">
        <v>93.2</v>
      </c>
      <c r="L16" s="3">
        <v>70.5</v>
      </c>
      <c r="M16" s="3">
        <v>72.2</v>
      </c>
      <c r="N16" s="3">
        <v>53.8</v>
      </c>
      <c r="O16" s="3">
        <v>86.7</v>
      </c>
      <c r="P16" s="3">
        <v>85.3</v>
      </c>
      <c r="Q16" s="3">
        <v>78.3</v>
      </c>
      <c r="R16" s="3">
        <v>74.2</v>
      </c>
      <c r="S16" s="3">
        <v>104.2</v>
      </c>
      <c r="T16" s="3">
        <v>58</v>
      </c>
      <c r="U16" s="3">
        <v>92.8</v>
      </c>
      <c r="V16" s="3"/>
      <c r="W16" s="28">
        <f t="shared" si="1"/>
        <v>39894</v>
      </c>
    </row>
    <row r="17" spans="1:23" ht="8.25" customHeight="1">
      <c r="A17" s="44" t="str">
        <f>TEXT(W17,"e/m")</f>
        <v>21/4</v>
      </c>
      <c r="B17" s="3">
        <v>74.4</v>
      </c>
      <c r="C17" s="3">
        <v>55.6</v>
      </c>
      <c r="D17" s="3">
        <v>59</v>
      </c>
      <c r="E17" s="3">
        <v>86.7</v>
      </c>
      <c r="F17" s="3">
        <v>56.6</v>
      </c>
      <c r="G17" s="3">
        <v>87</v>
      </c>
      <c r="H17" s="3">
        <v>54.8</v>
      </c>
      <c r="I17" s="3">
        <v>120.1</v>
      </c>
      <c r="J17" s="3">
        <v>77.1</v>
      </c>
      <c r="K17" s="3">
        <v>89.7</v>
      </c>
      <c r="L17" s="3">
        <v>69.5</v>
      </c>
      <c r="M17" s="3">
        <v>79.5</v>
      </c>
      <c r="N17" s="3">
        <v>57.6</v>
      </c>
      <c r="O17" s="3">
        <v>91.6</v>
      </c>
      <c r="P17" s="3">
        <v>80.7</v>
      </c>
      <c r="Q17" s="3">
        <v>82.6</v>
      </c>
      <c r="R17" s="3">
        <v>79</v>
      </c>
      <c r="S17" s="3">
        <v>96</v>
      </c>
      <c r="T17" s="3">
        <v>60.1</v>
      </c>
      <c r="U17" s="3">
        <v>75.3</v>
      </c>
      <c r="V17" s="30">
        <f aca="true" t="shared" si="3" ref="V17:V25">(B17/B5-1)*100</f>
        <v>-25.525525525525527</v>
      </c>
      <c r="W17" s="28">
        <f t="shared" si="1"/>
        <v>39924</v>
      </c>
    </row>
    <row r="18" spans="1:23" ht="8.25" customHeight="1">
      <c r="A18" s="44" t="str">
        <f t="shared" si="2"/>
        <v>5</v>
      </c>
      <c r="B18" s="3">
        <v>72.1</v>
      </c>
      <c r="C18" s="3">
        <v>46.6</v>
      </c>
      <c r="D18" s="3">
        <v>60.8</v>
      </c>
      <c r="E18" s="3">
        <v>82.9</v>
      </c>
      <c r="F18" s="3">
        <v>49.1</v>
      </c>
      <c r="G18" s="3">
        <v>97.6</v>
      </c>
      <c r="H18" s="3">
        <v>52.1</v>
      </c>
      <c r="I18" s="3">
        <v>122.7</v>
      </c>
      <c r="J18" s="3">
        <v>58.8</v>
      </c>
      <c r="K18" s="3">
        <v>63.1</v>
      </c>
      <c r="L18" s="3">
        <v>70</v>
      </c>
      <c r="M18" s="3">
        <v>77.8</v>
      </c>
      <c r="N18" s="3">
        <v>53.5</v>
      </c>
      <c r="O18" s="3">
        <v>94.8</v>
      </c>
      <c r="P18" s="3">
        <v>77.2</v>
      </c>
      <c r="Q18" s="3">
        <v>77.9</v>
      </c>
      <c r="R18" s="3">
        <v>62.3</v>
      </c>
      <c r="S18" s="3">
        <v>89.5</v>
      </c>
      <c r="T18" s="3">
        <v>57.4</v>
      </c>
      <c r="U18" s="3">
        <v>79.5</v>
      </c>
      <c r="V18" s="30">
        <f t="shared" si="3"/>
        <v>-26.72764227642277</v>
      </c>
      <c r="W18" s="28">
        <f t="shared" si="1"/>
        <v>39954</v>
      </c>
    </row>
    <row r="19" spans="1:23" ht="8.25" customHeight="1">
      <c r="A19" s="44" t="str">
        <f t="shared" si="2"/>
        <v>6</v>
      </c>
      <c r="B19" s="3">
        <v>83.1</v>
      </c>
      <c r="C19" s="3">
        <v>56.8</v>
      </c>
      <c r="D19" s="3">
        <v>70.4</v>
      </c>
      <c r="E19" s="3">
        <v>82.2</v>
      </c>
      <c r="F19" s="3">
        <v>55.6</v>
      </c>
      <c r="G19" s="3">
        <v>117</v>
      </c>
      <c r="H19" s="3">
        <v>58.8</v>
      </c>
      <c r="I19" s="3">
        <v>131.1</v>
      </c>
      <c r="J19" s="3">
        <v>67.5</v>
      </c>
      <c r="K19" s="3">
        <v>79.6</v>
      </c>
      <c r="L19" s="3">
        <v>80.6</v>
      </c>
      <c r="M19" s="3">
        <v>80.4</v>
      </c>
      <c r="N19" s="3">
        <v>56.1</v>
      </c>
      <c r="O19" s="3">
        <v>109.5</v>
      </c>
      <c r="P19" s="3">
        <v>87.5</v>
      </c>
      <c r="Q19" s="3">
        <v>91.5</v>
      </c>
      <c r="R19" s="3">
        <v>62.5</v>
      </c>
      <c r="S19" s="3">
        <v>100.3</v>
      </c>
      <c r="T19" s="3">
        <v>58.4</v>
      </c>
      <c r="U19" s="3">
        <v>91.8</v>
      </c>
      <c r="V19" s="30">
        <f t="shared" si="3"/>
        <v>-20.096153846153854</v>
      </c>
      <c r="W19" s="28">
        <f t="shared" si="1"/>
        <v>39984</v>
      </c>
    </row>
    <row r="20" spans="1:23" ht="8.25" customHeight="1">
      <c r="A20" s="44" t="str">
        <f t="shared" si="2"/>
        <v>7</v>
      </c>
      <c r="B20" s="3">
        <v>81.5</v>
      </c>
      <c r="C20" s="3">
        <v>56.5</v>
      </c>
      <c r="D20" s="3">
        <v>75.3</v>
      </c>
      <c r="E20" s="3">
        <v>86</v>
      </c>
      <c r="F20" s="3">
        <v>52.4</v>
      </c>
      <c r="G20" s="3">
        <v>98.1</v>
      </c>
      <c r="H20" s="3">
        <v>63.7</v>
      </c>
      <c r="I20" s="3">
        <v>125.9</v>
      </c>
      <c r="J20" s="3">
        <v>64.2</v>
      </c>
      <c r="K20" s="3">
        <v>88.5</v>
      </c>
      <c r="L20" s="3">
        <v>86.2</v>
      </c>
      <c r="M20" s="3">
        <v>73.3</v>
      </c>
      <c r="N20" s="3">
        <v>55.2</v>
      </c>
      <c r="O20" s="3">
        <v>104.4</v>
      </c>
      <c r="P20" s="3">
        <v>89.2</v>
      </c>
      <c r="Q20" s="3">
        <v>95.8</v>
      </c>
      <c r="R20" s="3">
        <v>65.8</v>
      </c>
      <c r="S20" s="3">
        <v>92.4</v>
      </c>
      <c r="T20" s="3">
        <v>59</v>
      </c>
      <c r="U20" s="3">
        <v>96.3</v>
      </c>
      <c r="V20" s="30">
        <f t="shared" si="3"/>
        <v>-23.185673892554192</v>
      </c>
      <c r="W20" s="28">
        <f t="shared" si="1"/>
        <v>40014</v>
      </c>
    </row>
    <row r="21" spans="1:23" ht="8.25" customHeight="1">
      <c r="A21" s="44" t="str">
        <f t="shared" si="2"/>
        <v>8</v>
      </c>
      <c r="B21" s="3">
        <v>65</v>
      </c>
      <c r="C21" s="3">
        <v>53.7</v>
      </c>
      <c r="D21" s="3">
        <v>64.3</v>
      </c>
      <c r="E21" s="3">
        <v>78.9</v>
      </c>
      <c r="F21" s="3">
        <v>44.6</v>
      </c>
      <c r="G21" s="3">
        <v>62</v>
      </c>
      <c r="H21" s="3">
        <v>51.6</v>
      </c>
      <c r="I21" s="3">
        <v>122.5</v>
      </c>
      <c r="J21" s="3">
        <v>58.6</v>
      </c>
      <c r="K21" s="3">
        <v>78</v>
      </c>
      <c r="L21" s="3">
        <v>72.5</v>
      </c>
      <c r="M21" s="3">
        <v>72.2</v>
      </c>
      <c r="N21" s="3">
        <v>53.6</v>
      </c>
      <c r="O21" s="3">
        <v>78.5</v>
      </c>
      <c r="P21" s="3">
        <v>76.1</v>
      </c>
      <c r="Q21" s="3">
        <v>77.1</v>
      </c>
      <c r="R21" s="3">
        <v>59.8</v>
      </c>
      <c r="S21" s="3">
        <v>89.6</v>
      </c>
      <c r="T21" s="3">
        <v>55</v>
      </c>
      <c r="U21" s="3">
        <v>78</v>
      </c>
      <c r="V21" s="30">
        <f t="shared" si="3"/>
        <v>-20.049200492004914</v>
      </c>
      <c r="W21" s="28">
        <f t="shared" si="1"/>
        <v>40044</v>
      </c>
    </row>
    <row r="22" spans="1:23" ht="8.25" customHeight="1">
      <c r="A22" s="44" t="str">
        <f t="shared" si="2"/>
        <v>9</v>
      </c>
      <c r="B22" s="3">
        <v>74.8</v>
      </c>
      <c r="C22" s="3">
        <v>67.2</v>
      </c>
      <c r="D22" s="3">
        <v>77.3</v>
      </c>
      <c r="E22" s="3">
        <v>89.7</v>
      </c>
      <c r="F22" s="3">
        <v>68.3</v>
      </c>
      <c r="G22" s="3">
        <v>67.5</v>
      </c>
      <c r="H22" s="3">
        <v>64.3</v>
      </c>
      <c r="I22" s="3">
        <v>126.2</v>
      </c>
      <c r="J22" s="3">
        <v>66.4</v>
      </c>
      <c r="K22" s="3">
        <v>80.8</v>
      </c>
      <c r="L22" s="3">
        <v>84.3</v>
      </c>
      <c r="M22" s="3">
        <v>78</v>
      </c>
      <c r="N22" s="3">
        <v>58.3</v>
      </c>
      <c r="O22" s="3">
        <v>86.2</v>
      </c>
      <c r="P22" s="3">
        <v>88.4</v>
      </c>
      <c r="Q22" s="3">
        <v>99.9</v>
      </c>
      <c r="R22" s="3">
        <v>59.4</v>
      </c>
      <c r="S22" s="3">
        <v>100.7</v>
      </c>
      <c r="T22" s="3">
        <v>60.9</v>
      </c>
      <c r="U22" s="3">
        <v>85.2</v>
      </c>
      <c r="V22" s="30">
        <f t="shared" si="3"/>
        <v>-20.510095642933045</v>
      </c>
      <c r="W22" s="28">
        <f t="shared" si="1"/>
        <v>40074</v>
      </c>
    </row>
    <row r="23" spans="1:23" ht="8.25" customHeight="1">
      <c r="A23" s="44" t="str">
        <f t="shared" si="2"/>
        <v>10</v>
      </c>
      <c r="B23" s="3">
        <v>76</v>
      </c>
      <c r="C23" s="3">
        <v>65.5</v>
      </c>
      <c r="D23" s="3">
        <v>81.3</v>
      </c>
      <c r="E23" s="3">
        <v>84.5</v>
      </c>
      <c r="F23" s="3">
        <v>51.3</v>
      </c>
      <c r="G23" s="3">
        <v>60.4</v>
      </c>
      <c r="H23" s="3">
        <v>71.2</v>
      </c>
      <c r="I23" s="3">
        <v>115.2</v>
      </c>
      <c r="J23" s="3">
        <v>86.9</v>
      </c>
      <c r="K23" s="3">
        <v>90.1</v>
      </c>
      <c r="L23" s="3">
        <v>88.4</v>
      </c>
      <c r="M23" s="3">
        <v>83.1</v>
      </c>
      <c r="N23" s="3">
        <v>61.9</v>
      </c>
      <c r="O23" s="3">
        <v>83.5</v>
      </c>
      <c r="P23" s="3">
        <v>90.3</v>
      </c>
      <c r="Q23" s="3">
        <v>98.1</v>
      </c>
      <c r="R23" s="3">
        <v>64.2</v>
      </c>
      <c r="S23" s="3">
        <v>93.3</v>
      </c>
      <c r="T23" s="3">
        <v>62.4</v>
      </c>
      <c r="U23" s="3">
        <v>96.4</v>
      </c>
      <c r="V23" s="30">
        <f t="shared" si="3"/>
        <v>-19.14893617021277</v>
      </c>
      <c r="W23" s="28">
        <f t="shared" si="1"/>
        <v>40104</v>
      </c>
    </row>
    <row r="24" spans="1:23" ht="8.25" customHeight="1">
      <c r="A24" s="44" t="str">
        <f t="shared" si="2"/>
        <v>11</v>
      </c>
      <c r="B24" s="3">
        <v>79.1</v>
      </c>
      <c r="C24" s="3">
        <v>62.9</v>
      </c>
      <c r="D24" s="3">
        <v>82.3</v>
      </c>
      <c r="E24" s="3">
        <v>81.4</v>
      </c>
      <c r="F24" s="3">
        <v>59.2</v>
      </c>
      <c r="G24" s="3">
        <v>68.4</v>
      </c>
      <c r="H24" s="3">
        <v>73.7</v>
      </c>
      <c r="I24" s="3">
        <v>135.6</v>
      </c>
      <c r="J24" s="3">
        <v>84.6</v>
      </c>
      <c r="K24" s="3">
        <v>79.8</v>
      </c>
      <c r="L24" s="3">
        <v>90.9</v>
      </c>
      <c r="M24" s="3">
        <v>80</v>
      </c>
      <c r="N24" s="3">
        <v>63.7</v>
      </c>
      <c r="O24" s="3">
        <v>91.3</v>
      </c>
      <c r="P24" s="3">
        <v>92.4</v>
      </c>
      <c r="Q24" s="3">
        <v>98.9</v>
      </c>
      <c r="R24" s="3">
        <v>60.2</v>
      </c>
      <c r="S24" s="3">
        <v>104.1</v>
      </c>
      <c r="T24" s="3">
        <v>59.9</v>
      </c>
      <c r="U24" s="3">
        <v>98.2</v>
      </c>
      <c r="V24" s="30">
        <f t="shared" si="3"/>
        <v>-11.81716833890748</v>
      </c>
      <c r="W24" s="28">
        <f t="shared" si="1"/>
        <v>40134</v>
      </c>
    </row>
    <row r="25" spans="1:23" ht="8.25" customHeight="1">
      <c r="A25" s="44" t="str">
        <f t="shared" si="2"/>
        <v>12</v>
      </c>
      <c r="B25" s="3">
        <v>77.3</v>
      </c>
      <c r="C25" s="3">
        <v>63.6</v>
      </c>
      <c r="D25" s="3">
        <v>76.4</v>
      </c>
      <c r="E25" s="3">
        <v>80.5</v>
      </c>
      <c r="F25" s="3">
        <v>55.3</v>
      </c>
      <c r="G25" s="3">
        <v>71.3</v>
      </c>
      <c r="H25" s="3">
        <v>69.1</v>
      </c>
      <c r="I25" s="3">
        <v>127.6</v>
      </c>
      <c r="J25" s="3">
        <v>81</v>
      </c>
      <c r="K25" s="3">
        <v>91.9</v>
      </c>
      <c r="L25" s="3">
        <v>85.2</v>
      </c>
      <c r="M25" s="3">
        <v>79</v>
      </c>
      <c r="N25" s="3">
        <v>60.7</v>
      </c>
      <c r="O25" s="3">
        <v>87.7</v>
      </c>
      <c r="P25" s="3">
        <v>84.5</v>
      </c>
      <c r="Q25" s="3">
        <v>91.8</v>
      </c>
      <c r="R25" s="3">
        <v>56.3</v>
      </c>
      <c r="S25" s="3">
        <v>99.4</v>
      </c>
      <c r="T25" s="3">
        <v>55.6</v>
      </c>
      <c r="U25" s="3">
        <v>84.8</v>
      </c>
      <c r="V25" s="30">
        <f t="shared" si="3"/>
        <v>-6.189320388349529</v>
      </c>
      <c r="W25" s="28">
        <f t="shared" si="1"/>
        <v>40164</v>
      </c>
    </row>
    <row r="26" spans="1:23" ht="8.25" customHeight="1">
      <c r="A26" s="45" t="str">
        <f t="shared" si="2"/>
        <v>22/1</v>
      </c>
      <c r="B26" s="3">
        <v>70.4</v>
      </c>
      <c r="C26" s="3">
        <v>56.7</v>
      </c>
      <c r="D26" s="3">
        <v>74.6</v>
      </c>
      <c r="E26" s="3">
        <v>77.1</v>
      </c>
      <c r="F26" s="3">
        <v>55.8</v>
      </c>
      <c r="G26" s="3">
        <v>61.2</v>
      </c>
      <c r="H26" s="3">
        <v>70.4</v>
      </c>
      <c r="I26" s="3">
        <v>94.6</v>
      </c>
      <c r="J26" s="3">
        <v>69.8</v>
      </c>
      <c r="K26" s="3">
        <v>83.9</v>
      </c>
      <c r="L26" s="3">
        <v>81.7</v>
      </c>
      <c r="M26" s="3">
        <v>71</v>
      </c>
      <c r="N26" s="3">
        <v>60.4</v>
      </c>
      <c r="O26" s="3">
        <v>66.2</v>
      </c>
      <c r="P26" s="3">
        <v>80.6</v>
      </c>
      <c r="Q26" s="3">
        <v>88.2</v>
      </c>
      <c r="R26" s="3">
        <v>58.7</v>
      </c>
      <c r="S26" s="3">
        <v>89.2</v>
      </c>
      <c r="T26" s="3">
        <v>54.6</v>
      </c>
      <c r="U26" s="3">
        <v>81.6</v>
      </c>
      <c r="V26" s="30">
        <f>(B26/B14-1)*100</f>
        <v>-1.2622720897615625</v>
      </c>
      <c r="W26" s="28">
        <f t="shared" si="1"/>
        <v>40194</v>
      </c>
    </row>
    <row r="27" spans="1:23" ht="8.25" customHeight="1">
      <c r="A27" s="45" t="str">
        <f t="shared" si="2"/>
        <v>2</v>
      </c>
      <c r="B27" s="14">
        <v>78.7</v>
      </c>
      <c r="C27" s="14">
        <v>68.1</v>
      </c>
      <c r="D27" s="14">
        <v>79.7</v>
      </c>
      <c r="E27" s="14">
        <v>89</v>
      </c>
      <c r="F27" s="14">
        <v>67.1</v>
      </c>
      <c r="G27" s="14">
        <v>80.4</v>
      </c>
      <c r="H27" s="14">
        <v>77.5</v>
      </c>
      <c r="I27" s="14">
        <v>150.2</v>
      </c>
      <c r="J27" s="14">
        <v>71.3</v>
      </c>
      <c r="K27" s="14">
        <v>81.9</v>
      </c>
      <c r="L27" s="14">
        <v>83</v>
      </c>
      <c r="M27" s="14">
        <v>74.2</v>
      </c>
      <c r="N27" s="14">
        <v>60.9</v>
      </c>
      <c r="O27" s="14">
        <v>70.3</v>
      </c>
      <c r="P27" s="14">
        <v>82.1</v>
      </c>
      <c r="Q27" s="14">
        <v>93.6</v>
      </c>
      <c r="R27" s="14">
        <v>63</v>
      </c>
      <c r="S27" s="3">
        <v>91.2</v>
      </c>
      <c r="T27" s="14">
        <v>57.1</v>
      </c>
      <c r="U27" s="14">
        <v>77</v>
      </c>
      <c r="V27" s="30">
        <f>(B27/B15-1)*100</f>
        <v>14.223512336719878</v>
      </c>
      <c r="W27" s="28">
        <f t="shared" si="1"/>
        <v>40224</v>
      </c>
    </row>
    <row r="28" spans="1:23" ht="8.25" customHeight="1">
      <c r="A28" s="45" t="str">
        <f t="shared" si="2"/>
        <v>3</v>
      </c>
      <c r="B28" s="14">
        <v>86.3</v>
      </c>
      <c r="C28" s="14">
        <v>73.8</v>
      </c>
      <c r="D28" s="14">
        <v>85.3</v>
      </c>
      <c r="E28" s="14">
        <v>93.3</v>
      </c>
      <c r="F28" s="14">
        <v>84.2</v>
      </c>
      <c r="G28" s="14">
        <v>74.4</v>
      </c>
      <c r="H28" s="14">
        <v>85.7</v>
      </c>
      <c r="I28" s="14">
        <v>132.2</v>
      </c>
      <c r="J28" s="14">
        <v>68.6</v>
      </c>
      <c r="K28" s="14">
        <v>87.4</v>
      </c>
      <c r="L28" s="14">
        <v>97.5</v>
      </c>
      <c r="M28" s="14">
        <v>82.7</v>
      </c>
      <c r="N28" s="14">
        <v>67.8</v>
      </c>
      <c r="O28" s="14">
        <v>90.6</v>
      </c>
      <c r="P28" s="14">
        <v>96.2</v>
      </c>
      <c r="Q28" s="14">
        <v>104.7</v>
      </c>
      <c r="R28" s="14">
        <v>86.3</v>
      </c>
      <c r="S28" s="3">
        <v>105.2</v>
      </c>
      <c r="T28" s="14">
        <v>56.8</v>
      </c>
      <c r="U28" s="14">
        <v>95.5</v>
      </c>
      <c r="V28" s="30">
        <f aca="true" t="shared" si="4" ref="V28:V38">(B28/B16-1)*100</f>
        <v>14.913448735019985</v>
      </c>
      <c r="W28" s="28">
        <f t="shared" si="1"/>
        <v>40254</v>
      </c>
    </row>
    <row r="29" spans="1:23" ht="8.25" customHeight="1">
      <c r="A29" s="45" t="str">
        <f t="shared" si="2"/>
        <v>4</v>
      </c>
      <c r="B29" s="14">
        <v>81.2</v>
      </c>
      <c r="C29" s="14">
        <v>75</v>
      </c>
      <c r="D29" s="14">
        <v>82.2</v>
      </c>
      <c r="E29" s="14">
        <v>94.2</v>
      </c>
      <c r="F29" s="14">
        <v>64.4</v>
      </c>
      <c r="G29" s="14">
        <v>77</v>
      </c>
      <c r="H29" s="14">
        <v>74.6</v>
      </c>
      <c r="I29" s="14">
        <v>128.7</v>
      </c>
      <c r="J29" s="14">
        <v>78</v>
      </c>
      <c r="K29" s="14">
        <v>81.3</v>
      </c>
      <c r="L29" s="14">
        <v>89.4</v>
      </c>
      <c r="M29" s="14">
        <v>83.9</v>
      </c>
      <c r="N29" s="14">
        <v>68.2</v>
      </c>
      <c r="O29" s="14">
        <v>92.5</v>
      </c>
      <c r="P29" s="14">
        <v>88</v>
      </c>
      <c r="Q29" s="14">
        <v>98.7</v>
      </c>
      <c r="R29" s="14">
        <v>70.7</v>
      </c>
      <c r="S29" s="3">
        <v>95.3</v>
      </c>
      <c r="T29" s="14">
        <v>54.2</v>
      </c>
      <c r="U29" s="14">
        <v>86.8</v>
      </c>
      <c r="V29" s="30">
        <f t="shared" si="4"/>
        <v>9.139784946236551</v>
      </c>
      <c r="W29" s="28">
        <f t="shared" si="1"/>
        <v>40284</v>
      </c>
    </row>
    <row r="30" spans="1:23" ht="8.25" customHeight="1">
      <c r="A30" s="45" t="str">
        <f t="shared" si="2"/>
        <v>5</v>
      </c>
      <c r="B30" s="14">
        <v>79.4</v>
      </c>
      <c r="C30" s="14">
        <v>71.7</v>
      </c>
      <c r="D30" s="14">
        <v>76.2</v>
      </c>
      <c r="E30" s="14">
        <v>90.7</v>
      </c>
      <c r="F30" s="14">
        <v>60.5</v>
      </c>
      <c r="G30" s="14">
        <v>84.6</v>
      </c>
      <c r="H30" s="14">
        <v>71.3</v>
      </c>
      <c r="I30" s="14">
        <v>131.1</v>
      </c>
      <c r="J30" s="14">
        <v>79.9</v>
      </c>
      <c r="K30" s="14">
        <v>71</v>
      </c>
      <c r="L30" s="14">
        <v>82.3</v>
      </c>
      <c r="M30" s="14">
        <v>82.2</v>
      </c>
      <c r="N30" s="14">
        <v>64.7</v>
      </c>
      <c r="O30" s="14">
        <v>93.6</v>
      </c>
      <c r="P30" s="14">
        <v>80.3</v>
      </c>
      <c r="Q30" s="14">
        <v>89.8</v>
      </c>
      <c r="R30" s="14">
        <v>61.3</v>
      </c>
      <c r="S30" s="3">
        <v>89.8</v>
      </c>
      <c r="T30" s="14">
        <v>53.3</v>
      </c>
      <c r="U30" s="14">
        <v>77.7</v>
      </c>
      <c r="V30" s="30">
        <f t="shared" si="4"/>
        <v>10.124826629681017</v>
      </c>
      <c r="W30" s="28">
        <f t="shared" si="1"/>
        <v>40314</v>
      </c>
    </row>
    <row r="31" spans="1:23" ht="8.25" customHeight="1">
      <c r="A31" s="45" t="str">
        <f t="shared" si="2"/>
        <v>6</v>
      </c>
      <c r="B31" s="14">
        <v>91.5</v>
      </c>
      <c r="C31" s="14">
        <v>80</v>
      </c>
      <c r="D31" s="14">
        <v>85.6</v>
      </c>
      <c r="E31" s="14">
        <v>96</v>
      </c>
      <c r="F31" s="14">
        <v>73.4</v>
      </c>
      <c r="G31" s="14">
        <v>101.6</v>
      </c>
      <c r="H31" s="14">
        <v>80.3</v>
      </c>
      <c r="I31" s="14">
        <v>130.7</v>
      </c>
      <c r="J31" s="14">
        <v>83.6</v>
      </c>
      <c r="K31" s="14">
        <v>95.2</v>
      </c>
      <c r="L31" s="14">
        <v>94.3</v>
      </c>
      <c r="M31" s="14">
        <v>82.9</v>
      </c>
      <c r="N31" s="14">
        <v>66.8</v>
      </c>
      <c r="O31" s="14">
        <v>107.3</v>
      </c>
      <c r="P31" s="14">
        <v>92.8</v>
      </c>
      <c r="Q31" s="14">
        <v>103.7</v>
      </c>
      <c r="R31" s="14">
        <v>62.3</v>
      </c>
      <c r="S31" s="3">
        <v>104.8</v>
      </c>
      <c r="T31" s="14">
        <v>55.9</v>
      </c>
      <c r="U31" s="14">
        <v>93.8</v>
      </c>
      <c r="V31" s="30">
        <f t="shared" si="4"/>
        <v>10.108303249097483</v>
      </c>
      <c r="W31" s="28">
        <f t="shared" si="1"/>
        <v>40344</v>
      </c>
    </row>
    <row r="32" spans="1:23" ht="8.25" customHeight="1">
      <c r="A32" s="44" t="str">
        <f t="shared" si="2"/>
        <v>7</v>
      </c>
      <c r="B32" s="14">
        <v>90.1</v>
      </c>
      <c r="C32" s="14">
        <v>81.7</v>
      </c>
      <c r="D32" s="14">
        <v>85.5</v>
      </c>
      <c r="E32" s="14">
        <v>98.3</v>
      </c>
      <c r="F32" s="14">
        <v>72.9</v>
      </c>
      <c r="G32" s="14">
        <v>90.8</v>
      </c>
      <c r="H32" s="14">
        <v>82.5</v>
      </c>
      <c r="I32" s="14">
        <v>125.7</v>
      </c>
      <c r="J32" s="14">
        <v>82.3</v>
      </c>
      <c r="K32" s="14">
        <v>90.1</v>
      </c>
      <c r="L32" s="14">
        <v>95.8</v>
      </c>
      <c r="M32" s="14">
        <v>72.8</v>
      </c>
      <c r="N32" s="14">
        <v>66.6</v>
      </c>
      <c r="O32" s="14">
        <v>109.3</v>
      </c>
      <c r="P32" s="14">
        <v>96.2</v>
      </c>
      <c r="Q32" s="14">
        <v>104.5</v>
      </c>
      <c r="R32" s="14">
        <v>65.9</v>
      </c>
      <c r="S32" s="3">
        <v>98.3</v>
      </c>
      <c r="T32" s="14">
        <v>54.1</v>
      </c>
      <c r="U32" s="14">
        <v>108.2</v>
      </c>
      <c r="V32" s="26">
        <f t="shared" si="4"/>
        <v>10.552147239263787</v>
      </c>
      <c r="W32" s="28">
        <f t="shared" si="1"/>
        <v>40374</v>
      </c>
    </row>
    <row r="33" spans="1:23" ht="8.25" customHeight="1">
      <c r="A33" s="45" t="str">
        <f t="shared" si="2"/>
        <v>8</v>
      </c>
      <c r="B33" s="14">
        <v>76.3</v>
      </c>
      <c r="C33" s="14">
        <v>71.4</v>
      </c>
      <c r="D33" s="14">
        <v>71.9</v>
      </c>
      <c r="E33" s="14">
        <v>88.3</v>
      </c>
      <c r="F33" s="14">
        <v>67.2</v>
      </c>
      <c r="G33" s="14">
        <v>68.1</v>
      </c>
      <c r="H33" s="14">
        <v>69</v>
      </c>
      <c r="I33" s="14">
        <v>129.6</v>
      </c>
      <c r="J33" s="14">
        <v>78.1</v>
      </c>
      <c r="K33" s="14">
        <v>77.8</v>
      </c>
      <c r="L33" s="14">
        <v>84.5</v>
      </c>
      <c r="M33" s="14">
        <v>75.5</v>
      </c>
      <c r="N33" s="14">
        <v>61.7</v>
      </c>
      <c r="O33" s="14">
        <v>92.4</v>
      </c>
      <c r="P33" s="14">
        <v>79.2</v>
      </c>
      <c r="Q33" s="14">
        <v>82.3</v>
      </c>
      <c r="R33" s="14">
        <v>63.3</v>
      </c>
      <c r="S33" s="3">
        <v>90.3</v>
      </c>
      <c r="T33" s="14">
        <v>55.2</v>
      </c>
      <c r="U33" s="14">
        <v>80.8</v>
      </c>
      <c r="V33" s="26">
        <f t="shared" si="4"/>
        <v>17.384615384615376</v>
      </c>
      <c r="W33" s="28">
        <f t="shared" si="1"/>
        <v>40404</v>
      </c>
    </row>
    <row r="34" spans="1:23" ht="8.25" customHeight="1">
      <c r="A34" s="44" t="str">
        <f t="shared" si="2"/>
        <v>9</v>
      </c>
      <c r="B34" s="14">
        <v>88</v>
      </c>
      <c r="C34" s="14">
        <v>85.4</v>
      </c>
      <c r="D34" s="14">
        <v>82.1</v>
      </c>
      <c r="E34" s="14">
        <v>95.9</v>
      </c>
      <c r="F34" s="14">
        <v>75</v>
      </c>
      <c r="G34" s="14">
        <v>91.6</v>
      </c>
      <c r="H34" s="14">
        <v>82.5</v>
      </c>
      <c r="I34" s="14">
        <v>133.4</v>
      </c>
      <c r="J34" s="14">
        <v>82.3</v>
      </c>
      <c r="K34" s="14">
        <v>93.1</v>
      </c>
      <c r="L34" s="14">
        <v>94.3</v>
      </c>
      <c r="M34" s="14">
        <v>80.8</v>
      </c>
      <c r="N34" s="14">
        <v>63.6</v>
      </c>
      <c r="O34" s="14">
        <v>93.3</v>
      </c>
      <c r="P34" s="14">
        <v>89.5</v>
      </c>
      <c r="Q34" s="14">
        <v>103.1</v>
      </c>
      <c r="R34" s="14">
        <v>61.7</v>
      </c>
      <c r="S34" s="3">
        <v>95.6</v>
      </c>
      <c r="T34" s="14">
        <v>59.1</v>
      </c>
      <c r="U34" s="14">
        <v>88.3</v>
      </c>
      <c r="V34" s="26">
        <f t="shared" si="4"/>
        <v>17.647058823529417</v>
      </c>
      <c r="W34" s="28">
        <f t="shared" si="1"/>
        <v>40434</v>
      </c>
    </row>
    <row r="35" spans="1:23" ht="8.25" customHeight="1">
      <c r="A35" s="44" t="str">
        <f t="shared" si="2"/>
        <v>10</v>
      </c>
      <c r="B35" s="14">
        <v>78.7</v>
      </c>
      <c r="C35" s="14">
        <v>79.6</v>
      </c>
      <c r="D35" s="14">
        <v>82.8</v>
      </c>
      <c r="E35" s="14">
        <v>91.2</v>
      </c>
      <c r="F35" s="14">
        <v>70.5</v>
      </c>
      <c r="G35" s="14">
        <v>68.8</v>
      </c>
      <c r="H35" s="14">
        <v>72</v>
      </c>
      <c r="I35" s="14">
        <v>116.4</v>
      </c>
      <c r="J35" s="14">
        <v>77.4</v>
      </c>
      <c r="K35" s="14">
        <v>86.9</v>
      </c>
      <c r="L35" s="14">
        <v>91.3</v>
      </c>
      <c r="M35" s="14">
        <v>84.5</v>
      </c>
      <c r="N35" s="14">
        <v>67.3</v>
      </c>
      <c r="O35" s="14">
        <v>83</v>
      </c>
      <c r="P35" s="14">
        <v>92.6</v>
      </c>
      <c r="Q35" s="14">
        <v>99.4</v>
      </c>
      <c r="R35" s="14">
        <v>70.4</v>
      </c>
      <c r="S35" s="3">
        <v>95.8</v>
      </c>
      <c r="T35" s="14">
        <v>62.7</v>
      </c>
      <c r="U35" s="14">
        <v>99.1</v>
      </c>
      <c r="V35" s="26">
        <f t="shared" si="4"/>
        <v>3.552631578947363</v>
      </c>
      <c r="W35" s="28">
        <f t="shared" si="1"/>
        <v>40464</v>
      </c>
    </row>
    <row r="36" spans="1:23" ht="8.25" customHeight="1">
      <c r="A36" s="44" t="str">
        <f t="shared" si="2"/>
        <v>11</v>
      </c>
      <c r="B36" s="14">
        <v>84.7</v>
      </c>
      <c r="C36" s="14">
        <v>85.3</v>
      </c>
      <c r="D36" s="14">
        <v>86.4</v>
      </c>
      <c r="E36" s="14">
        <v>92.6</v>
      </c>
      <c r="F36" s="14">
        <v>76.6</v>
      </c>
      <c r="G36" s="14">
        <v>86</v>
      </c>
      <c r="H36" s="14">
        <v>71.6</v>
      </c>
      <c r="I36" s="14">
        <v>144.7</v>
      </c>
      <c r="J36" s="14">
        <v>96.2</v>
      </c>
      <c r="K36" s="14">
        <v>99</v>
      </c>
      <c r="L36" s="14">
        <v>97.5</v>
      </c>
      <c r="M36" s="14">
        <v>80.9</v>
      </c>
      <c r="N36" s="14">
        <v>66.1</v>
      </c>
      <c r="O36" s="14">
        <v>85.4</v>
      </c>
      <c r="P36" s="14">
        <v>98.4</v>
      </c>
      <c r="Q36" s="14">
        <v>102.7</v>
      </c>
      <c r="R36" s="14">
        <v>66.6</v>
      </c>
      <c r="S36" s="3">
        <v>101.9</v>
      </c>
      <c r="T36" s="14">
        <v>67.5</v>
      </c>
      <c r="U36" s="14">
        <v>111.1</v>
      </c>
      <c r="V36" s="26">
        <f t="shared" si="4"/>
        <v>7.079646017699126</v>
      </c>
      <c r="W36" s="28">
        <f t="shared" si="1"/>
        <v>40494</v>
      </c>
    </row>
    <row r="37" spans="1:23" ht="8.25" customHeight="1">
      <c r="A37" s="44" t="str">
        <f t="shared" si="2"/>
        <v>12</v>
      </c>
      <c r="B37" s="14">
        <v>81.4</v>
      </c>
      <c r="C37" s="14">
        <v>80.6</v>
      </c>
      <c r="D37" s="14">
        <v>81.1</v>
      </c>
      <c r="E37" s="14">
        <v>84.5</v>
      </c>
      <c r="F37" s="14">
        <v>72.3</v>
      </c>
      <c r="G37" s="14">
        <v>83.5</v>
      </c>
      <c r="H37" s="14">
        <v>73.3</v>
      </c>
      <c r="I37" s="14">
        <v>133.5</v>
      </c>
      <c r="J37" s="14">
        <v>93.9</v>
      </c>
      <c r="K37" s="14">
        <v>86.2</v>
      </c>
      <c r="L37" s="14">
        <v>90</v>
      </c>
      <c r="M37" s="14">
        <v>80.2</v>
      </c>
      <c r="N37" s="14">
        <v>64.4</v>
      </c>
      <c r="O37" s="14">
        <v>82.3</v>
      </c>
      <c r="P37" s="14">
        <v>89.4</v>
      </c>
      <c r="Q37" s="14">
        <v>93.5</v>
      </c>
      <c r="R37" s="14">
        <v>71.1</v>
      </c>
      <c r="S37" s="3">
        <v>95.9</v>
      </c>
      <c r="T37" s="14">
        <v>57.7</v>
      </c>
      <c r="U37" s="14">
        <v>96</v>
      </c>
      <c r="V37" s="26">
        <f t="shared" si="4"/>
        <v>5.3040103492884905</v>
      </c>
      <c r="W37" s="28">
        <f t="shared" si="1"/>
        <v>40524</v>
      </c>
    </row>
    <row r="38" spans="1:23" ht="8.25" customHeight="1">
      <c r="A38" s="44" t="str">
        <f t="shared" si="2"/>
        <v>23/1</v>
      </c>
      <c r="B38" s="14">
        <v>71.8</v>
      </c>
      <c r="C38" s="14">
        <v>77.1</v>
      </c>
      <c r="D38" s="14">
        <v>75.7</v>
      </c>
      <c r="E38" s="14">
        <v>80.2</v>
      </c>
      <c r="F38" s="14">
        <v>62.9</v>
      </c>
      <c r="G38" s="14">
        <v>66.8</v>
      </c>
      <c r="H38" s="14">
        <v>70.6</v>
      </c>
      <c r="I38" s="14">
        <v>98.7</v>
      </c>
      <c r="J38" s="14">
        <v>83.1</v>
      </c>
      <c r="K38" s="14">
        <v>79.7</v>
      </c>
      <c r="L38" s="14">
        <v>78.8</v>
      </c>
      <c r="M38" s="14">
        <v>69.9</v>
      </c>
      <c r="N38" s="14">
        <v>63.6</v>
      </c>
      <c r="O38" s="14">
        <v>66.3</v>
      </c>
      <c r="P38" s="14">
        <v>79.5</v>
      </c>
      <c r="Q38" s="14">
        <v>91.2</v>
      </c>
      <c r="R38" s="14">
        <v>66.2</v>
      </c>
      <c r="S38" s="3">
        <v>89.4</v>
      </c>
      <c r="T38" s="14">
        <v>57.4</v>
      </c>
      <c r="U38" s="14">
        <v>70.6</v>
      </c>
      <c r="V38" s="26">
        <f t="shared" si="4"/>
        <v>1.9886363636363535</v>
      </c>
      <c r="W38" s="28">
        <f t="shared" si="1"/>
        <v>40554</v>
      </c>
    </row>
    <row r="39" spans="1:23" ht="8.25" customHeight="1">
      <c r="A39" s="44" t="str">
        <f t="shared" si="2"/>
        <v>2</v>
      </c>
      <c r="B39" s="14">
        <v>78.1</v>
      </c>
      <c r="C39" s="14">
        <v>82.4</v>
      </c>
      <c r="D39" s="14">
        <v>79.8</v>
      </c>
      <c r="E39" s="14">
        <v>95</v>
      </c>
      <c r="F39" s="14">
        <v>69.3</v>
      </c>
      <c r="G39" s="14">
        <v>67</v>
      </c>
      <c r="H39" s="14">
        <v>76.4</v>
      </c>
      <c r="I39" s="14">
        <v>138.5</v>
      </c>
      <c r="J39" s="14">
        <v>79.2</v>
      </c>
      <c r="K39" s="14">
        <v>87.2</v>
      </c>
      <c r="L39" s="14">
        <v>85.6</v>
      </c>
      <c r="M39" s="14">
        <v>77</v>
      </c>
      <c r="N39" s="14">
        <v>62.5</v>
      </c>
      <c r="O39" s="14">
        <v>74.5</v>
      </c>
      <c r="P39" s="14">
        <v>87.2</v>
      </c>
      <c r="Q39" s="14">
        <v>97.3</v>
      </c>
      <c r="R39" s="14">
        <v>76.1</v>
      </c>
      <c r="S39" s="3">
        <v>93.7</v>
      </c>
      <c r="T39" s="14">
        <v>55.9</v>
      </c>
      <c r="U39" s="14">
        <v>84.4</v>
      </c>
      <c r="V39" s="26">
        <f>(B39/B27-1)*100</f>
        <v>-0.7623888182973437</v>
      </c>
      <c r="W39" s="28">
        <f t="shared" si="1"/>
        <v>40584</v>
      </c>
    </row>
    <row r="40" spans="1:23" ht="8.25" customHeight="1">
      <c r="A40" s="44" t="str">
        <f t="shared" si="2"/>
        <v>3</v>
      </c>
      <c r="B40" s="14">
        <v>72.2</v>
      </c>
      <c r="C40" s="14">
        <v>74</v>
      </c>
      <c r="D40" s="14">
        <v>77</v>
      </c>
      <c r="E40" s="14">
        <v>95.5</v>
      </c>
      <c r="F40" s="14">
        <v>77.3</v>
      </c>
      <c r="G40" s="14">
        <v>79.1</v>
      </c>
      <c r="H40" s="14">
        <v>45.5</v>
      </c>
      <c r="I40" s="14">
        <v>131.8</v>
      </c>
      <c r="J40" s="14">
        <v>88.8</v>
      </c>
      <c r="K40" s="14">
        <v>93.6</v>
      </c>
      <c r="L40" s="14">
        <v>77.3</v>
      </c>
      <c r="M40" s="14">
        <v>83.9</v>
      </c>
      <c r="N40" s="14">
        <v>65.5</v>
      </c>
      <c r="O40" s="14">
        <v>79</v>
      </c>
      <c r="P40" s="14">
        <v>86.4</v>
      </c>
      <c r="Q40" s="14">
        <v>86</v>
      </c>
      <c r="R40" s="14">
        <v>100.1</v>
      </c>
      <c r="S40" s="3">
        <v>103.6</v>
      </c>
      <c r="T40" s="14">
        <v>64.9</v>
      </c>
      <c r="U40" s="14">
        <v>77.3</v>
      </c>
      <c r="V40" s="26">
        <f>(B40/B28-1)*100</f>
        <v>-16.33835457705677</v>
      </c>
      <c r="W40" s="28">
        <f>W41-30</f>
        <v>40614</v>
      </c>
    </row>
    <row r="41" spans="1:23" ht="8.25" customHeight="1">
      <c r="A41" s="45" t="str">
        <f t="shared" si="2"/>
        <v>4</v>
      </c>
      <c r="B41" s="14">
        <v>71.7</v>
      </c>
      <c r="C41" s="14">
        <v>79.4</v>
      </c>
      <c r="D41" s="14">
        <v>77.4</v>
      </c>
      <c r="E41" s="14">
        <v>88</v>
      </c>
      <c r="F41" s="14">
        <v>68.8</v>
      </c>
      <c r="G41" s="14">
        <v>58.4</v>
      </c>
      <c r="H41" s="14">
        <v>51.3</v>
      </c>
      <c r="I41" s="14">
        <v>118.2</v>
      </c>
      <c r="J41" s="14">
        <v>86.1</v>
      </c>
      <c r="K41" s="14">
        <v>82.9</v>
      </c>
      <c r="L41" s="14">
        <v>78.3</v>
      </c>
      <c r="M41" s="14">
        <v>85.6</v>
      </c>
      <c r="N41" s="14">
        <v>62.7</v>
      </c>
      <c r="O41" s="14">
        <v>99.4</v>
      </c>
      <c r="P41" s="14">
        <v>83.7</v>
      </c>
      <c r="Q41" s="14">
        <v>84.9</v>
      </c>
      <c r="R41" s="14">
        <v>72.3</v>
      </c>
      <c r="S41" s="3">
        <v>95</v>
      </c>
      <c r="T41" s="14">
        <v>65.4</v>
      </c>
      <c r="U41" s="14">
        <v>84.4</v>
      </c>
      <c r="V41" s="26">
        <f>(B41/B29-1)*100</f>
        <v>-11.699507389162566</v>
      </c>
      <c r="W41" s="28">
        <f>グラフ!L$1+10</f>
        <v>40644</v>
      </c>
    </row>
    <row r="42" ht="8.25" customHeight="1">
      <c r="A42" s="48"/>
    </row>
  </sheetData>
  <printOptions/>
  <pageMargins left="0" right="0" top="0.11811023622047245" bottom="0" header="0" footer="0"/>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sheetPr codeName="Sheet2"/>
  <dimension ref="A1:V42"/>
  <sheetViews>
    <sheetView showGridLines="0" workbookViewId="0" topLeftCell="A1">
      <pane xSplit="1" ySplit="4" topLeftCell="B5" activePane="bottomRight" state="frozen"/>
      <selection pane="topLeft" activeCell="V30" sqref="V30"/>
      <selection pane="topRight" activeCell="V30" sqref="V30"/>
      <selection pane="bottomLeft" activeCell="V30" sqref="V30"/>
      <selection pane="bottomRight" activeCell="B26" sqref="B26:U41"/>
    </sheetView>
  </sheetViews>
  <sheetFormatPr defaultColWidth="9.00390625" defaultRowHeight="8.25" customHeight="1"/>
  <cols>
    <col min="1" max="1" width="4.625" style="17" customWidth="1"/>
    <col min="2" max="16384" width="14.625" style="1" customWidth="1"/>
  </cols>
  <sheetData>
    <row r="1" spans="1:21" s="43" customFormat="1" ht="12" customHeight="1">
      <c r="A1" s="41"/>
      <c r="B1" s="42" t="s">
        <v>54</v>
      </c>
      <c r="C1" s="42"/>
      <c r="D1" s="42"/>
      <c r="E1" s="42" t="s">
        <v>66</v>
      </c>
      <c r="F1" s="42" t="s">
        <v>84</v>
      </c>
      <c r="G1" s="42"/>
      <c r="H1" s="42"/>
      <c r="I1" s="42"/>
      <c r="J1" s="42"/>
      <c r="K1" s="42"/>
      <c r="L1" s="42"/>
      <c r="M1" s="42"/>
      <c r="N1" s="42"/>
      <c r="O1" s="42"/>
      <c r="P1" s="42"/>
      <c r="Q1" s="42"/>
      <c r="R1" s="42"/>
      <c r="S1" s="42"/>
      <c r="T1" s="42"/>
      <c r="U1" s="42"/>
    </row>
    <row r="2" spans="1:21" ht="8.25" customHeight="1">
      <c r="A2" s="18" t="s">
        <v>70</v>
      </c>
      <c r="B2" s="34"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row>
    <row r="3" spans="1:21" ht="8.25" customHeight="1">
      <c r="A3" s="19"/>
      <c r="B3" s="31" t="s">
        <v>57</v>
      </c>
      <c r="C3" s="31" t="s">
        <v>57</v>
      </c>
      <c r="D3" s="31" t="s">
        <v>57</v>
      </c>
      <c r="E3" s="31" t="s">
        <v>57</v>
      </c>
      <c r="F3" s="31" t="s">
        <v>57</v>
      </c>
      <c r="G3" s="31" t="s">
        <v>57</v>
      </c>
      <c r="H3" s="31" t="s">
        <v>57</v>
      </c>
      <c r="I3" s="31" t="s">
        <v>57</v>
      </c>
      <c r="J3" s="31" t="s">
        <v>57</v>
      </c>
      <c r="K3" s="31" t="s">
        <v>57</v>
      </c>
      <c r="L3" s="31" t="s">
        <v>57</v>
      </c>
      <c r="M3" s="31" t="s">
        <v>57</v>
      </c>
      <c r="N3" s="31" t="s">
        <v>57</v>
      </c>
      <c r="O3" s="31" t="s">
        <v>57</v>
      </c>
      <c r="P3" s="31" t="s">
        <v>57</v>
      </c>
      <c r="Q3" s="31" t="s">
        <v>57</v>
      </c>
      <c r="R3" s="31" t="s">
        <v>57</v>
      </c>
      <c r="S3" s="31" t="s">
        <v>77</v>
      </c>
      <c r="T3" s="31" t="s">
        <v>57</v>
      </c>
      <c r="U3" s="31" t="s">
        <v>57</v>
      </c>
    </row>
    <row r="4" spans="1:21" ht="8.25" customHeight="1">
      <c r="A4" s="19" t="s">
        <v>49</v>
      </c>
      <c r="B4" s="52">
        <f aca="true" t="shared" si="0" ref="B4:U4">(B41/B40-1)*100</f>
        <v>8.888888888888879</v>
      </c>
      <c r="C4" s="52">
        <f t="shared" si="0"/>
        <v>11.950549450549453</v>
      </c>
      <c r="D4" s="52">
        <f t="shared" si="0"/>
        <v>4.020752269779515</v>
      </c>
      <c r="E4" s="52">
        <f t="shared" si="0"/>
        <v>-12.654320987654321</v>
      </c>
      <c r="F4" s="52">
        <f t="shared" si="0"/>
        <v>13.043478260869556</v>
      </c>
      <c r="G4" s="52">
        <f t="shared" si="0"/>
        <v>-28.32898172323759</v>
      </c>
      <c r="H4" s="52">
        <f t="shared" si="0"/>
        <v>34.36018957345972</v>
      </c>
      <c r="I4" s="52">
        <f t="shared" si="0"/>
        <v>-3.9087947882736174</v>
      </c>
      <c r="J4" s="52">
        <f t="shared" si="0"/>
        <v>-3.806228373702414</v>
      </c>
      <c r="K4" s="52">
        <f t="shared" si="0"/>
        <v>-2.117647058823524</v>
      </c>
      <c r="L4" s="52">
        <f t="shared" si="0"/>
        <v>12.568306010928975</v>
      </c>
      <c r="M4" s="52">
        <f t="shared" si="0"/>
        <v>3.860523038605246</v>
      </c>
      <c r="N4" s="52">
        <f t="shared" si="0"/>
        <v>-3.5825545171339623</v>
      </c>
      <c r="O4" s="52">
        <f t="shared" si="0"/>
        <v>23.396226415094333</v>
      </c>
      <c r="P4" s="52">
        <f t="shared" si="0"/>
        <v>9.734513274336297</v>
      </c>
      <c r="Q4" s="52">
        <f t="shared" si="0"/>
        <v>8.571428571428585</v>
      </c>
      <c r="R4" s="52">
        <f t="shared" si="0"/>
        <v>-23.648648648648653</v>
      </c>
      <c r="S4" s="52">
        <f>(S41/S40-1)*100</f>
        <v>1.5806111696522684</v>
      </c>
      <c r="T4" s="52">
        <f t="shared" si="0"/>
        <v>5.62700964630225</v>
      </c>
      <c r="U4" s="52">
        <f t="shared" si="0"/>
        <v>27.52808988764044</v>
      </c>
    </row>
    <row r="5" spans="1:22" ht="8.25" customHeight="1">
      <c r="A5" s="25"/>
      <c r="B5" s="3"/>
      <c r="C5" s="3"/>
      <c r="D5" s="3"/>
      <c r="E5" s="3"/>
      <c r="F5" s="3"/>
      <c r="G5" s="3"/>
      <c r="H5" s="3"/>
      <c r="I5" s="3"/>
      <c r="J5" s="3"/>
      <c r="K5" s="3"/>
      <c r="L5" s="3"/>
      <c r="M5" s="3"/>
      <c r="N5" s="3"/>
      <c r="O5" s="3"/>
      <c r="P5" s="3"/>
      <c r="Q5" s="3"/>
      <c r="R5" s="3"/>
      <c r="S5" s="3"/>
      <c r="T5" s="3"/>
      <c r="U5" s="3"/>
      <c r="V5" s="29"/>
    </row>
    <row r="6" spans="1:22" ht="8.25" customHeight="1">
      <c r="A6" s="25"/>
      <c r="B6" s="3"/>
      <c r="C6" s="3"/>
      <c r="D6" s="3"/>
      <c r="E6" s="3"/>
      <c r="F6" s="3"/>
      <c r="G6" s="3"/>
      <c r="H6" s="3"/>
      <c r="I6" s="3"/>
      <c r="J6" s="3"/>
      <c r="K6" s="3"/>
      <c r="L6" s="3"/>
      <c r="M6" s="3"/>
      <c r="N6" s="3"/>
      <c r="O6" s="3"/>
      <c r="P6" s="3"/>
      <c r="Q6" s="3"/>
      <c r="R6" s="3"/>
      <c r="S6" s="3"/>
      <c r="T6" s="3"/>
      <c r="U6" s="3"/>
      <c r="V6" s="29"/>
    </row>
    <row r="7" spans="1:22" ht="8.25" customHeight="1">
      <c r="A7" s="25"/>
      <c r="B7" s="3"/>
      <c r="C7" s="3"/>
      <c r="D7" s="3"/>
      <c r="E7" s="3"/>
      <c r="F7" s="3"/>
      <c r="G7" s="3"/>
      <c r="H7" s="3"/>
      <c r="I7" s="3"/>
      <c r="J7" s="3"/>
      <c r="K7" s="3"/>
      <c r="L7" s="3"/>
      <c r="M7" s="3"/>
      <c r="N7" s="3"/>
      <c r="O7" s="3"/>
      <c r="P7" s="3"/>
      <c r="Q7" s="3"/>
      <c r="R7" s="3"/>
      <c r="S7" s="3"/>
      <c r="T7" s="3"/>
      <c r="U7" s="3"/>
      <c r="V7" s="29"/>
    </row>
    <row r="8" spans="1:22" ht="8.25" customHeight="1">
      <c r="A8" s="25"/>
      <c r="B8" s="3"/>
      <c r="C8" s="3"/>
      <c r="D8" s="3"/>
      <c r="E8" s="3"/>
      <c r="F8" s="3"/>
      <c r="G8" s="3"/>
      <c r="H8" s="3"/>
      <c r="I8" s="3"/>
      <c r="J8" s="3"/>
      <c r="K8" s="3"/>
      <c r="L8" s="3"/>
      <c r="M8" s="3"/>
      <c r="N8" s="3"/>
      <c r="O8" s="3"/>
      <c r="P8" s="3"/>
      <c r="Q8" s="3"/>
      <c r="R8" s="3"/>
      <c r="S8" s="3"/>
      <c r="T8" s="3"/>
      <c r="U8" s="3"/>
      <c r="V8" s="29"/>
    </row>
    <row r="9" spans="1:22" ht="8.25" customHeight="1">
      <c r="A9" s="25"/>
      <c r="B9" s="3"/>
      <c r="C9" s="3"/>
      <c r="D9" s="3"/>
      <c r="E9" s="3"/>
      <c r="F9" s="3"/>
      <c r="G9" s="3"/>
      <c r="H9" s="3"/>
      <c r="I9" s="3"/>
      <c r="J9" s="3"/>
      <c r="K9" s="3"/>
      <c r="L9" s="3"/>
      <c r="M9" s="3"/>
      <c r="N9" s="3"/>
      <c r="O9" s="3"/>
      <c r="P9" s="3"/>
      <c r="Q9" s="3"/>
      <c r="R9" s="3"/>
      <c r="S9" s="3"/>
      <c r="T9" s="3"/>
      <c r="U9" s="3"/>
      <c r="V9" s="29"/>
    </row>
    <row r="10" spans="1:22" ht="8.25" customHeight="1">
      <c r="A10" s="25"/>
      <c r="B10" s="3"/>
      <c r="C10" s="3"/>
      <c r="D10" s="3"/>
      <c r="E10" s="3"/>
      <c r="F10" s="3"/>
      <c r="G10" s="3"/>
      <c r="H10" s="3"/>
      <c r="I10" s="3"/>
      <c r="J10" s="3"/>
      <c r="K10" s="3"/>
      <c r="L10" s="3"/>
      <c r="M10" s="3"/>
      <c r="N10" s="3"/>
      <c r="O10" s="3"/>
      <c r="P10" s="3"/>
      <c r="Q10" s="3"/>
      <c r="R10" s="3"/>
      <c r="S10" s="3"/>
      <c r="T10" s="3"/>
      <c r="U10" s="3"/>
      <c r="V10" s="29"/>
    </row>
    <row r="11" spans="1:22" ht="8.25" customHeight="1">
      <c r="A11" s="25"/>
      <c r="B11" s="3"/>
      <c r="C11" s="3"/>
      <c r="D11" s="3"/>
      <c r="E11" s="3"/>
      <c r="F11" s="3"/>
      <c r="G11" s="3"/>
      <c r="H11" s="3"/>
      <c r="I11" s="3"/>
      <c r="J11" s="3"/>
      <c r="K11" s="3"/>
      <c r="L11" s="3"/>
      <c r="M11" s="3"/>
      <c r="N11" s="3"/>
      <c r="O11" s="3"/>
      <c r="P11" s="3"/>
      <c r="Q11" s="3"/>
      <c r="R11" s="3"/>
      <c r="S11" s="3"/>
      <c r="T11" s="3"/>
      <c r="U11" s="3"/>
      <c r="V11" s="29"/>
    </row>
    <row r="12" spans="1:22" ht="8.25" customHeight="1">
      <c r="A12" s="25"/>
      <c r="B12" s="3"/>
      <c r="C12" s="3"/>
      <c r="D12" s="3"/>
      <c r="E12" s="3"/>
      <c r="F12" s="3"/>
      <c r="G12" s="3"/>
      <c r="H12" s="3"/>
      <c r="I12" s="3"/>
      <c r="J12" s="3"/>
      <c r="K12" s="3"/>
      <c r="L12" s="3"/>
      <c r="M12" s="3"/>
      <c r="N12" s="3"/>
      <c r="O12" s="3"/>
      <c r="P12" s="3"/>
      <c r="Q12" s="3"/>
      <c r="R12" s="3"/>
      <c r="S12" s="3"/>
      <c r="T12" s="3"/>
      <c r="U12" s="3"/>
      <c r="V12" s="29"/>
    </row>
    <row r="13" spans="1:22" ht="8.25" customHeight="1">
      <c r="A13" s="25"/>
      <c r="B13" s="3"/>
      <c r="C13" s="3"/>
      <c r="D13" s="3"/>
      <c r="E13" s="3"/>
      <c r="F13" s="3"/>
      <c r="G13" s="3"/>
      <c r="H13" s="3"/>
      <c r="I13" s="3"/>
      <c r="J13" s="3"/>
      <c r="K13" s="3"/>
      <c r="L13" s="3"/>
      <c r="M13" s="3"/>
      <c r="N13" s="3"/>
      <c r="O13" s="3"/>
      <c r="P13" s="3"/>
      <c r="Q13" s="3"/>
      <c r="R13" s="3"/>
      <c r="S13" s="3"/>
      <c r="T13" s="3"/>
      <c r="U13" s="3"/>
      <c r="V13" s="29"/>
    </row>
    <row r="14" spans="1:22" ht="8.25" customHeight="1">
      <c r="A14" s="25"/>
      <c r="B14" s="3"/>
      <c r="C14" s="3"/>
      <c r="D14" s="3"/>
      <c r="E14" s="3"/>
      <c r="F14" s="3"/>
      <c r="G14" s="3"/>
      <c r="H14" s="3"/>
      <c r="I14" s="3"/>
      <c r="J14" s="3"/>
      <c r="K14" s="3"/>
      <c r="L14" s="3"/>
      <c r="M14" s="3"/>
      <c r="N14" s="3"/>
      <c r="O14" s="3"/>
      <c r="P14" s="3"/>
      <c r="Q14" s="3"/>
      <c r="R14" s="3"/>
      <c r="S14" s="3"/>
      <c r="T14" s="3"/>
      <c r="U14" s="3"/>
      <c r="V14" s="29"/>
    </row>
    <row r="15" spans="1:22" ht="8.25" customHeight="1">
      <c r="A15" s="25"/>
      <c r="B15" s="3"/>
      <c r="C15" s="3"/>
      <c r="D15" s="3"/>
      <c r="E15" s="3"/>
      <c r="F15" s="3"/>
      <c r="G15" s="3"/>
      <c r="H15" s="3"/>
      <c r="I15" s="3"/>
      <c r="J15" s="3"/>
      <c r="K15" s="3"/>
      <c r="L15" s="3"/>
      <c r="M15" s="3"/>
      <c r="N15" s="3"/>
      <c r="O15" s="3"/>
      <c r="P15" s="3"/>
      <c r="Q15" s="3"/>
      <c r="R15" s="3"/>
      <c r="S15" s="3"/>
      <c r="T15" s="3"/>
      <c r="U15" s="3"/>
      <c r="V15" s="29"/>
    </row>
    <row r="16" spans="1:22" ht="8.25" customHeight="1">
      <c r="A16" s="44"/>
      <c r="B16" s="3"/>
      <c r="C16" s="3"/>
      <c r="D16" s="3"/>
      <c r="E16" s="3"/>
      <c r="F16" s="3"/>
      <c r="G16" s="3"/>
      <c r="H16" s="3"/>
      <c r="I16" s="3"/>
      <c r="J16" s="3"/>
      <c r="K16" s="3"/>
      <c r="L16" s="3"/>
      <c r="M16" s="3"/>
      <c r="N16" s="3"/>
      <c r="O16" s="3"/>
      <c r="P16" s="3"/>
      <c r="Q16" s="3"/>
      <c r="R16" s="3"/>
      <c r="S16" s="3"/>
      <c r="T16" s="3"/>
      <c r="U16" s="3"/>
      <c r="V16" s="29"/>
    </row>
    <row r="17" spans="1:22" ht="8.25" customHeight="1">
      <c r="A17" s="44" t="str">
        <f>TEXT(V17,"e/m")</f>
        <v>21/4</v>
      </c>
      <c r="B17" s="3">
        <v>74.2</v>
      </c>
      <c r="C17" s="3">
        <v>55.8</v>
      </c>
      <c r="D17" s="3">
        <v>59.6</v>
      </c>
      <c r="E17" s="3">
        <v>82.3</v>
      </c>
      <c r="F17" s="3">
        <v>56.9</v>
      </c>
      <c r="G17" s="3">
        <v>76.9</v>
      </c>
      <c r="H17" s="3">
        <v>59.6</v>
      </c>
      <c r="I17" s="3">
        <v>119.2</v>
      </c>
      <c r="J17" s="3">
        <v>72.9</v>
      </c>
      <c r="K17" s="3">
        <v>85.3</v>
      </c>
      <c r="L17" s="3">
        <v>71.3</v>
      </c>
      <c r="M17" s="3">
        <v>76.8</v>
      </c>
      <c r="N17" s="3">
        <v>57.1</v>
      </c>
      <c r="O17" s="3">
        <v>90.6</v>
      </c>
      <c r="P17" s="3">
        <v>82.3</v>
      </c>
      <c r="Q17" s="3">
        <v>83.1</v>
      </c>
      <c r="R17" s="3">
        <v>72.6</v>
      </c>
      <c r="S17" s="3">
        <v>96.2</v>
      </c>
      <c r="T17" s="3">
        <v>57.6</v>
      </c>
      <c r="U17" s="3">
        <v>80</v>
      </c>
      <c r="V17" s="29">
        <f aca="true" t="shared" si="1" ref="V17:V39">V18-30</f>
        <v>39924</v>
      </c>
    </row>
    <row r="18" spans="1:22" ht="8.25" customHeight="1">
      <c r="A18" s="44" t="str">
        <f aca="true" t="shared" si="2" ref="A18:A41">TEXT(V18,IF(MONTH(V18)=1,"e/m","m"))</f>
        <v>5</v>
      </c>
      <c r="B18" s="3">
        <v>76</v>
      </c>
      <c r="C18" s="3">
        <v>52.1</v>
      </c>
      <c r="D18" s="3">
        <v>66.9</v>
      </c>
      <c r="E18" s="3">
        <v>80.7</v>
      </c>
      <c r="F18" s="3">
        <v>55.1</v>
      </c>
      <c r="G18" s="3">
        <v>92</v>
      </c>
      <c r="H18" s="3">
        <v>60.8</v>
      </c>
      <c r="I18" s="3">
        <v>128.5</v>
      </c>
      <c r="J18" s="3">
        <v>69</v>
      </c>
      <c r="K18" s="3">
        <v>69.9</v>
      </c>
      <c r="L18" s="3">
        <v>76</v>
      </c>
      <c r="M18" s="3">
        <v>78.1</v>
      </c>
      <c r="N18" s="3">
        <v>55.3</v>
      </c>
      <c r="O18" s="3">
        <v>87.9</v>
      </c>
      <c r="P18" s="3">
        <v>85.4</v>
      </c>
      <c r="Q18" s="3">
        <v>86.1</v>
      </c>
      <c r="R18" s="3">
        <v>69.1</v>
      </c>
      <c r="S18" s="3">
        <v>94.7</v>
      </c>
      <c r="T18" s="3">
        <v>59.9</v>
      </c>
      <c r="U18" s="3">
        <v>91.3</v>
      </c>
      <c r="V18" s="29">
        <f t="shared" si="1"/>
        <v>39954</v>
      </c>
    </row>
    <row r="19" spans="1:22" ht="8.25" customHeight="1">
      <c r="A19" s="44" t="str">
        <f t="shared" si="2"/>
        <v>6</v>
      </c>
      <c r="B19" s="3">
        <v>75.5</v>
      </c>
      <c r="C19" s="3">
        <v>54.9</v>
      </c>
      <c r="D19" s="3">
        <v>67.7</v>
      </c>
      <c r="E19" s="3">
        <v>76.9</v>
      </c>
      <c r="F19" s="3">
        <v>53.9</v>
      </c>
      <c r="G19" s="3">
        <v>85.7</v>
      </c>
      <c r="H19" s="3">
        <v>59</v>
      </c>
      <c r="I19" s="3">
        <v>123.8</v>
      </c>
      <c r="J19" s="3">
        <v>68.1</v>
      </c>
      <c r="K19" s="3">
        <v>78.8</v>
      </c>
      <c r="L19" s="3">
        <v>80.3</v>
      </c>
      <c r="M19" s="3">
        <v>77.4</v>
      </c>
      <c r="N19" s="3">
        <v>55.1</v>
      </c>
      <c r="O19" s="3">
        <v>88</v>
      </c>
      <c r="P19" s="3">
        <v>84.9</v>
      </c>
      <c r="Q19" s="3">
        <v>87.5</v>
      </c>
      <c r="R19" s="3">
        <v>63.3</v>
      </c>
      <c r="S19" s="3">
        <v>96.9</v>
      </c>
      <c r="T19" s="3">
        <v>57.4</v>
      </c>
      <c r="U19" s="3">
        <v>89.5</v>
      </c>
      <c r="V19" s="29">
        <f t="shared" si="1"/>
        <v>39984</v>
      </c>
    </row>
    <row r="20" spans="1:22" ht="8.25" customHeight="1">
      <c r="A20" s="44" t="str">
        <f t="shared" si="2"/>
        <v>7</v>
      </c>
      <c r="B20" s="3">
        <v>75.9</v>
      </c>
      <c r="C20" s="3">
        <v>55</v>
      </c>
      <c r="D20" s="3">
        <v>69.6</v>
      </c>
      <c r="E20" s="3">
        <v>79.7</v>
      </c>
      <c r="F20" s="3">
        <v>52</v>
      </c>
      <c r="G20" s="3">
        <v>80.2</v>
      </c>
      <c r="H20" s="3">
        <v>61.4</v>
      </c>
      <c r="I20" s="3">
        <v>123.1</v>
      </c>
      <c r="J20" s="3">
        <v>66.3</v>
      </c>
      <c r="K20" s="3">
        <v>82.9</v>
      </c>
      <c r="L20" s="3">
        <v>79.8</v>
      </c>
      <c r="M20" s="3">
        <v>79.7</v>
      </c>
      <c r="N20" s="3">
        <v>55.4</v>
      </c>
      <c r="O20" s="3">
        <v>89.7</v>
      </c>
      <c r="P20" s="3">
        <v>84.6</v>
      </c>
      <c r="Q20" s="3">
        <v>89.9</v>
      </c>
      <c r="R20" s="3">
        <v>65.6</v>
      </c>
      <c r="S20" s="3">
        <v>91.3</v>
      </c>
      <c r="T20" s="3">
        <v>59</v>
      </c>
      <c r="U20" s="3">
        <v>88.4</v>
      </c>
      <c r="V20" s="29">
        <f t="shared" si="1"/>
        <v>40014</v>
      </c>
    </row>
    <row r="21" spans="1:22" ht="8.25" customHeight="1">
      <c r="A21" s="44" t="str">
        <f t="shared" si="2"/>
        <v>8</v>
      </c>
      <c r="B21" s="3">
        <v>75.7</v>
      </c>
      <c r="C21" s="3">
        <v>58.5</v>
      </c>
      <c r="D21" s="3">
        <v>72.1</v>
      </c>
      <c r="E21" s="3">
        <v>81.9</v>
      </c>
      <c r="F21" s="3">
        <v>53.1</v>
      </c>
      <c r="G21" s="3">
        <v>77.6</v>
      </c>
      <c r="H21" s="3">
        <v>62.8</v>
      </c>
      <c r="I21" s="3">
        <v>133.1</v>
      </c>
      <c r="J21" s="3">
        <v>65.3</v>
      </c>
      <c r="K21" s="3">
        <v>86.5</v>
      </c>
      <c r="L21" s="3">
        <v>79.7</v>
      </c>
      <c r="M21" s="3">
        <v>75.7</v>
      </c>
      <c r="N21" s="3">
        <v>59.7</v>
      </c>
      <c r="O21" s="3">
        <v>86.2</v>
      </c>
      <c r="P21" s="3">
        <v>85</v>
      </c>
      <c r="Q21" s="3">
        <v>90.9</v>
      </c>
      <c r="R21" s="3">
        <v>67.2</v>
      </c>
      <c r="S21" s="3">
        <v>95.8</v>
      </c>
      <c r="T21" s="3">
        <v>59.9</v>
      </c>
      <c r="U21" s="3">
        <v>86.5</v>
      </c>
      <c r="V21" s="29">
        <f t="shared" si="1"/>
        <v>40044</v>
      </c>
    </row>
    <row r="22" spans="1:22" ht="8.25" customHeight="1">
      <c r="A22" s="44" t="str">
        <f t="shared" si="2"/>
        <v>9</v>
      </c>
      <c r="B22" s="3">
        <v>75.1</v>
      </c>
      <c r="C22" s="3">
        <v>64.4</v>
      </c>
      <c r="D22" s="3">
        <v>73.9</v>
      </c>
      <c r="E22" s="3">
        <v>86.3</v>
      </c>
      <c r="F22" s="3">
        <v>61.2</v>
      </c>
      <c r="G22" s="3">
        <v>81.3</v>
      </c>
      <c r="H22" s="3">
        <v>61.7</v>
      </c>
      <c r="I22" s="3">
        <v>131.9</v>
      </c>
      <c r="J22" s="3">
        <v>68.6</v>
      </c>
      <c r="K22" s="3">
        <v>83.1</v>
      </c>
      <c r="L22" s="3">
        <v>82</v>
      </c>
      <c r="M22" s="3">
        <v>75.3</v>
      </c>
      <c r="N22" s="3">
        <v>58</v>
      </c>
      <c r="O22" s="3">
        <v>87.6</v>
      </c>
      <c r="P22" s="3">
        <v>85.8</v>
      </c>
      <c r="Q22" s="3">
        <v>93.9</v>
      </c>
      <c r="R22" s="3">
        <v>62.2</v>
      </c>
      <c r="S22" s="3">
        <v>98.3</v>
      </c>
      <c r="T22" s="3">
        <v>60.2</v>
      </c>
      <c r="U22" s="3">
        <v>85</v>
      </c>
      <c r="V22" s="29">
        <f t="shared" si="1"/>
        <v>40074</v>
      </c>
    </row>
    <row r="23" spans="1:22" ht="8.25" customHeight="1">
      <c r="A23" s="44" t="str">
        <f t="shared" si="2"/>
        <v>10</v>
      </c>
      <c r="B23" s="3">
        <v>74.5</v>
      </c>
      <c r="C23" s="3">
        <v>59.3</v>
      </c>
      <c r="D23" s="3">
        <v>74.5</v>
      </c>
      <c r="E23" s="3">
        <v>81</v>
      </c>
      <c r="F23" s="3">
        <v>52.1</v>
      </c>
      <c r="G23" s="3">
        <v>76.7</v>
      </c>
      <c r="H23" s="3">
        <v>64</v>
      </c>
      <c r="I23" s="3">
        <v>126.6</v>
      </c>
      <c r="J23" s="3">
        <v>79.8</v>
      </c>
      <c r="K23" s="3">
        <v>84.8</v>
      </c>
      <c r="L23" s="3">
        <v>84.6</v>
      </c>
      <c r="M23" s="3">
        <v>77.8</v>
      </c>
      <c r="N23" s="3">
        <v>58.4</v>
      </c>
      <c r="O23" s="3">
        <v>85.9</v>
      </c>
      <c r="P23" s="3">
        <v>86.2</v>
      </c>
      <c r="Q23" s="3">
        <v>91.5</v>
      </c>
      <c r="R23" s="3">
        <v>61.1</v>
      </c>
      <c r="S23" s="3">
        <v>90.1</v>
      </c>
      <c r="T23" s="3">
        <v>58.9</v>
      </c>
      <c r="U23" s="3">
        <v>95.2</v>
      </c>
      <c r="V23" s="29">
        <f t="shared" si="1"/>
        <v>40104</v>
      </c>
    </row>
    <row r="24" spans="1:22" ht="8.25" customHeight="1">
      <c r="A24" s="44" t="str">
        <f t="shared" si="2"/>
        <v>11</v>
      </c>
      <c r="B24" s="3">
        <v>75.9</v>
      </c>
      <c r="C24" s="3">
        <v>61.7</v>
      </c>
      <c r="D24" s="3">
        <v>76.8</v>
      </c>
      <c r="E24" s="3">
        <v>78.6</v>
      </c>
      <c r="F24" s="3">
        <v>60.4</v>
      </c>
      <c r="G24" s="3">
        <v>70.4</v>
      </c>
      <c r="H24" s="3">
        <v>67</v>
      </c>
      <c r="I24" s="3">
        <v>133.4</v>
      </c>
      <c r="J24" s="3">
        <v>75.5</v>
      </c>
      <c r="K24" s="3">
        <v>81.2</v>
      </c>
      <c r="L24" s="3">
        <v>82.8</v>
      </c>
      <c r="M24" s="3">
        <v>78.7</v>
      </c>
      <c r="N24" s="3">
        <v>59.9</v>
      </c>
      <c r="O24" s="3">
        <v>89.7</v>
      </c>
      <c r="P24" s="3">
        <v>84.5</v>
      </c>
      <c r="Q24" s="3">
        <v>93.8</v>
      </c>
      <c r="R24" s="3">
        <v>58.3</v>
      </c>
      <c r="S24" s="3">
        <v>102.8</v>
      </c>
      <c r="T24" s="3">
        <v>58.9</v>
      </c>
      <c r="U24" s="3">
        <v>80.4</v>
      </c>
      <c r="V24" s="29">
        <f t="shared" si="1"/>
        <v>40134</v>
      </c>
    </row>
    <row r="25" spans="1:22" ht="8.25" customHeight="1">
      <c r="A25" s="44" t="str">
        <f t="shared" si="2"/>
        <v>12</v>
      </c>
      <c r="B25" s="3">
        <v>76.9</v>
      </c>
      <c r="C25" s="3">
        <v>63.6</v>
      </c>
      <c r="D25" s="3">
        <v>75.6</v>
      </c>
      <c r="E25" s="3">
        <v>81.4</v>
      </c>
      <c r="F25" s="3">
        <v>53.5</v>
      </c>
      <c r="G25" s="3">
        <v>77.6</v>
      </c>
      <c r="H25" s="3">
        <v>66</v>
      </c>
      <c r="I25" s="3">
        <v>132.9</v>
      </c>
      <c r="J25" s="3">
        <v>72.9</v>
      </c>
      <c r="K25" s="3">
        <v>89.9</v>
      </c>
      <c r="L25" s="3">
        <v>82.7</v>
      </c>
      <c r="M25" s="3">
        <v>78.1</v>
      </c>
      <c r="N25" s="3">
        <v>58.4</v>
      </c>
      <c r="O25" s="3">
        <v>89.5</v>
      </c>
      <c r="P25" s="3">
        <v>82.8</v>
      </c>
      <c r="Q25" s="3">
        <v>93.2</v>
      </c>
      <c r="R25" s="3">
        <v>54.5</v>
      </c>
      <c r="S25" s="3">
        <v>97.3</v>
      </c>
      <c r="T25" s="3">
        <v>56.1</v>
      </c>
      <c r="U25" s="3">
        <v>80.4</v>
      </c>
      <c r="V25" s="29">
        <f t="shared" si="1"/>
        <v>40164</v>
      </c>
    </row>
    <row r="26" spans="1:22" ht="8.25" customHeight="1">
      <c r="A26" s="44" t="str">
        <f t="shared" si="2"/>
        <v>22/1</v>
      </c>
      <c r="B26" s="3">
        <v>80.6</v>
      </c>
      <c r="C26" s="3">
        <v>65.6</v>
      </c>
      <c r="D26" s="3">
        <v>85.5</v>
      </c>
      <c r="E26" s="3">
        <v>92</v>
      </c>
      <c r="F26" s="3">
        <v>60.9</v>
      </c>
      <c r="G26" s="3">
        <v>72.2</v>
      </c>
      <c r="H26" s="3">
        <v>74.9</v>
      </c>
      <c r="I26" s="3">
        <v>113.6</v>
      </c>
      <c r="J26" s="3">
        <v>75.9</v>
      </c>
      <c r="K26" s="3">
        <v>98.4</v>
      </c>
      <c r="L26" s="3">
        <v>93.8</v>
      </c>
      <c r="M26" s="3">
        <v>77.3</v>
      </c>
      <c r="N26" s="3">
        <v>62.6</v>
      </c>
      <c r="O26" s="3">
        <v>87</v>
      </c>
      <c r="P26" s="3">
        <v>92</v>
      </c>
      <c r="Q26" s="3">
        <v>97.1</v>
      </c>
      <c r="R26" s="3">
        <v>61.7</v>
      </c>
      <c r="S26" s="3">
        <v>98.2</v>
      </c>
      <c r="T26" s="3">
        <v>58.5</v>
      </c>
      <c r="U26" s="3">
        <v>102.4</v>
      </c>
      <c r="V26" s="29">
        <f t="shared" si="1"/>
        <v>40194</v>
      </c>
    </row>
    <row r="27" spans="1:22" ht="8.25" customHeight="1">
      <c r="A27" s="44" t="str">
        <f t="shared" si="2"/>
        <v>2</v>
      </c>
      <c r="B27" s="3">
        <v>81.3</v>
      </c>
      <c r="C27" s="3">
        <v>71.2</v>
      </c>
      <c r="D27" s="3">
        <v>85.6</v>
      </c>
      <c r="E27" s="3">
        <v>98.5</v>
      </c>
      <c r="F27" s="3">
        <v>64.3</v>
      </c>
      <c r="G27" s="3">
        <v>82.4</v>
      </c>
      <c r="H27" s="3">
        <v>78.1</v>
      </c>
      <c r="I27" s="3">
        <v>127.6</v>
      </c>
      <c r="J27" s="3">
        <v>74.9</v>
      </c>
      <c r="K27" s="3">
        <v>83.6</v>
      </c>
      <c r="L27" s="3">
        <v>90.6</v>
      </c>
      <c r="M27" s="3">
        <v>80.2</v>
      </c>
      <c r="N27" s="3">
        <v>64.4</v>
      </c>
      <c r="O27" s="3">
        <v>83.3</v>
      </c>
      <c r="P27" s="3">
        <v>87.3</v>
      </c>
      <c r="Q27" s="3">
        <v>97.5</v>
      </c>
      <c r="R27" s="3">
        <v>62.9</v>
      </c>
      <c r="S27" s="3">
        <v>94.9</v>
      </c>
      <c r="T27" s="3">
        <v>57</v>
      </c>
      <c r="U27" s="3">
        <v>84.5</v>
      </c>
      <c r="V27" s="29">
        <f t="shared" si="1"/>
        <v>40224</v>
      </c>
    </row>
    <row r="28" spans="1:22" ht="8.25" customHeight="1">
      <c r="A28" s="44" t="str">
        <f t="shared" si="2"/>
        <v>3</v>
      </c>
      <c r="B28" s="3">
        <v>80.7</v>
      </c>
      <c r="C28" s="3">
        <v>72.6</v>
      </c>
      <c r="D28" s="3">
        <v>85.5</v>
      </c>
      <c r="E28" s="3">
        <v>95</v>
      </c>
      <c r="F28" s="3">
        <v>70.1</v>
      </c>
      <c r="G28" s="3">
        <v>72.1</v>
      </c>
      <c r="H28" s="3">
        <v>79.5</v>
      </c>
      <c r="I28" s="3">
        <v>123.1</v>
      </c>
      <c r="J28" s="3">
        <v>67</v>
      </c>
      <c r="K28" s="3">
        <v>79.3</v>
      </c>
      <c r="L28" s="3">
        <v>92.4</v>
      </c>
      <c r="M28" s="3">
        <v>79.2</v>
      </c>
      <c r="N28" s="3">
        <v>66.4</v>
      </c>
      <c r="O28" s="3">
        <v>91.2</v>
      </c>
      <c r="P28" s="3">
        <v>88.1</v>
      </c>
      <c r="Q28" s="3">
        <v>98</v>
      </c>
      <c r="R28" s="3">
        <v>76.6</v>
      </c>
      <c r="S28" s="3">
        <v>96.4</v>
      </c>
      <c r="T28" s="3">
        <v>54.4</v>
      </c>
      <c r="U28" s="3">
        <v>88</v>
      </c>
      <c r="V28" s="29">
        <f t="shared" si="1"/>
        <v>40254</v>
      </c>
    </row>
    <row r="29" spans="1:22" ht="8.25" customHeight="1">
      <c r="A29" s="45" t="str">
        <f t="shared" si="2"/>
        <v>4</v>
      </c>
      <c r="B29" s="3">
        <v>81.7</v>
      </c>
      <c r="C29" s="3">
        <v>76</v>
      </c>
      <c r="D29" s="3">
        <v>84.5</v>
      </c>
      <c r="E29" s="3">
        <v>90</v>
      </c>
      <c r="F29" s="3">
        <v>66.2</v>
      </c>
      <c r="G29" s="3">
        <v>70.1</v>
      </c>
      <c r="H29" s="3">
        <v>81.5</v>
      </c>
      <c r="I29" s="3">
        <v>127.6</v>
      </c>
      <c r="J29" s="3">
        <v>74</v>
      </c>
      <c r="K29" s="3">
        <v>78.9</v>
      </c>
      <c r="L29" s="3">
        <v>92.7</v>
      </c>
      <c r="M29" s="3">
        <v>81</v>
      </c>
      <c r="N29" s="3">
        <v>67.4</v>
      </c>
      <c r="O29" s="3">
        <v>90.9</v>
      </c>
      <c r="P29" s="3">
        <v>89.5</v>
      </c>
      <c r="Q29" s="3">
        <v>100</v>
      </c>
      <c r="R29" s="3">
        <v>64.7</v>
      </c>
      <c r="S29" s="3">
        <v>95.7</v>
      </c>
      <c r="T29" s="3">
        <v>54.3</v>
      </c>
      <c r="U29" s="3">
        <v>90.5</v>
      </c>
      <c r="V29" s="29">
        <f t="shared" si="1"/>
        <v>40284</v>
      </c>
    </row>
    <row r="30" spans="1:22" ht="8.25" customHeight="1">
      <c r="A30" s="45" t="str">
        <f t="shared" si="2"/>
        <v>5</v>
      </c>
      <c r="B30" s="3">
        <v>83</v>
      </c>
      <c r="C30" s="3">
        <v>79.5</v>
      </c>
      <c r="D30" s="3">
        <v>83.9</v>
      </c>
      <c r="E30" s="3">
        <v>88.8</v>
      </c>
      <c r="F30" s="3">
        <v>68</v>
      </c>
      <c r="G30" s="3">
        <v>75</v>
      </c>
      <c r="H30" s="3">
        <v>82.5</v>
      </c>
      <c r="I30" s="3">
        <v>136.2</v>
      </c>
      <c r="J30" s="3">
        <v>93.6</v>
      </c>
      <c r="K30" s="3">
        <v>80</v>
      </c>
      <c r="L30" s="3">
        <v>90.2</v>
      </c>
      <c r="M30" s="3">
        <v>81.3</v>
      </c>
      <c r="N30" s="3">
        <v>66.8</v>
      </c>
      <c r="O30" s="3">
        <v>88.1</v>
      </c>
      <c r="P30" s="3">
        <v>88.3</v>
      </c>
      <c r="Q30" s="3">
        <v>99.9</v>
      </c>
      <c r="R30" s="3">
        <v>67</v>
      </c>
      <c r="S30" s="3">
        <v>95.4</v>
      </c>
      <c r="T30" s="3">
        <v>54.6</v>
      </c>
      <c r="U30" s="3">
        <v>88.6</v>
      </c>
      <c r="V30" s="29">
        <f t="shared" si="1"/>
        <v>40314</v>
      </c>
    </row>
    <row r="31" spans="1:22" ht="8.25" customHeight="1">
      <c r="A31" s="45" t="str">
        <f t="shared" si="2"/>
        <v>6</v>
      </c>
      <c r="B31" s="3">
        <v>83.2</v>
      </c>
      <c r="C31" s="3">
        <v>77.5</v>
      </c>
      <c r="D31" s="3">
        <v>81.9</v>
      </c>
      <c r="E31" s="3">
        <v>90.7</v>
      </c>
      <c r="F31" s="3">
        <v>71.3</v>
      </c>
      <c r="G31" s="3">
        <v>74.1</v>
      </c>
      <c r="H31" s="3">
        <v>81.1</v>
      </c>
      <c r="I31" s="3">
        <v>125.4</v>
      </c>
      <c r="J31" s="3">
        <v>85.2</v>
      </c>
      <c r="K31" s="3">
        <v>95.3</v>
      </c>
      <c r="L31" s="3">
        <v>92.1</v>
      </c>
      <c r="M31" s="3">
        <v>79.7</v>
      </c>
      <c r="N31" s="3">
        <v>66.4</v>
      </c>
      <c r="O31" s="3">
        <v>86.6</v>
      </c>
      <c r="P31" s="3">
        <v>89.7</v>
      </c>
      <c r="Q31" s="3">
        <v>99</v>
      </c>
      <c r="R31" s="3">
        <v>66.4</v>
      </c>
      <c r="S31" s="3">
        <v>101.2</v>
      </c>
      <c r="T31" s="3">
        <v>55.4</v>
      </c>
      <c r="U31" s="3">
        <v>90.1</v>
      </c>
      <c r="V31" s="29">
        <f t="shared" si="1"/>
        <v>40344</v>
      </c>
    </row>
    <row r="32" spans="1:22" ht="8.25" customHeight="1">
      <c r="A32" s="45" t="str">
        <f t="shared" si="2"/>
        <v>7</v>
      </c>
      <c r="B32" s="3">
        <v>83.8</v>
      </c>
      <c r="C32" s="3">
        <v>79.2</v>
      </c>
      <c r="D32" s="3">
        <v>79</v>
      </c>
      <c r="E32" s="3">
        <v>91.2</v>
      </c>
      <c r="F32" s="3">
        <v>73.6</v>
      </c>
      <c r="G32" s="3">
        <v>75.9</v>
      </c>
      <c r="H32" s="3">
        <v>80.2</v>
      </c>
      <c r="I32" s="3">
        <v>126.4</v>
      </c>
      <c r="J32" s="3">
        <v>86.8</v>
      </c>
      <c r="K32" s="3">
        <v>86.7</v>
      </c>
      <c r="L32" s="3">
        <v>89.5</v>
      </c>
      <c r="M32" s="3">
        <v>79.5</v>
      </c>
      <c r="N32" s="3">
        <v>67.4</v>
      </c>
      <c r="O32" s="3">
        <v>93.4</v>
      </c>
      <c r="P32" s="3">
        <v>93.1</v>
      </c>
      <c r="Q32" s="3">
        <v>98.6</v>
      </c>
      <c r="R32" s="3">
        <v>67.9</v>
      </c>
      <c r="S32" s="3">
        <v>97.2</v>
      </c>
      <c r="T32" s="3">
        <v>54.8</v>
      </c>
      <c r="U32" s="3">
        <v>103</v>
      </c>
      <c r="V32" s="29">
        <f t="shared" si="1"/>
        <v>40374</v>
      </c>
    </row>
    <row r="33" spans="1:22" ht="8.25" customHeight="1">
      <c r="A33" s="45" t="str">
        <f t="shared" si="2"/>
        <v>8</v>
      </c>
      <c r="B33" s="3">
        <v>86</v>
      </c>
      <c r="C33" s="3">
        <v>76.4</v>
      </c>
      <c r="D33" s="3">
        <v>78.4</v>
      </c>
      <c r="E33" s="3">
        <v>90.3</v>
      </c>
      <c r="F33" s="3">
        <v>75.6</v>
      </c>
      <c r="G33" s="3">
        <v>81.3</v>
      </c>
      <c r="H33" s="3">
        <v>81.8</v>
      </c>
      <c r="I33" s="3">
        <v>136.2</v>
      </c>
      <c r="J33" s="3">
        <v>85.1</v>
      </c>
      <c r="K33" s="3">
        <v>84</v>
      </c>
      <c r="L33" s="3">
        <v>90.4</v>
      </c>
      <c r="M33" s="3">
        <v>78.6</v>
      </c>
      <c r="N33" s="3">
        <v>67</v>
      </c>
      <c r="O33" s="3">
        <v>100.8</v>
      </c>
      <c r="P33" s="3">
        <v>87.1</v>
      </c>
      <c r="Q33" s="3">
        <v>95.2</v>
      </c>
      <c r="R33" s="3">
        <v>69.1</v>
      </c>
      <c r="S33" s="3">
        <v>95.7</v>
      </c>
      <c r="T33" s="3">
        <v>58.3</v>
      </c>
      <c r="U33" s="3">
        <v>87.5</v>
      </c>
      <c r="V33" s="29">
        <f t="shared" si="1"/>
        <v>40404</v>
      </c>
    </row>
    <row r="34" spans="1:22" ht="8.25" customHeight="1">
      <c r="A34" s="44" t="str">
        <f t="shared" si="2"/>
        <v>9</v>
      </c>
      <c r="B34" s="3">
        <v>86.7</v>
      </c>
      <c r="C34" s="3">
        <v>77.3</v>
      </c>
      <c r="D34" s="3">
        <v>76.4</v>
      </c>
      <c r="E34" s="3">
        <v>91.6</v>
      </c>
      <c r="F34" s="3">
        <v>68.4</v>
      </c>
      <c r="G34" s="3">
        <v>108.2</v>
      </c>
      <c r="H34" s="3">
        <v>77.2</v>
      </c>
      <c r="I34" s="3">
        <v>134.7</v>
      </c>
      <c r="J34" s="3">
        <v>83.8</v>
      </c>
      <c r="K34" s="3">
        <v>90.9</v>
      </c>
      <c r="L34" s="3">
        <v>89</v>
      </c>
      <c r="M34" s="3">
        <v>78.3</v>
      </c>
      <c r="N34" s="3">
        <v>63.9</v>
      </c>
      <c r="O34" s="3">
        <v>92.3</v>
      </c>
      <c r="P34" s="3">
        <v>85.9</v>
      </c>
      <c r="Q34" s="3">
        <v>94.9</v>
      </c>
      <c r="R34" s="3">
        <v>64.9</v>
      </c>
      <c r="S34" s="3">
        <v>93.8</v>
      </c>
      <c r="T34" s="3">
        <v>58.4</v>
      </c>
      <c r="U34" s="3">
        <v>84.9</v>
      </c>
      <c r="V34" s="29">
        <f t="shared" si="1"/>
        <v>40434</v>
      </c>
    </row>
    <row r="35" spans="1:22" ht="8.25" customHeight="1">
      <c r="A35" s="44" t="str">
        <f t="shared" si="2"/>
        <v>10</v>
      </c>
      <c r="B35" s="3">
        <v>78.7</v>
      </c>
      <c r="C35" s="3">
        <v>72.8</v>
      </c>
      <c r="D35" s="3">
        <v>76.7</v>
      </c>
      <c r="E35" s="3">
        <v>88.9</v>
      </c>
      <c r="F35" s="3">
        <v>74</v>
      </c>
      <c r="G35" s="3">
        <v>89.5</v>
      </c>
      <c r="H35" s="3">
        <v>65.5</v>
      </c>
      <c r="I35" s="3">
        <v>131.2</v>
      </c>
      <c r="J35" s="3">
        <v>72.4</v>
      </c>
      <c r="K35" s="3">
        <v>85.4</v>
      </c>
      <c r="L35" s="3">
        <v>87.7</v>
      </c>
      <c r="M35" s="3">
        <v>79.1</v>
      </c>
      <c r="N35" s="3">
        <v>63.5</v>
      </c>
      <c r="O35" s="3">
        <v>86.7</v>
      </c>
      <c r="P35" s="3">
        <v>89.1</v>
      </c>
      <c r="Q35" s="3">
        <v>93.9</v>
      </c>
      <c r="R35" s="3">
        <v>67.9</v>
      </c>
      <c r="S35" s="3">
        <v>94.2</v>
      </c>
      <c r="T35" s="3">
        <v>59.1</v>
      </c>
      <c r="U35" s="3">
        <v>95.7</v>
      </c>
      <c r="V35" s="28">
        <f t="shared" si="1"/>
        <v>40464</v>
      </c>
    </row>
    <row r="36" spans="1:22" ht="8.25" customHeight="1">
      <c r="A36" s="44" t="str">
        <f t="shared" si="2"/>
        <v>11</v>
      </c>
      <c r="B36" s="3">
        <v>80.5</v>
      </c>
      <c r="C36" s="3">
        <v>80.6</v>
      </c>
      <c r="D36" s="3">
        <v>79.8</v>
      </c>
      <c r="E36" s="3">
        <v>87.9</v>
      </c>
      <c r="F36" s="3">
        <v>74.8</v>
      </c>
      <c r="G36" s="3">
        <v>87.4</v>
      </c>
      <c r="H36" s="3">
        <v>65</v>
      </c>
      <c r="I36" s="3">
        <v>137.4</v>
      </c>
      <c r="J36" s="3">
        <v>82.2</v>
      </c>
      <c r="K36" s="3">
        <v>90.3</v>
      </c>
      <c r="L36" s="3">
        <v>88.5</v>
      </c>
      <c r="M36" s="3">
        <v>78.8</v>
      </c>
      <c r="N36" s="3">
        <v>62.2</v>
      </c>
      <c r="O36" s="3">
        <v>83.8</v>
      </c>
      <c r="P36" s="3">
        <v>88.5</v>
      </c>
      <c r="Q36" s="3">
        <v>95.1</v>
      </c>
      <c r="R36" s="3">
        <v>64.5</v>
      </c>
      <c r="S36" s="3">
        <v>96.6</v>
      </c>
      <c r="T36" s="3">
        <v>62.4</v>
      </c>
      <c r="U36" s="3">
        <v>92.1</v>
      </c>
      <c r="V36" s="28">
        <f t="shared" si="1"/>
        <v>40494</v>
      </c>
    </row>
    <row r="37" spans="1:22" ht="8.25" customHeight="1">
      <c r="A37" s="44" t="str">
        <f t="shared" si="2"/>
        <v>12</v>
      </c>
      <c r="B37" s="3">
        <v>81.8</v>
      </c>
      <c r="C37" s="3">
        <v>81.2</v>
      </c>
      <c r="D37" s="3">
        <v>80</v>
      </c>
      <c r="E37" s="3">
        <v>87.2</v>
      </c>
      <c r="F37" s="3">
        <v>73.3</v>
      </c>
      <c r="G37" s="3">
        <v>90.9</v>
      </c>
      <c r="H37" s="3">
        <v>69.5</v>
      </c>
      <c r="I37" s="3">
        <v>136.1</v>
      </c>
      <c r="J37" s="3">
        <v>84.4</v>
      </c>
      <c r="K37" s="3">
        <v>84.1</v>
      </c>
      <c r="L37" s="3">
        <v>88</v>
      </c>
      <c r="M37" s="3">
        <v>79.2</v>
      </c>
      <c r="N37" s="3">
        <v>61.4</v>
      </c>
      <c r="O37" s="3">
        <v>83.9</v>
      </c>
      <c r="P37" s="3">
        <v>87.7</v>
      </c>
      <c r="Q37" s="3">
        <v>95.4</v>
      </c>
      <c r="R37" s="3">
        <v>67.1</v>
      </c>
      <c r="S37" s="3">
        <v>93.7</v>
      </c>
      <c r="T37" s="3">
        <v>59.4</v>
      </c>
      <c r="U37" s="3">
        <v>93.9</v>
      </c>
      <c r="V37" s="28">
        <f t="shared" si="1"/>
        <v>40524</v>
      </c>
    </row>
    <row r="38" spans="1:22" ht="8.25" customHeight="1">
      <c r="A38" s="44" t="str">
        <f t="shared" si="2"/>
        <v>23/1</v>
      </c>
      <c r="B38" s="3">
        <v>82.2</v>
      </c>
      <c r="C38" s="3">
        <v>89.2</v>
      </c>
      <c r="D38" s="3">
        <v>86.8</v>
      </c>
      <c r="E38" s="3">
        <v>95.7</v>
      </c>
      <c r="F38" s="3">
        <v>68.7</v>
      </c>
      <c r="G38" s="3">
        <v>78.8</v>
      </c>
      <c r="H38" s="3">
        <v>75.1</v>
      </c>
      <c r="I38" s="3">
        <v>118.5</v>
      </c>
      <c r="J38" s="3">
        <v>90.4</v>
      </c>
      <c r="K38" s="3">
        <v>93.5</v>
      </c>
      <c r="L38" s="3">
        <v>90.5</v>
      </c>
      <c r="M38" s="3">
        <v>76.1</v>
      </c>
      <c r="N38" s="3">
        <v>65.9</v>
      </c>
      <c r="O38" s="3">
        <v>87.1</v>
      </c>
      <c r="P38" s="3">
        <v>90.8</v>
      </c>
      <c r="Q38" s="3">
        <v>100.4</v>
      </c>
      <c r="R38" s="3">
        <v>69.6</v>
      </c>
      <c r="S38" s="3">
        <v>98.4</v>
      </c>
      <c r="T38" s="3">
        <v>61.5</v>
      </c>
      <c r="U38" s="3">
        <v>88.6</v>
      </c>
      <c r="V38" s="28">
        <f t="shared" si="1"/>
        <v>40554</v>
      </c>
    </row>
    <row r="39" spans="1:22" ht="8.25" customHeight="1">
      <c r="A39" s="44" t="str">
        <f t="shared" si="2"/>
        <v>2</v>
      </c>
      <c r="B39" s="3">
        <v>80.7</v>
      </c>
      <c r="C39" s="3">
        <v>86.1</v>
      </c>
      <c r="D39" s="3">
        <v>85.7</v>
      </c>
      <c r="E39" s="3">
        <v>105.1</v>
      </c>
      <c r="F39" s="3">
        <v>66.4</v>
      </c>
      <c r="G39" s="3">
        <v>68.7</v>
      </c>
      <c r="H39" s="3">
        <v>76.9</v>
      </c>
      <c r="I39" s="3">
        <v>117.6</v>
      </c>
      <c r="J39" s="3">
        <v>83.2</v>
      </c>
      <c r="K39" s="3">
        <v>89</v>
      </c>
      <c r="L39" s="3">
        <v>93.5</v>
      </c>
      <c r="M39" s="3">
        <v>83.3</v>
      </c>
      <c r="N39" s="3">
        <v>66.1</v>
      </c>
      <c r="O39" s="3">
        <v>88.2</v>
      </c>
      <c r="P39" s="3">
        <v>92.7</v>
      </c>
      <c r="Q39" s="3">
        <v>101.4</v>
      </c>
      <c r="R39" s="3">
        <v>76</v>
      </c>
      <c r="S39" s="3">
        <v>97.5</v>
      </c>
      <c r="T39" s="3">
        <v>55.8</v>
      </c>
      <c r="U39" s="3">
        <v>92.6</v>
      </c>
      <c r="V39" s="28">
        <f t="shared" si="1"/>
        <v>40584</v>
      </c>
    </row>
    <row r="40" spans="1:22" ht="8.25" customHeight="1">
      <c r="A40" s="44" t="str">
        <f t="shared" si="2"/>
        <v>3</v>
      </c>
      <c r="B40" s="3">
        <v>67.5</v>
      </c>
      <c r="C40" s="3">
        <v>72.8</v>
      </c>
      <c r="D40" s="3">
        <v>77.1</v>
      </c>
      <c r="E40" s="3">
        <v>97.2</v>
      </c>
      <c r="F40" s="3">
        <v>64.4</v>
      </c>
      <c r="G40" s="3">
        <v>76.6</v>
      </c>
      <c r="H40" s="3">
        <v>42.2</v>
      </c>
      <c r="I40" s="3">
        <v>122.8</v>
      </c>
      <c r="J40" s="3">
        <v>86.7</v>
      </c>
      <c r="K40" s="3">
        <v>85</v>
      </c>
      <c r="L40" s="3">
        <v>73.2</v>
      </c>
      <c r="M40" s="3">
        <v>80.3</v>
      </c>
      <c r="N40" s="3">
        <v>64.2</v>
      </c>
      <c r="O40" s="3">
        <v>79.5</v>
      </c>
      <c r="P40" s="3">
        <v>79.1</v>
      </c>
      <c r="Q40" s="3">
        <v>80.5</v>
      </c>
      <c r="R40" s="3">
        <v>88.8</v>
      </c>
      <c r="S40" s="3">
        <v>94.9</v>
      </c>
      <c r="T40" s="3">
        <v>62.2</v>
      </c>
      <c r="U40" s="3">
        <v>71.2</v>
      </c>
      <c r="V40" s="28">
        <f>V41-30</f>
        <v>40614</v>
      </c>
    </row>
    <row r="41" spans="1:22" ht="8.25" customHeight="1">
      <c r="A41" s="44" t="str">
        <f t="shared" si="2"/>
        <v>4</v>
      </c>
      <c r="B41" s="3">
        <v>73.5</v>
      </c>
      <c r="C41" s="3">
        <v>81.5</v>
      </c>
      <c r="D41" s="3">
        <v>80.2</v>
      </c>
      <c r="E41" s="3">
        <v>84.9</v>
      </c>
      <c r="F41" s="3">
        <v>72.8</v>
      </c>
      <c r="G41" s="3">
        <v>54.9</v>
      </c>
      <c r="H41" s="3">
        <v>56.7</v>
      </c>
      <c r="I41" s="3">
        <v>118</v>
      </c>
      <c r="J41" s="3">
        <v>83.4</v>
      </c>
      <c r="K41" s="3">
        <v>83.2</v>
      </c>
      <c r="L41" s="3">
        <v>82.4</v>
      </c>
      <c r="M41" s="3">
        <v>83.4</v>
      </c>
      <c r="N41" s="3">
        <v>61.9</v>
      </c>
      <c r="O41" s="3">
        <v>98.1</v>
      </c>
      <c r="P41" s="3">
        <v>86.8</v>
      </c>
      <c r="Q41" s="3">
        <v>87.4</v>
      </c>
      <c r="R41" s="3">
        <v>67.8</v>
      </c>
      <c r="S41" s="3">
        <v>96.4</v>
      </c>
      <c r="T41" s="3">
        <v>65.7</v>
      </c>
      <c r="U41" s="3">
        <v>90.8</v>
      </c>
      <c r="V41" s="28">
        <f>グラフ!L$1+10</f>
        <v>40644</v>
      </c>
    </row>
    <row r="42" ht="8.25" customHeight="1">
      <c r="A42" s="46"/>
    </row>
  </sheetData>
  <printOptions/>
  <pageMargins left="0.5905511811023623" right="0.1968503937007874" top="0.11811023622047245" bottom="0" header="0" footer="0"/>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11"/>
  <dimension ref="A1:V42"/>
  <sheetViews>
    <sheetView showGridLines="0" workbookViewId="0" topLeftCell="A1">
      <pane xSplit="1" ySplit="4" topLeftCell="I5" activePane="bottomRight" state="frozen"/>
      <selection pane="topLeft" activeCell="B26" sqref="B26:J41"/>
      <selection pane="topRight" activeCell="B26" sqref="B26:J41"/>
      <selection pane="bottomLeft" activeCell="B26" sqref="B26:J41"/>
      <selection pane="bottomRight" activeCell="I37" sqref="I37"/>
    </sheetView>
  </sheetViews>
  <sheetFormatPr defaultColWidth="9.00390625" defaultRowHeight="8.25" customHeight="1"/>
  <cols>
    <col min="1" max="1" width="4.625" style="17" customWidth="1"/>
    <col min="2" max="16384" width="14.625" style="1" customWidth="1"/>
  </cols>
  <sheetData>
    <row r="1" spans="1:21" s="43" customFormat="1" ht="12" customHeight="1">
      <c r="A1" s="41"/>
      <c r="B1" s="42" t="s">
        <v>100</v>
      </c>
      <c r="C1" s="42"/>
      <c r="D1" s="42"/>
      <c r="E1" s="42" t="s">
        <v>67</v>
      </c>
      <c r="F1" s="42"/>
      <c r="G1" s="42"/>
      <c r="H1" s="42"/>
      <c r="I1" s="42"/>
      <c r="J1" s="42"/>
      <c r="K1" s="42"/>
      <c r="L1" s="42"/>
      <c r="M1" s="42"/>
      <c r="N1" s="42"/>
      <c r="O1" s="42"/>
      <c r="P1" s="42"/>
      <c r="Q1" s="42"/>
      <c r="R1" s="42"/>
      <c r="S1" s="42"/>
      <c r="T1" s="42"/>
      <c r="U1" s="42"/>
    </row>
    <row r="2" spans="1:21" ht="8.25" customHeight="1">
      <c r="A2" s="18" t="s">
        <v>101</v>
      </c>
      <c r="B2" s="2" t="s">
        <v>0</v>
      </c>
      <c r="C2" s="2" t="s">
        <v>1</v>
      </c>
      <c r="D2" s="2" t="s">
        <v>2</v>
      </c>
      <c r="E2" s="2" t="s">
        <v>3</v>
      </c>
      <c r="F2" s="2" t="s">
        <v>4</v>
      </c>
      <c r="G2" s="2" t="s">
        <v>5</v>
      </c>
      <c r="H2" s="2" t="s">
        <v>6</v>
      </c>
      <c r="I2" s="2" t="s">
        <v>7</v>
      </c>
      <c r="J2" s="2" t="s">
        <v>8</v>
      </c>
      <c r="K2" s="2" t="s">
        <v>9</v>
      </c>
      <c r="L2" s="2" t="s">
        <v>10</v>
      </c>
      <c r="M2" s="2" t="s">
        <v>102</v>
      </c>
      <c r="N2" s="2" t="s">
        <v>11</v>
      </c>
      <c r="O2" s="2" t="s">
        <v>12</v>
      </c>
      <c r="P2" s="2" t="s">
        <v>13</v>
      </c>
      <c r="Q2" s="2" t="s">
        <v>14</v>
      </c>
      <c r="R2" s="2" t="s">
        <v>15</v>
      </c>
      <c r="S2" s="2" t="s">
        <v>79</v>
      </c>
      <c r="T2" s="2" t="s">
        <v>16</v>
      </c>
      <c r="U2" s="2" t="s">
        <v>17</v>
      </c>
    </row>
    <row r="3" spans="1:21" ht="8.25" customHeight="1">
      <c r="A3" s="19"/>
      <c r="B3" s="31" t="s">
        <v>103</v>
      </c>
      <c r="C3" s="31" t="s">
        <v>103</v>
      </c>
      <c r="D3" s="31" t="s">
        <v>103</v>
      </c>
      <c r="E3" s="31" t="s">
        <v>103</v>
      </c>
      <c r="F3" s="31" t="s">
        <v>103</v>
      </c>
      <c r="G3" s="31" t="s">
        <v>103</v>
      </c>
      <c r="H3" s="31" t="s">
        <v>103</v>
      </c>
      <c r="I3" s="31" t="s">
        <v>103</v>
      </c>
      <c r="J3" s="31" t="s">
        <v>103</v>
      </c>
      <c r="K3" s="31" t="s">
        <v>103</v>
      </c>
      <c r="L3" s="31" t="s">
        <v>103</v>
      </c>
      <c r="M3" s="31" t="s">
        <v>103</v>
      </c>
      <c r="N3" s="31" t="s">
        <v>103</v>
      </c>
      <c r="O3" s="31" t="s">
        <v>103</v>
      </c>
      <c r="P3" s="31" t="s">
        <v>103</v>
      </c>
      <c r="Q3" s="31" t="s">
        <v>103</v>
      </c>
      <c r="R3" s="31" t="s">
        <v>103</v>
      </c>
      <c r="S3" s="31" t="s">
        <v>103</v>
      </c>
      <c r="T3" s="31" t="s">
        <v>103</v>
      </c>
      <c r="U3" s="31" t="s">
        <v>103</v>
      </c>
    </row>
    <row r="4" spans="1:21" ht="8.25" customHeight="1">
      <c r="A4" s="19"/>
      <c r="B4" s="32"/>
      <c r="C4" s="32"/>
      <c r="D4" s="32"/>
      <c r="E4" s="32"/>
      <c r="F4" s="32"/>
      <c r="G4" s="32"/>
      <c r="H4" s="32"/>
      <c r="I4" s="32"/>
      <c r="J4" s="32"/>
      <c r="K4" s="32"/>
      <c r="L4" s="32"/>
      <c r="M4" s="32"/>
      <c r="N4" s="32"/>
      <c r="O4" s="32"/>
      <c r="P4" s="32"/>
      <c r="Q4" s="32"/>
      <c r="R4" s="32"/>
      <c r="S4" s="32"/>
      <c r="T4" s="32"/>
      <c r="U4" s="32"/>
    </row>
    <row r="5" spans="1:22" ht="8.25" customHeight="1">
      <c r="A5" s="25"/>
      <c r="B5" s="3"/>
      <c r="C5" s="3"/>
      <c r="D5" s="3"/>
      <c r="E5" s="3"/>
      <c r="F5" s="3"/>
      <c r="G5" s="3"/>
      <c r="H5" s="3"/>
      <c r="I5" s="3"/>
      <c r="J5" s="3"/>
      <c r="K5" s="3"/>
      <c r="L5" s="3"/>
      <c r="M5" s="3"/>
      <c r="N5" s="3"/>
      <c r="O5" s="3"/>
      <c r="P5" s="3"/>
      <c r="Q5" s="3"/>
      <c r="R5" s="3"/>
      <c r="S5" s="3"/>
      <c r="T5" s="3"/>
      <c r="U5" s="3"/>
      <c r="V5" s="28"/>
    </row>
    <row r="6" spans="1:22" ht="8.25" customHeight="1">
      <c r="A6" s="25"/>
      <c r="B6" s="3"/>
      <c r="C6" s="3"/>
      <c r="D6" s="3"/>
      <c r="E6" s="3"/>
      <c r="F6" s="3"/>
      <c r="G6" s="3"/>
      <c r="H6" s="3"/>
      <c r="I6" s="3"/>
      <c r="J6" s="3"/>
      <c r="K6" s="3"/>
      <c r="L6" s="3"/>
      <c r="M6" s="3"/>
      <c r="N6" s="3"/>
      <c r="O6" s="3"/>
      <c r="P6" s="3"/>
      <c r="Q6" s="3"/>
      <c r="R6" s="3"/>
      <c r="S6" s="3"/>
      <c r="T6" s="3"/>
      <c r="U6" s="3"/>
      <c r="V6" s="28"/>
    </row>
    <row r="7" spans="1:22" ht="8.25" customHeight="1">
      <c r="A7" s="25"/>
      <c r="B7" s="3"/>
      <c r="C7" s="3"/>
      <c r="D7" s="3"/>
      <c r="E7" s="3"/>
      <c r="F7" s="3"/>
      <c r="G7" s="3"/>
      <c r="H7" s="3"/>
      <c r="I7" s="3"/>
      <c r="J7" s="3"/>
      <c r="K7" s="3"/>
      <c r="L7" s="3"/>
      <c r="M7" s="3"/>
      <c r="N7" s="3"/>
      <c r="O7" s="3"/>
      <c r="P7" s="3"/>
      <c r="Q7" s="3"/>
      <c r="R7" s="3"/>
      <c r="S7" s="3"/>
      <c r="T7" s="3"/>
      <c r="U7" s="3"/>
      <c r="V7" s="28"/>
    </row>
    <row r="8" spans="1:22" ht="8.25" customHeight="1">
      <c r="A8" s="25"/>
      <c r="B8" s="3"/>
      <c r="C8" s="3"/>
      <c r="D8" s="3"/>
      <c r="E8" s="3"/>
      <c r="F8" s="3"/>
      <c r="G8" s="3"/>
      <c r="H8" s="3"/>
      <c r="I8" s="3"/>
      <c r="J8" s="3"/>
      <c r="K8" s="3"/>
      <c r="L8" s="3"/>
      <c r="M8" s="3"/>
      <c r="N8" s="3"/>
      <c r="O8" s="3"/>
      <c r="P8" s="3"/>
      <c r="Q8" s="3"/>
      <c r="R8" s="3"/>
      <c r="S8" s="3"/>
      <c r="T8" s="3"/>
      <c r="U8" s="3"/>
      <c r="V8" s="28"/>
    </row>
    <row r="9" spans="1:22" ht="8.25" customHeight="1">
      <c r="A9" s="25"/>
      <c r="B9" s="3"/>
      <c r="C9" s="3"/>
      <c r="D9" s="3"/>
      <c r="E9" s="3"/>
      <c r="F9" s="3"/>
      <c r="G9" s="3"/>
      <c r="H9" s="3"/>
      <c r="I9" s="3"/>
      <c r="J9" s="3"/>
      <c r="K9" s="3"/>
      <c r="L9" s="3"/>
      <c r="M9" s="3"/>
      <c r="N9" s="3"/>
      <c r="O9" s="3"/>
      <c r="P9" s="3"/>
      <c r="Q9" s="3"/>
      <c r="R9" s="3"/>
      <c r="S9" s="3"/>
      <c r="T9" s="3"/>
      <c r="U9" s="3"/>
      <c r="V9" s="28"/>
    </row>
    <row r="10" spans="1:22" ht="8.25" customHeight="1">
      <c r="A10" s="25"/>
      <c r="B10" s="3"/>
      <c r="C10" s="3"/>
      <c r="D10" s="3"/>
      <c r="E10" s="3"/>
      <c r="F10" s="3"/>
      <c r="G10" s="3"/>
      <c r="H10" s="3"/>
      <c r="I10" s="3"/>
      <c r="J10" s="3"/>
      <c r="K10" s="3"/>
      <c r="L10" s="3"/>
      <c r="M10" s="3"/>
      <c r="N10" s="3"/>
      <c r="O10" s="3"/>
      <c r="P10" s="3"/>
      <c r="Q10" s="3"/>
      <c r="R10" s="3"/>
      <c r="S10" s="3"/>
      <c r="T10" s="3"/>
      <c r="U10" s="3"/>
      <c r="V10" s="28"/>
    </row>
    <row r="11" spans="1:22" ht="8.25" customHeight="1">
      <c r="A11" s="25"/>
      <c r="B11" s="3"/>
      <c r="C11" s="3"/>
      <c r="D11" s="3"/>
      <c r="E11" s="3"/>
      <c r="F11" s="3"/>
      <c r="G11" s="3"/>
      <c r="H11" s="3"/>
      <c r="I11" s="3"/>
      <c r="J11" s="3"/>
      <c r="K11" s="3"/>
      <c r="L11" s="3"/>
      <c r="M11" s="3"/>
      <c r="N11" s="3"/>
      <c r="O11" s="3"/>
      <c r="P11" s="3"/>
      <c r="Q11" s="3"/>
      <c r="R11" s="3"/>
      <c r="S11" s="3"/>
      <c r="T11" s="3"/>
      <c r="U11" s="3"/>
      <c r="V11" s="28"/>
    </row>
    <row r="12" spans="1:22" ht="8.25" customHeight="1">
      <c r="A12" s="25"/>
      <c r="B12" s="3"/>
      <c r="C12" s="3"/>
      <c r="D12" s="3"/>
      <c r="E12" s="3"/>
      <c r="F12" s="3"/>
      <c r="G12" s="3"/>
      <c r="H12" s="3"/>
      <c r="I12" s="3"/>
      <c r="J12" s="3"/>
      <c r="K12" s="3"/>
      <c r="L12" s="3"/>
      <c r="M12" s="3"/>
      <c r="N12" s="3"/>
      <c r="O12" s="3"/>
      <c r="P12" s="3"/>
      <c r="Q12" s="3"/>
      <c r="R12" s="3"/>
      <c r="S12" s="3"/>
      <c r="T12" s="3"/>
      <c r="U12" s="3"/>
      <c r="V12" s="28"/>
    </row>
    <row r="13" spans="1:22" ht="8.25" customHeight="1">
      <c r="A13" s="25"/>
      <c r="B13" s="3"/>
      <c r="C13" s="3"/>
      <c r="D13" s="3"/>
      <c r="E13" s="3"/>
      <c r="F13" s="3"/>
      <c r="G13" s="3"/>
      <c r="H13" s="3"/>
      <c r="I13" s="3"/>
      <c r="J13" s="3"/>
      <c r="K13" s="3"/>
      <c r="L13" s="3"/>
      <c r="M13" s="3"/>
      <c r="N13" s="3"/>
      <c r="O13" s="3"/>
      <c r="P13" s="3"/>
      <c r="Q13" s="3"/>
      <c r="R13" s="3"/>
      <c r="S13" s="3"/>
      <c r="T13" s="3"/>
      <c r="U13" s="3"/>
      <c r="V13" s="28"/>
    </row>
    <row r="14" spans="1:22" ht="8.25" customHeight="1">
      <c r="A14" s="25"/>
      <c r="B14" s="3"/>
      <c r="C14" s="3"/>
      <c r="D14" s="3"/>
      <c r="E14" s="3"/>
      <c r="F14" s="3"/>
      <c r="G14" s="3"/>
      <c r="H14" s="3"/>
      <c r="I14" s="3"/>
      <c r="J14" s="3"/>
      <c r="K14" s="3"/>
      <c r="L14" s="3"/>
      <c r="M14" s="3"/>
      <c r="N14" s="3"/>
      <c r="O14" s="3"/>
      <c r="P14" s="3"/>
      <c r="Q14" s="3"/>
      <c r="R14" s="3"/>
      <c r="S14" s="3"/>
      <c r="T14" s="3"/>
      <c r="U14" s="3"/>
      <c r="V14" s="28"/>
    </row>
    <row r="15" spans="1:22" ht="8.25" customHeight="1">
      <c r="A15" s="25"/>
      <c r="B15" s="3"/>
      <c r="C15" s="3"/>
      <c r="D15" s="3"/>
      <c r="E15" s="3"/>
      <c r="F15" s="3"/>
      <c r="G15" s="3"/>
      <c r="H15" s="3"/>
      <c r="I15" s="3"/>
      <c r="J15" s="3"/>
      <c r="K15" s="3"/>
      <c r="L15" s="3"/>
      <c r="M15" s="3"/>
      <c r="N15" s="3"/>
      <c r="O15" s="3"/>
      <c r="P15" s="3"/>
      <c r="Q15" s="3"/>
      <c r="R15" s="3"/>
      <c r="S15" s="3"/>
      <c r="T15" s="3"/>
      <c r="U15" s="3"/>
      <c r="V15" s="28"/>
    </row>
    <row r="16" spans="1:22" ht="8.25" customHeight="1">
      <c r="A16" s="44"/>
      <c r="B16" s="3"/>
      <c r="C16" s="3"/>
      <c r="D16" s="3"/>
      <c r="E16" s="3"/>
      <c r="F16" s="3"/>
      <c r="G16" s="3"/>
      <c r="H16" s="3"/>
      <c r="I16" s="3"/>
      <c r="J16" s="3"/>
      <c r="K16" s="3"/>
      <c r="L16" s="3"/>
      <c r="M16" s="3"/>
      <c r="N16" s="3"/>
      <c r="O16" s="3"/>
      <c r="P16" s="3"/>
      <c r="Q16" s="3"/>
      <c r="R16" s="3"/>
      <c r="S16" s="3"/>
      <c r="T16" s="3"/>
      <c r="U16" s="3"/>
      <c r="V16" s="28"/>
    </row>
    <row r="17" spans="1:22" ht="8.25" customHeight="1">
      <c r="A17" s="44" t="str">
        <f>TEXT(V17,"e/m")</f>
        <v>21/4</v>
      </c>
      <c r="B17" s="3">
        <v>74.5</v>
      </c>
      <c r="C17" s="3">
        <v>58.2</v>
      </c>
      <c r="D17" s="3">
        <v>64.3</v>
      </c>
      <c r="E17" s="3">
        <v>83.6</v>
      </c>
      <c r="F17" s="3">
        <v>50.2</v>
      </c>
      <c r="G17" s="3">
        <v>70.9</v>
      </c>
      <c r="H17" s="3">
        <v>62.1</v>
      </c>
      <c r="I17" s="3">
        <v>123.7</v>
      </c>
      <c r="J17" s="3">
        <v>80.9</v>
      </c>
      <c r="K17" s="3">
        <v>83.1</v>
      </c>
      <c r="L17" s="3">
        <v>72.5</v>
      </c>
      <c r="M17" s="3">
        <v>74.5</v>
      </c>
      <c r="N17" s="3">
        <v>57.7</v>
      </c>
      <c r="O17" s="3">
        <v>110.4</v>
      </c>
      <c r="P17" s="3">
        <v>81.5</v>
      </c>
      <c r="Q17" s="3">
        <v>85.4</v>
      </c>
      <c r="R17" s="3">
        <v>78.3</v>
      </c>
      <c r="S17" s="3">
        <v>96</v>
      </c>
      <c r="T17" s="3">
        <v>53.4</v>
      </c>
      <c r="U17" s="3">
        <v>80.3</v>
      </c>
      <c r="V17" s="29">
        <f aca="true" t="shared" si="0" ref="V17:V40">V18-30</f>
        <v>39924</v>
      </c>
    </row>
    <row r="18" spans="1:22" ht="8.25" customHeight="1">
      <c r="A18" s="44" t="str">
        <f aca="true" t="shared" si="1" ref="A18:A41">TEXT(V18,IF(MONTH(V18)=1,"e/m","m"))</f>
        <v>5</v>
      </c>
      <c r="B18" s="3">
        <v>69.7</v>
      </c>
      <c r="C18" s="3">
        <v>49.1</v>
      </c>
      <c r="D18" s="3">
        <v>62.3</v>
      </c>
      <c r="E18" s="3">
        <v>80.9</v>
      </c>
      <c r="F18" s="3">
        <v>45.3</v>
      </c>
      <c r="G18" s="3">
        <v>93.1</v>
      </c>
      <c r="H18" s="3">
        <v>55.9</v>
      </c>
      <c r="I18" s="3">
        <v>115.1</v>
      </c>
      <c r="J18" s="3">
        <v>63.9</v>
      </c>
      <c r="K18" s="3">
        <v>62.9</v>
      </c>
      <c r="L18" s="3">
        <v>71.9</v>
      </c>
      <c r="M18" s="3">
        <v>69.9</v>
      </c>
      <c r="N18" s="3">
        <v>56</v>
      </c>
      <c r="O18" s="3">
        <v>92.8</v>
      </c>
      <c r="P18" s="3">
        <v>76.7</v>
      </c>
      <c r="Q18" s="3">
        <v>78.8</v>
      </c>
      <c r="R18" s="3">
        <v>61.7</v>
      </c>
      <c r="S18" s="3">
        <v>89.4</v>
      </c>
      <c r="T18" s="3">
        <v>56.4</v>
      </c>
      <c r="U18" s="3">
        <v>79</v>
      </c>
      <c r="V18" s="29">
        <f t="shared" si="0"/>
        <v>39954</v>
      </c>
    </row>
    <row r="19" spans="1:22" ht="8.25" customHeight="1">
      <c r="A19" s="44" t="str">
        <f t="shared" si="1"/>
        <v>6</v>
      </c>
      <c r="B19" s="3">
        <v>81.2</v>
      </c>
      <c r="C19" s="3">
        <v>61.3</v>
      </c>
      <c r="D19" s="3">
        <v>72.4</v>
      </c>
      <c r="E19" s="3">
        <v>83.5</v>
      </c>
      <c r="F19" s="3">
        <v>53.5</v>
      </c>
      <c r="G19" s="3">
        <v>123.8</v>
      </c>
      <c r="H19" s="3">
        <v>61.6</v>
      </c>
      <c r="I19" s="3">
        <v>124.8</v>
      </c>
      <c r="J19" s="3">
        <v>72.3</v>
      </c>
      <c r="K19" s="3">
        <v>77.9</v>
      </c>
      <c r="L19" s="3">
        <v>82.8</v>
      </c>
      <c r="M19" s="3">
        <v>74</v>
      </c>
      <c r="N19" s="3">
        <v>58.8</v>
      </c>
      <c r="O19" s="3">
        <v>107.5</v>
      </c>
      <c r="P19" s="3">
        <v>88.3</v>
      </c>
      <c r="Q19" s="3">
        <v>93.3</v>
      </c>
      <c r="R19" s="3">
        <v>60.5</v>
      </c>
      <c r="S19" s="3">
        <v>100.2</v>
      </c>
      <c r="T19" s="3">
        <v>51.7</v>
      </c>
      <c r="U19" s="3">
        <v>97.6</v>
      </c>
      <c r="V19" s="29">
        <f t="shared" si="0"/>
        <v>39984</v>
      </c>
    </row>
    <row r="20" spans="1:22" ht="8.25" customHeight="1">
      <c r="A20" s="44" t="str">
        <f t="shared" si="1"/>
        <v>7</v>
      </c>
      <c r="B20" s="3">
        <v>83.6</v>
      </c>
      <c r="C20" s="3">
        <v>61.5</v>
      </c>
      <c r="D20" s="3">
        <v>76.9</v>
      </c>
      <c r="E20" s="3">
        <v>86.9</v>
      </c>
      <c r="F20" s="3">
        <v>49.2</v>
      </c>
      <c r="G20" s="3">
        <v>115.5</v>
      </c>
      <c r="H20" s="3">
        <v>63.5</v>
      </c>
      <c r="I20" s="3">
        <v>116.6</v>
      </c>
      <c r="J20" s="3">
        <v>64.4</v>
      </c>
      <c r="K20" s="3">
        <v>88</v>
      </c>
      <c r="L20" s="3">
        <v>87.5</v>
      </c>
      <c r="M20" s="3">
        <v>75</v>
      </c>
      <c r="N20" s="3">
        <v>58.8</v>
      </c>
      <c r="O20" s="3">
        <v>122.2</v>
      </c>
      <c r="P20" s="3">
        <v>89.1</v>
      </c>
      <c r="Q20" s="3">
        <v>102</v>
      </c>
      <c r="R20" s="3">
        <v>63.8</v>
      </c>
      <c r="S20" s="3">
        <v>92.3</v>
      </c>
      <c r="T20" s="3">
        <v>50.8</v>
      </c>
      <c r="U20" s="3">
        <v>95.7</v>
      </c>
      <c r="V20" s="29">
        <f t="shared" si="0"/>
        <v>40014</v>
      </c>
    </row>
    <row r="21" spans="1:22" ht="8.25" customHeight="1">
      <c r="A21" s="44" t="str">
        <f t="shared" si="1"/>
        <v>8</v>
      </c>
      <c r="B21" s="3">
        <v>68</v>
      </c>
      <c r="C21" s="3">
        <v>57</v>
      </c>
      <c r="D21" s="3">
        <v>65.1</v>
      </c>
      <c r="E21" s="3">
        <v>79.9</v>
      </c>
      <c r="F21" s="3">
        <v>42.8</v>
      </c>
      <c r="G21" s="3">
        <v>75.2</v>
      </c>
      <c r="H21" s="3">
        <v>54</v>
      </c>
      <c r="I21" s="3">
        <v>139.5</v>
      </c>
      <c r="J21" s="3">
        <v>59.8</v>
      </c>
      <c r="K21" s="3">
        <v>74.8</v>
      </c>
      <c r="L21" s="3">
        <v>76.9</v>
      </c>
      <c r="M21" s="3">
        <v>68.7</v>
      </c>
      <c r="N21" s="3">
        <v>53.5</v>
      </c>
      <c r="O21" s="3">
        <v>92.2</v>
      </c>
      <c r="P21" s="3">
        <v>77.8</v>
      </c>
      <c r="Q21" s="3">
        <v>78.9</v>
      </c>
      <c r="R21" s="3">
        <v>63.4</v>
      </c>
      <c r="S21" s="3">
        <v>89.5</v>
      </c>
      <c r="T21" s="3">
        <v>49.8</v>
      </c>
      <c r="U21" s="3">
        <v>84.2</v>
      </c>
      <c r="V21" s="29">
        <f t="shared" si="0"/>
        <v>40044</v>
      </c>
    </row>
    <row r="22" spans="1:22" ht="8.25" customHeight="1">
      <c r="A22" s="44" t="str">
        <f t="shared" si="1"/>
        <v>9</v>
      </c>
      <c r="B22" s="3">
        <v>79.2</v>
      </c>
      <c r="C22" s="3">
        <v>70.8</v>
      </c>
      <c r="D22" s="3">
        <v>77.1</v>
      </c>
      <c r="E22" s="3">
        <v>86.9</v>
      </c>
      <c r="F22" s="3">
        <v>63.9</v>
      </c>
      <c r="G22" s="3">
        <v>85.1</v>
      </c>
      <c r="H22" s="3">
        <v>66.1</v>
      </c>
      <c r="I22" s="3">
        <v>154.4</v>
      </c>
      <c r="J22" s="3">
        <v>71</v>
      </c>
      <c r="K22" s="3">
        <v>79.1</v>
      </c>
      <c r="L22" s="3">
        <v>87.3</v>
      </c>
      <c r="M22" s="3">
        <v>76.3</v>
      </c>
      <c r="N22" s="3">
        <v>60.9</v>
      </c>
      <c r="O22" s="3">
        <v>104.6</v>
      </c>
      <c r="P22" s="3">
        <v>87.5</v>
      </c>
      <c r="Q22" s="3">
        <v>101.8</v>
      </c>
      <c r="R22" s="3">
        <v>55.2</v>
      </c>
      <c r="S22" s="3">
        <v>100.6</v>
      </c>
      <c r="T22" s="3">
        <v>54.9</v>
      </c>
      <c r="U22" s="3">
        <v>87.3</v>
      </c>
      <c r="V22" s="29">
        <f t="shared" si="0"/>
        <v>40074</v>
      </c>
    </row>
    <row r="23" spans="1:22" ht="8.25" customHeight="1">
      <c r="A23" s="44" t="str">
        <f t="shared" si="1"/>
        <v>10</v>
      </c>
      <c r="B23" s="3">
        <v>77.2</v>
      </c>
      <c r="C23" s="3">
        <v>67.6</v>
      </c>
      <c r="D23" s="3">
        <v>80.9</v>
      </c>
      <c r="E23" s="3">
        <v>87</v>
      </c>
      <c r="F23" s="3">
        <v>45.3</v>
      </c>
      <c r="G23" s="3">
        <v>68.3</v>
      </c>
      <c r="H23" s="3">
        <v>70.7</v>
      </c>
      <c r="I23" s="3">
        <v>102.8</v>
      </c>
      <c r="J23" s="3">
        <v>79</v>
      </c>
      <c r="K23" s="3">
        <v>89.3</v>
      </c>
      <c r="L23" s="3">
        <v>90.2</v>
      </c>
      <c r="M23" s="3">
        <v>78.4</v>
      </c>
      <c r="N23" s="3">
        <v>64.6</v>
      </c>
      <c r="O23" s="3">
        <v>96.3</v>
      </c>
      <c r="P23" s="3">
        <v>89</v>
      </c>
      <c r="Q23" s="3">
        <v>100.2</v>
      </c>
      <c r="R23" s="3">
        <v>60.1</v>
      </c>
      <c r="S23" s="3">
        <v>93.2</v>
      </c>
      <c r="T23" s="3">
        <v>55.1</v>
      </c>
      <c r="U23" s="3">
        <v>96.3</v>
      </c>
      <c r="V23" s="29">
        <f t="shared" si="0"/>
        <v>40104</v>
      </c>
    </row>
    <row r="24" spans="1:22" ht="8.25" customHeight="1">
      <c r="A24" s="44" t="str">
        <f t="shared" si="1"/>
        <v>11</v>
      </c>
      <c r="B24" s="3">
        <v>81.2</v>
      </c>
      <c r="C24" s="3">
        <v>66.4</v>
      </c>
      <c r="D24" s="3">
        <v>81</v>
      </c>
      <c r="E24" s="3">
        <v>82.3</v>
      </c>
      <c r="F24" s="3">
        <v>51</v>
      </c>
      <c r="G24" s="3">
        <v>80.2</v>
      </c>
      <c r="H24" s="3">
        <v>73.2</v>
      </c>
      <c r="I24" s="3">
        <v>123.4</v>
      </c>
      <c r="J24" s="3">
        <v>87.9</v>
      </c>
      <c r="K24" s="3">
        <v>79.8</v>
      </c>
      <c r="L24" s="3">
        <v>90.7</v>
      </c>
      <c r="M24" s="3">
        <v>75.8</v>
      </c>
      <c r="N24" s="3">
        <v>66.7</v>
      </c>
      <c r="O24" s="3">
        <v>108.5</v>
      </c>
      <c r="P24" s="3">
        <v>91.3</v>
      </c>
      <c r="Q24" s="3">
        <v>102.1</v>
      </c>
      <c r="R24" s="3">
        <v>56.7</v>
      </c>
      <c r="S24" s="3">
        <v>104</v>
      </c>
      <c r="T24" s="3">
        <v>61.6</v>
      </c>
      <c r="U24" s="3">
        <v>94.5</v>
      </c>
      <c r="V24" s="29">
        <f t="shared" si="0"/>
        <v>40134</v>
      </c>
    </row>
    <row r="25" spans="1:22" ht="8.25" customHeight="1">
      <c r="A25" s="44" t="str">
        <f t="shared" si="1"/>
        <v>12</v>
      </c>
      <c r="B25" s="3">
        <v>80.2</v>
      </c>
      <c r="C25" s="3">
        <v>64.5</v>
      </c>
      <c r="D25" s="3">
        <v>76.8</v>
      </c>
      <c r="E25" s="3">
        <v>80.1</v>
      </c>
      <c r="F25" s="3">
        <v>49.7</v>
      </c>
      <c r="G25" s="3">
        <v>84.2</v>
      </c>
      <c r="H25" s="3">
        <v>69.6</v>
      </c>
      <c r="I25" s="3">
        <v>168.1</v>
      </c>
      <c r="J25" s="3">
        <v>86.8</v>
      </c>
      <c r="K25" s="3">
        <v>88.8</v>
      </c>
      <c r="L25" s="3">
        <v>87.2</v>
      </c>
      <c r="M25" s="3">
        <v>76.6</v>
      </c>
      <c r="N25" s="3">
        <v>63.8</v>
      </c>
      <c r="O25" s="3">
        <v>102.1</v>
      </c>
      <c r="P25" s="3">
        <v>86</v>
      </c>
      <c r="Q25" s="3">
        <v>95.5</v>
      </c>
      <c r="R25" s="3">
        <v>56.9</v>
      </c>
      <c r="S25" s="3">
        <v>99.3</v>
      </c>
      <c r="T25" s="3">
        <v>48.4</v>
      </c>
      <c r="U25" s="3">
        <v>91</v>
      </c>
      <c r="V25" s="29">
        <f t="shared" si="0"/>
        <v>40164</v>
      </c>
    </row>
    <row r="26" spans="1:22" ht="8.25" customHeight="1">
      <c r="A26" s="44" t="str">
        <f t="shared" si="1"/>
        <v>22/1</v>
      </c>
      <c r="B26" s="3">
        <v>72.1</v>
      </c>
      <c r="C26" s="3">
        <v>60</v>
      </c>
      <c r="D26" s="3">
        <v>75</v>
      </c>
      <c r="E26" s="3">
        <v>75.6</v>
      </c>
      <c r="F26" s="3">
        <v>51.4</v>
      </c>
      <c r="G26" s="3">
        <v>72.7</v>
      </c>
      <c r="H26" s="3">
        <v>73.3</v>
      </c>
      <c r="I26" s="3">
        <v>69.8</v>
      </c>
      <c r="J26" s="3">
        <v>67.2</v>
      </c>
      <c r="K26" s="3">
        <v>83</v>
      </c>
      <c r="L26" s="3">
        <v>82.5</v>
      </c>
      <c r="M26" s="3">
        <v>67.2</v>
      </c>
      <c r="N26" s="3">
        <v>62.4</v>
      </c>
      <c r="O26" s="3">
        <v>67.9</v>
      </c>
      <c r="P26" s="3">
        <v>80.7</v>
      </c>
      <c r="Q26" s="3">
        <v>92</v>
      </c>
      <c r="R26" s="3">
        <v>54.9</v>
      </c>
      <c r="S26" s="3">
        <v>89.1</v>
      </c>
      <c r="T26" s="3">
        <v>50.2</v>
      </c>
      <c r="U26" s="3">
        <v>83.3</v>
      </c>
      <c r="V26" s="29">
        <f t="shared" si="0"/>
        <v>40194</v>
      </c>
    </row>
    <row r="27" spans="1:22" ht="8.25" customHeight="1">
      <c r="A27" s="44" t="str">
        <f t="shared" si="1"/>
        <v>2</v>
      </c>
      <c r="B27" s="3">
        <v>80.4</v>
      </c>
      <c r="C27" s="3">
        <v>67.9</v>
      </c>
      <c r="D27" s="3">
        <v>79.1</v>
      </c>
      <c r="E27" s="3">
        <v>86</v>
      </c>
      <c r="F27" s="3">
        <v>59.8</v>
      </c>
      <c r="G27" s="3">
        <v>93.6</v>
      </c>
      <c r="H27" s="3">
        <v>80.5</v>
      </c>
      <c r="I27" s="3">
        <v>137.8</v>
      </c>
      <c r="J27" s="3">
        <v>75.9</v>
      </c>
      <c r="K27" s="3">
        <v>82.3</v>
      </c>
      <c r="L27" s="3">
        <v>85</v>
      </c>
      <c r="M27" s="3">
        <v>70.8</v>
      </c>
      <c r="N27" s="3">
        <v>65.1</v>
      </c>
      <c r="O27" s="3">
        <v>73.5</v>
      </c>
      <c r="P27" s="3">
        <v>81.8</v>
      </c>
      <c r="Q27" s="3">
        <v>94.3</v>
      </c>
      <c r="R27" s="3">
        <v>58.7</v>
      </c>
      <c r="S27" s="3">
        <v>91.1</v>
      </c>
      <c r="T27" s="3">
        <v>53.5</v>
      </c>
      <c r="U27" s="3">
        <v>81.2</v>
      </c>
      <c r="V27" s="29">
        <f t="shared" si="0"/>
        <v>40224</v>
      </c>
    </row>
    <row r="28" spans="1:22" ht="8.25" customHeight="1">
      <c r="A28" s="44" t="str">
        <f t="shared" si="1"/>
        <v>3</v>
      </c>
      <c r="B28" s="3">
        <v>89.8</v>
      </c>
      <c r="C28" s="3">
        <v>75.5</v>
      </c>
      <c r="D28" s="3">
        <v>84.6</v>
      </c>
      <c r="E28" s="3">
        <v>88.6</v>
      </c>
      <c r="F28" s="3">
        <v>83.5</v>
      </c>
      <c r="G28" s="3">
        <v>92</v>
      </c>
      <c r="H28" s="3">
        <v>87.8</v>
      </c>
      <c r="I28" s="3">
        <v>142.4</v>
      </c>
      <c r="J28" s="3">
        <v>95.7</v>
      </c>
      <c r="K28" s="3">
        <v>88.9</v>
      </c>
      <c r="L28" s="3">
        <v>99.9</v>
      </c>
      <c r="M28" s="3">
        <v>80.9</v>
      </c>
      <c r="N28" s="3">
        <v>70.7</v>
      </c>
      <c r="O28" s="3">
        <v>89.7</v>
      </c>
      <c r="P28" s="3">
        <v>102.1</v>
      </c>
      <c r="Q28" s="3">
        <v>116.4</v>
      </c>
      <c r="R28" s="3">
        <v>100.7</v>
      </c>
      <c r="S28" s="3">
        <v>105.1</v>
      </c>
      <c r="T28" s="3">
        <v>52.1</v>
      </c>
      <c r="U28" s="3">
        <v>104.3</v>
      </c>
      <c r="V28" s="29">
        <f t="shared" si="0"/>
        <v>40254</v>
      </c>
    </row>
    <row r="29" spans="1:22" ht="8.25" customHeight="1">
      <c r="A29" s="45" t="str">
        <f t="shared" si="1"/>
        <v>4</v>
      </c>
      <c r="B29" s="3">
        <v>81.1</v>
      </c>
      <c r="C29" s="3">
        <v>78.5</v>
      </c>
      <c r="D29" s="3">
        <v>82.8</v>
      </c>
      <c r="E29" s="3">
        <v>92.3</v>
      </c>
      <c r="F29" s="3">
        <v>54.6</v>
      </c>
      <c r="G29" s="3">
        <v>71</v>
      </c>
      <c r="H29" s="3">
        <v>78.3</v>
      </c>
      <c r="I29" s="3">
        <v>117.6</v>
      </c>
      <c r="J29" s="3">
        <v>64.2</v>
      </c>
      <c r="K29" s="3">
        <v>80</v>
      </c>
      <c r="L29" s="3">
        <v>92.1</v>
      </c>
      <c r="M29" s="3">
        <v>78.6</v>
      </c>
      <c r="N29" s="3">
        <v>74.6</v>
      </c>
      <c r="O29" s="3">
        <v>100.4</v>
      </c>
      <c r="P29" s="3">
        <v>89.8</v>
      </c>
      <c r="Q29" s="3">
        <v>101.4</v>
      </c>
      <c r="R29" s="3">
        <v>71.5</v>
      </c>
      <c r="S29" s="3">
        <v>95.2</v>
      </c>
      <c r="T29" s="3">
        <v>50.6</v>
      </c>
      <c r="U29" s="3">
        <v>94.5</v>
      </c>
      <c r="V29" s="29">
        <f t="shared" si="0"/>
        <v>40284</v>
      </c>
    </row>
    <row r="30" spans="1:22" ht="8.25" customHeight="1">
      <c r="A30" s="45" t="str">
        <f t="shared" si="1"/>
        <v>5</v>
      </c>
      <c r="B30" s="3">
        <v>78.5</v>
      </c>
      <c r="C30" s="3">
        <v>75</v>
      </c>
      <c r="D30" s="3">
        <v>75.4</v>
      </c>
      <c r="E30" s="3">
        <v>86</v>
      </c>
      <c r="F30" s="3">
        <v>52.3</v>
      </c>
      <c r="G30" s="3">
        <v>90</v>
      </c>
      <c r="H30" s="3">
        <v>72.5</v>
      </c>
      <c r="I30" s="3">
        <v>139.2</v>
      </c>
      <c r="J30" s="3">
        <v>66</v>
      </c>
      <c r="K30" s="3">
        <v>72.1</v>
      </c>
      <c r="L30" s="3">
        <v>83.6</v>
      </c>
      <c r="M30" s="3">
        <v>73.6</v>
      </c>
      <c r="N30" s="3">
        <v>64.9</v>
      </c>
      <c r="O30" s="3">
        <v>92.5</v>
      </c>
      <c r="P30" s="3">
        <v>83.8</v>
      </c>
      <c r="Q30" s="3">
        <v>95.5</v>
      </c>
      <c r="R30" s="3">
        <v>60.1</v>
      </c>
      <c r="S30" s="3">
        <v>89.7</v>
      </c>
      <c r="T30" s="3">
        <v>52.3</v>
      </c>
      <c r="U30" s="3">
        <v>87.2</v>
      </c>
      <c r="V30" s="29">
        <f t="shared" si="0"/>
        <v>40314</v>
      </c>
    </row>
    <row r="31" spans="1:22" ht="8.25" customHeight="1">
      <c r="A31" s="45" t="str">
        <f t="shared" si="1"/>
        <v>6</v>
      </c>
      <c r="B31" s="3">
        <v>89.5</v>
      </c>
      <c r="C31" s="3">
        <v>83.5</v>
      </c>
      <c r="D31" s="3">
        <v>83.5</v>
      </c>
      <c r="E31" s="3">
        <v>91.4</v>
      </c>
      <c r="F31" s="3">
        <v>63</v>
      </c>
      <c r="G31" s="3">
        <v>105.6</v>
      </c>
      <c r="H31" s="3">
        <v>81</v>
      </c>
      <c r="I31" s="3">
        <v>124.4</v>
      </c>
      <c r="J31" s="3">
        <v>86.8</v>
      </c>
      <c r="K31" s="3">
        <v>92.1</v>
      </c>
      <c r="L31" s="3">
        <v>95.8</v>
      </c>
      <c r="M31" s="3">
        <v>80</v>
      </c>
      <c r="N31" s="3">
        <v>70.3</v>
      </c>
      <c r="O31" s="3">
        <v>107.1</v>
      </c>
      <c r="P31" s="3">
        <v>93.6</v>
      </c>
      <c r="Q31" s="3">
        <v>106.4</v>
      </c>
      <c r="R31" s="3">
        <v>56.4</v>
      </c>
      <c r="S31" s="3">
        <v>104.8</v>
      </c>
      <c r="T31" s="3">
        <v>53.8</v>
      </c>
      <c r="U31" s="3">
        <v>99.8</v>
      </c>
      <c r="V31" s="29">
        <f t="shared" si="0"/>
        <v>40344</v>
      </c>
    </row>
    <row r="32" spans="1:22" ht="8.25" customHeight="1">
      <c r="A32" s="45" t="str">
        <f t="shared" si="1"/>
        <v>7</v>
      </c>
      <c r="B32" s="3">
        <v>91.8</v>
      </c>
      <c r="C32" s="3">
        <v>85.6</v>
      </c>
      <c r="D32" s="3">
        <v>87.2</v>
      </c>
      <c r="E32" s="3">
        <v>93.5</v>
      </c>
      <c r="F32" s="3">
        <v>63.6</v>
      </c>
      <c r="G32" s="3">
        <v>108.9</v>
      </c>
      <c r="H32" s="3">
        <v>82.1</v>
      </c>
      <c r="I32" s="3">
        <v>113.4</v>
      </c>
      <c r="J32" s="3">
        <v>68.2</v>
      </c>
      <c r="K32" s="3">
        <v>90.5</v>
      </c>
      <c r="L32" s="3">
        <v>99.1</v>
      </c>
      <c r="M32" s="3">
        <v>75.4</v>
      </c>
      <c r="N32" s="3">
        <v>71.1</v>
      </c>
      <c r="O32" s="3">
        <v>119</v>
      </c>
      <c r="P32" s="3">
        <v>98.7</v>
      </c>
      <c r="Q32" s="3">
        <v>109.5</v>
      </c>
      <c r="R32" s="3">
        <v>62.4</v>
      </c>
      <c r="S32" s="3">
        <v>98.3</v>
      </c>
      <c r="T32" s="3">
        <v>54.6</v>
      </c>
      <c r="U32" s="3">
        <v>114.7</v>
      </c>
      <c r="V32" s="29">
        <f t="shared" si="0"/>
        <v>40374</v>
      </c>
    </row>
    <row r="33" spans="1:22" ht="8.25" customHeight="1">
      <c r="A33" s="45" t="str">
        <f t="shared" si="1"/>
        <v>8</v>
      </c>
      <c r="B33" s="3">
        <v>79.1</v>
      </c>
      <c r="C33" s="3">
        <v>76.2</v>
      </c>
      <c r="D33" s="3">
        <v>74.1</v>
      </c>
      <c r="E33" s="3">
        <v>89.7</v>
      </c>
      <c r="F33" s="3">
        <v>58.3</v>
      </c>
      <c r="G33" s="3">
        <v>83.2</v>
      </c>
      <c r="H33" s="3">
        <v>70.4</v>
      </c>
      <c r="I33" s="3">
        <v>142.2</v>
      </c>
      <c r="J33" s="3">
        <v>72.8</v>
      </c>
      <c r="K33" s="3">
        <v>76.3</v>
      </c>
      <c r="L33" s="3">
        <v>87.9</v>
      </c>
      <c r="M33" s="3">
        <v>71.6</v>
      </c>
      <c r="N33" s="3">
        <v>64.1</v>
      </c>
      <c r="O33" s="3">
        <v>104.3</v>
      </c>
      <c r="P33" s="3">
        <v>79.7</v>
      </c>
      <c r="Q33" s="3">
        <v>82.2</v>
      </c>
      <c r="R33" s="3">
        <v>66.3</v>
      </c>
      <c r="S33" s="3">
        <v>90.3</v>
      </c>
      <c r="T33" s="3">
        <v>53.2</v>
      </c>
      <c r="U33" s="3">
        <v>84.6</v>
      </c>
      <c r="V33" s="29">
        <f t="shared" si="0"/>
        <v>40404</v>
      </c>
    </row>
    <row r="34" spans="1:22" ht="8.25" customHeight="1">
      <c r="A34" s="44" t="str">
        <f t="shared" si="1"/>
        <v>9</v>
      </c>
      <c r="B34" s="3">
        <v>90.6</v>
      </c>
      <c r="C34" s="3">
        <v>86</v>
      </c>
      <c r="D34" s="3">
        <v>83.3</v>
      </c>
      <c r="E34" s="3">
        <v>97</v>
      </c>
      <c r="F34" s="3">
        <v>66.9</v>
      </c>
      <c r="G34" s="3">
        <v>100.9</v>
      </c>
      <c r="H34" s="3">
        <v>84.6</v>
      </c>
      <c r="I34" s="3">
        <v>152.1</v>
      </c>
      <c r="J34" s="3">
        <v>87.1</v>
      </c>
      <c r="K34" s="3">
        <v>91.6</v>
      </c>
      <c r="L34" s="3">
        <v>96.4</v>
      </c>
      <c r="M34" s="3">
        <v>78.8</v>
      </c>
      <c r="N34" s="3">
        <v>69.1</v>
      </c>
      <c r="O34" s="3">
        <v>107.9</v>
      </c>
      <c r="P34" s="3">
        <v>87</v>
      </c>
      <c r="Q34" s="3">
        <v>101.3</v>
      </c>
      <c r="R34" s="3">
        <v>61.5</v>
      </c>
      <c r="S34" s="3">
        <v>95.5</v>
      </c>
      <c r="T34" s="3">
        <v>50.3</v>
      </c>
      <c r="U34" s="3">
        <v>88.7</v>
      </c>
      <c r="V34" s="29">
        <f t="shared" si="0"/>
        <v>40434</v>
      </c>
    </row>
    <row r="35" spans="1:22" ht="8.25" customHeight="1">
      <c r="A35" s="44" t="str">
        <f t="shared" si="1"/>
        <v>10</v>
      </c>
      <c r="B35" s="3">
        <v>82.8</v>
      </c>
      <c r="C35" s="3">
        <v>80.9</v>
      </c>
      <c r="D35" s="3">
        <v>84.3</v>
      </c>
      <c r="E35" s="3">
        <v>90.8</v>
      </c>
      <c r="F35" s="3">
        <v>58.6</v>
      </c>
      <c r="G35" s="3">
        <v>71.7</v>
      </c>
      <c r="H35" s="3">
        <v>75.2</v>
      </c>
      <c r="I35" s="3">
        <v>91</v>
      </c>
      <c r="J35" s="3">
        <v>80</v>
      </c>
      <c r="K35" s="3">
        <v>87.6</v>
      </c>
      <c r="L35" s="3">
        <v>92.6</v>
      </c>
      <c r="M35" s="3">
        <v>78.2</v>
      </c>
      <c r="N35" s="3">
        <v>70.9</v>
      </c>
      <c r="O35" s="3">
        <v>115.9</v>
      </c>
      <c r="P35" s="3">
        <v>89.6</v>
      </c>
      <c r="Q35" s="3">
        <v>97.1</v>
      </c>
      <c r="R35" s="3">
        <v>67.9</v>
      </c>
      <c r="S35" s="3">
        <v>95.7</v>
      </c>
      <c r="T35" s="3">
        <v>54.4</v>
      </c>
      <c r="U35" s="3">
        <v>97.5</v>
      </c>
      <c r="V35" s="28">
        <f t="shared" si="0"/>
        <v>40464</v>
      </c>
    </row>
    <row r="36" spans="1:22" ht="8.25" customHeight="1">
      <c r="A36" s="44" t="str">
        <f t="shared" si="1"/>
        <v>11</v>
      </c>
      <c r="B36" s="3">
        <v>85.2</v>
      </c>
      <c r="C36" s="3">
        <v>87</v>
      </c>
      <c r="D36" s="3">
        <v>85.7</v>
      </c>
      <c r="E36" s="3">
        <v>89.4</v>
      </c>
      <c r="F36" s="3">
        <v>65</v>
      </c>
      <c r="G36" s="3">
        <v>92.9</v>
      </c>
      <c r="H36" s="3">
        <v>73</v>
      </c>
      <c r="I36" s="3">
        <v>130.6</v>
      </c>
      <c r="J36" s="3">
        <v>88.3</v>
      </c>
      <c r="K36" s="3">
        <v>95.7</v>
      </c>
      <c r="L36" s="3">
        <v>98.3</v>
      </c>
      <c r="M36" s="3">
        <v>79.8</v>
      </c>
      <c r="N36" s="3">
        <v>69.6</v>
      </c>
      <c r="O36" s="3">
        <v>103</v>
      </c>
      <c r="P36" s="3">
        <v>95.8</v>
      </c>
      <c r="Q36" s="3">
        <v>101.3</v>
      </c>
      <c r="R36" s="3">
        <v>64.6</v>
      </c>
      <c r="S36" s="3">
        <v>101.9</v>
      </c>
      <c r="T36" s="3">
        <v>64.4</v>
      </c>
      <c r="U36" s="3">
        <v>107.3</v>
      </c>
      <c r="V36" s="28">
        <f t="shared" si="0"/>
        <v>40494</v>
      </c>
    </row>
    <row r="37" spans="1:22" ht="8.25" customHeight="1">
      <c r="A37" s="44" t="str">
        <f t="shared" si="1"/>
        <v>12</v>
      </c>
      <c r="B37" s="3">
        <v>83.4</v>
      </c>
      <c r="C37" s="3">
        <v>86.3</v>
      </c>
      <c r="D37" s="3">
        <v>82.1</v>
      </c>
      <c r="E37" s="3">
        <v>80.9</v>
      </c>
      <c r="F37" s="3">
        <v>63.1</v>
      </c>
      <c r="G37" s="3">
        <v>90.1</v>
      </c>
      <c r="H37" s="3">
        <v>70.6</v>
      </c>
      <c r="I37" s="3">
        <v>167.1</v>
      </c>
      <c r="J37" s="3">
        <v>89.5</v>
      </c>
      <c r="K37" s="3">
        <v>86</v>
      </c>
      <c r="L37" s="3">
        <v>92.5</v>
      </c>
      <c r="M37" s="3">
        <v>78.1</v>
      </c>
      <c r="N37" s="3">
        <v>68.7</v>
      </c>
      <c r="O37" s="3">
        <v>108.4</v>
      </c>
      <c r="P37" s="3">
        <v>88.5</v>
      </c>
      <c r="Q37" s="3">
        <v>94.1</v>
      </c>
      <c r="R37" s="3">
        <v>62.5</v>
      </c>
      <c r="S37" s="3">
        <v>95.8</v>
      </c>
      <c r="T37" s="3">
        <v>53.8</v>
      </c>
      <c r="U37" s="3">
        <v>98.6</v>
      </c>
      <c r="V37" s="28">
        <f t="shared" si="0"/>
        <v>40524</v>
      </c>
    </row>
    <row r="38" spans="1:22" ht="8.25" customHeight="1">
      <c r="A38" s="44" t="str">
        <f t="shared" si="1"/>
        <v>23/1</v>
      </c>
      <c r="B38" s="3">
        <v>73</v>
      </c>
      <c r="C38" s="3">
        <v>81.5</v>
      </c>
      <c r="D38" s="3">
        <v>77.8</v>
      </c>
      <c r="E38" s="3">
        <v>75.4</v>
      </c>
      <c r="F38" s="3">
        <v>54.2</v>
      </c>
      <c r="G38" s="3">
        <v>73.3</v>
      </c>
      <c r="H38" s="3">
        <v>73.9</v>
      </c>
      <c r="I38" s="3">
        <v>78.2</v>
      </c>
      <c r="J38" s="3">
        <v>78.4</v>
      </c>
      <c r="K38" s="3">
        <v>79.3</v>
      </c>
      <c r="L38" s="3">
        <v>82.5</v>
      </c>
      <c r="M38" s="3">
        <v>70.3</v>
      </c>
      <c r="N38" s="3">
        <v>66.2</v>
      </c>
      <c r="O38" s="3">
        <v>69</v>
      </c>
      <c r="P38" s="3">
        <v>78</v>
      </c>
      <c r="Q38" s="3">
        <v>89.2</v>
      </c>
      <c r="R38" s="3">
        <v>59.3</v>
      </c>
      <c r="S38" s="3">
        <v>89.3</v>
      </c>
      <c r="T38" s="3">
        <v>53.2</v>
      </c>
      <c r="U38" s="3">
        <v>75</v>
      </c>
      <c r="V38" s="28">
        <f t="shared" si="0"/>
        <v>40554</v>
      </c>
    </row>
    <row r="39" spans="1:22" ht="8.25" customHeight="1">
      <c r="A39" s="44" t="str">
        <f t="shared" si="1"/>
        <v>2</v>
      </c>
      <c r="B39" s="3">
        <v>81</v>
      </c>
      <c r="C39" s="3">
        <v>86</v>
      </c>
      <c r="D39" s="3">
        <v>82.2</v>
      </c>
      <c r="E39" s="3">
        <v>88.6</v>
      </c>
      <c r="F39" s="3">
        <v>65.6</v>
      </c>
      <c r="G39" s="3">
        <v>77.2</v>
      </c>
      <c r="H39" s="3">
        <v>80.8</v>
      </c>
      <c r="I39" s="3">
        <v>127.2</v>
      </c>
      <c r="J39" s="3">
        <v>78.5</v>
      </c>
      <c r="K39" s="3">
        <v>86.5</v>
      </c>
      <c r="L39" s="3">
        <v>87.8</v>
      </c>
      <c r="M39" s="3">
        <v>73.5</v>
      </c>
      <c r="N39" s="3">
        <v>65.5</v>
      </c>
      <c r="O39" s="3">
        <v>83.2</v>
      </c>
      <c r="P39" s="3">
        <v>84.7</v>
      </c>
      <c r="Q39" s="3">
        <v>93.9</v>
      </c>
      <c r="R39" s="3">
        <v>68.7</v>
      </c>
      <c r="S39" s="3">
        <v>93.6</v>
      </c>
      <c r="T39" s="3">
        <v>50.6</v>
      </c>
      <c r="U39" s="3">
        <v>87.3</v>
      </c>
      <c r="V39" s="28">
        <f t="shared" si="0"/>
        <v>40584</v>
      </c>
    </row>
    <row r="40" spans="1:22" ht="8.25" customHeight="1">
      <c r="A40" s="44" t="str">
        <f t="shared" si="1"/>
        <v>3</v>
      </c>
      <c r="B40" s="3">
        <v>75.9</v>
      </c>
      <c r="C40" s="3">
        <v>73.4</v>
      </c>
      <c r="D40" s="3">
        <v>77.9</v>
      </c>
      <c r="E40" s="3">
        <v>81.9</v>
      </c>
      <c r="F40" s="3">
        <v>74.8</v>
      </c>
      <c r="G40" s="3">
        <v>89.1</v>
      </c>
      <c r="H40" s="3">
        <v>55.1</v>
      </c>
      <c r="I40" s="3">
        <v>164.3</v>
      </c>
      <c r="J40" s="3">
        <v>107.7</v>
      </c>
      <c r="K40" s="3">
        <v>91.1</v>
      </c>
      <c r="L40" s="3">
        <v>78.3</v>
      </c>
      <c r="M40" s="3">
        <v>82.5</v>
      </c>
      <c r="N40" s="3">
        <v>67.2</v>
      </c>
      <c r="O40" s="3">
        <v>90.1</v>
      </c>
      <c r="P40" s="3">
        <v>86.8</v>
      </c>
      <c r="Q40" s="3">
        <v>80.6</v>
      </c>
      <c r="R40" s="3">
        <v>98.7</v>
      </c>
      <c r="S40" s="3">
        <v>103.5</v>
      </c>
      <c r="T40" s="3">
        <v>57.4</v>
      </c>
      <c r="U40" s="3">
        <v>89.9</v>
      </c>
      <c r="V40" s="28">
        <f t="shared" si="0"/>
        <v>40614</v>
      </c>
    </row>
    <row r="41" spans="1:22" ht="8.25" customHeight="1">
      <c r="A41" s="44" t="str">
        <f t="shared" si="1"/>
        <v>4</v>
      </c>
      <c r="B41" s="3">
        <v>68.8</v>
      </c>
      <c r="C41" s="3">
        <v>77.1</v>
      </c>
      <c r="D41" s="3">
        <v>81.6</v>
      </c>
      <c r="E41" s="3">
        <v>81.1</v>
      </c>
      <c r="F41" s="3">
        <v>62.3</v>
      </c>
      <c r="G41" s="3">
        <v>60.5</v>
      </c>
      <c r="H41" s="3">
        <v>51.3</v>
      </c>
      <c r="I41" s="3">
        <v>117.5</v>
      </c>
      <c r="J41" s="3">
        <v>72.9</v>
      </c>
      <c r="K41" s="3">
        <v>78.2</v>
      </c>
      <c r="L41" s="3">
        <v>82</v>
      </c>
      <c r="M41" s="3">
        <v>80.4</v>
      </c>
      <c r="N41" s="3">
        <v>69.1</v>
      </c>
      <c r="O41" s="3">
        <v>96</v>
      </c>
      <c r="P41" s="3">
        <v>82.9</v>
      </c>
      <c r="Q41" s="3">
        <v>79.3</v>
      </c>
      <c r="R41" s="3">
        <v>70.3</v>
      </c>
      <c r="S41" s="3">
        <v>95</v>
      </c>
      <c r="T41" s="3">
        <v>59.7</v>
      </c>
      <c r="U41" s="3">
        <v>91.4</v>
      </c>
      <c r="V41" s="28">
        <v>40644</v>
      </c>
    </row>
    <row r="42" ht="8.25" customHeight="1">
      <c r="A42" s="46"/>
    </row>
  </sheetData>
  <printOptions/>
  <pageMargins left="0.5905511811023623" right="0.1968503937007874" top="0.11811023622047245" bottom="0" header="0" footer="0"/>
  <pageSetup orientation="landscape" paperSize="9" scale="80" r:id="rId1"/>
</worksheet>
</file>

<file path=xl/worksheets/sheet5.xml><?xml version="1.0" encoding="utf-8"?>
<worksheet xmlns="http://schemas.openxmlformats.org/spreadsheetml/2006/main" xmlns:r="http://schemas.openxmlformats.org/officeDocument/2006/relationships">
  <sheetPr codeName="Sheet3"/>
  <dimension ref="A1:V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B26" sqref="B26:U41"/>
    </sheetView>
  </sheetViews>
  <sheetFormatPr defaultColWidth="9.00390625" defaultRowHeight="8.25" customHeight="1"/>
  <cols>
    <col min="1" max="1" width="4.625" style="17" customWidth="1"/>
    <col min="2" max="16384" width="14.625" style="1" customWidth="1"/>
  </cols>
  <sheetData>
    <row r="1" spans="1:21" s="43" customFormat="1" ht="12" customHeight="1">
      <c r="A1" s="41"/>
      <c r="B1" s="42" t="s">
        <v>60</v>
      </c>
      <c r="C1" s="42"/>
      <c r="D1" s="42"/>
      <c r="E1" s="42" t="s">
        <v>67</v>
      </c>
      <c r="F1" s="42" t="s">
        <v>85</v>
      </c>
      <c r="G1" s="42"/>
      <c r="H1" s="42"/>
      <c r="I1" s="42"/>
      <c r="J1" s="42"/>
      <c r="K1" s="42"/>
      <c r="L1" s="42"/>
      <c r="M1" s="42"/>
      <c r="N1" s="42"/>
      <c r="O1" s="42"/>
      <c r="P1" s="42"/>
      <c r="Q1" s="42"/>
      <c r="R1" s="42"/>
      <c r="S1" s="42"/>
      <c r="T1" s="42"/>
      <c r="U1" s="42"/>
    </row>
    <row r="2" spans="1:21" ht="8.25" customHeight="1">
      <c r="A2" s="18" t="s">
        <v>71</v>
      </c>
      <c r="B2" s="2"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row>
    <row r="3" spans="1:21" ht="8.25" customHeight="1">
      <c r="A3" s="19"/>
      <c r="B3" s="31" t="s">
        <v>59</v>
      </c>
      <c r="C3" s="31" t="s">
        <v>59</v>
      </c>
      <c r="D3" s="31" t="s">
        <v>59</v>
      </c>
      <c r="E3" s="31" t="s">
        <v>59</v>
      </c>
      <c r="F3" s="31" t="s">
        <v>59</v>
      </c>
      <c r="G3" s="31" t="s">
        <v>59</v>
      </c>
      <c r="H3" s="31" t="s">
        <v>59</v>
      </c>
      <c r="I3" s="31" t="s">
        <v>59</v>
      </c>
      <c r="J3" s="31" t="s">
        <v>59</v>
      </c>
      <c r="K3" s="31" t="s">
        <v>59</v>
      </c>
      <c r="L3" s="31" t="s">
        <v>59</v>
      </c>
      <c r="M3" s="31" t="s">
        <v>59</v>
      </c>
      <c r="N3" s="31" t="s">
        <v>59</v>
      </c>
      <c r="O3" s="31" t="s">
        <v>59</v>
      </c>
      <c r="P3" s="31" t="s">
        <v>59</v>
      </c>
      <c r="Q3" s="31" t="s">
        <v>59</v>
      </c>
      <c r="R3" s="31" t="s">
        <v>59</v>
      </c>
      <c r="S3" s="31" t="s">
        <v>59</v>
      </c>
      <c r="T3" s="31" t="s">
        <v>59</v>
      </c>
      <c r="U3" s="31" t="s">
        <v>59</v>
      </c>
    </row>
    <row r="4" spans="1:21" ht="8.25" customHeight="1">
      <c r="A4" s="19"/>
      <c r="B4" s="32"/>
      <c r="C4" s="32"/>
      <c r="D4" s="32"/>
      <c r="E4" s="32"/>
      <c r="F4" s="32"/>
      <c r="G4" s="32"/>
      <c r="H4" s="32"/>
      <c r="I4" s="32"/>
      <c r="J4" s="32"/>
      <c r="K4" s="32"/>
      <c r="L4" s="32"/>
      <c r="M4" s="32"/>
      <c r="N4" s="32"/>
      <c r="O4" s="32"/>
      <c r="P4" s="32"/>
      <c r="Q4" s="32"/>
      <c r="R4" s="32"/>
      <c r="S4" s="32"/>
      <c r="T4" s="32"/>
      <c r="U4" s="32"/>
    </row>
    <row r="5" spans="1:22" ht="8.25" customHeight="1">
      <c r="A5" s="25"/>
      <c r="B5" s="3"/>
      <c r="C5" s="3"/>
      <c r="D5" s="3"/>
      <c r="E5" s="3"/>
      <c r="F5" s="3"/>
      <c r="G5" s="3"/>
      <c r="H5" s="3"/>
      <c r="I5" s="3"/>
      <c r="J5" s="3"/>
      <c r="K5" s="3"/>
      <c r="L5" s="3"/>
      <c r="M5" s="3"/>
      <c r="N5" s="3"/>
      <c r="O5" s="3"/>
      <c r="P5" s="3"/>
      <c r="Q5" s="3"/>
      <c r="R5" s="3"/>
      <c r="S5" s="3"/>
      <c r="T5" s="3"/>
      <c r="U5" s="3"/>
      <c r="V5" s="28"/>
    </row>
    <row r="6" spans="1:22" ht="8.25" customHeight="1">
      <c r="A6" s="25"/>
      <c r="B6" s="3"/>
      <c r="C6" s="3"/>
      <c r="D6" s="3"/>
      <c r="E6" s="3"/>
      <c r="F6" s="3"/>
      <c r="G6" s="3"/>
      <c r="H6" s="3"/>
      <c r="I6" s="3"/>
      <c r="J6" s="3"/>
      <c r="K6" s="3"/>
      <c r="L6" s="3"/>
      <c r="M6" s="3"/>
      <c r="N6" s="3"/>
      <c r="O6" s="3"/>
      <c r="P6" s="3"/>
      <c r="Q6" s="3"/>
      <c r="R6" s="3"/>
      <c r="S6" s="3"/>
      <c r="T6" s="3"/>
      <c r="U6" s="3"/>
      <c r="V6" s="28"/>
    </row>
    <row r="7" spans="1:22" ht="8.25" customHeight="1">
      <c r="A7" s="25"/>
      <c r="B7" s="3"/>
      <c r="C7" s="3"/>
      <c r="D7" s="3"/>
      <c r="E7" s="3"/>
      <c r="F7" s="3"/>
      <c r="G7" s="3"/>
      <c r="H7" s="3"/>
      <c r="I7" s="3"/>
      <c r="J7" s="3"/>
      <c r="K7" s="3"/>
      <c r="L7" s="3"/>
      <c r="M7" s="3"/>
      <c r="N7" s="3"/>
      <c r="O7" s="3"/>
      <c r="P7" s="3"/>
      <c r="Q7" s="3"/>
      <c r="R7" s="3"/>
      <c r="S7" s="3"/>
      <c r="T7" s="3"/>
      <c r="U7" s="3"/>
      <c r="V7" s="28"/>
    </row>
    <row r="8" spans="1:22" ht="8.25" customHeight="1">
      <c r="A8" s="25"/>
      <c r="B8" s="3"/>
      <c r="C8" s="3"/>
      <c r="D8" s="3"/>
      <c r="E8" s="3"/>
      <c r="F8" s="3"/>
      <c r="G8" s="3"/>
      <c r="H8" s="3"/>
      <c r="I8" s="3"/>
      <c r="J8" s="3"/>
      <c r="K8" s="3"/>
      <c r="L8" s="3"/>
      <c r="M8" s="3"/>
      <c r="N8" s="3"/>
      <c r="O8" s="3"/>
      <c r="P8" s="3"/>
      <c r="Q8" s="3"/>
      <c r="R8" s="3"/>
      <c r="S8" s="3"/>
      <c r="T8" s="3"/>
      <c r="U8" s="3"/>
      <c r="V8" s="28"/>
    </row>
    <row r="9" spans="1:22" ht="8.25" customHeight="1">
      <c r="A9" s="25"/>
      <c r="B9" s="3"/>
      <c r="C9" s="3"/>
      <c r="D9" s="3"/>
      <c r="E9" s="3"/>
      <c r="F9" s="3"/>
      <c r="G9" s="3"/>
      <c r="H9" s="3"/>
      <c r="I9" s="3"/>
      <c r="J9" s="3"/>
      <c r="K9" s="3"/>
      <c r="L9" s="3"/>
      <c r="M9" s="3"/>
      <c r="N9" s="3"/>
      <c r="O9" s="3"/>
      <c r="P9" s="3"/>
      <c r="Q9" s="3"/>
      <c r="R9" s="3"/>
      <c r="S9" s="3"/>
      <c r="T9" s="3"/>
      <c r="U9" s="3"/>
      <c r="V9" s="28"/>
    </row>
    <row r="10" spans="1:22" ht="8.25" customHeight="1">
      <c r="A10" s="25"/>
      <c r="B10" s="3"/>
      <c r="C10" s="3"/>
      <c r="D10" s="3"/>
      <c r="E10" s="3"/>
      <c r="F10" s="3"/>
      <c r="G10" s="3"/>
      <c r="H10" s="3"/>
      <c r="I10" s="3"/>
      <c r="J10" s="3"/>
      <c r="K10" s="3"/>
      <c r="L10" s="3"/>
      <c r="M10" s="3"/>
      <c r="N10" s="3"/>
      <c r="O10" s="3"/>
      <c r="P10" s="3"/>
      <c r="Q10" s="3"/>
      <c r="R10" s="3"/>
      <c r="S10" s="3"/>
      <c r="T10" s="3"/>
      <c r="U10" s="3"/>
      <c r="V10" s="28"/>
    </row>
    <row r="11" spans="1:22" ht="8.25" customHeight="1">
      <c r="A11" s="25"/>
      <c r="B11" s="3"/>
      <c r="C11" s="3"/>
      <c r="D11" s="3"/>
      <c r="E11" s="3"/>
      <c r="F11" s="3"/>
      <c r="G11" s="3"/>
      <c r="H11" s="3"/>
      <c r="I11" s="3"/>
      <c r="J11" s="3"/>
      <c r="K11" s="3"/>
      <c r="L11" s="3"/>
      <c r="M11" s="3"/>
      <c r="N11" s="3"/>
      <c r="O11" s="3"/>
      <c r="P11" s="3"/>
      <c r="Q11" s="3"/>
      <c r="R11" s="3"/>
      <c r="S11" s="3"/>
      <c r="T11" s="3"/>
      <c r="U11" s="3"/>
      <c r="V11" s="28"/>
    </row>
    <row r="12" spans="1:22" ht="8.25" customHeight="1">
      <c r="A12" s="25"/>
      <c r="B12" s="3"/>
      <c r="C12" s="3"/>
      <c r="D12" s="3"/>
      <c r="E12" s="3"/>
      <c r="F12" s="3"/>
      <c r="G12" s="3"/>
      <c r="H12" s="3"/>
      <c r="I12" s="3"/>
      <c r="J12" s="3"/>
      <c r="K12" s="3"/>
      <c r="L12" s="3"/>
      <c r="M12" s="3"/>
      <c r="N12" s="3"/>
      <c r="O12" s="3"/>
      <c r="P12" s="3"/>
      <c r="Q12" s="3"/>
      <c r="R12" s="3"/>
      <c r="S12" s="3"/>
      <c r="T12" s="3"/>
      <c r="U12" s="3"/>
      <c r="V12" s="28"/>
    </row>
    <row r="13" spans="1:22" ht="8.25" customHeight="1">
      <c r="A13" s="25"/>
      <c r="B13" s="3"/>
      <c r="C13" s="3"/>
      <c r="D13" s="3"/>
      <c r="E13" s="3"/>
      <c r="F13" s="3"/>
      <c r="G13" s="3"/>
      <c r="H13" s="3"/>
      <c r="I13" s="3"/>
      <c r="J13" s="3"/>
      <c r="K13" s="3"/>
      <c r="L13" s="3"/>
      <c r="M13" s="3"/>
      <c r="N13" s="3"/>
      <c r="O13" s="3"/>
      <c r="P13" s="3"/>
      <c r="Q13" s="3"/>
      <c r="R13" s="3"/>
      <c r="S13" s="3"/>
      <c r="T13" s="3"/>
      <c r="U13" s="3"/>
      <c r="V13" s="28"/>
    </row>
    <row r="14" spans="1:22" ht="8.25" customHeight="1">
      <c r="A14" s="25"/>
      <c r="B14" s="3"/>
      <c r="C14" s="3"/>
      <c r="D14" s="3"/>
      <c r="E14" s="3"/>
      <c r="F14" s="3"/>
      <c r="G14" s="3"/>
      <c r="H14" s="3"/>
      <c r="I14" s="3"/>
      <c r="J14" s="3"/>
      <c r="K14" s="3"/>
      <c r="L14" s="3"/>
      <c r="M14" s="3"/>
      <c r="N14" s="3"/>
      <c r="O14" s="3"/>
      <c r="P14" s="3"/>
      <c r="Q14" s="3"/>
      <c r="R14" s="3"/>
      <c r="S14" s="3"/>
      <c r="T14" s="3"/>
      <c r="U14" s="3"/>
      <c r="V14" s="28"/>
    </row>
    <row r="15" spans="1:22" ht="8.25" customHeight="1">
      <c r="A15" s="25"/>
      <c r="B15" s="3"/>
      <c r="C15" s="3"/>
      <c r="D15" s="3"/>
      <c r="E15" s="3"/>
      <c r="F15" s="3"/>
      <c r="G15" s="3"/>
      <c r="H15" s="3"/>
      <c r="I15" s="3"/>
      <c r="J15" s="3"/>
      <c r="K15" s="3"/>
      <c r="L15" s="3"/>
      <c r="M15" s="3"/>
      <c r="N15" s="3"/>
      <c r="O15" s="3"/>
      <c r="P15" s="3"/>
      <c r="Q15" s="3"/>
      <c r="R15" s="3"/>
      <c r="S15" s="3"/>
      <c r="T15" s="3"/>
      <c r="U15" s="3"/>
      <c r="V15" s="28"/>
    </row>
    <row r="16" spans="1:22" ht="8.25" customHeight="1">
      <c r="A16" s="44"/>
      <c r="B16" s="3"/>
      <c r="C16" s="3"/>
      <c r="D16" s="3"/>
      <c r="E16" s="3"/>
      <c r="F16" s="3"/>
      <c r="G16" s="3"/>
      <c r="H16" s="3"/>
      <c r="I16" s="3"/>
      <c r="J16" s="3"/>
      <c r="K16" s="3"/>
      <c r="L16" s="3"/>
      <c r="M16" s="3"/>
      <c r="N16" s="3"/>
      <c r="O16" s="3"/>
      <c r="P16" s="3"/>
      <c r="Q16" s="3"/>
      <c r="R16" s="3"/>
      <c r="S16" s="3"/>
      <c r="T16" s="3"/>
      <c r="U16" s="3"/>
      <c r="V16" s="28"/>
    </row>
    <row r="17" spans="1:22" ht="8.25" customHeight="1">
      <c r="A17" s="44" t="str">
        <f>TEXT(V17,"e/m")</f>
        <v>21/4</v>
      </c>
      <c r="B17" s="3">
        <v>75.2</v>
      </c>
      <c r="C17" s="3">
        <v>57.9</v>
      </c>
      <c r="D17" s="3">
        <v>65</v>
      </c>
      <c r="E17" s="3">
        <v>80.6</v>
      </c>
      <c r="F17" s="3">
        <v>53</v>
      </c>
      <c r="G17" s="3">
        <v>76.7</v>
      </c>
      <c r="H17" s="3">
        <v>63.1</v>
      </c>
      <c r="I17" s="3">
        <v>125.6</v>
      </c>
      <c r="J17" s="3">
        <v>88.2</v>
      </c>
      <c r="K17" s="3">
        <v>81</v>
      </c>
      <c r="L17" s="3">
        <v>74.3</v>
      </c>
      <c r="M17" s="3">
        <v>73</v>
      </c>
      <c r="N17" s="3">
        <v>57.9</v>
      </c>
      <c r="O17" s="3">
        <v>105.2</v>
      </c>
      <c r="P17" s="3">
        <v>82.3</v>
      </c>
      <c r="Q17" s="3">
        <v>86.6</v>
      </c>
      <c r="R17" s="3">
        <v>72.3</v>
      </c>
      <c r="S17" s="3">
        <v>96.2</v>
      </c>
      <c r="T17" s="3">
        <v>54.6</v>
      </c>
      <c r="U17" s="3">
        <v>82.6</v>
      </c>
      <c r="V17" s="28">
        <f aca="true" t="shared" si="0" ref="V17:V39">V18-30</f>
        <v>39924</v>
      </c>
    </row>
    <row r="18" spans="1:22" ht="8.25" customHeight="1">
      <c r="A18" s="44" t="str">
        <f>TEXT(V18,IF(MONTH(V18)=1,"e/m","m"))</f>
        <v>5</v>
      </c>
      <c r="B18" s="3">
        <v>76.8</v>
      </c>
      <c r="C18" s="3">
        <v>55.5</v>
      </c>
      <c r="D18" s="3">
        <v>68.3</v>
      </c>
      <c r="E18" s="3">
        <v>79.7</v>
      </c>
      <c r="F18" s="3">
        <v>51.2</v>
      </c>
      <c r="G18" s="3">
        <v>95.7</v>
      </c>
      <c r="H18" s="3">
        <v>64</v>
      </c>
      <c r="I18" s="3">
        <v>131.2</v>
      </c>
      <c r="J18" s="3">
        <v>77.8</v>
      </c>
      <c r="K18" s="3">
        <v>71.5</v>
      </c>
      <c r="L18" s="3">
        <v>77.8</v>
      </c>
      <c r="M18" s="3">
        <v>72.5</v>
      </c>
      <c r="N18" s="3">
        <v>59.7</v>
      </c>
      <c r="O18" s="3">
        <v>97.6</v>
      </c>
      <c r="P18" s="3">
        <v>83.1</v>
      </c>
      <c r="Q18" s="3">
        <v>88.6</v>
      </c>
      <c r="R18" s="3">
        <v>69.4</v>
      </c>
      <c r="S18" s="3">
        <v>94.6</v>
      </c>
      <c r="T18" s="3">
        <v>54.4</v>
      </c>
      <c r="U18" s="3">
        <v>85.6</v>
      </c>
      <c r="V18" s="28">
        <f t="shared" si="0"/>
        <v>39954</v>
      </c>
    </row>
    <row r="19" spans="1:22" ht="8.25" customHeight="1">
      <c r="A19" s="44" t="str">
        <f aca="true" t="shared" si="1" ref="A19:A41">TEXT(V19,IF(MONTH(V19)=1,"e/m","m"))</f>
        <v>6</v>
      </c>
      <c r="B19" s="3">
        <v>77.4</v>
      </c>
      <c r="C19" s="3">
        <v>58.2</v>
      </c>
      <c r="D19" s="3">
        <v>70.2</v>
      </c>
      <c r="E19" s="3">
        <v>80.4</v>
      </c>
      <c r="F19" s="3">
        <v>51.9</v>
      </c>
      <c r="G19" s="3">
        <v>91.1</v>
      </c>
      <c r="H19" s="3">
        <v>63</v>
      </c>
      <c r="I19" s="3">
        <v>126.8</v>
      </c>
      <c r="J19" s="3">
        <v>70.9</v>
      </c>
      <c r="K19" s="3">
        <v>76.9</v>
      </c>
      <c r="L19" s="3">
        <v>82.5</v>
      </c>
      <c r="M19" s="3">
        <v>72</v>
      </c>
      <c r="N19" s="3">
        <v>57.8</v>
      </c>
      <c r="O19" s="3">
        <v>101.3</v>
      </c>
      <c r="P19" s="3">
        <v>84.7</v>
      </c>
      <c r="Q19" s="3">
        <v>90.2</v>
      </c>
      <c r="R19" s="3">
        <v>61.7</v>
      </c>
      <c r="S19" s="3">
        <v>96.8</v>
      </c>
      <c r="T19" s="3">
        <v>52</v>
      </c>
      <c r="U19" s="3">
        <v>90.9</v>
      </c>
      <c r="V19" s="28">
        <f t="shared" si="0"/>
        <v>39984</v>
      </c>
    </row>
    <row r="20" spans="1:22" ht="8.25" customHeight="1">
      <c r="A20" s="44" t="str">
        <f t="shared" si="1"/>
        <v>7</v>
      </c>
      <c r="B20" s="3">
        <v>77.8</v>
      </c>
      <c r="C20" s="3">
        <v>58.9</v>
      </c>
      <c r="D20" s="3">
        <v>71.8</v>
      </c>
      <c r="E20" s="3">
        <v>81.3</v>
      </c>
      <c r="F20" s="3">
        <v>49.6</v>
      </c>
      <c r="G20" s="3">
        <v>90.4</v>
      </c>
      <c r="H20" s="3">
        <v>62.6</v>
      </c>
      <c r="I20" s="3">
        <v>131.3</v>
      </c>
      <c r="J20" s="3">
        <v>67.7</v>
      </c>
      <c r="K20" s="3">
        <v>81.3</v>
      </c>
      <c r="L20" s="3">
        <v>81.9</v>
      </c>
      <c r="M20" s="3">
        <v>75.7</v>
      </c>
      <c r="N20" s="3">
        <v>58.3</v>
      </c>
      <c r="O20" s="3">
        <v>105.4</v>
      </c>
      <c r="P20" s="3">
        <v>83.8</v>
      </c>
      <c r="Q20" s="3">
        <v>93.4</v>
      </c>
      <c r="R20" s="3">
        <v>65.1</v>
      </c>
      <c r="S20" s="3">
        <v>91.2</v>
      </c>
      <c r="T20" s="3">
        <v>51.2</v>
      </c>
      <c r="U20" s="3">
        <v>87.5</v>
      </c>
      <c r="V20" s="28">
        <f t="shared" si="0"/>
        <v>40014</v>
      </c>
    </row>
    <row r="21" spans="1:22" ht="8.25" customHeight="1">
      <c r="A21" s="44" t="str">
        <f t="shared" si="1"/>
        <v>8</v>
      </c>
      <c r="B21" s="3">
        <v>77.1</v>
      </c>
      <c r="C21" s="3">
        <v>63.3</v>
      </c>
      <c r="D21" s="3">
        <v>73.3</v>
      </c>
      <c r="E21" s="3">
        <v>81.9</v>
      </c>
      <c r="F21" s="3">
        <v>49.5</v>
      </c>
      <c r="G21" s="3">
        <v>85.7</v>
      </c>
      <c r="H21" s="3">
        <v>63.1</v>
      </c>
      <c r="I21" s="3">
        <v>132.5</v>
      </c>
      <c r="J21" s="3">
        <v>67.7</v>
      </c>
      <c r="K21" s="3">
        <v>81.6</v>
      </c>
      <c r="L21" s="3">
        <v>84.3</v>
      </c>
      <c r="M21" s="3">
        <v>73.4</v>
      </c>
      <c r="N21" s="3">
        <v>59.4</v>
      </c>
      <c r="O21" s="3">
        <v>101.8</v>
      </c>
      <c r="P21" s="3">
        <v>85.5</v>
      </c>
      <c r="Q21" s="3">
        <v>92.9</v>
      </c>
      <c r="R21" s="3">
        <v>68.9</v>
      </c>
      <c r="S21" s="3">
        <v>95.7</v>
      </c>
      <c r="T21" s="3">
        <v>53.3</v>
      </c>
      <c r="U21" s="3">
        <v>90.2</v>
      </c>
      <c r="V21" s="28">
        <f t="shared" si="0"/>
        <v>40044</v>
      </c>
    </row>
    <row r="22" spans="1:22" ht="8.25" customHeight="1">
      <c r="A22" s="44" t="str">
        <f t="shared" si="1"/>
        <v>9</v>
      </c>
      <c r="B22" s="3">
        <v>77.7</v>
      </c>
      <c r="C22" s="3">
        <v>68.1</v>
      </c>
      <c r="D22" s="3">
        <v>73.8</v>
      </c>
      <c r="E22" s="3">
        <v>82.6</v>
      </c>
      <c r="F22" s="3">
        <v>56.2</v>
      </c>
      <c r="G22" s="3">
        <v>92.2</v>
      </c>
      <c r="H22" s="3">
        <v>64.3</v>
      </c>
      <c r="I22" s="3">
        <v>131</v>
      </c>
      <c r="J22" s="3">
        <v>71.2</v>
      </c>
      <c r="K22" s="3">
        <v>79.4</v>
      </c>
      <c r="L22" s="3">
        <v>84.3</v>
      </c>
      <c r="M22" s="3">
        <v>74.4</v>
      </c>
      <c r="N22" s="3">
        <v>60.3</v>
      </c>
      <c r="O22" s="3">
        <v>103.1</v>
      </c>
      <c r="P22" s="3">
        <v>86.5</v>
      </c>
      <c r="Q22" s="3">
        <v>95.9</v>
      </c>
      <c r="R22" s="3">
        <v>59.5</v>
      </c>
      <c r="S22" s="3">
        <v>98.2</v>
      </c>
      <c r="T22" s="3">
        <v>53.4</v>
      </c>
      <c r="U22" s="3">
        <v>89.2</v>
      </c>
      <c r="V22" s="28">
        <f t="shared" si="0"/>
        <v>40074</v>
      </c>
    </row>
    <row r="23" spans="1:22" ht="8.25" customHeight="1">
      <c r="A23" s="44" t="str">
        <f t="shared" si="1"/>
        <v>10</v>
      </c>
      <c r="B23" s="3">
        <v>76.2</v>
      </c>
      <c r="C23" s="3">
        <v>62.1</v>
      </c>
      <c r="D23" s="3">
        <v>74.2</v>
      </c>
      <c r="E23" s="3">
        <v>83.4</v>
      </c>
      <c r="F23" s="3">
        <v>48.2</v>
      </c>
      <c r="G23" s="3">
        <v>87.3</v>
      </c>
      <c r="H23" s="3">
        <v>66.2</v>
      </c>
      <c r="I23" s="3">
        <v>133.5</v>
      </c>
      <c r="J23" s="3">
        <v>76.2</v>
      </c>
      <c r="K23" s="3">
        <v>84.3</v>
      </c>
      <c r="L23" s="3">
        <v>85.3</v>
      </c>
      <c r="M23" s="3">
        <v>74.9</v>
      </c>
      <c r="N23" s="3">
        <v>61.4</v>
      </c>
      <c r="O23" s="3">
        <v>93.2</v>
      </c>
      <c r="P23" s="3">
        <v>86</v>
      </c>
      <c r="Q23" s="3">
        <v>94.9</v>
      </c>
      <c r="R23" s="3">
        <v>58.2</v>
      </c>
      <c r="S23" s="3">
        <v>90</v>
      </c>
      <c r="T23" s="3">
        <v>51.4</v>
      </c>
      <c r="U23" s="3">
        <v>92.8</v>
      </c>
      <c r="V23" s="28">
        <f t="shared" si="0"/>
        <v>40104</v>
      </c>
    </row>
    <row r="24" spans="1:22" ht="8.25" customHeight="1">
      <c r="A24" s="44" t="str">
        <f t="shared" si="1"/>
        <v>11</v>
      </c>
      <c r="B24" s="3">
        <v>78.9</v>
      </c>
      <c r="C24" s="3">
        <v>64.1</v>
      </c>
      <c r="D24" s="3">
        <v>76.1</v>
      </c>
      <c r="E24" s="3">
        <v>79.7</v>
      </c>
      <c r="F24" s="3">
        <v>52.5</v>
      </c>
      <c r="G24" s="3">
        <v>81.7</v>
      </c>
      <c r="H24" s="3">
        <v>69.9</v>
      </c>
      <c r="I24" s="3">
        <v>130.7</v>
      </c>
      <c r="J24" s="3">
        <v>85.7</v>
      </c>
      <c r="K24" s="3">
        <v>81.6</v>
      </c>
      <c r="L24" s="3">
        <v>84</v>
      </c>
      <c r="M24" s="3">
        <v>74.7</v>
      </c>
      <c r="N24" s="3">
        <v>62.3</v>
      </c>
      <c r="O24" s="3">
        <v>102.8</v>
      </c>
      <c r="P24" s="3">
        <v>85</v>
      </c>
      <c r="Q24" s="3">
        <v>98.3</v>
      </c>
      <c r="R24" s="3">
        <v>55.8</v>
      </c>
      <c r="S24" s="3">
        <v>102.7</v>
      </c>
      <c r="T24" s="3">
        <v>53.5</v>
      </c>
      <c r="U24" s="3">
        <v>83.4</v>
      </c>
      <c r="V24" s="28">
        <f t="shared" si="0"/>
        <v>40134</v>
      </c>
    </row>
    <row r="25" spans="1:22" ht="8.25" customHeight="1">
      <c r="A25" s="44" t="str">
        <f t="shared" si="1"/>
        <v>12</v>
      </c>
      <c r="B25" s="3">
        <v>78.6</v>
      </c>
      <c r="C25" s="3">
        <v>65.1</v>
      </c>
      <c r="D25" s="3">
        <v>77.1</v>
      </c>
      <c r="E25" s="3">
        <v>79.6</v>
      </c>
      <c r="F25" s="3">
        <v>49</v>
      </c>
      <c r="G25" s="3">
        <v>89</v>
      </c>
      <c r="H25" s="3">
        <v>69.7</v>
      </c>
      <c r="I25" s="3">
        <v>149.6</v>
      </c>
      <c r="J25" s="3">
        <v>77.7</v>
      </c>
      <c r="K25" s="3">
        <v>86.1</v>
      </c>
      <c r="L25" s="3">
        <v>84.8</v>
      </c>
      <c r="M25" s="3">
        <v>74.8</v>
      </c>
      <c r="N25" s="3">
        <v>60.1</v>
      </c>
      <c r="O25" s="3">
        <v>96.9</v>
      </c>
      <c r="P25" s="3">
        <v>84.3</v>
      </c>
      <c r="Q25" s="3">
        <v>95.6</v>
      </c>
      <c r="R25" s="3">
        <v>53.8</v>
      </c>
      <c r="S25" s="3">
        <v>97.2</v>
      </c>
      <c r="T25" s="3">
        <v>51.1</v>
      </c>
      <c r="U25" s="3">
        <v>87.3</v>
      </c>
      <c r="V25" s="28">
        <f t="shared" si="0"/>
        <v>40164</v>
      </c>
    </row>
    <row r="26" spans="1:22" ht="8.25" customHeight="1">
      <c r="A26" s="44" t="str">
        <f t="shared" si="1"/>
        <v>22/1</v>
      </c>
      <c r="B26" s="3">
        <v>81.7</v>
      </c>
      <c r="C26" s="3">
        <v>68.8</v>
      </c>
      <c r="D26" s="3">
        <v>83.4</v>
      </c>
      <c r="E26" s="3">
        <v>89.6</v>
      </c>
      <c r="F26" s="3">
        <v>54.8</v>
      </c>
      <c r="G26" s="3">
        <v>84.7</v>
      </c>
      <c r="H26" s="3">
        <v>76.5</v>
      </c>
      <c r="I26" s="3">
        <v>102.3</v>
      </c>
      <c r="J26" s="3">
        <v>76</v>
      </c>
      <c r="K26" s="3">
        <v>99.3</v>
      </c>
      <c r="L26" s="3">
        <v>95.4</v>
      </c>
      <c r="M26" s="3">
        <v>75.1</v>
      </c>
      <c r="N26" s="3">
        <v>66.7</v>
      </c>
      <c r="O26" s="3">
        <v>89.7</v>
      </c>
      <c r="P26" s="3">
        <v>92.4</v>
      </c>
      <c r="Q26" s="3">
        <v>101.2</v>
      </c>
      <c r="R26" s="3">
        <v>58.6</v>
      </c>
      <c r="S26" s="3">
        <v>98.1</v>
      </c>
      <c r="T26" s="3">
        <v>54.6</v>
      </c>
      <c r="U26" s="3">
        <v>106</v>
      </c>
      <c r="V26" s="28">
        <f t="shared" si="0"/>
        <v>40194</v>
      </c>
    </row>
    <row r="27" spans="1:22" ht="8.25" customHeight="1">
      <c r="A27" s="44" t="str">
        <f t="shared" si="1"/>
        <v>2</v>
      </c>
      <c r="B27" s="3">
        <v>82.4</v>
      </c>
      <c r="C27" s="3">
        <v>71.7</v>
      </c>
      <c r="D27" s="3">
        <v>84.9</v>
      </c>
      <c r="E27" s="3">
        <v>95.2</v>
      </c>
      <c r="F27" s="3">
        <v>59.3</v>
      </c>
      <c r="G27" s="3">
        <v>98.8</v>
      </c>
      <c r="H27" s="3">
        <v>77.5</v>
      </c>
      <c r="I27" s="3">
        <v>124.4</v>
      </c>
      <c r="J27" s="3">
        <v>77.9</v>
      </c>
      <c r="K27" s="3">
        <v>84.5</v>
      </c>
      <c r="L27" s="3">
        <v>92</v>
      </c>
      <c r="M27" s="3">
        <v>75.6</v>
      </c>
      <c r="N27" s="3">
        <v>68.6</v>
      </c>
      <c r="O27" s="3">
        <v>88.1</v>
      </c>
      <c r="P27" s="3">
        <v>87.4</v>
      </c>
      <c r="Q27" s="3">
        <v>100.1</v>
      </c>
      <c r="R27" s="3">
        <v>60.4</v>
      </c>
      <c r="S27" s="3">
        <v>94.8</v>
      </c>
      <c r="T27" s="3">
        <v>54.6</v>
      </c>
      <c r="U27" s="3">
        <v>90.3</v>
      </c>
      <c r="V27" s="28">
        <f t="shared" si="0"/>
        <v>40224</v>
      </c>
    </row>
    <row r="28" spans="1:22" ht="8.25" customHeight="1">
      <c r="A28" s="44" t="str">
        <f t="shared" si="1"/>
        <v>3</v>
      </c>
      <c r="B28" s="3">
        <v>82.3</v>
      </c>
      <c r="C28" s="3">
        <v>75.2</v>
      </c>
      <c r="D28" s="3">
        <v>83.8</v>
      </c>
      <c r="E28" s="3">
        <v>91.7</v>
      </c>
      <c r="F28" s="3">
        <v>63.3</v>
      </c>
      <c r="G28" s="3">
        <v>82.5</v>
      </c>
      <c r="H28" s="3">
        <v>79.6</v>
      </c>
      <c r="I28" s="3">
        <v>115.9</v>
      </c>
      <c r="J28" s="3">
        <v>74.3</v>
      </c>
      <c r="K28" s="3">
        <v>79.3</v>
      </c>
      <c r="L28" s="3">
        <v>94</v>
      </c>
      <c r="M28" s="3">
        <v>75.4</v>
      </c>
      <c r="N28" s="3">
        <v>67.3</v>
      </c>
      <c r="O28" s="3">
        <v>92.6</v>
      </c>
      <c r="P28" s="3">
        <v>92</v>
      </c>
      <c r="Q28" s="3">
        <v>104.1</v>
      </c>
      <c r="R28" s="3">
        <v>80.6</v>
      </c>
      <c r="S28" s="3">
        <v>96.3</v>
      </c>
      <c r="T28" s="3">
        <v>52.9</v>
      </c>
      <c r="U28" s="3">
        <v>97.2</v>
      </c>
      <c r="V28" s="28">
        <f t="shared" si="0"/>
        <v>40254</v>
      </c>
    </row>
    <row r="29" spans="1:22" ht="8.25" customHeight="1">
      <c r="A29" s="44" t="str">
        <f t="shared" si="1"/>
        <v>4</v>
      </c>
      <c r="B29" s="3">
        <v>83.3</v>
      </c>
      <c r="C29" s="3">
        <v>78.6</v>
      </c>
      <c r="D29" s="3">
        <v>84.1</v>
      </c>
      <c r="E29" s="3">
        <v>89.2</v>
      </c>
      <c r="F29" s="3">
        <v>58.6</v>
      </c>
      <c r="G29" s="3">
        <v>79.8</v>
      </c>
      <c r="H29" s="3">
        <v>81.1</v>
      </c>
      <c r="I29" s="3">
        <v>120.2</v>
      </c>
      <c r="J29" s="3">
        <v>70.5</v>
      </c>
      <c r="K29" s="3">
        <v>79.4</v>
      </c>
      <c r="L29" s="3">
        <v>94.9</v>
      </c>
      <c r="M29" s="3">
        <v>77.1</v>
      </c>
      <c r="N29" s="3">
        <v>74.7</v>
      </c>
      <c r="O29" s="3">
        <v>94.7</v>
      </c>
      <c r="P29" s="3">
        <v>90.6</v>
      </c>
      <c r="Q29" s="3">
        <v>103.6</v>
      </c>
      <c r="R29" s="3">
        <v>64.8</v>
      </c>
      <c r="S29" s="3">
        <v>95.5</v>
      </c>
      <c r="T29" s="3">
        <v>52</v>
      </c>
      <c r="U29" s="3">
        <v>97.7</v>
      </c>
      <c r="V29" s="28">
        <f t="shared" si="0"/>
        <v>40284</v>
      </c>
    </row>
    <row r="30" spans="1:22" ht="8.25" customHeight="1">
      <c r="A30" s="44" t="str">
        <f t="shared" si="1"/>
        <v>5</v>
      </c>
      <c r="B30" s="3">
        <v>85.3</v>
      </c>
      <c r="C30" s="3">
        <v>83.1</v>
      </c>
      <c r="D30" s="3">
        <v>82.8</v>
      </c>
      <c r="E30" s="3">
        <v>87.2</v>
      </c>
      <c r="F30" s="3">
        <v>58.9</v>
      </c>
      <c r="G30" s="3">
        <v>86.7</v>
      </c>
      <c r="H30" s="3">
        <v>82.1</v>
      </c>
      <c r="I30" s="3">
        <v>155</v>
      </c>
      <c r="J30" s="3">
        <v>78</v>
      </c>
      <c r="K30" s="3">
        <v>81.5</v>
      </c>
      <c r="L30" s="3">
        <v>91.9</v>
      </c>
      <c r="M30" s="3">
        <v>76.4</v>
      </c>
      <c r="N30" s="3">
        <v>69.2</v>
      </c>
      <c r="O30" s="3">
        <v>97.5</v>
      </c>
      <c r="P30" s="3">
        <v>90.6</v>
      </c>
      <c r="Q30" s="3">
        <v>106.5</v>
      </c>
      <c r="R30" s="3">
        <v>66.3</v>
      </c>
      <c r="S30" s="3">
        <v>95.3</v>
      </c>
      <c r="T30" s="3">
        <v>50.7</v>
      </c>
      <c r="U30" s="3">
        <v>94.7</v>
      </c>
      <c r="V30" s="28">
        <f t="shared" si="0"/>
        <v>40314</v>
      </c>
    </row>
    <row r="31" spans="1:22" ht="8.25" customHeight="1">
      <c r="A31" s="44" t="str">
        <f t="shared" si="1"/>
        <v>6</v>
      </c>
      <c r="B31" s="3">
        <v>85.1</v>
      </c>
      <c r="C31" s="3">
        <v>79.5</v>
      </c>
      <c r="D31" s="3">
        <v>81.5</v>
      </c>
      <c r="E31" s="3">
        <v>88.4</v>
      </c>
      <c r="F31" s="3">
        <v>61</v>
      </c>
      <c r="G31" s="3">
        <v>81.1</v>
      </c>
      <c r="H31" s="3">
        <v>82.4</v>
      </c>
      <c r="I31" s="3">
        <v>126.2</v>
      </c>
      <c r="J31" s="3">
        <v>86.6</v>
      </c>
      <c r="K31" s="3">
        <v>91.8</v>
      </c>
      <c r="L31" s="3">
        <v>94</v>
      </c>
      <c r="M31" s="3">
        <v>77.7</v>
      </c>
      <c r="N31" s="3">
        <v>69.5</v>
      </c>
      <c r="O31" s="3">
        <v>100.3</v>
      </c>
      <c r="P31" s="3">
        <v>89.7</v>
      </c>
      <c r="Q31" s="3">
        <v>102.5</v>
      </c>
      <c r="R31" s="3">
        <v>61</v>
      </c>
      <c r="S31" s="3">
        <v>101.3</v>
      </c>
      <c r="T31" s="3">
        <v>54.4</v>
      </c>
      <c r="U31" s="3">
        <v>91.8</v>
      </c>
      <c r="V31" s="28">
        <f t="shared" si="0"/>
        <v>40344</v>
      </c>
    </row>
    <row r="32" spans="1:22" ht="8.25" customHeight="1">
      <c r="A32" s="44" t="str">
        <f t="shared" si="1"/>
        <v>7</v>
      </c>
      <c r="B32" s="3">
        <v>85.1</v>
      </c>
      <c r="C32" s="3">
        <v>82</v>
      </c>
      <c r="D32" s="3">
        <v>81</v>
      </c>
      <c r="E32" s="3">
        <v>87.1</v>
      </c>
      <c r="F32" s="3">
        <v>64.3</v>
      </c>
      <c r="G32" s="3">
        <v>85.8</v>
      </c>
      <c r="H32" s="3">
        <v>80.8</v>
      </c>
      <c r="I32" s="3">
        <v>124.1</v>
      </c>
      <c r="J32" s="3">
        <v>77.1</v>
      </c>
      <c r="K32" s="3">
        <v>85.6</v>
      </c>
      <c r="L32" s="3">
        <v>93.1</v>
      </c>
      <c r="M32" s="3">
        <v>76.6</v>
      </c>
      <c r="N32" s="3">
        <v>71</v>
      </c>
      <c r="O32" s="3">
        <v>101.2</v>
      </c>
      <c r="P32" s="3">
        <v>94.8</v>
      </c>
      <c r="Q32" s="3">
        <v>101</v>
      </c>
      <c r="R32" s="3">
        <v>66.4</v>
      </c>
      <c r="S32" s="3">
        <v>97.2</v>
      </c>
      <c r="T32" s="3">
        <v>55.1</v>
      </c>
      <c r="U32" s="3">
        <v>106.8</v>
      </c>
      <c r="V32" s="28">
        <f t="shared" si="0"/>
        <v>40374</v>
      </c>
    </row>
    <row r="33" spans="1:22" ht="8.25" customHeight="1">
      <c r="A33" s="44" t="str">
        <f t="shared" si="1"/>
        <v>8</v>
      </c>
      <c r="B33" s="3">
        <v>87</v>
      </c>
      <c r="C33" s="3">
        <v>81.2</v>
      </c>
      <c r="D33" s="3">
        <v>80.1</v>
      </c>
      <c r="E33" s="3">
        <v>90.4</v>
      </c>
      <c r="F33" s="3">
        <v>64.5</v>
      </c>
      <c r="G33" s="3">
        <v>90.3</v>
      </c>
      <c r="H33" s="3">
        <v>81.8</v>
      </c>
      <c r="I33" s="3">
        <v>133.7</v>
      </c>
      <c r="J33" s="3">
        <v>81.4</v>
      </c>
      <c r="K33" s="3">
        <v>82.1</v>
      </c>
      <c r="L33" s="3">
        <v>92.9</v>
      </c>
      <c r="M33" s="3">
        <v>75.3</v>
      </c>
      <c r="N33" s="3">
        <v>70.4</v>
      </c>
      <c r="O33" s="3">
        <v>109.4</v>
      </c>
      <c r="P33" s="3">
        <v>86.5</v>
      </c>
      <c r="Q33" s="3">
        <v>95.4</v>
      </c>
      <c r="R33" s="3">
        <v>67.6</v>
      </c>
      <c r="S33" s="3">
        <v>95.7</v>
      </c>
      <c r="T33" s="3">
        <v>54.9</v>
      </c>
      <c r="U33" s="3">
        <v>88.4</v>
      </c>
      <c r="V33" s="28">
        <f t="shared" si="0"/>
        <v>40404</v>
      </c>
    </row>
    <row r="34" spans="1:22" ht="8.25" customHeight="1">
      <c r="A34" s="44" t="str">
        <f t="shared" si="1"/>
        <v>9</v>
      </c>
      <c r="B34" s="3">
        <v>86.2</v>
      </c>
      <c r="C34" s="3">
        <v>79</v>
      </c>
      <c r="D34" s="3">
        <v>77.9</v>
      </c>
      <c r="E34" s="3">
        <v>90.3</v>
      </c>
      <c r="F34" s="3">
        <v>60.1</v>
      </c>
      <c r="G34" s="3">
        <v>107.6</v>
      </c>
      <c r="H34" s="3">
        <v>79.9</v>
      </c>
      <c r="I34" s="3">
        <v>126.8</v>
      </c>
      <c r="J34" s="3">
        <v>82.9</v>
      </c>
      <c r="K34" s="3">
        <v>88.5</v>
      </c>
      <c r="L34" s="3">
        <v>90.7</v>
      </c>
      <c r="M34" s="3">
        <v>75.4</v>
      </c>
      <c r="N34" s="3">
        <v>68.4</v>
      </c>
      <c r="O34" s="3">
        <v>102.6</v>
      </c>
      <c r="P34" s="3">
        <v>85</v>
      </c>
      <c r="Q34" s="3">
        <v>94.4</v>
      </c>
      <c r="R34" s="3">
        <v>65.8</v>
      </c>
      <c r="S34" s="3">
        <v>93.7</v>
      </c>
      <c r="T34" s="3">
        <v>50.3</v>
      </c>
      <c r="U34" s="3">
        <v>87.3</v>
      </c>
      <c r="V34" s="28">
        <f t="shared" si="0"/>
        <v>40434</v>
      </c>
    </row>
    <row r="35" spans="1:22" ht="8.25" customHeight="1">
      <c r="A35" s="44" t="str">
        <f t="shared" si="1"/>
        <v>10</v>
      </c>
      <c r="B35" s="3">
        <v>83</v>
      </c>
      <c r="C35" s="3">
        <v>74.9</v>
      </c>
      <c r="D35" s="3">
        <v>78.4</v>
      </c>
      <c r="E35" s="3">
        <v>87.7</v>
      </c>
      <c r="F35" s="3">
        <v>64.1</v>
      </c>
      <c r="G35" s="3">
        <v>93.5</v>
      </c>
      <c r="H35" s="3">
        <v>70.1</v>
      </c>
      <c r="I35" s="3">
        <v>119</v>
      </c>
      <c r="J35" s="3">
        <v>79.7</v>
      </c>
      <c r="K35" s="3">
        <v>85.3</v>
      </c>
      <c r="L35" s="3">
        <v>88.7</v>
      </c>
      <c r="M35" s="3">
        <v>75.5</v>
      </c>
      <c r="N35" s="3">
        <v>67.4</v>
      </c>
      <c r="O35" s="3">
        <v>109.4</v>
      </c>
      <c r="P35" s="3">
        <v>87.1</v>
      </c>
      <c r="Q35" s="3">
        <v>93.9</v>
      </c>
      <c r="R35" s="3">
        <v>66.9</v>
      </c>
      <c r="S35" s="3">
        <v>94.1</v>
      </c>
      <c r="T35" s="3">
        <v>51.3</v>
      </c>
      <c r="U35" s="3">
        <v>94.2</v>
      </c>
      <c r="V35" s="28">
        <f t="shared" si="0"/>
        <v>40464</v>
      </c>
    </row>
    <row r="36" spans="1:22" ht="8.25" customHeight="1">
      <c r="A36" s="44" t="str">
        <f t="shared" si="1"/>
        <v>11</v>
      </c>
      <c r="B36" s="3">
        <v>82</v>
      </c>
      <c r="C36" s="3">
        <v>81.5</v>
      </c>
      <c r="D36" s="3">
        <v>80.1</v>
      </c>
      <c r="E36" s="3">
        <v>87.2</v>
      </c>
      <c r="F36" s="3">
        <v>66.1</v>
      </c>
      <c r="G36" s="3">
        <v>91.9</v>
      </c>
      <c r="H36" s="3">
        <v>70.2</v>
      </c>
      <c r="I36" s="3">
        <v>135.2</v>
      </c>
      <c r="J36" s="3">
        <v>81.2</v>
      </c>
      <c r="K36" s="3">
        <v>88.7</v>
      </c>
      <c r="L36" s="3">
        <v>90.6</v>
      </c>
      <c r="M36" s="3">
        <v>76.8</v>
      </c>
      <c r="N36" s="3">
        <v>65</v>
      </c>
      <c r="O36" s="3">
        <v>99.8</v>
      </c>
      <c r="P36" s="3">
        <v>87.7</v>
      </c>
      <c r="Q36" s="3">
        <v>94.8</v>
      </c>
      <c r="R36" s="3">
        <v>63.7</v>
      </c>
      <c r="S36" s="3">
        <v>96.5</v>
      </c>
      <c r="T36" s="3">
        <v>54.5</v>
      </c>
      <c r="U36" s="3">
        <v>95.3</v>
      </c>
      <c r="V36" s="28">
        <f t="shared" si="0"/>
        <v>40494</v>
      </c>
    </row>
    <row r="37" spans="1:22" ht="8.25" customHeight="1">
      <c r="A37" s="44" t="str">
        <f t="shared" si="1"/>
        <v>12</v>
      </c>
      <c r="B37" s="3">
        <v>82.4</v>
      </c>
      <c r="C37" s="3">
        <v>87.8</v>
      </c>
      <c r="D37" s="3">
        <v>82.2</v>
      </c>
      <c r="E37" s="3">
        <v>81.1</v>
      </c>
      <c r="F37" s="3">
        <v>64.6</v>
      </c>
      <c r="G37" s="3">
        <v>94.1</v>
      </c>
      <c r="H37" s="3">
        <v>71.2</v>
      </c>
      <c r="I37" s="3">
        <v>144.2</v>
      </c>
      <c r="J37" s="3">
        <v>79.9</v>
      </c>
      <c r="K37" s="3">
        <v>84</v>
      </c>
      <c r="L37" s="3">
        <v>90.7</v>
      </c>
      <c r="M37" s="3">
        <v>76.8</v>
      </c>
      <c r="N37" s="3">
        <v>64.3</v>
      </c>
      <c r="O37" s="3">
        <v>101.2</v>
      </c>
      <c r="P37" s="3">
        <v>88.1</v>
      </c>
      <c r="Q37" s="3">
        <v>94.7</v>
      </c>
      <c r="R37" s="3">
        <v>62.3</v>
      </c>
      <c r="S37" s="3">
        <v>93.6</v>
      </c>
      <c r="T37" s="3">
        <v>56.8</v>
      </c>
      <c r="U37" s="3">
        <v>96.7</v>
      </c>
      <c r="V37" s="28">
        <f t="shared" si="0"/>
        <v>40524</v>
      </c>
    </row>
    <row r="38" spans="1:22" ht="8.25" customHeight="1">
      <c r="A38" s="44" t="str">
        <f t="shared" si="1"/>
        <v>23/1</v>
      </c>
      <c r="B38" s="3">
        <v>82.7</v>
      </c>
      <c r="C38" s="3">
        <v>93.4</v>
      </c>
      <c r="D38" s="3">
        <v>86.5</v>
      </c>
      <c r="E38" s="3">
        <v>89.3</v>
      </c>
      <c r="F38" s="3">
        <v>57.8</v>
      </c>
      <c r="G38" s="3">
        <v>85.4</v>
      </c>
      <c r="H38" s="3">
        <v>77.1</v>
      </c>
      <c r="I38" s="3">
        <v>114.6</v>
      </c>
      <c r="J38" s="3">
        <v>88.7</v>
      </c>
      <c r="K38" s="3">
        <v>94.9</v>
      </c>
      <c r="L38" s="3">
        <v>95.4</v>
      </c>
      <c r="M38" s="3">
        <v>78.6</v>
      </c>
      <c r="N38" s="3">
        <v>70.8</v>
      </c>
      <c r="O38" s="3">
        <v>91.2</v>
      </c>
      <c r="P38" s="3">
        <v>89.3</v>
      </c>
      <c r="Q38" s="3">
        <v>98.1</v>
      </c>
      <c r="R38" s="3">
        <v>63.3</v>
      </c>
      <c r="S38" s="3">
        <v>98.3</v>
      </c>
      <c r="T38" s="3">
        <v>57.8</v>
      </c>
      <c r="U38" s="3">
        <v>95.5</v>
      </c>
      <c r="V38" s="28">
        <f t="shared" si="0"/>
        <v>40554</v>
      </c>
    </row>
    <row r="39" spans="1:22" ht="8.25" customHeight="1">
      <c r="A39" s="44" t="str">
        <f t="shared" si="1"/>
        <v>2</v>
      </c>
      <c r="B39" s="3">
        <v>83</v>
      </c>
      <c r="C39" s="3">
        <v>90.8</v>
      </c>
      <c r="D39" s="3">
        <v>88.2</v>
      </c>
      <c r="E39" s="3">
        <v>98.1</v>
      </c>
      <c r="F39" s="3">
        <v>65</v>
      </c>
      <c r="G39" s="3">
        <v>81.5</v>
      </c>
      <c r="H39" s="3">
        <v>77.8</v>
      </c>
      <c r="I39" s="3">
        <v>114.9</v>
      </c>
      <c r="J39" s="3">
        <v>80.6</v>
      </c>
      <c r="K39" s="3">
        <v>88.8</v>
      </c>
      <c r="L39" s="3">
        <v>95.1</v>
      </c>
      <c r="M39" s="3">
        <v>78.5</v>
      </c>
      <c r="N39" s="3">
        <v>69.1</v>
      </c>
      <c r="O39" s="3">
        <v>99.8</v>
      </c>
      <c r="P39" s="3">
        <v>90.5</v>
      </c>
      <c r="Q39" s="3">
        <v>99.7</v>
      </c>
      <c r="R39" s="3">
        <v>70.7</v>
      </c>
      <c r="S39" s="3">
        <v>97.4</v>
      </c>
      <c r="T39" s="3">
        <v>51.6</v>
      </c>
      <c r="U39" s="3">
        <v>97.1</v>
      </c>
      <c r="V39" s="28">
        <f t="shared" si="0"/>
        <v>40584</v>
      </c>
    </row>
    <row r="40" spans="1:22" ht="8.25" customHeight="1">
      <c r="A40" s="44" t="str">
        <f t="shared" si="1"/>
        <v>3</v>
      </c>
      <c r="B40" s="3">
        <v>69.6</v>
      </c>
      <c r="C40" s="3">
        <v>73.1</v>
      </c>
      <c r="D40" s="3">
        <v>77.1</v>
      </c>
      <c r="E40" s="3">
        <v>84.8</v>
      </c>
      <c r="F40" s="3">
        <v>56.7</v>
      </c>
      <c r="G40" s="3">
        <v>79.9</v>
      </c>
      <c r="H40" s="3">
        <v>49.9</v>
      </c>
      <c r="I40" s="3">
        <v>133.7</v>
      </c>
      <c r="J40" s="3">
        <v>83.6</v>
      </c>
      <c r="K40" s="3">
        <v>81.2</v>
      </c>
      <c r="L40" s="3">
        <v>73.7</v>
      </c>
      <c r="M40" s="3">
        <v>76.9</v>
      </c>
      <c r="N40" s="3">
        <v>63.9</v>
      </c>
      <c r="O40" s="3">
        <v>93</v>
      </c>
      <c r="P40" s="3">
        <v>78.2</v>
      </c>
      <c r="Q40" s="3">
        <v>72.1</v>
      </c>
      <c r="R40" s="3">
        <v>79</v>
      </c>
      <c r="S40" s="3">
        <v>94.8</v>
      </c>
      <c r="T40" s="3">
        <v>58.3</v>
      </c>
      <c r="U40" s="3">
        <v>83.7</v>
      </c>
      <c r="V40" s="28">
        <f>V41-30</f>
        <v>40614</v>
      </c>
    </row>
    <row r="41" spans="1:22" ht="8.25" customHeight="1">
      <c r="A41" s="44" t="str">
        <f t="shared" si="1"/>
        <v>4</v>
      </c>
      <c r="B41" s="3">
        <v>71.6</v>
      </c>
      <c r="C41" s="3">
        <v>78.4</v>
      </c>
      <c r="D41" s="3">
        <v>83.9</v>
      </c>
      <c r="E41" s="3">
        <v>79</v>
      </c>
      <c r="F41" s="3">
        <v>68.3</v>
      </c>
      <c r="G41" s="3">
        <v>70.1</v>
      </c>
      <c r="H41" s="3">
        <v>53.2</v>
      </c>
      <c r="I41" s="3">
        <v>118.7</v>
      </c>
      <c r="J41" s="3">
        <v>81.5</v>
      </c>
      <c r="K41" s="3">
        <v>80</v>
      </c>
      <c r="L41" s="3">
        <v>85.9</v>
      </c>
      <c r="M41" s="3">
        <v>80</v>
      </c>
      <c r="N41" s="3">
        <v>69.5</v>
      </c>
      <c r="O41" s="3">
        <v>91.2</v>
      </c>
      <c r="P41" s="3">
        <v>85.3</v>
      </c>
      <c r="Q41" s="3">
        <v>83</v>
      </c>
      <c r="R41" s="3">
        <v>65.4</v>
      </c>
      <c r="S41" s="3">
        <v>96.4</v>
      </c>
      <c r="T41" s="3">
        <v>61.9</v>
      </c>
      <c r="U41" s="3">
        <v>96.6</v>
      </c>
      <c r="V41" s="28">
        <f>グラフ!L$1+10</f>
        <v>40644</v>
      </c>
    </row>
    <row r="42" ht="8.25" customHeight="1">
      <c r="A42" s="46"/>
    </row>
  </sheetData>
  <printOptions/>
  <pageMargins left="0.5905511811023623" right="0.1968503937007874" top="0.11811023622047245" bottom="0" header="0" footer="0"/>
  <pageSetup orientation="landscape" paperSize="9" scale="80" r:id="rId1"/>
</worksheet>
</file>

<file path=xl/worksheets/sheet6.xml><?xml version="1.0" encoding="utf-8"?>
<worksheet xmlns="http://schemas.openxmlformats.org/spreadsheetml/2006/main" xmlns:r="http://schemas.openxmlformats.org/officeDocument/2006/relationships">
  <sheetPr codeName="Sheet12"/>
  <dimension ref="A1:V42"/>
  <sheetViews>
    <sheetView showGridLines="0" workbookViewId="0" topLeftCell="A1">
      <pane xSplit="1" ySplit="4" topLeftCell="O5" activePane="bottomRight" state="frozen"/>
      <selection pane="topLeft" activeCell="B26" sqref="B26:J41"/>
      <selection pane="topRight" activeCell="B26" sqref="B26:J41"/>
      <selection pane="bottomLeft" activeCell="B26" sqref="B26:J41"/>
      <selection pane="bottomRight" activeCell="A1" sqref="A1"/>
    </sheetView>
  </sheetViews>
  <sheetFormatPr defaultColWidth="9.00390625" defaultRowHeight="8.25" customHeight="1"/>
  <cols>
    <col min="1" max="1" width="4.625" style="20" customWidth="1"/>
    <col min="2" max="16384" width="14.625" style="1" customWidth="1"/>
  </cols>
  <sheetData>
    <row r="1" spans="1:21" s="43" customFormat="1" ht="12" customHeight="1">
      <c r="A1" s="41"/>
      <c r="B1" s="42" t="s">
        <v>104</v>
      </c>
      <c r="C1" s="42"/>
      <c r="D1" s="42"/>
      <c r="E1" s="42" t="s">
        <v>68</v>
      </c>
      <c r="F1" s="42"/>
      <c r="G1" s="42"/>
      <c r="H1" s="42"/>
      <c r="I1" s="42"/>
      <c r="J1" s="42"/>
      <c r="K1" s="42"/>
      <c r="L1" s="42"/>
      <c r="M1" s="42"/>
      <c r="N1" s="42"/>
      <c r="O1" s="42"/>
      <c r="P1" s="42"/>
      <c r="Q1" s="42"/>
      <c r="R1" s="42"/>
      <c r="S1" s="42"/>
      <c r="T1" s="42"/>
      <c r="U1" s="42"/>
    </row>
    <row r="2" spans="1:21" ht="8.25" customHeight="1">
      <c r="A2" s="18" t="s">
        <v>105</v>
      </c>
      <c r="B2" s="2" t="s">
        <v>0</v>
      </c>
      <c r="C2" s="2" t="s">
        <v>1</v>
      </c>
      <c r="D2" s="2" t="s">
        <v>2</v>
      </c>
      <c r="E2" s="2" t="s">
        <v>3</v>
      </c>
      <c r="F2" s="2" t="s">
        <v>4</v>
      </c>
      <c r="G2" s="2" t="s">
        <v>5</v>
      </c>
      <c r="H2" s="2" t="s">
        <v>6</v>
      </c>
      <c r="I2" s="2" t="s">
        <v>7</v>
      </c>
      <c r="J2" s="2" t="s">
        <v>8</v>
      </c>
      <c r="K2" s="2" t="s">
        <v>9</v>
      </c>
      <c r="L2" s="2" t="s">
        <v>10</v>
      </c>
      <c r="M2" s="2" t="s">
        <v>102</v>
      </c>
      <c r="N2" s="2" t="s">
        <v>11</v>
      </c>
      <c r="O2" s="2" t="s">
        <v>12</v>
      </c>
      <c r="P2" s="2" t="s">
        <v>13</v>
      </c>
      <c r="Q2" s="2" t="s">
        <v>14</v>
      </c>
      <c r="R2" s="2" t="s">
        <v>15</v>
      </c>
      <c r="S2" s="2" t="s">
        <v>79</v>
      </c>
      <c r="T2" s="2" t="s">
        <v>16</v>
      </c>
      <c r="U2" s="2" t="s">
        <v>17</v>
      </c>
    </row>
    <row r="3" spans="1:21" ht="8.25" customHeight="1">
      <c r="A3" s="19"/>
      <c r="B3" s="31" t="s">
        <v>106</v>
      </c>
      <c r="C3" s="31" t="s">
        <v>106</v>
      </c>
      <c r="D3" s="31" t="s">
        <v>106</v>
      </c>
      <c r="E3" s="31" t="s">
        <v>106</v>
      </c>
      <c r="F3" s="31" t="s">
        <v>106</v>
      </c>
      <c r="G3" s="31" t="s">
        <v>106</v>
      </c>
      <c r="H3" s="31" t="s">
        <v>106</v>
      </c>
      <c r="I3" s="31" t="s">
        <v>106</v>
      </c>
      <c r="J3" s="31" t="s">
        <v>106</v>
      </c>
      <c r="K3" s="31" t="s">
        <v>106</v>
      </c>
      <c r="L3" s="31" t="s">
        <v>106</v>
      </c>
      <c r="M3" s="31" t="s">
        <v>106</v>
      </c>
      <c r="N3" s="31" t="s">
        <v>106</v>
      </c>
      <c r="O3" s="31" t="s">
        <v>106</v>
      </c>
      <c r="P3" s="31" t="s">
        <v>106</v>
      </c>
      <c r="Q3" s="31" t="s">
        <v>106</v>
      </c>
      <c r="R3" s="31" t="s">
        <v>106</v>
      </c>
      <c r="S3" s="31" t="s">
        <v>106</v>
      </c>
      <c r="T3" s="31" t="s">
        <v>106</v>
      </c>
      <c r="U3" s="31" t="s">
        <v>106</v>
      </c>
    </row>
    <row r="4" spans="1:21" ht="8.25" customHeight="1">
      <c r="A4" s="19"/>
      <c r="B4" s="32"/>
      <c r="C4" s="32"/>
      <c r="D4" s="32"/>
      <c r="E4" s="32"/>
      <c r="F4" s="32"/>
      <c r="G4" s="32"/>
      <c r="H4" s="32"/>
      <c r="I4" s="32"/>
      <c r="J4" s="32"/>
      <c r="K4" s="32"/>
      <c r="L4" s="32"/>
      <c r="M4" s="32"/>
      <c r="N4" s="32"/>
      <c r="O4" s="32"/>
      <c r="P4" s="32"/>
      <c r="Q4" s="32"/>
      <c r="R4" s="32"/>
      <c r="S4" s="32"/>
      <c r="T4" s="32"/>
      <c r="U4" s="32"/>
    </row>
    <row r="5" spans="1:22" ht="8.25" customHeight="1">
      <c r="A5" s="25"/>
      <c r="B5" s="3"/>
      <c r="C5" s="3"/>
      <c r="D5" s="3"/>
      <c r="E5" s="3"/>
      <c r="F5" s="3"/>
      <c r="G5" s="3"/>
      <c r="H5" s="3"/>
      <c r="I5" s="3"/>
      <c r="J5" s="3"/>
      <c r="K5" s="3"/>
      <c r="L5" s="3"/>
      <c r="M5" s="3"/>
      <c r="N5" s="3"/>
      <c r="O5" s="3"/>
      <c r="P5" s="3"/>
      <c r="Q5" s="3"/>
      <c r="R5" s="3"/>
      <c r="S5" s="3"/>
      <c r="T5" s="3"/>
      <c r="U5" s="3"/>
      <c r="V5" s="28"/>
    </row>
    <row r="6" spans="1:22" ht="8.25" customHeight="1">
      <c r="A6" s="25"/>
      <c r="B6" s="3"/>
      <c r="C6" s="3"/>
      <c r="D6" s="3"/>
      <c r="E6" s="3"/>
      <c r="F6" s="3"/>
      <c r="G6" s="3"/>
      <c r="H6" s="3"/>
      <c r="I6" s="3"/>
      <c r="J6" s="3"/>
      <c r="K6" s="3"/>
      <c r="L6" s="3"/>
      <c r="M6" s="3"/>
      <c r="N6" s="3"/>
      <c r="O6" s="3"/>
      <c r="P6" s="3"/>
      <c r="Q6" s="3"/>
      <c r="R6" s="3"/>
      <c r="S6" s="3"/>
      <c r="T6" s="3"/>
      <c r="U6" s="3"/>
      <c r="V6" s="28"/>
    </row>
    <row r="7" spans="1:22" ht="8.25" customHeight="1">
      <c r="A7" s="25"/>
      <c r="B7" s="3"/>
      <c r="C7" s="3"/>
      <c r="D7" s="3"/>
      <c r="E7" s="3"/>
      <c r="F7" s="3"/>
      <c r="G7" s="3"/>
      <c r="H7" s="3"/>
      <c r="I7" s="3"/>
      <c r="J7" s="3"/>
      <c r="K7" s="3"/>
      <c r="L7" s="3"/>
      <c r="M7" s="3"/>
      <c r="N7" s="3"/>
      <c r="O7" s="3"/>
      <c r="P7" s="3"/>
      <c r="Q7" s="3"/>
      <c r="R7" s="3"/>
      <c r="S7" s="3"/>
      <c r="T7" s="3"/>
      <c r="U7" s="3"/>
      <c r="V7" s="28"/>
    </row>
    <row r="8" spans="1:22" ht="8.25" customHeight="1">
      <c r="A8" s="25"/>
      <c r="B8" s="3"/>
      <c r="C8" s="3"/>
      <c r="D8" s="3"/>
      <c r="E8" s="3"/>
      <c r="F8" s="3"/>
      <c r="G8" s="3"/>
      <c r="H8" s="3"/>
      <c r="I8" s="3"/>
      <c r="J8" s="3"/>
      <c r="K8" s="3"/>
      <c r="L8" s="3"/>
      <c r="M8" s="3"/>
      <c r="N8" s="3"/>
      <c r="O8" s="3"/>
      <c r="P8" s="3"/>
      <c r="Q8" s="3"/>
      <c r="R8" s="3"/>
      <c r="S8" s="3"/>
      <c r="T8" s="3"/>
      <c r="U8" s="3"/>
      <c r="V8" s="28"/>
    </row>
    <row r="9" spans="1:22" ht="8.25" customHeight="1">
      <c r="A9" s="25"/>
      <c r="B9" s="3"/>
      <c r="C9" s="3"/>
      <c r="D9" s="3"/>
      <c r="E9" s="3"/>
      <c r="F9" s="3"/>
      <c r="G9" s="3"/>
      <c r="H9" s="3"/>
      <c r="I9" s="3"/>
      <c r="J9" s="3"/>
      <c r="K9" s="3"/>
      <c r="L9" s="3"/>
      <c r="M9" s="3"/>
      <c r="N9" s="3"/>
      <c r="O9" s="3"/>
      <c r="P9" s="3"/>
      <c r="Q9" s="3"/>
      <c r="R9" s="3"/>
      <c r="S9" s="3"/>
      <c r="T9" s="3"/>
      <c r="U9" s="3"/>
      <c r="V9" s="28"/>
    </row>
    <row r="10" spans="1:22" ht="8.25" customHeight="1">
      <c r="A10" s="25"/>
      <c r="B10" s="3"/>
      <c r="C10" s="3"/>
      <c r="D10" s="3"/>
      <c r="E10" s="3"/>
      <c r="F10" s="3"/>
      <c r="G10" s="3"/>
      <c r="H10" s="3"/>
      <c r="I10" s="3"/>
      <c r="J10" s="3"/>
      <c r="K10" s="3"/>
      <c r="L10" s="3"/>
      <c r="M10" s="3"/>
      <c r="N10" s="3"/>
      <c r="O10" s="3"/>
      <c r="P10" s="3"/>
      <c r="Q10" s="3"/>
      <c r="R10" s="3"/>
      <c r="S10" s="3"/>
      <c r="T10" s="3"/>
      <c r="U10" s="3"/>
      <c r="V10" s="28"/>
    </row>
    <row r="11" spans="1:22" ht="8.25" customHeight="1">
      <c r="A11" s="25"/>
      <c r="B11" s="3"/>
      <c r="C11" s="3"/>
      <c r="D11" s="3"/>
      <c r="E11" s="3"/>
      <c r="F11" s="3"/>
      <c r="G11" s="3"/>
      <c r="H11" s="3"/>
      <c r="I11" s="3"/>
      <c r="J11" s="3"/>
      <c r="K11" s="3"/>
      <c r="L11" s="3"/>
      <c r="M11" s="3"/>
      <c r="N11" s="3"/>
      <c r="O11" s="3"/>
      <c r="P11" s="3"/>
      <c r="Q11" s="3"/>
      <c r="R11" s="3"/>
      <c r="S11" s="3"/>
      <c r="T11" s="3"/>
      <c r="U11" s="3"/>
      <c r="V11" s="28"/>
    </row>
    <row r="12" spans="1:22" ht="8.25" customHeight="1">
      <c r="A12" s="25"/>
      <c r="B12" s="3"/>
      <c r="C12" s="3"/>
      <c r="D12" s="3"/>
      <c r="E12" s="3"/>
      <c r="F12" s="3"/>
      <c r="G12" s="3"/>
      <c r="H12" s="3"/>
      <c r="I12" s="3"/>
      <c r="J12" s="3"/>
      <c r="K12" s="3"/>
      <c r="L12" s="3"/>
      <c r="M12" s="3"/>
      <c r="N12" s="3"/>
      <c r="O12" s="3"/>
      <c r="P12" s="3"/>
      <c r="Q12" s="3"/>
      <c r="R12" s="3"/>
      <c r="S12" s="3"/>
      <c r="T12" s="3"/>
      <c r="U12" s="3"/>
      <c r="V12" s="28"/>
    </row>
    <row r="13" spans="1:22" ht="8.25" customHeight="1">
      <c r="A13" s="25"/>
      <c r="B13" s="3"/>
      <c r="C13" s="3"/>
      <c r="D13" s="3"/>
      <c r="E13" s="3"/>
      <c r="F13" s="3"/>
      <c r="G13" s="3"/>
      <c r="H13" s="3"/>
      <c r="I13" s="3"/>
      <c r="J13" s="3"/>
      <c r="K13" s="3"/>
      <c r="L13" s="3"/>
      <c r="M13" s="3"/>
      <c r="N13" s="3"/>
      <c r="O13" s="3"/>
      <c r="P13" s="3"/>
      <c r="Q13" s="3"/>
      <c r="R13" s="3"/>
      <c r="S13" s="3"/>
      <c r="T13" s="3"/>
      <c r="U13" s="3"/>
      <c r="V13" s="28"/>
    </row>
    <row r="14" spans="1:22" ht="8.25" customHeight="1">
      <c r="A14" s="25"/>
      <c r="B14" s="3"/>
      <c r="C14" s="3"/>
      <c r="D14" s="3"/>
      <c r="E14" s="3"/>
      <c r="F14" s="3"/>
      <c r="G14" s="3"/>
      <c r="H14" s="3"/>
      <c r="I14" s="3"/>
      <c r="J14" s="3"/>
      <c r="K14" s="3"/>
      <c r="L14" s="3"/>
      <c r="M14" s="3"/>
      <c r="N14" s="3"/>
      <c r="O14" s="3"/>
      <c r="P14" s="3"/>
      <c r="Q14" s="3"/>
      <c r="R14" s="3"/>
      <c r="S14" s="3"/>
      <c r="T14" s="3"/>
      <c r="U14" s="3"/>
      <c r="V14" s="28"/>
    </row>
    <row r="15" spans="1:22" ht="8.25" customHeight="1">
      <c r="A15" s="25"/>
      <c r="B15" s="3"/>
      <c r="C15" s="3"/>
      <c r="D15" s="3"/>
      <c r="E15" s="3"/>
      <c r="F15" s="3"/>
      <c r="G15" s="3"/>
      <c r="H15" s="3"/>
      <c r="I15" s="3"/>
      <c r="J15" s="3"/>
      <c r="K15" s="3"/>
      <c r="L15" s="3"/>
      <c r="M15" s="3"/>
      <c r="N15" s="3"/>
      <c r="O15" s="3"/>
      <c r="P15" s="3"/>
      <c r="Q15" s="3"/>
      <c r="R15" s="3"/>
      <c r="S15" s="3"/>
      <c r="T15" s="3"/>
      <c r="U15" s="3"/>
      <c r="V15" s="28"/>
    </row>
    <row r="16" spans="1:22" ht="8.25" customHeight="1">
      <c r="A16" s="44"/>
      <c r="B16" s="3"/>
      <c r="C16" s="3"/>
      <c r="D16" s="3"/>
      <c r="E16" s="3"/>
      <c r="F16" s="3"/>
      <c r="G16" s="3"/>
      <c r="H16" s="3"/>
      <c r="I16" s="3"/>
      <c r="J16" s="3"/>
      <c r="K16" s="3"/>
      <c r="L16" s="3"/>
      <c r="M16" s="3"/>
      <c r="N16" s="3"/>
      <c r="O16" s="3"/>
      <c r="P16" s="3"/>
      <c r="Q16" s="3"/>
      <c r="R16" s="3"/>
      <c r="S16" s="3"/>
      <c r="T16" s="3"/>
      <c r="U16" s="3"/>
      <c r="V16" s="28"/>
    </row>
    <row r="17" spans="1:22" ht="8.25" customHeight="1">
      <c r="A17" s="44" t="str">
        <f>TEXT(V17,"e/m")</f>
        <v>21/4</v>
      </c>
      <c r="B17" s="3">
        <v>86</v>
      </c>
      <c r="C17" s="3">
        <v>151.2</v>
      </c>
      <c r="D17" s="3">
        <v>79.7</v>
      </c>
      <c r="E17" s="3">
        <v>115.1</v>
      </c>
      <c r="F17" s="3">
        <v>111.8</v>
      </c>
      <c r="G17" s="3">
        <v>128.3</v>
      </c>
      <c r="H17" s="3">
        <v>75.6</v>
      </c>
      <c r="I17" s="3">
        <v>117.7</v>
      </c>
      <c r="J17" s="3">
        <v>160.3</v>
      </c>
      <c r="K17" s="3">
        <v>78.1</v>
      </c>
      <c r="L17" s="3">
        <v>77.1</v>
      </c>
      <c r="M17" s="3">
        <v>92.9</v>
      </c>
      <c r="N17" s="3">
        <v>90.1</v>
      </c>
      <c r="O17" s="3">
        <v>72.4</v>
      </c>
      <c r="P17" s="3">
        <v>83.9</v>
      </c>
      <c r="Q17" s="3">
        <v>88.9</v>
      </c>
      <c r="R17" s="3">
        <v>53.8</v>
      </c>
      <c r="S17" s="56" t="s">
        <v>107</v>
      </c>
      <c r="T17" s="3">
        <v>107</v>
      </c>
      <c r="U17" s="3">
        <v>71.4</v>
      </c>
      <c r="V17" s="28">
        <f aca="true" t="shared" si="0" ref="V17:V40">V18-30</f>
        <v>39924</v>
      </c>
    </row>
    <row r="18" spans="1:22" ht="8.25" customHeight="1">
      <c r="A18" s="44" t="str">
        <f aca="true" t="shared" si="1" ref="A18:A41">TEXT(V18,IF(MONTH(V18)=1,"e/m","m"))</f>
        <v>5</v>
      </c>
      <c r="B18" s="3">
        <v>90.6</v>
      </c>
      <c r="C18" s="3">
        <v>150.7</v>
      </c>
      <c r="D18" s="3">
        <v>82.3</v>
      </c>
      <c r="E18" s="3">
        <v>113.6</v>
      </c>
      <c r="F18" s="3">
        <v>113.3</v>
      </c>
      <c r="G18" s="3">
        <v>129</v>
      </c>
      <c r="H18" s="3">
        <v>74.1</v>
      </c>
      <c r="I18" s="3">
        <v>124.2</v>
      </c>
      <c r="J18" s="3">
        <v>159.9</v>
      </c>
      <c r="K18" s="3">
        <v>86.6</v>
      </c>
      <c r="L18" s="3">
        <v>78.7</v>
      </c>
      <c r="M18" s="3">
        <v>95.1</v>
      </c>
      <c r="N18" s="3">
        <v>90.5</v>
      </c>
      <c r="O18" s="3">
        <v>87.7</v>
      </c>
      <c r="P18" s="3">
        <v>84.4</v>
      </c>
      <c r="Q18" s="3">
        <v>96.4</v>
      </c>
      <c r="R18" s="3">
        <v>53.8</v>
      </c>
      <c r="S18" s="56" t="s">
        <v>107</v>
      </c>
      <c r="T18" s="3">
        <v>98.2</v>
      </c>
      <c r="U18" s="3">
        <v>74.6</v>
      </c>
      <c r="V18" s="28">
        <f t="shared" si="0"/>
        <v>39954</v>
      </c>
    </row>
    <row r="19" spans="1:22" ht="8.25" customHeight="1">
      <c r="A19" s="44" t="str">
        <f t="shared" si="1"/>
        <v>6</v>
      </c>
      <c r="B19" s="3">
        <v>95</v>
      </c>
      <c r="C19" s="3">
        <v>165.4</v>
      </c>
      <c r="D19" s="3">
        <v>83</v>
      </c>
      <c r="E19" s="3">
        <v>99.9</v>
      </c>
      <c r="F19" s="3">
        <v>114.6</v>
      </c>
      <c r="G19" s="3">
        <v>135.5</v>
      </c>
      <c r="H19" s="3">
        <v>75.2</v>
      </c>
      <c r="I19" s="3">
        <v>132</v>
      </c>
      <c r="J19" s="3">
        <v>150.9</v>
      </c>
      <c r="K19" s="3">
        <v>84.1</v>
      </c>
      <c r="L19" s="3">
        <v>80.9</v>
      </c>
      <c r="M19" s="3">
        <v>100</v>
      </c>
      <c r="N19" s="3">
        <v>90.6</v>
      </c>
      <c r="O19" s="3">
        <v>102.4</v>
      </c>
      <c r="P19" s="3">
        <v>84.5</v>
      </c>
      <c r="Q19" s="3">
        <v>97.8</v>
      </c>
      <c r="R19" s="3">
        <v>52.8</v>
      </c>
      <c r="S19" s="56" t="s">
        <v>107</v>
      </c>
      <c r="T19" s="3">
        <v>102.6</v>
      </c>
      <c r="U19" s="3">
        <v>72</v>
      </c>
      <c r="V19" s="28">
        <f t="shared" si="0"/>
        <v>39984</v>
      </c>
    </row>
    <row r="20" spans="1:22" ht="8.25" customHeight="1">
      <c r="A20" s="44" t="str">
        <f t="shared" si="1"/>
        <v>7</v>
      </c>
      <c r="B20" s="3">
        <v>93.5</v>
      </c>
      <c r="C20" s="3">
        <v>150.1</v>
      </c>
      <c r="D20" s="3">
        <v>78.5</v>
      </c>
      <c r="E20" s="3">
        <v>90.2</v>
      </c>
      <c r="F20" s="3">
        <v>111.3</v>
      </c>
      <c r="G20" s="3">
        <v>132.2</v>
      </c>
      <c r="H20" s="3">
        <v>74.7</v>
      </c>
      <c r="I20" s="3">
        <v>137.6</v>
      </c>
      <c r="J20" s="3">
        <v>162.6</v>
      </c>
      <c r="K20" s="3">
        <v>80.6</v>
      </c>
      <c r="L20" s="3">
        <v>89.9</v>
      </c>
      <c r="M20" s="3">
        <v>93.8</v>
      </c>
      <c r="N20" s="3">
        <v>82.4</v>
      </c>
      <c r="O20" s="3">
        <v>102.4</v>
      </c>
      <c r="P20" s="3">
        <v>89.6</v>
      </c>
      <c r="Q20" s="3">
        <v>84.7</v>
      </c>
      <c r="R20" s="3">
        <v>50.2</v>
      </c>
      <c r="S20" s="56" t="s">
        <v>107</v>
      </c>
      <c r="T20" s="3">
        <v>108.1</v>
      </c>
      <c r="U20" s="3">
        <v>83.6</v>
      </c>
      <c r="V20" s="28">
        <f t="shared" si="0"/>
        <v>40014</v>
      </c>
    </row>
    <row r="21" spans="1:22" ht="8.25" customHeight="1">
      <c r="A21" s="44" t="str">
        <f t="shared" si="1"/>
        <v>8</v>
      </c>
      <c r="B21" s="3">
        <v>88.6</v>
      </c>
      <c r="C21" s="3">
        <v>158.6</v>
      </c>
      <c r="D21" s="3">
        <v>81.2</v>
      </c>
      <c r="E21" s="3">
        <v>79.4</v>
      </c>
      <c r="F21" s="3">
        <v>109.7</v>
      </c>
      <c r="G21" s="3">
        <v>133.8</v>
      </c>
      <c r="H21" s="3">
        <v>65</v>
      </c>
      <c r="I21" s="3">
        <v>123.6</v>
      </c>
      <c r="J21" s="3">
        <v>169.3</v>
      </c>
      <c r="K21" s="3">
        <v>82.7</v>
      </c>
      <c r="L21" s="3">
        <v>79.4</v>
      </c>
      <c r="M21" s="3">
        <v>91.7</v>
      </c>
      <c r="N21" s="3">
        <v>85.5</v>
      </c>
      <c r="O21" s="3">
        <v>92.8</v>
      </c>
      <c r="P21" s="3">
        <v>83.3</v>
      </c>
      <c r="Q21" s="3">
        <v>87.6</v>
      </c>
      <c r="R21" s="3">
        <v>47</v>
      </c>
      <c r="S21" s="56" t="s">
        <v>107</v>
      </c>
      <c r="T21" s="3">
        <v>109</v>
      </c>
      <c r="U21" s="3">
        <v>70.1</v>
      </c>
      <c r="V21" s="28">
        <f t="shared" si="0"/>
        <v>40044</v>
      </c>
    </row>
    <row r="22" spans="1:22" ht="8.25" customHeight="1">
      <c r="A22" s="44" t="str">
        <f t="shared" si="1"/>
        <v>9</v>
      </c>
      <c r="B22" s="3">
        <v>86.8</v>
      </c>
      <c r="C22" s="3">
        <v>159.2</v>
      </c>
      <c r="D22" s="3">
        <v>84.2</v>
      </c>
      <c r="E22" s="3">
        <v>80.6</v>
      </c>
      <c r="F22" s="3">
        <v>99.7</v>
      </c>
      <c r="G22" s="3">
        <v>118.5</v>
      </c>
      <c r="H22" s="3">
        <v>65.4</v>
      </c>
      <c r="I22" s="3">
        <v>103.1</v>
      </c>
      <c r="J22" s="3">
        <v>161.6</v>
      </c>
      <c r="K22" s="3">
        <v>73.1</v>
      </c>
      <c r="L22" s="3">
        <v>84.4</v>
      </c>
      <c r="M22" s="3">
        <v>90.8</v>
      </c>
      <c r="N22" s="3">
        <v>81.4</v>
      </c>
      <c r="O22" s="3">
        <v>90.2</v>
      </c>
      <c r="P22" s="3">
        <v>85.1</v>
      </c>
      <c r="Q22" s="3">
        <v>84.5</v>
      </c>
      <c r="R22" s="3">
        <v>47.2</v>
      </c>
      <c r="S22" s="56" t="s">
        <v>107</v>
      </c>
      <c r="T22" s="3">
        <v>108.1</v>
      </c>
      <c r="U22" s="3">
        <v>75.1</v>
      </c>
      <c r="V22" s="28">
        <f t="shared" si="0"/>
        <v>40074</v>
      </c>
    </row>
    <row r="23" spans="1:22" ht="8.25" customHeight="1">
      <c r="A23" s="44" t="str">
        <f t="shared" si="1"/>
        <v>10</v>
      </c>
      <c r="B23" s="3">
        <v>85</v>
      </c>
      <c r="C23" s="3">
        <v>167.6</v>
      </c>
      <c r="D23" s="3">
        <v>89.2</v>
      </c>
      <c r="E23" s="3">
        <v>80.1</v>
      </c>
      <c r="F23" s="3">
        <v>100.6</v>
      </c>
      <c r="G23" s="3">
        <v>121.3</v>
      </c>
      <c r="H23" s="3">
        <v>69.9</v>
      </c>
      <c r="I23" s="3">
        <v>111.9</v>
      </c>
      <c r="J23" s="3">
        <v>159.4</v>
      </c>
      <c r="K23" s="3">
        <v>74.9</v>
      </c>
      <c r="L23" s="3">
        <v>80.1</v>
      </c>
      <c r="M23" s="3">
        <v>91.6</v>
      </c>
      <c r="N23" s="3">
        <v>82.8</v>
      </c>
      <c r="O23" s="3">
        <v>77.3</v>
      </c>
      <c r="P23" s="3">
        <v>83.5</v>
      </c>
      <c r="Q23" s="3">
        <v>86.4</v>
      </c>
      <c r="R23" s="3">
        <v>46.2</v>
      </c>
      <c r="S23" s="56" t="s">
        <v>107</v>
      </c>
      <c r="T23" s="3">
        <v>113.7</v>
      </c>
      <c r="U23" s="3">
        <v>68.5</v>
      </c>
      <c r="V23" s="28">
        <f t="shared" si="0"/>
        <v>40104</v>
      </c>
    </row>
    <row r="24" spans="1:22" ht="8.25" customHeight="1">
      <c r="A24" s="44" t="str">
        <f t="shared" si="1"/>
        <v>11</v>
      </c>
      <c r="B24" s="3">
        <v>88.9</v>
      </c>
      <c r="C24" s="3">
        <v>159.8</v>
      </c>
      <c r="D24" s="3">
        <v>89.7</v>
      </c>
      <c r="E24" s="3">
        <v>79.9</v>
      </c>
      <c r="F24" s="3">
        <v>102.5</v>
      </c>
      <c r="G24" s="3">
        <v>130.1</v>
      </c>
      <c r="H24" s="3">
        <v>77.8</v>
      </c>
      <c r="I24" s="3">
        <v>121.1</v>
      </c>
      <c r="J24" s="3">
        <v>158.5</v>
      </c>
      <c r="K24" s="3">
        <v>75.6</v>
      </c>
      <c r="L24" s="3">
        <v>79.6</v>
      </c>
      <c r="M24" s="3">
        <v>90.5</v>
      </c>
      <c r="N24" s="3">
        <v>79.8</v>
      </c>
      <c r="O24" s="3">
        <v>93</v>
      </c>
      <c r="P24" s="3">
        <v>79.8</v>
      </c>
      <c r="Q24" s="3">
        <v>84.1</v>
      </c>
      <c r="R24" s="3">
        <v>48</v>
      </c>
      <c r="S24" s="56" t="s">
        <v>107</v>
      </c>
      <c r="T24" s="3">
        <v>104.7</v>
      </c>
      <c r="U24" s="3">
        <v>66.7</v>
      </c>
      <c r="V24" s="28">
        <f t="shared" si="0"/>
        <v>40134</v>
      </c>
    </row>
    <row r="25" spans="1:22" ht="8.25" customHeight="1">
      <c r="A25" s="44" t="str">
        <f t="shared" si="1"/>
        <v>12</v>
      </c>
      <c r="B25" s="3">
        <v>84.1</v>
      </c>
      <c r="C25" s="3">
        <v>188.4</v>
      </c>
      <c r="D25" s="3">
        <v>95.7</v>
      </c>
      <c r="E25" s="3">
        <v>77.1</v>
      </c>
      <c r="F25" s="3">
        <v>102.6</v>
      </c>
      <c r="G25" s="3">
        <v>151.4</v>
      </c>
      <c r="H25" s="3">
        <v>86.1</v>
      </c>
      <c r="I25" s="3">
        <v>85.8</v>
      </c>
      <c r="J25" s="3">
        <v>107.1</v>
      </c>
      <c r="K25" s="3">
        <v>67.7</v>
      </c>
      <c r="L25" s="3">
        <v>81.7</v>
      </c>
      <c r="M25" s="3">
        <v>87.2</v>
      </c>
      <c r="N25" s="3">
        <v>73.4</v>
      </c>
      <c r="O25" s="3">
        <v>69.9</v>
      </c>
      <c r="P25" s="3">
        <v>81.6</v>
      </c>
      <c r="Q25" s="3">
        <v>83.7</v>
      </c>
      <c r="R25" s="3">
        <v>50.4</v>
      </c>
      <c r="S25" s="56" t="s">
        <v>107</v>
      </c>
      <c r="T25" s="3">
        <v>111</v>
      </c>
      <c r="U25" s="3">
        <v>66.8</v>
      </c>
      <c r="V25" s="28">
        <f t="shared" si="0"/>
        <v>40164</v>
      </c>
    </row>
    <row r="26" spans="1:22" ht="8.25" customHeight="1">
      <c r="A26" s="44" t="str">
        <f t="shared" si="1"/>
        <v>22/1</v>
      </c>
      <c r="B26" s="3">
        <v>86.8</v>
      </c>
      <c r="C26" s="3">
        <v>190.3</v>
      </c>
      <c r="D26" s="3">
        <v>86.3</v>
      </c>
      <c r="E26" s="3">
        <v>76.4</v>
      </c>
      <c r="F26" s="3">
        <v>99.3</v>
      </c>
      <c r="G26" s="3">
        <v>159</v>
      </c>
      <c r="H26" s="3">
        <v>85.8</v>
      </c>
      <c r="I26" s="3">
        <v>106.1</v>
      </c>
      <c r="J26" s="3">
        <v>105.3</v>
      </c>
      <c r="K26" s="3">
        <v>87.8</v>
      </c>
      <c r="L26" s="3">
        <v>84.1</v>
      </c>
      <c r="M26" s="3">
        <v>90.9</v>
      </c>
      <c r="N26" s="3">
        <v>82.3</v>
      </c>
      <c r="O26" s="3">
        <v>69.5</v>
      </c>
      <c r="P26" s="3">
        <v>85.2</v>
      </c>
      <c r="Q26" s="3">
        <v>88.7</v>
      </c>
      <c r="R26" s="3">
        <v>45.3</v>
      </c>
      <c r="S26" s="56" t="s">
        <v>107</v>
      </c>
      <c r="T26" s="3">
        <v>113.9</v>
      </c>
      <c r="U26" s="3">
        <v>70.8</v>
      </c>
      <c r="V26" s="28">
        <f t="shared" si="0"/>
        <v>40194</v>
      </c>
    </row>
    <row r="27" spans="1:22" ht="8.25" customHeight="1">
      <c r="A27" s="44" t="str">
        <f t="shared" si="1"/>
        <v>2</v>
      </c>
      <c r="B27" s="3">
        <v>85.9</v>
      </c>
      <c r="C27" s="3">
        <v>207.1</v>
      </c>
      <c r="D27" s="3">
        <v>84</v>
      </c>
      <c r="E27" s="3">
        <v>77.5</v>
      </c>
      <c r="F27" s="3">
        <v>102.7</v>
      </c>
      <c r="G27" s="3">
        <v>158.1</v>
      </c>
      <c r="H27" s="3">
        <v>77.5</v>
      </c>
      <c r="I27" s="3">
        <v>114.7</v>
      </c>
      <c r="J27" s="3">
        <v>88.8</v>
      </c>
      <c r="K27" s="3">
        <v>85.4</v>
      </c>
      <c r="L27" s="3">
        <v>87.4</v>
      </c>
      <c r="M27" s="3">
        <v>92.3</v>
      </c>
      <c r="N27" s="3">
        <v>83.2</v>
      </c>
      <c r="O27" s="3">
        <v>67.5</v>
      </c>
      <c r="P27" s="3">
        <v>86.4</v>
      </c>
      <c r="Q27" s="3">
        <v>103.9</v>
      </c>
      <c r="R27" s="3">
        <v>48.1</v>
      </c>
      <c r="S27" s="56" t="s">
        <v>107</v>
      </c>
      <c r="T27" s="3">
        <v>113.3</v>
      </c>
      <c r="U27" s="3">
        <v>68.1</v>
      </c>
      <c r="V27" s="28">
        <f t="shared" si="0"/>
        <v>40224</v>
      </c>
    </row>
    <row r="28" spans="1:22" ht="8.25" customHeight="1">
      <c r="A28" s="44" t="str">
        <f t="shared" si="1"/>
        <v>3</v>
      </c>
      <c r="B28" s="3">
        <v>83.1</v>
      </c>
      <c r="C28" s="3">
        <v>213.4</v>
      </c>
      <c r="D28" s="3">
        <v>77.4</v>
      </c>
      <c r="E28" s="3">
        <v>80.9</v>
      </c>
      <c r="F28" s="3">
        <v>82</v>
      </c>
      <c r="G28" s="3">
        <v>138.5</v>
      </c>
      <c r="H28" s="3">
        <v>69.3</v>
      </c>
      <c r="I28" s="3">
        <v>105.7</v>
      </c>
      <c r="J28" s="3">
        <v>63.2</v>
      </c>
      <c r="K28" s="3">
        <v>76.7</v>
      </c>
      <c r="L28" s="3">
        <v>79.1</v>
      </c>
      <c r="M28" s="3">
        <v>91.7</v>
      </c>
      <c r="N28" s="3">
        <v>75.8</v>
      </c>
      <c r="O28" s="3">
        <v>74.5</v>
      </c>
      <c r="P28" s="3">
        <v>83.8</v>
      </c>
      <c r="Q28" s="3">
        <v>84.8</v>
      </c>
      <c r="R28" s="3">
        <v>50.6</v>
      </c>
      <c r="S28" s="56" t="s">
        <v>107</v>
      </c>
      <c r="T28" s="3">
        <v>117</v>
      </c>
      <c r="U28" s="3">
        <v>67.5</v>
      </c>
      <c r="V28" s="28">
        <f t="shared" si="0"/>
        <v>40254</v>
      </c>
    </row>
    <row r="29" spans="1:22" ht="8.25" customHeight="1">
      <c r="A29" s="44" t="str">
        <f t="shared" si="1"/>
        <v>4</v>
      </c>
      <c r="B29" s="3">
        <v>86.5</v>
      </c>
      <c r="C29" s="3">
        <v>205.2</v>
      </c>
      <c r="D29" s="3">
        <v>83.5</v>
      </c>
      <c r="E29" s="3">
        <v>75</v>
      </c>
      <c r="F29" s="3">
        <v>87</v>
      </c>
      <c r="G29" s="3">
        <v>175.2</v>
      </c>
      <c r="H29" s="3">
        <v>63.1</v>
      </c>
      <c r="I29" s="3">
        <v>113.2</v>
      </c>
      <c r="J29" s="3">
        <v>64.1</v>
      </c>
      <c r="K29" s="3">
        <v>85.5</v>
      </c>
      <c r="L29" s="3">
        <v>83.8</v>
      </c>
      <c r="M29" s="3">
        <v>94.4</v>
      </c>
      <c r="N29" s="3">
        <v>75.2</v>
      </c>
      <c r="O29" s="3">
        <v>77.2</v>
      </c>
      <c r="P29" s="3">
        <v>86.1</v>
      </c>
      <c r="Q29" s="3">
        <v>97.3</v>
      </c>
      <c r="R29" s="3">
        <v>46.4</v>
      </c>
      <c r="S29" s="56" t="s">
        <v>107</v>
      </c>
      <c r="T29" s="3">
        <v>117.7</v>
      </c>
      <c r="U29" s="3">
        <v>67.6</v>
      </c>
      <c r="V29" s="28">
        <f t="shared" si="0"/>
        <v>40284</v>
      </c>
    </row>
    <row r="30" spans="1:22" ht="8.25" customHeight="1">
      <c r="A30" s="44" t="str">
        <f t="shared" si="1"/>
        <v>5</v>
      </c>
      <c r="B30" s="3">
        <v>89.3</v>
      </c>
      <c r="C30" s="3">
        <v>203.1</v>
      </c>
      <c r="D30" s="3">
        <v>85.4</v>
      </c>
      <c r="E30" s="3">
        <v>79.3</v>
      </c>
      <c r="F30" s="3">
        <v>86.9</v>
      </c>
      <c r="G30" s="3">
        <v>163.8</v>
      </c>
      <c r="H30" s="3">
        <v>60.8</v>
      </c>
      <c r="I30" s="3">
        <v>106.3</v>
      </c>
      <c r="J30" s="3">
        <v>82.1</v>
      </c>
      <c r="K30" s="3">
        <v>86.7</v>
      </c>
      <c r="L30" s="3">
        <v>84.1</v>
      </c>
      <c r="M30" s="3">
        <v>98.6</v>
      </c>
      <c r="N30" s="3">
        <v>82.3</v>
      </c>
      <c r="O30" s="3">
        <v>86.5</v>
      </c>
      <c r="P30" s="3">
        <v>85.5</v>
      </c>
      <c r="Q30" s="3">
        <v>94.2</v>
      </c>
      <c r="R30" s="3">
        <v>44.7</v>
      </c>
      <c r="S30" s="56" t="s">
        <v>107</v>
      </c>
      <c r="T30" s="3">
        <v>117.6</v>
      </c>
      <c r="U30" s="3">
        <v>67.6</v>
      </c>
      <c r="V30" s="28">
        <f t="shared" si="0"/>
        <v>40314</v>
      </c>
    </row>
    <row r="31" spans="1:22" ht="8.25" customHeight="1">
      <c r="A31" s="44" t="str">
        <f t="shared" si="1"/>
        <v>6</v>
      </c>
      <c r="B31" s="3">
        <v>94.4</v>
      </c>
      <c r="C31" s="3">
        <v>203.3</v>
      </c>
      <c r="D31" s="3">
        <v>91.3</v>
      </c>
      <c r="E31" s="3">
        <v>89.5</v>
      </c>
      <c r="F31" s="3">
        <v>86.9</v>
      </c>
      <c r="G31" s="3">
        <v>168.4</v>
      </c>
      <c r="H31" s="3">
        <v>66.8</v>
      </c>
      <c r="I31" s="3">
        <v>110.7</v>
      </c>
      <c r="J31" s="3">
        <v>103.3</v>
      </c>
      <c r="K31" s="3">
        <v>91</v>
      </c>
      <c r="L31" s="3">
        <v>87.7</v>
      </c>
      <c r="M31" s="3">
        <v>102.2</v>
      </c>
      <c r="N31" s="3">
        <v>86.5</v>
      </c>
      <c r="O31" s="3">
        <v>94.9</v>
      </c>
      <c r="P31" s="3">
        <v>87.3</v>
      </c>
      <c r="Q31" s="3">
        <v>98.8</v>
      </c>
      <c r="R31" s="3">
        <v>49.2</v>
      </c>
      <c r="S31" s="56" t="s">
        <v>107</v>
      </c>
      <c r="T31" s="3">
        <v>118.2</v>
      </c>
      <c r="U31" s="3">
        <v>68.9</v>
      </c>
      <c r="V31" s="28">
        <f t="shared" si="0"/>
        <v>40344</v>
      </c>
    </row>
    <row r="32" spans="1:22" ht="8.25" customHeight="1">
      <c r="A32" s="44" t="str">
        <f t="shared" si="1"/>
        <v>7</v>
      </c>
      <c r="B32" s="3">
        <v>89.8</v>
      </c>
      <c r="C32" s="3">
        <v>207</v>
      </c>
      <c r="D32" s="3">
        <v>85.8</v>
      </c>
      <c r="E32" s="3">
        <v>91.3</v>
      </c>
      <c r="F32" s="3">
        <v>88.4</v>
      </c>
      <c r="G32" s="3">
        <v>150.2</v>
      </c>
      <c r="H32" s="3">
        <v>73.8</v>
      </c>
      <c r="I32" s="3">
        <v>119.8</v>
      </c>
      <c r="J32" s="3">
        <v>124.2</v>
      </c>
      <c r="K32" s="3">
        <v>88.1</v>
      </c>
      <c r="L32" s="3">
        <v>84.9</v>
      </c>
      <c r="M32" s="3">
        <v>92.8</v>
      </c>
      <c r="N32" s="3">
        <v>82.7</v>
      </c>
      <c r="O32" s="3">
        <v>88.1</v>
      </c>
      <c r="P32" s="3">
        <v>83</v>
      </c>
      <c r="Q32" s="3">
        <v>86.8</v>
      </c>
      <c r="R32" s="3">
        <v>51.6</v>
      </c>
      <c r="S32" s="56" t="s">
        <v>107</v>
      </c>
      <c r="T32" s="3">
        <v>117.4</v>
      </c>
      <c r="U32" s="3">
        <v>65.1</v>
      </c>
      <c r="V32" s="28">
        <f t="shared" si="0"/>
        <v>40374</v>
      </c>
    </row>
    <row r="33" spans="1:22" ht="8.25" customHeight="1">
      <c r="A33" s="44" t="str">
        <f t="shared" si="1"/>
        <v>8</v>
      </c>
      <c r="B33" s="3">
        <v>87.6</v>
      </c>
      <c r="C33" s="3">
        <v>196.1</v>
      </c>
      <c r="D33" s="3">
        <v>83.7</v>
      </c>
      <c r="E33" s="3">
        <v>90.2</v>
      </c>
      <c r="F33" s="3">
        <v>91.9</v>
      </c>
      <c r="G33" s="3">
        <v>123.3</v>
      </c>
      <c r="H33" s="3">
        <v>69.7</v>
      </c>
      <c r="I33" s="3">
        <v>107.5</v>
      </c>
      <c r="J33" s="3">
        <v>126.1</v>
      </c>
      <c r="K33" s="3">
        <v>93.5</v>
      </c>
      <c r="L33" s="3">
        <v>79.7</v>
      </c>
      <c r="M33" s="3">
        <v>89.4</v>
      </c>
      <c r="N33" s="3">
        <v>81.7</v>
      </c>
      <c r="O33" s="3">
        <v>90.4</v>
      </c>
      <c r="P33" s="3">
        <v>81.5</v>
      </c>
      <c r="Q33" s="3">
        <v>88.2</v>
      </c>
      <c r="R33" s="3">
        <v>53.7</v>
      </c>
      <c r="S33" s="56" t="s">
        <v>107</v>
      </c>
      <c r="T33" s="3">
        <v>116.7</v>
      </c>
      <c r="U33" s="3">
        <v>61.8</v>
      </c>
      <c r="V33" s="28">
        <f t="shared" si="0"/>
        <v>40404</v>
      </c>
    </row>
    <row r="34" spans="1:22" ht="8.25" customHeight="1">
      <c r="A34" s="44" t="str">
        <f t="shared" si="1"/>
        <v>9</v>
      </c>
      <c r="B34" s="3">
        <v>86.8</v>
      </c>
      <c r="C34" s="3">
        <v>207.1</v>
      </c>
      <c r="D34" s="3">
        <v>82.2</v>
      </c>
      <c r="E34" s="3">
        <v>86.4</v>
      </c>
      <c r="F34" s="3">
        <v>88.4</v>
      </c>
      <c r="G34" s="3">
        <v>116.4</v>
      </c>
      <c r="H34" s="3">
        <v>74.4</v>
      </c>
      <c r="I34" s="3">
        <v>90.6</v>
      </c>
      <c r="J34" s="3">
        <v>119.1</v>
      </c>
      <c r="K34" s="3">
        <v>90.1</v>
      </c>
      <c r="L34" s="3">
        <v>81.8</v>
      </c>
      <c r="M34" s="3">
        <v>88.4</v>
      </c>
      <c r="N34" s="3">
        <v>83</v>
      </c>
      <c r="O34" s="3">
        <v>88.2</v>
      </c>
      <c r="P34" s="3">
        <v>82.6</v>
      </c>
      <c r="Q34" s="3">
        <v>92.7</v>
      </c>
      <c r="R34" s="3">
        <v>52.1</v>
      </c>
      <c r="S34" s="56" t="s">
        <v>107</v>
      </c>
      <c r="T34" s="3">
        <v>118.8</v>
      </c>
      <c r="U34" s="3">
        <v>61.5</v>
      </c>
      <c r="V34" s="28">
        <f t="shared" si="0"/>
        <v>40434</v>
      </c>
    </row>
    <row r="35" spans="1:22" ht="8.25" customHeight="1">
      <c r="A35" s="44" t="str">
        <f t="shared" si="1"/>
        <v>10</v>
      </c>
      <c r="B35" s="3">
        <v>92.6</v>
      </c>
      <c r="C35" s="3">
        <v>215.4</v>
      </c>
      <c r="D35" s="3">
        <v>84.6</v>
      </c>
      <c r="E35" s="3">
        <v>75</v>
      </c>
      <c r="F35" s="3">
        <v>93.9</v>
      </c>
      <c r="G35" s="3">
        <v>161.1</v>
      </c>
      <c r="H35" s="3">
        <v>75.7</v>
      </c>
      <c r="I35" s="3">
        <v>111.2</v>
      </c>
      <c r="J35" s="3">
        <v>110.2</v>
      </c>
      <c r="K35" s="3">
        <v>91.9</v>
      </c>
      <c r="L35" s="3">
        <v>82.2</v>
      </c>
      <c r="M35" s="3">
        <v>94.2</v>
      </c>
      <c r="N35" s="3">
        <v>83.1</v>
      </c>
      <c r="O35" s="3">
        <v>98</v>
      </c>
      <c r="P35" s="3">
        <v>83.9</v>
      </c>
      <c r="Q35" s="3">
        <v>99.2</v>
      </c>
      <c r="R35" s="3">
        <v>48</v>
      </c>
      <c r="S35" s="56" t="s">
        <v>107</v>
      </c>
      <c r="T35" s="3">
        <v>119.6</v>
      </c>
      <c r="U35" s="3">
        <v>61.5</v>
      </c>
      <c r="V35" s="28">
        <f t="shared" si="0"/>
        <v>40464</v>
      </c>
    </row>
    <row r="36" spans="1:22" ht="8.25" customHeight="1">
      <c r="A36" s="44" t="str">
        <f t="shared" si="1"/>
        <v>11</v>
      </c>
      <c r="B36" s="3">
        <v>95.5</v>
      </c>
      <c r="C36" s="3">
        <v>235</v>
      </c>
      <c r="D36" s="3">
        <v>94.9</v>
      </c>
      <c r="E36" s="3">
        <v>70.7</v>
      </c>
      <c r="F36" s="3">
        <v>96.2</v>
      </c>
      <c r="G36" s="3">
        <v>178</v>
      </c>
      <c r="H36" s="3">
        <v>84.5</v>
      </c>
      <c r="I36" s="3">
        <v>121.2</v>
      </c>
      <c r="J36" s="3">
        <v>114.4</v>
      </c>
      <c r="K36" s="3">
        <v>96.7</v>
      </c>
      <c r="L36" s="3">
        <v>81.7</v>
      </c>
      <c r="M36" s="3">
        <v>90.4</v>
      </c>
      <c r="N36" s="3">
        <v>78.4</v>
      </c>
      <c r="O36" s="3">
        <v>104.5</v>
      </c>
      <c r="P36" s="3">
        <v>82.5</v>
      </c>
      <c r="Q36" s="3">
        <v>101.2</v>
      </c>
      <c r="R36" s="3">
        <v>48.8</v>
      </c>
      <c r="S36" s="56" t="s">
        <v>107</v>
      </c>
      <c r="T36" s="3">
        <v>109.1</v>
      </c>
      <c r="U36" s="3">
        <v>63.8</v>
      </c>
      <c r="V36" s="28">
        <f t="shared" si="0"/>
        <v>40494</v>
      </c>
    </row>
    <row r="37" spans="1:22" ht="8.25" customHeight="1">
      <c r="A37" s="44" t="str">
        <f t="shared" si="1"/>
        <v>12</v>
      </c>
      <c r="B37" s="3">
        <v>89.8</v>
      </c>
      <c r="C37" s="3">
        <v>230.2</v>
      </c>
      <c r="D37" s="3">
        <v>90.8</v>
      </c>
      <c r="E37" s="3">
        <v>67.9</v>
      </c>
      <c r="F37" s="3">
        <v>95.9</v>
      </c>
      <c r="G37" s="3">
        <v>167.5</v>
      </c>
      <c r="H37" s="3">
        <v>111.9</v>
      </c>
      <c r="I37" s="3">
        <v>91.6</v>
      </c>
      <c r="J37" s="3">
        <v>120.5</v>
      </c>
      <c r="K37" s="3">
        <v>82.9</v>
      </c>
      <c r="L37" s="3">
        <v>79</v>
      </c>
      <c r="M37" s="3">
        <v>86.4</v>
      </c>
      <c r="N37" s="3">
        <v>79.1</v>
      </c>
      <c r="O37" s="3">
        <v>78.9</v>
      </c>
      <c r="P37" s="3">
        <v>80.2</v>
      </c>
      <c r="Q37" s="3">
        <v>101.1</v>
      </c>
      <c r="R37" s="3">
        <v>44.2</v>
      </c>
      <c r="S37" s="56" t="s">
        <v>107</v>
      </c>
      <c r="T37" s="3">
        <v>108.2</v>
      </c>
      <c r="U37" s="3">
        <v>60</v>
      </c>
      <c r="V37" s="28">
        <f t="shared" si="0"/>
        <v>40524</v>
      </c>
    </row>
    <row r="38" spans="1:22" ht="8.25" customHeight="1">
      <c r="A38" s="44" t="str">
        <f t="shared" si="1"/>
        <v>23/1</v>
      </c>
      <c r="B38" s="3">
        <v>91.9</v>
      </c>
      <c r="C38" s="3">
        <v>212.2</v>
      </c>
      <c r="D38" s="3">
        <v>80.1</v>
      </c>
      <c r="E38" s="3">
        <v>68.4</v>
      </c>
      <c r="F38" s="3">
        <v>99.1</v>
      </c>
      <c r="G38" s="3">
        <v>180.4</v>
      </c>
      <c r="H38" s="3">
        <v>92.8</v>
      </c>
      <c r="I38" s="3">
        <v>107.8</v>
      </c>
      <c r="J38" s="3">
        <v>125.7</v>
      </c>
      <c r="K38" s="3">
        <v>94.9</v>
      </c>
      <c r="L38" s="3">
        <v>79.3</v>
      </c>
      <c r="M38" s="3">
        <v>86.1</v>
      </c>
      <c r="N38" s="3">
        <v>83.5</v>
      </c>
      <c r="O38" s="3">
        <v>93.6</v>
      </c>
      <c r="P38" s="3">
        <v>81.5</v>
      </c>
      <c r="Q38" s="3">
        <v>104.4</v>
      </c>
      <c r="R38" s="3">
        <v>42</v>
      </c>
      <c r="S38" s="56" t="s">
        <v>107</v>
      </c>
      <c r="T38" s="3">
        <v>111.6</v>
      </c>
      <c r="U38" s="3">
        <v>59.7</v>
      </c>
      <c r="V38" s="28">
        <f t="shared" si="0"/>
        <v>40554</v>
      </c>
    </row>
    <row r="39" spans="1:22" ht="8.25" customHeight="1">
      <c r="A39" s="44" t="str">
        <f t="shared" si="1"/>
        <v>2</v>
      </c>
      <c r="B39" s="3">
        <v>88.5</v>
      </c>
      <c r="C39" s="3">
        <v>198.4</v>
      </c>
      <c r="D39" s="3">
        <v>76.6</v>
      </c>
      <c r="E39" s="3">
        <v>59.3</v>
      </c>
      <c r="F39" s="3">
        <v>98.6</v>
      </c>
      <c r="G39" s="3">
        <v>166.3</v>
      </c>
      <c r="H39" s="3">
        <v>76.2</v>
      </c>
      <c r="I39" s="3">
        <v>115.7</v>
      </c>
      <c r="J39" s="3">
        <v>128.9</v>
      </c>
      <c r="K39" s="3">
        <v>91.8</v>
      </c>
      <c r="L39" s="3">
        <v>78.4</v>
      </c>
      <c r="M39" s="3">
        <v>87.7</v>
      </c>
      <c r="N39" s="3">
        <v>82.8</v>
      </c>
      <c r="O39" s="3">
        <v>88.6</v>
      </c>
      <c r="P39" s="3">
        <v>83.7</v>
      </c>
      <c r="Q39" s="3">
        <v>115.6</v>
      </c>
      <c r="R39" s="3">
        <v>42.7</v>
      </c>
      <c r="S39" s="56" t="s">
        <v>107</v>
      </c>
      <c r="T39" s="3">
        <v>111.9</v>
      </c>
      <c r="U39" s="3">
        <v>59.9</v>
      </c>
      <c r="V39" s="28">
        <f t="shared" si="0"/>
        <v>40584</v>
      </c>
    </row>
    <row r="40" spans="1:22" ht="8.25" customHeight="1">
      <c r="A40" s="44" t="str">
        <f t="shared" si="1"/>
        <v>3</v>
      </c>
      <c r="B40" s="3">
        <v>80.2</v>
      </c>
      <c r="C40" s="3">
        <v>218.5</v>
      </c>
      <c r="D40" s="3">
        <v>79</v>
      </c>
      <c r="E40" s="3">
        <v>70.3</v>
      </c>
      <c r="F40" s="3">
        <v>85.9</v>
      </c>
      <c r="G40" s="3">
        <v>203.9</v>
      </c>
      <c r="H40" s="3">
        <v>32.6</v>
      </c>
      <c r="I40" s="3">
        <v>86.8</v>
      </c>
      <c r="J40" s="3">
        <v>117.5</v>
      </c>
      <c r="K40" s="3">
        <v>81.3</v>
      </c>
      <c r="L40" s="3">
        <v>85.2</v>
      </c>
      <c r="M40" s="3">
        <v>81.8</v>
      </c>
      <c r="N40" s="3">
        <v>83.7</v>
      </c>
      <c r="O40" s="3">
        <v>75</v>
      </c>
      <c r="P40" s="3">
        <v>83.3</v>
      </c>
      <c r="Q40" s="3">
        <v>122</v>
      </c>
      <c r="R40" s="3">
        <v>44.8</v>
      </c>
      <c r="S40" s="56" t="s">
        <v>107</v>
      </c>
      <c r="T40" s="3">
        <v>111.9</v>
      </c>
      <c r="U40" s="3">
        <v>56.7</v>
      </c>
      <c r="V40" s="28">
        <f t="shared" si="0"/>
        <v>40614</v>
      </c>
    </row>
    <row r="41" spans="1:22" ht="8.25" customHeight="1">
      <c r="A41" s="44" t="str">
        <f t="shared" si="1"/>
        <v>4</v>
      </c>
      <c r="B41" s="3">
        <v>88.7</v>
      </c>
      <c r="C41" s="3">
        <v>227.7</v>
      </c>
      <c r="D41" s="3">
        <v>90.3</v>
      </c>
      <c r="E41" s="3">
        <v>68.5</v>
      </c>
      <c r="F41" s="3">
        <v>84.1</v>
      </c>
      <c r="G41" s="3">
        <v>237.9</v>
      </c>
      <c r="H41" s="3">
        <v>43.2</v>
      </c>
      <c r="I41" s="3">
        <v>80.8</v>
      </c>
      <c r="J41" s="3">
        <v>122.7</v>
      </c>
      <c r="K41" s="3">
        <v>109.8</v>
      </c>
      <c r="L41" s="3">
        <v>87</v>
      </c>
      <c r="M41" s="3">
        <v>86.3</v>
      </c>
      <c r="N41" s="3">
        <v>79.7</v>
      </c>
      <c r="O41" s="3">
        <v>86.4</v>
      </c>
      <c r="P41" s="3">
        <v>84.2</v>
      </c>
      <c r="Q41" s="3">
        <v>130.7</v>
      </c>
      <c r="R41" s="3">
        <v>43.7</v>
      </c>
      <c r="S41" s="56" t="s">
        <v>107</v>
      </c>
      <c r="T41" s="3">
        <v>110.6</v>
      </c>
      <c r="U41" s="3">
        <v>56.3</v>
      </c>
      <c r="V41" s="28">
        <v>40644</v>
      </c>
    </row>
    <row r="42" ht="8.25" customHeight="1">
      <c r="A42" s="47"/>
    </row>
  </sheetData>
  <printOptions/>
  <pageMargins left="0.59" right="0.1968503937007874" top="0.11811023622047245" bottom="0" header="0" footer="0"/>
  <pageSetup orientation="landscape" paperSize="9" scale="80" r:id="rId1"/>
</worksheet>
</file>

<file path=xl/worksheets/sheet7.xml><?xml version="1.0" encoding="utf-8"?>
<worksheet xmlns="http://schemas.openxmlformats.org/spreadsheetml/2006/main" xmlns:r="http://schemas.openxmlformats.org/officeDocument/2006/relationships">
  <sheetPr codeName="Sheet4"/>
  <dimension ref="A1:V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C51" sqref="C51"/>
    </sheetView>
  </sheetViews>
  <sheetFormatPr defaultColWidth="9.00390625" defaultRowHeight="8.25" customHeight="1"/>
  <cols>
    <col min="1" max="1" width="4.625" style="20" customWidth="1"/>
    <col min="2" max="16384" width="14.625" style="1" customWidth="1"/>
  </cols>
  <sheetData>
    <row r="1" spans="1:21" s="43" customFormat="1" ht="12" customHeight="1">
      <c r="A1" s="41"/>
      <c r="B1" s="42" t="s">
        <v>62</v>
      </c>
      <c r="C1" s="42"/>
      <c r="D1" s="42"/>
      <c r="E1" s="42" t="s">
        <v>68</v>
      </c>
      <c r="F1" s="42" t="s">
        <v>86</v>
      </c>
      <c r="G1" s="42"/>
      <c r="H1" s="42"/>
      <c r="I1" s="42"/>
      <c r="J1" s="42"/>
      <c r="K1" s="42"/>
      <c r="L1" s="42"/>
      <c r="M1" s="42"/>
      <c r="N1" s="42"/>
      <c r="O1" s="42"/>
      <c r="P1" s="42"/>
      <c r="Q1" s="42"/>
      <c r="R1" s="42"/>
      <c r="S1" s="42"/>
      <c r="T1" s="42"/>
      <c r="U1" s="42"/>
    </row>
    <row r="2" spans="1:21" ht="8.25" customHeight="1">
      <c r="A2" s="18" t="s">
        <v>72</v>
      </c>
      <c r="B2" s="2" t="s">
        <v>0</v>
      </c>
      <c r="C2" s="2" t="s">
        <v>1</v>
      </c>
      <c r="D2" s="2" t="s">
        <v>2</v>
      </c>
      <c r="E2" s="2" t="s">
        <v>3</v>
      </c>
      <c r="F2" s="2" t="s">
        <v>4</v>
      </c>
      <c r="G2" s="2" t="s">
        <v>5</v>
      </c>
      <c r="H2" s="2" t="s">
        <v>6</v>
      </c>
      <c r="I2" s="2" t="s">
        <v>7</v>
      </c>
      <c r="J2" s="2" t="s">
        <v>8</v>
      </c>
      <c r="K2" s="2" t="s">
        <v>9</v>
      </c>
      <c r="L2" s="2" t="s">
        <v>10</v>
      </c>
      <c r="M2" s="2" t="s">
        <v>28</v>
      </c>
      <c r="N2" s="2" t="s">
        <v>11</v>
      </c>
      <c r="O2" s="2" t="s">
        <v>12</v>
      </c>
      <c r="P2" s="2" t="s">
        <v>13</v>
      </c>
      <c r="Q2" s="2" t="s">
        <v>14</v>
      </c>
      <c r="R2" s="2" t="s">
        <v>15</v>
      </c>
      <c r="S2" s="2" t="s">
        <v>79</v>
      </c>
      <c r="T2" s="2" t="s">
        <v>16</v>
      </c>
      <c r="U2" s="2" t="s">
        <v>17</v>
      </c>
    </row>
    <row r="3" spans="1:21" ht="8.25" customHeight="1">
      <c r="A3" s="19"/>
      <c r="B3" s="31" t="s">
        <v>61</v>
      </c>
      <c r="C3" s="31" t="s">
        <v>61</v>
      </c>
      <c r="D3" s="31" t="s">
        <v>61</v>
      </c>
      <c r="E3" s="31" t="s">
        <v>61</v>
      </c>
      <c r="F3" s="31" t="s">
        <v>61</v>
      </c>
      <c r="G3" s="31" t="s">
        <v>61</v>
      </c>
      <c r="H3" s="31" t="s">
        <v>61</v>
      </c>
      <c r="I3" s="31" t="s">
        <v>61</v>
      </c>
      <c r="J3" s="31" t="s">
        <v>61</v>
      </c>
      <c r="K3" s="31" t="s">
        <v>61</v>
      </c>
      <c r="L3" s="31" t="s">
        <v>61</v>
      </c>
      <c r="M3" s="31" t="s">
        <v>61</v>
      </c>
      <c r="N3" s="31" t="s">
        <v>61</v>
      </c>
      <c r="O3" s="31" t="s">
        <v>61</v>
      </c>
      <c r="P3" s="31" t="s">
        <v>61</v>
      </c>
      <c r="Q3" s="31" t="s">
        <v>61</v>
      </c>
      <c r="R3" s="31" t="s">
        <v>61</v>
      </c>
      <c r="S3" s="31" t="s">
        <v>61</v>
      </c>
      <c r="T3" s="31" t="s">
        <v>61</v>
      </c>
      <c r="U3" s="31" t="s">
        <v>61</v>
      </c>
    </row>
    <row r="4" spans="1:21" ht="8.25" customHeight="1">
      <c r="A4" s="19"/>
      <c r="B4" s="32"/>
      <c r="C4" s="32"/>
      <c r="D4" s="32"/>
      <c r="E4" s="32"/>
      <c r="F4" s="32"/>
      <c r="G4" s="32"/>
      <c r="H4" s="32"/>
      <c r="I4" s="32"/>
      <c r="J4" s="32"/>
      <c r="K4" s="32"/>
      <c r="L4" s="32"/>
      <c r="M4" s="32"/>
      <c r="N4" s="32"/>
      <c r="O4" s="32"/>
      <c r="P4" s="32"/>
      <c r="Q4" s="32"/>
      <c r="R4" s="32"/>
      <c r="S4" s="32"/>
      <c r="T4" s="32"/>
      <c r="U4" s="32"/>
    </row>
    <row r="5" spans="1:22" ht="8.25" customHeight="1">
      <c r="A5" s="25"/>
      <c r="B5" s="3"/>
      <c r="C5" s="3"/>
      <c r="D5" s="3"/>
      <c r="E5" s="3"/>
      <c r="F5" s="3"/>
      <c r="G5" s="3"/>
      <c r="H5" s="3"/>
      <c r="I5" s="3"/>
      <c r="J5" s="3"/>
      <c r="K5" s="3"/>
      <c r="L5" s="3"/>
      <c r="M5" s="3"/>
      <c r="N5" s="3"/>
      <c r="O5" s="3"/>
      <c r="P5" s="3"/>
      <c r="Q5" s="3"/>
      <c r="R5" s="3"/>
      <c r="S5" s="3"/>
      <c r="T5" s="3"/>
      <c r="U5" s="3"/>
      <c r="V5" s="28"/>
    </row>
    <row r="6" spans="1:22" ht="8.25" customHeight="1">
      <c r="A6" s="25"/>
      <c r="B6" s="3"/>
      <c r="C6" s="3"/>
      <c r="D6" s="3"/>
      <c r="E6" s="3"/>
      <c r="F6" s="3"/>
      <c r="G6" s="3"/>
      <c r="H6" s="3"/>
      <c r="I6" s="3"/>
      <c r="J6" s="3"/>
      <c r="K6" s="3"/>
      <c r="L6" s="3"/>
      <c r="M6" s="3"/>
      <c r="N6" s="3"/>
      <c r="O6" s="3"/>
      <c r="P6" s="3"/>
      <c r="Q6" s="3"/>
      <c r="R6" s="3"/>
      <c r="S6" s="3"/>
      <c r="T6" s="3"/>
      <c r="U6" s="3"/>
      <c r="V6" s="28"/>
    </row>
    <row r="7" spans="1:22" ht="8.25" customHeight="1">
      <c r="A7" s="25"/>
      <c r="B7" s="3"/>
      <c r="C7" s="3"/>
      <c r="D7" s="3"/>
      <c r="E7" s="3"/>
      <c r="F7" s="3"/>
      <c r="G7" s="3"/>
      <c r="H7" s="3"/>
      <c r="I7" s="3"/>
      <c r="J7" s="3"/>
      <c r="K7" s="3"/>
      <c r="L7" s="3"/>
      <c r="M7" s="3"/>
      <c r="N7" s="3"/>
      <c r="O7" s="3"/>
      <c r="P7" s="3"/>
      <c r="Q7" s="3"/>
      <c r="R7" s="3"/>
      <c r="S7" s="3"/>
      <c r="T7" s="3"/>
      <c r="U7" s="3"/>
      <c r="V7" s="28"/>
    </row>
    <row r="8" spans="1:22" ht="8.25" customHeight="1">
      <c r="A8" s="25"/>
      <c r="B8" s="3"/>
      <c r="C8" s="3"/>
      <c r="D8" s="3"/>
      <c r="E8" s="3"/>
      <c r="F8" s="3"/>
      <c r="G8" s="3"/>
      <c r="H8" s="3"/>
      <c r="I8" s="3"/>
      <c r="J8" s="3"/>
      <c r="K8" s="3"/>
      <c r="L8" s="3"/>
      <c r="M8" s="3"/>
      <c r="N8" s="3"/>
      <c r="O8" s="3"/>
      <c r="P8" s="3"/>
      <c r="Q8" s="3"/>
      <c r="R8" s="3"/>
      <c r="S8" s="3"/>
      <c r="T8" s="3"/>
      <c r="U8" s="3"/>
      <c r="V8" s="28"/>
    </row>
    <row r="9" spans="1:22" ht="8.25" customHeight="1">
      <c r="A9" s="25"/>
      <c r="B9" s="3"/>
      <c r="C9" s="3"/>
      <c r="D9" s="3"/>
      <c r="E9" s="3"/>
      <c r="F9" s="3"/>
      <c r="G9" s="3"/>
      <c r="H9" s="3"/>
      <c r="I9" s="3"/>
      <c r="J9" s="3"/>
      <c r="K9" s="3"/>
      <c r="L9" s="3"/>
      <c r="M9" s="3"/>
      <c r="N9" s="3"/>
      <c r="O9" s="3"/>
      <c r="P9" s="3"/>
      <c r="Q9" s="3"/>
      <c r="R9" s="3"/>
      <c r="S9" s="3"/>
      <c r="T9" s="3"/>
      <c r="U9" s="3"/>
      <c r="V9" s="28"/>
    </row>
    <row r="10" spans="1:22" ht="8.25" customHeight="1">
      <c r="A10" s="25"/>
      <c r="B10" s="3"/>
      <c r="C10" s="3"/>
      <c r="D10" s="3"/>
      <c r="E10" s="3"/>
      <c r="F10" s="3"/>
      <c r="G10" s="3"/>
      <c r="H10" s="3"/>
      <c r="I10" s="3"/>
      <c r="J10" s="3"/>
      <c r="K10" s="3"/>
      <c r="L10" s="3"/>
      <c r="M10" s="3"/>
      <c r="N10" s="3"/>
      <c r="O10" s="3"/>
      <c r="P10" s="3"/>
      <c r="Q10" s="3"/>
      <c r="R10" s="3"/>
      <c r="S10" s="3"/>
      <c r="T10" s="3"/>
      <c r="U10" s="3"/>
      <c r="V10" s="28"/>
    </row>
    <row r="11" spans="1:22" ht="8.25" customHeight="1">
      <c r="A11" s="25"/>
      <c r="B11" s="3"/>
      <c r="C11" s="3"/>
      <c r="D11" s="3"/>
      <c r="E11" s="3"/>
      <c r="F11" s="3"/>
      <c r="G11" s="3"/>
      <c r="H11" s="3"/>
      <c r="I11" s="3"/>
      <c r="J11" s="3"/>
      <c r="K11" s="3"/>
      <c r="L11" s="3"/>
      <c r="M11" s="3"/>
      <c r="N11" s="3"/>
      <c r="O11" s="3"/>
      <c r="P11" s="3"/>
      <c r="Q11" s="3"/>
      <c r="R11" s="3"/>
      <c r="S11" s="3"/>
      <c r="T11" s="3"/>
      <c r="U11" s="3"/>
      <c r="V11" s="28"/>
    </row>
    <row r="12" spans="1:22" ht="8.25" customHeight="1">
      <c r="A12" s="25"/>
      <c r="B12" s="3"/>
      <c r="C12" s="3"/>
      <c r="D12" s="3"/>
      <c r="E12" s="3"/>
      <c r="F12" s="3"/>
      <c r="G12" s="3"/>
      <c r="H12" s="3"/>
      <c r="I12" s="3"/>
      <c r="J12" s="3"/>
      <c r="K12" s="3"/>
      <c r="L12" s="3"/>
      <c r="M12" s="3"/>
      <c r="N12" s="3"/>
      <c r="O12" s="3"/>
      <c r="P12" s="3"/>
      <c r="Q12" s="3"/>
      <c r="R12" s="3"/>
      <c r="S12" s="3"/>
      <c r="T12" s="3"/>
      <c r="U12" s="3"/>
      <c r="V12" s="28"/>
    </row>
    <row r="13" spans="1:22" ht="8.25" customHeight="1">
      <c r="A13" s="25"/>
      <c r="B13" s="3"/>
      <c r="C13" s="3"/>
      <c r="D13" s="3"/>
      <c r="E13" s="3"/>
      <c r="F13" s="3"/>
      <c r="G13" s="3"/>
      <c r="H13" s="3"/>
      <c r="I13" s="3"/>
      <c r="J13" s="3"/>
      <c r="K13" s="3"/>
      <c r="L13" s="3"/>
      <c r="M13" s="3"/>
      <c r="N13" s="3"/>
      <c r="O13" s="3"/>
      <c r="P13" s="3"/>
      <c r="Q13" s="3"/>
      <c r="R13" s="3"/>
      <c r="S13" s="3"/>
      <c r="T13" s="3"/>
      <c r="U13" s="3"/>
      <c r="V13" s="28"/>
    </row>
    <row r="14" spans="1:22" ht="8.25" customHeight="1">
      <c r="A14" s="25"/>
      <c r="B14" s="3"/>
      <c r="C14" s="3"/>
      <c r="D14" s="3"/>
      <c r="E14" s="3"/>
      <c r="F14" s="3"/>
      <c r="G14" s="3"/>
      <c r="H14" s="3"/>
      <c r="I14" s="3"/>
      <c r="J14" s="3"/>
      <c r="K14" s="3"/>
      <c r="L14" s="3"/>
      <c r="M14" s="3"/>
      <c r="N14" s="3"/>
      <c r="O14" s="3"/>
      <c r="P14" s="3"/>
      <c r="Q14" s="3"/>
      <c r="R14" s="3"/>
      <c r="S14" s="3"/>
      <c r="T14" s="3"/>
      <c r="U14" s="3"/>
      <c r="V14" s="28"/>
    </row>
    <row r="15" spans="1:22" ht="8.25" customHeight="1">
      <c r="A15" s="25"/>
      <c r="B15" s="3"/>
      <c r="C15" s="3"/>
      <c r="D15" s="3"/>
      <c r="E15" s="3"/>
      <c r="F15" s="3"/>
      <c r="G15" s="3"/>
      <c r="H15" s="3"/>
      <c r="I15" s="3"/>
      <c r="J15" s="3"/>
      <c r="K15" s="3"/>
      <c r="L15" s="3"/>
      <c r="M15" s="3"/>
      <c r="N15" s="3"/>
      <c r="O15" s="3"/>
      <c r="P15" s="3"/>
      <c r="Q15" s="3"/>
      <c r="R15" s="3"/>
      <c r="S15" s="3"/>
      <c r="T15" s="3"/>
      <c r="U15" s="3"/>
      <c r="V15" s="28"/>
    </row>
    <row r="16" spans="1:22" ht="8.25" customHeight="1">
      <c r="A16" s="44"/>
      <c r="B16" s="3"/>
      <c r="C16" s="3"/>
      <c r="D16" s="3"/>
      <c r="E16" s="3"/>
      <c r="F16" s="3"/>
      <c r="G16" s="3"/>
      <c r="H16" s="3"/>
      <c r="I16" s="3"/>
      <c r="J16" s="3"/>
      <c r="K16" s="3"/>
      <c r="L16" s="3"/>
      <c r="M16" s="3"/>
      <c r="N16" s="3"/>
      <c r="O16" s="3"/>
      <c r="P16" s="3"/>
      <c r="Q16" s="3"/>
      <c r="R16" s="3"/>
      <c r="S16" s="3"/>
      <c r="T16" s="3"/>
      <c r="U16" s="3"/>
      <c r="V16" s="28"/>
    </row>
    <row r="17" spans="1:22" ht="8.25" customHeight="1">
      <c r="A17" s="44" t="str">
        <f>TEXT(V17,"e/m")</f>
        <v>21/4</v>
      </c>
      <c r="B17" s="3">
        <v>90.2</v>
      </c>
      <c r="C17" s="3">
        <v>150.4</v>
      </c>
      <c r="D17" s="3">
        <v>74.5</v>
      </c>
      <c r="E17" s="3">
        <v>122.9</v>
      </c>
      <c r="F17" s="3">
        <v>115</v>
      </c>
      <c r="G17" s="3">
        <v>104.1</v>
      </c>
      <c r="H17" s="3">
        <v>99.3</v>
      </c>
      <c r="I17" s="3">
        <v>127.5</v>
      </c>
      <c r="J17" s="3">
        <v>167.7</v>
      </c>
      <c r="K17" s="3">
        <v>79.3</v>
      </c>
      <c r="L17" s="3">
        <v>79</v>
      </c>
      <c r="M17" s="3">
        <v>91.9</v>
      </c>
      <c r="N17" s="3">
        <v>92.6</v>
      </c>
      <c r="O17" s="3">
        <v>84.9</v>
      </c>
      <c r="P17" s="3">
        <v>82.9</v>
      </c>
      <c r="Q17" s="3">
        <v>89.7</v>
      </c>
      <c r="R17" s="3">
        <v>55.3</v>
      </c>
      <c r="S17" s="3">
        <v>0</v>
      </c>
      <c r="T17" s="3">
        <v>100.2</v>
      </c>
      <c r="U17" s="3">
        <v>72.7</v>
      </c>
      <c r="V17" s="28">
        <f aca="true" t="shared" si="0" ref="V17:V39">V18-30</f>
        <v>39924</v>
      </c>
    </row>
    <row r="18" spans="1:22" ht="8.25" customHeight="1">
      <c r="A18" s="44" t="str">
        <f>TEXT(V18,IF(MONTH(V18)=1,"e/m","m"))</f>
        <v>5</v>
      </c>
      <c r="B18" s="3">
        <v>91.9</v>
      </c>
      <c r="C18" s="3">
        <v>147.6</v>
      </c>
      <c r="D18" s="3">
        <v>84.6</v>
      </c>
      <c r="E18" s="3">
        <v>115.9</v>
      </c>
      <c r="F18" s="3">
        <v>112.5</v>
      </c>
      <c r="G18" s="3">
        <v>101.6</v>
      </c>
      <c r="H18" s="3">
        <v>96.5</v>
      </c>
      <c r="I18" s="3">
        <v>123</v>
      </c>
      <c r="J18" s="3">
        <v>161.9</v>
      </c>
      <c r="K18" s="3">
        <v>82.5</v>
      </c>
      <c r="L18" s="3">
        <v>80.6</v>
      </c>
      <c r="M18" s="3">
        <v>92.5</v>
      </c>
      <c r="N18" s="3">
        <v>88.6</v>
      </c>
      <c r="O18" s="3">
        <v>88.5</v>
      </c>
      <c r="P18" s="3">
        <v>86.2</v>
      </c>
      <c r="Q18" s="3">
        <v>95.3</v>
      </c>
      <c r="R18" s="3">
        <v>52.9</v>
      </c>
      <c r="S18" s="3">
        <v>0</v>
      </c>
      <c r="T18" s="3">
        <v>102.7</v>
      </c>
      <c r="U18" s="3">
        <v>75.5</v>
      </c>
      <c r="V18" s="28">
        <f t="shared" si="0"/>
        <v>39954</v>
      </c>
    </row>
    <row r="19" spans="1:22" ht="8.25" customHeight="1">
      <c r="A19" s="44" t="str">
        <f aca="true" t="shared" si="1" ref="A19:A41">TEXT(V19,IF(MONTH(V19)=1,"e/m","m"))</f>
        <v>6</v>
      </c>
      <c r="B19" s="3">
        <v>91.2</v>
      </c>
      <c r="C19" s="3">
        <v>172</v>
      </c>
      <c r="D19" s="3">
        <v>84.4</v>
      </c>
      <c r="E19" s="3">
        <v>94.4</v>
      </c>
      <c r="F19" s="3">
        <v>117.6</v>
      </c>
      <c r="G19" s="3">
        <v>108.4</v>
      </c>
      <c r="H19" s="3">
        <v>90.7</v>
      </c>
      <c r="I19" s="3">
        <v>124.5</v>
      </c>
      <c r="J19" s="3">
        <v>156.8</v>
      </c>
      <c r="K19" s="3">
        <v>80</v>
      </c>
      <c r="L19" s="3">
        <v>80.9</v>
      </c>
      <c r="M19" s="3">
        <v>95.3</v>
      </c>
      <c r="N19" s="3">
        <v>87.2</v>
      </c>
      <c r="O19" s="3">
        <v>86.8</v>
      </c>
      <c r="P19" s="3">
        <v>84.9</v>
      </c>
      <c r="Q19" s="3">
        <v>97.9</v>
      </c>
      <c r="R19" s="3">
        <v>51.9</v>
      </c>
      <c r="S19" s="3">
        <v>0</v>
      </c>
      <c r="T19" s="3">
        <v>102.8</v>
      </c>
      <c r="U19" s="3">
        <v>73.2</v>
      </c>
      <c r="V19" s="28">
        <f t="shared" si="0"/>
        <v>39984</v>
      </c>
    </row>
    <row r="20" spans="1:22" ht="8.25" customHeight="1">
      <c r="A20" s="44" t="str">
        <f t="shared" si="1"/>
        <v>7</v>
      </c>
      <c r="B20" s="3">
        <v>90.9</v>
      </c>
      <c r="C20" s="3">
        <v>157</v>
      </c>
      <c r="D20" s="3">
        <v>78.7</v>
      </c>
      <c r="E20" s="3">
        <v>85.6</v>
      </c>
      <c r="F20" s="3">
        <v>114.2</v>
      </c>
      <c r="G20" s="3">
        <v>121.1</v>
      </c>
      <c r="H20" s="3">
        <v>82.6</v>
      </c>
      <c r="I20" s="3">
        <v>118.7</v>
      </c>
      <c r="J20" s="3">
        <v>161.5</v>
      </c>
      <c r="K20" s="3">
        <v>76</v>
      </c>
      <c r="L20" s="3">
        <v>87</v>
      </c>
      <c r="M20" s="3">
        <v>95.5</v>
      </c>
      <c r="N20" s="3">
        <v>81.4</v>
      </c>
      <c r="O20" s="3">
        <v>84.9</v>
      </c>
      <c r="P20" s="3">
        <v>89.8</v>
      </c>
      <c r="Q20" s="3">
        <v>84.6</v>
      </c>
      <c r="R20" s="3">
        <v>49.8</v>
      </c>
      <c r="S20" s="3">
        <v>0</v>
      </c>
      <c r="T20" s="3">
        <v>106.4</v>
      </c>
      <c r="U20" s="3">
        <v>85.2</v>
      </c>
      <c r="V20" s="28">
        <f t="shared" si="0"/>
        <v>40014</v>
      </c>
    </row>
    <row r="21" spans="1:22" ht="8.25" customHeight="1">
      <c r="A21" s="44" t="str">
        <f t="shared" si="1"/>
        <v>8</v>
      </c>
      <c r="B21" s="3">
        <v>90.4</v>
      </c>
      <c r="C21" s="3">
        <v>165.4</v>
      </c>
      <c r="D21" s="3">
        <v>89.5</v>
      </c>
      <c r="E21" s="3">
        <v>77.8</v>
      </c>
      <c r="F21" s="3">
        <v>115.5</v>
      </c>
      <c r="G21" s="3">
        <v>143.6</v>
      </c>
      <c r="H21" s="3">
        <v>81.4</v>
      </c>
      <c r="I21" s="3">
        <v>117.7</v>
      </c>
      <c r="J21" s="3">
        <v>162.3</v>
      </c>
      <c r="K21" s="3">
        <v>79.9</v>
      </c>
      <c r="L21" s="3">
        <v>77.7</v>
      </c>
      <c r="M21" s="3">
        <v>94.2</v>
      </c>
      <c r="N21" s="3">
        <v>82.6</v>
      </c>
      <c r="O21" s="3">
        <v>86.2</v>
      </c>
      <c r="P21" s="3">
        <v>81.8</v>
      </c>
      <c r="Q21" s="3">
        <v>86.2</v>
      </c>
      <c r="R21" s="3">
        <v>47.6</v>
      </c>
      <c r="S21" s="3">
        <v>0</v>
      </c>
      <c r="T21" s="3">
        <v>105.7</v>
      </c>
      <c r="U21" s="3">
        <v>67.3</v>
      </c>
      <c r="V21" s="28">
        <f t="shared" si="0"/>
        <v>40044</v>
      </c>
    </row>
    <row r="22" spans="1:22" ht="8.25" customHeight="1">
      <c r="A22" s="44" t="str">
        <f t="shared" si="1"/>
        <v>9</v>
      </c>
      <c r="B22" s="3">
        <v>88.7</v>
      </c>
      <c r="C22" s="3">
        <v>166.7</v>
      </c>
      <c r="D22" s="3">
        <v>90.9</v>
      </c>
      <c r="E22" s="3">
        <v>79.3</v>
      </c>
      <c r="F22" s="3">
        <v>109.7</v>
      </c>
      <c r="G22" s="3">
        <v>149.1</v>
      </c>
      <c r="H22" s="3">
        <v>74.6</v>
      </c>
      <c r="I22" s="3">
        <v>122.8</v>
      </c>
      <c r="J22" s="3">
        <v>164.1</v>
      </c>
      <c r="K22" s="3">
        <v>76.1</v>
      </c>
      <c r="L22" s="3">
        <v>84.4</v>
      </c>
      <c r="M22" s="3">
        <v>92.4</v>
      </c>
      <c r="N22" s="3">
        <v>82.6</v>
      </c>
      <c r="O22" s="3">
        <v>83.5</v>
      </c>
      <c r="P22" s="3">
        <v>84</v>
      </c>
      <c r="Q22" s="3">
        <v>84.7</v>
      </c>
      <c r="R22" s="3">
        <v>47.7</v>
      </c>
      <c r="S22" s="3">
        <v>0</v>
      </c>
      <c r="T22" s="3">
        <v>105.5</v>
      </c>
      <c r="U22" s="3">
        <v>73.4</v>
      </c>
      <c r="V22" s="28">
        <f t="shared" si="0"/>
        <v>40074</v>
      </c>
    </row>
    <row r="23" spans="1:22" ht="8.25" customHeight="1">
      <c r="A23" s="44" t="str">
        <f t="shared" si="1"/>
        <v>10</v>
      </c>
      <c r="B23" s="3">
        <v>84.1</v>
      </c>
      <c r="C23" s="3">
        <v>170</v>
      </c>
      <c r="D23" s="3">
        <v>93.4</v>
      </c>
      <c r="E23" s="3">
        <v>76.4</v>
      </c>
      <c r="F23" s="3">
        <v>104.3</v>
      </c>
      <c r="G23" s="3">
        <v>136.5</v>
      </c>
      <c r="H23" s="3">
        <v>67.3</v>
      </c>
      <c r="I23" s="3">
        <v>115.5</v>
      </c>
      <c r="J23" s="3">
        <v>155.5</v>
      </c>
      <c r="K23" s="3">
        <v>76.7</v>
      </c>
      <c r="L23" s="3">
        <v>80.7</v>
      </c>
      <c r="M23" s="3">
        <v>90.7</v>
      </c>
      <c r="N23" s="3">
        <v>83.2</v>
      </c>
      <c r="O23" s="3">
        <v>75.1</v>
      </c>
      <c r="P23" s="3">
        <v>82.7</v>
      </c>
      <c r="Q23" s="3">
        <v>84.7</v>
      </c>
      <c r="R23" s="3">
        <v>46.6</v>
      </c>
      <c r="S23" s="3">
        <v>0</v>
      </c>
      <c r="T23" s="3">
        <v>111.5</v>
      </c>
      <c r="U23" s="3">
        <v>68.4</v>
      </c>
      <c r="V23" s="28">
        <f t="shared" si="0"/>
        <v>40104</v>
      </c>
    </row>
    <row r="24" spans="1:22" ht="8.25" customHeight="1">
      <c r="A24" s="44" t="str">
        <f t="shared" si="1"/>
        <v>11</v>
      </c>
      <c r="B24" s="3">
        <v>84.9</v>
      </c>
      <c r="C24" s="3">
        <v>166.9</v>
      </c>
      <c r="D24" s="3">
        <v>87.7</v>
      </c>
      <c r="E24" s="3">
        <v>74</v>
      </c>
      <c r="F24" s="3">
        <v>100.7</v>
      </c>
      <c r="G24" s="3">
        <v>144.5</v>
      </c>
      <c r="H24" s="3">
        <v>64.8</v>
      </c>
      <c r="I24" s="3">
        <v>115.2</v>
      </c>
      <c r="J24" s="3">
        <v>145.1</v>
      </c>
      <c r="K24" s="3">
        <v>76</v>
      </c>
      <c r="L24" s="3">
        <v>80.1</v>
      </c>
      <c r="M24" s="3">
        <v>90.7</v>
      </c>
      <c r="N24" s="3">
        <v>81</v>
      </c>
      <c r="O24" s="3">
        <v>83.8</v>
      </c>
      <c r="P24" s="3">
        <v>81.5</v>
      </c>
      <c r="Q24" s="3">
        <v>86.1</v>
      </c>
      <c r="R24" s="3">
        <v>48.3</v>
      </c>
      <c r="S24" s="3">
        <v>0</v>
      </c>
      <c r="T24" s="3">
        <v>114.7</v>
      </c>
      <c r="U24" s="3">
        <v>66.8</v>
      </c>
      <c r="V24" s="28">
        <f t="shared" si="0"/>
        <v>40134</v>
      </c>
    </row>
    <row r="25" spans="1:22" ht="8.25" customHeight="1">
      <c r="A25" s="44" t="str">
        <f t="shared" si="1"/>
        <v>12</v>
      </c>
      <c r="B25" s="3">
        <v>83.5</v>
      </c>
      <c r="C25" s="3">
        <v>179</v>
      </c>
      <c r="D25" s="3">
        <v>81</v>
      </c>
      <c r="E25" s="3">
        <v>73.4</v>
      </c>
      <c r="F25" s="3">
        <v>95.8</v>
      </c>
      <c r="G25" s="3">
        <v>167.4</v>
      </c>
      <c r="H25" s="3">
        <v>61</v>
      </c>
      <c r="I25" s="3">
        <v>105.9</v>
      </c>
      <c r="J25" s="3">
        <v>104.7</v>
      </c>
      <c r="K25" s="3">
        <v>71.4</v>
      </c>
      <c r="L25" s="3">
        <v>81.7</v>
      </c>
      <c r="M25" s="3">
        <v>90.8</v>
      </c>
      <c r="N25" s="3">
        <v>77.3</v>
      </c>
      <c r="O25" s="3">
        <v>83.5</v>
      </c>
      <c r="P25" s="3">
        <v>82.8</v>
      </c>
      <c r="Q25" s="3">
        <v>87.2</v>
      </c>
      <c r="R25" s="3">
        <v>50.4</v>
      </c>
      <c r="S25" s="3">
        <v>0</v>
      </c>
      <c r="T25" s="3">
        <v>115</v>
      </c>
      <c r="U25" s="3">
        <v>66.8</v>
      </c>
      <c r="V25" s="28">
        <f t="shared" si="0"/>
        <v>40164</v>
      </c>
    </row>
    <row r="26" spans="1:22" ht="8.25" customHeight="1">
      <c r="A26" s="44" t="str">
        <f t="shared" si="1"/>
        <v>22/1</v>
      </c>
      <c r="B26" s="3">
        <v>85.2</v>
      </c>
      <c r="C26" s="3">
        <v>176.2</v>
      </c>
      <c r="D26" s="3">
        <v>81.6</v>
      </c>
      <c r="E26" s="3">
        <v>77.9</v>
      </c>
      <c r="F26" s="3">
        <v>92.1</v>
      </c>
      <c r="G26" s="3">
        <v>183.8</v>
      </c>
      <c r="H26" s="3">
        <v>64.1</v>
      </c>
      <c r="I26" s="3">
        <v>104.9</v>
      </c>
      <c r="J26" s="3">
        <v>104.4</v>
      </c>
      <c r="K26" s="3">
        <v>84.5</v>
      </c>
      <c r="L26" s="3">
        <v>83.4</v>
      </c>
      <c r="M26" s="3">
        <v>90.9</v>
      </c>
      <c r="N26" s="3">
        <v>79.5</v>
      </c>
      <c r="O26" s="3">
        <v>79.2</v>
      </c>
      <c r="P26" s="3">
        <v>83.9</v>
      </c>
      <c r="Q26" s="3">
        <v>87.1</v>
      </c>
      <c r="R26" s="3">
        <v>45.6</v>
      </c>
      <c r="S26" s="3">
        <v>0</v>
      </c>
      <c r="T26" s="3">
        <v>115.7</v>
      </c>
      <c r="U26" s="3">
        <v>68.5</v>
      </c>
      <c r="V26" s="28">
        <f t="shared" si="0"/>
        <v>40194</v>
      </c>
    </row>
    <row r="27" spans="1:22" ht="8.25" customHeight="1">
      <c r="A27" s="44" t="str">
        <f t="shared" si="1"/>
        <v>2</v>
      </c>
      <c r="B27" s="3">
        <v>86.7</v>
      </c>
      <c r="C27" s="3">
        <v>201.4</v>
      </c>
      <c r="D27" s="3">
        <v>84.4</v>
      </c>
      <c r="E27" s="3">
        <v>83.2</v>
      </c>
      <c r="F27" s="3">
        <v>94</v>
      </c>
      <c r="G27" s="3">
        <v>159.3</v>
      </c>
      <c r="H27" s="3">
        <v>67.5</v>
      </c>
      <c r="I27" s="3">
        <v>102.5</v>
      </c>
      <c r="J27" s="3">
        <v>89.8</v>
      </c>
      <c r="K27" s="3">
        <v>84.5</v>
      </c>
      <c r="L27" s="3">
        <v>87</v>
      </c>
      <c r="M27" s="3">
        <v>91.7</v>
      </c>
      <c r="N27" s="3">
        <v>80.5</v>
      </c>
      <c r="O27" s="3">
        <v>77.7</v>
      </c>
      <c r="P27" s="3">
        <v>86.4</v>
      </c>
      <c r="Q27" s="3">
        <v>99.5</v>
      </c>
      <c r="R27" s="3">
        <v>46.8</v>
      </c>
      <c r="S27" s="3">
        <v>0</v>
      </c>
      <c r="T27" s="3">
        <v>116</v>
      </c>
      <c r="U27" s="3">
        <v>69.2</v>
      </c>
      <c r="V27" s="28">
        <f t="shared" si="0"/>
        <v>40224</v>
      </c>
    </row>
    <row r="28" spans="1:22" ht="8.25" customHeight="1">
      <c r="A28" s="44" t="str">
        <f t="shared" si="1"/>
        <v>3</v>
      </c>
      <c r="B28" s="3">
        <v>88.3</v>
      </c>
      <c r="C28" s="3">
        <v>200.6</v>
      </c>
      <c r="D28" s="3">
        <v>82.9</v>
      </c>
      <c r="E28" s="3">
        <v>87.2</v>
      </c>
      <c r="F28" s="3">
        <v>87.3</v>
      </c>
      <c r="G28" s="3">
        <v>152.8</v>
      </c>
      <c r="H28" s="3">
        <v>74.1</v>
      </c>
      <c r="I28" s="3">
        <v>106.1</v>
      </c>
      <c r="J28" s="3">
        <v>81.4</v>
      </c>
      <c r="K28" s="3">
        <v>83.8</v>
      </c>
      <c r="L28" s="3">
        <v>80.5</v>
      </c>
      <c r="M28" s="3">
        <v>92.6</v>
      </c>
      <c r="N28" s="3">
        <v>79.5</v>
      </c>
      <c r="O28" s="3">
        <v>84.6</v>
      </c>
      <c r="P28" s="3">
        <v>85.1</v>
      </c>
      <c r="Q28" s="3">
        <v>89.7</v>
      </c>
      <c r="R28" s="3">
        <v>50.3</v>
      </c>
      <c r="S28" s="3">
        <v>0</v>
      </c>
      <c r="T28" s="3">
        <v>114</v>
      </c>
      <c r="U28" s="3">
        <v>68.5</v>
      </c>
      <c r="V28" s="28">
        <f t="shared" si="0"/>
        <v>40254</v>
      </c>
    </row>
    <row r="29" spans="1:22" ht="8.25" customHeight="1">
      <c r="A29" s="44" t="str">
        <f t="shared" si="1"/>
        <v>4</v>
      </c>
      <c r="B29" s="3">
        <v>90.6</v>
      </c>
      <c r="C29" s="3">
        <v>204.2</v>
      </c>
      <c r="D29" s="3">
        <v>81</v>
      </c>
      <c r="E29" s="3">
        <v>79.1</v>
      </c>
      <c r="F29" s="3">
        <v>89.8</v>
      </c>
      <c r="G29" s="3">
        <v>143</v>
      </c>
      <c r="H29" s="3">
        <v>79.4</v>
      </c>
      <c r="I29" s="3">
        <v>121.4</v>
      </c>
      <c r="J29" s="3">
        <v>70.1</v>
      </c>
      <c r="K29" s="3">
        <v>86.7</v>
      </c>
      <c r="L29" s="3">
        <v>85.8</v>
      </c>
      <c r="M29" s="3">
        <v>93.2</v>
      </c>
      <c r="N29" s="3">
        <v>77.5</v>
      </c>
      <c r="O29" s="3">
        <v>90.2</v>
      </c>
      <c r="P29" s="3">
        <v>85.9</v>
      </c>
      <c r="Q29" s="3">
        <v>97.3</v>
      </c>
      <c r="R29" s="3">
        <v>47.3</v>
      </c>
      <c r="S29" s="3">
        <v>0</v>
      </c>
      <c r="T29" s="3">
        <v>112.3</v>
      </c>
      <c r="U29" s="3">
        <v>68.6</v>
      </c>
      <c r="V29" s="28">
        <f t="shared" si="0"/>
        <v>40284</v>
      </c>
    </row>
    <row r="30" spans="1:22" ht="8.25" customHeight="1">
      <c r="A30" s="44" t="str">
        <f t="shared" si="1"/>
        <v>5</v>
      </c>
      <c r="B30" s="3">
        <v>89.5</v>
      </c>
      <c r="C30" s="3">
        <v>199.4</v>
      </c>
      <c r="D30" s="3">
        <v>87.4</v>
      </c>
      <c r="E30" s="3">
        <v>79.1</v>
      </c>
      <c r="F30" s="3">
        <v>88.2</v>
      </c>
      <c r="G30" s="3">
        <v>135.9</v>
      </c>
      <c r="H30" s="3">
        <v>78.7</v>
      </c>
      <c r="I30" s="3">
        <v>105.3</v>
      </c>
      <c r="J30" s="3">
        <v>86.8</v>
      </c>
      <c r="K30" s="3">
        <v>81.9</v>
      </c>
      <c r="L30" s="3">
        <v>85.6</v>
      </c>
      <c r="M30" s="3">
        <v>95.2</v>
      </c>
      <c r="N30" s="3">
        <v>79.4</v>
      </c>
      <c r="O30" s="3">
        <v>84.6</v>
      </c>
      <c r="P30" s="3">
        <v>85.5</v>
      </c>
      <c r="Q30" s="3">
        <v>92.3</v>
      </c>
      <c r="R30" s="3">
        <v>44.1</v>
      </c>
      <c r="S30" s="3">
        <v>0</v>
      </c>
      <c r="T30" s="3">
        <v>122</v>
      </c>
      <c r="U30" s="3">
        <v>67.5</v>
      </c>
      <c r="V30" s="28">
        <f t="shared" si="0"/>
        <v>40314</v>
      </c>
    </row>
    <row r="31" spans="1:22" ht="8.25" customHeight="1">
      <c r="A31" s="44" t="str">
        <f t="shared" si="1"/>
        <v>6</v>
      </c>
      <c r="B31" s="3">
        <v>89.9</v>
      </c>
      <c r="C31" s="3">
        <v>206.3</v>
      </c>
      <c r="D31" s="3">
        <v>92.4</v>
      </c>
      <c r="E31" s="3">
        <v>84.8</v>
      </c>
      <c r="F31" s="3">
        <v>88.7</v>
      </c>
      <c r="G31" s="3">
        <v>137.5</v>
      </c>
      <c r="H31" s="3">
        <v>79.1</v>
      </c>
      <c r="I31" s="3">
        <v>102.9</v>
      </c>
      <c r="J31" s="3">
        <v>106</v>
      </c>
      <c r="K31" s="3">
        <v>86.3</v>
      </c>
      <c r="L31" s="3">
        <v>87.7</v>
      </c>
      <c r="M31" s="3">
        <v>96.4</v>
      </c>
      <c r="N31" s="3">
        <v>82.9</v>
      </c>
      <c r="O31" s="3">
        <v>80.6</v>
      </c>
      <c r="P31" s="3">
        <v>86.4</v>
      </c>
      <c r="Q31" s="3">
        <v>95</v>
      </c>
      <c r="R31" s="3">
        <v>48.8</v>
      </c>
      <c r="S31" s="3">
        <v>0</v>
      </c>
      <c r="T31" s="3">
        <v>117.5</v>
      </c>
      <c r="U31" s="3">
        <v>68.2</v>
      </c>
      <c r="V31" s="28">
        <f t="shared" si="0"/>
        <v>40344</v>
      </c>
    </row>
    <row r="32" spans="1:22" ht="8.25" customHeight="1">
      <c r="A32" s="44" t="str">
        <f t="shared" si="1"/>
        <v>7</v>
      </c>
      <c r="B32" s="3">
        <v>86.7</v>
      </c>
      <c r="C32" s="3">
        <v>213.5</v>
      </c>
      <c r="D32" s="3">
        <v>89.7</v>
      </c>
      <c r="E32" s="3">
        <v>88</v>
      </c>
      <c r="F32" s="3">
        <v>91</v>
      </c>
      <c r="G32" s="3">
        <v>138.4</v>
      </c>
      <c r="H32" s="3">
        <v>83.9</v>
      </c>
      <c r="I32" s="3">
        <v>104.6</v>
      </c>
      <c r="J32" s="3">
        <v>121.4</v>
      </c>
      <c r="K32" s="3">
        <v>84.5</v>
      </c>
      <c r="L32" s="3">
        <v>82.8</v>
      </c>
      <c r="M32" s="3">
        <v>93.5</v>
      </c>
      <c r="N32" s="3">
        <v>81.9</v>
      </c>
      <c r="O32" s="3">
        <v>75.5</v>
      </c>
      <c r="P32" s="3">
        <v>82.6</v>
      </c>
      <c r="Q32" s="3">
        <v>88.3</v>
      </c>
      <c r="R32" s="3">
        <v>51.8</v>
      </c>
      <c r="S32" s="3">
        <v>0</v>
      </c>
      <c r="T32" s="3">
        <v>115</v>
      </c>
      <c r="U32" s="3">
        <v>64.7</v>
      </c>
      <c r="V32" s="28">
        <f t="shared" si="0"/>
        <v>40374</v>
      </c>
    </row>
    <row r="33" spans="1:22" ht="8.25" customHeight="1">
      <c r="A33" s="44" t="str">
        <f t="shared" si="1"/>
        <v>8</v>
      </c>
      <c r="B33" s="3">
        <v>89.2</v>
      </c>
      <c r="C33" s="3">
        <v>212.7</v>
      </c>
      <c r="D33" s="3">
        <v>90.5</v>
      </c>
      <c r="E33" s="3">
        <v>88.7</v>
      </c>
      <c r="F33" s="3">
        <v>94.5</v>
      </c>
      <c r="G33" s="3">
        <v>141.4</v>
      </c>
      <c r="H33" s="3">
        <v>84.5</v>
      </c>
      <c r="I33" s="3">
        <v>103.7</v>
      </c>
      <c r="J33" s="3">
        <v>116.5</v>
      </c>
      <c r="K33" s="3">
        <v>90</v>
      </c>
      <c r="L33" s="3">
        <v>78.2</v>
      </c>
      <c r="M33" s="3">
        <v>92.1</v>
      </c>
      <c r="N33" s="3">
        <v>81</v>
      </c>
      <c r="O33" s="3">
        <v>83.8</v>
      </c>
      <c r="P33" s="3">
        <v>81.1</v>
      </c>
      <c r="Q33" s="3">
        <v>90</v>
      </c>
      <c r="R33" s="3">
        <v>55</v>
      </c>
      <c r="S33" s="3">
        <v>0</v>
      </c>
      <c r="T33" s="3">
        <v>113.4</v>
      </c>
      <c r="U33" s="3">
        <v>61.3</v>
      </c>
      <c r="V33" s="28">
        <f t="shared" si="0"/>
        <v>40404</v>
      </c>
    </row>
    <row r="34" spans="1:22" ht="8.25" customHeight="1">
      <c r="A34" s="44" t="str">
        <f t="shared" si="1"/>
        <v>9</v>
      </c>
      <c r="B34" s="3">
        <v>88.9</v>
      </c>
      <c r="C34" s="3">
        <v>217.5</v>
      </c>
      <c r="D34" s="3">
        <v>87.1</v>
      </c>
      <c r="E34" s="3">
        <v>85.9</v>
      </c>
      <c r="F34" s="3">
        <v>95.3</v>
      </c>
      <c r="G34" s="3">
        <v>145.4</v>
      </c>
      <c r="H34" s="3">
        <v>82.8</v>
      </c>
      <c r="I34" s="3">
        <v>107.5</v>
      </c>
      <c r="J34" s="3">
        <v>115.4</v>
      </c>
      <c r="K34" s="3">
        <v>93.6</v>
      </c>
      <c r="L34" s="3">
        <v>81.3</v>
      </c>
      <c r="M34" s="3">
        <v>91.5</v>
      </c>
      <c r="N34" s="3">
        <v>84.5</v>
      </c>
      <c r="O34" s="3">
        <v>83.1</v>
      </c>
      <c r="P34" s="3">
        <v>81.5</v>
      </c>
      <c r="Q34" s="3">
        <v>94.2</v>
      </c>
      <c r="R34" s="3">
        <v>52.8</v>
      </c>
      <c r="S34" s="3">
        <v>0</v>
      </c>
      <c r="T34" s="3">
        <v>115.4</v>
      </c>
      <c r="U34" s="3">
        <v>60.6</v>
      </c>
      <c r="V34" s="28">
        <f t="shared" si="0"/>
        <v>40434</v>
      </c>
    </row>
    <row r="35" spans="1:22" ht="8.25" customHeight="1">
      <c r="A35" s="44" t="str">
        <f t="shared" si="1"/>
        <v>10</v>
      </c>
      <c r="B35" s="3">
        <v>91.8</v>
      </c>
      <c r="C35" s="3">
        <v>225.8</v>
      </c>
      <c r="D35" s="3">
        <v>86.2</v>
      </c>
      <c r="E35" s="3">
        <v>73.7</v>
      </c>
      <c r="F35" s="3">
        <v>97</v>
      </c>
      <c r="G35" s="3">
        <v>180.3</v>
      </c>
      <c r="H35" s="3">
        <v>76.7</v>
      </c>
      <c r="I35" s="3">
        <v>115.8</v>
      </c>
      <c r="J35" s="3">
        <v>106.8</v>
      </c>
      <c r="K35" s="3">
        <v>94.2</v>
      </c>
      <c r="L35" s="3">
        <v>82.5</v>
      </c>
      <c r="M35" s="3">
        <v>93.1</v>
      </c>
      <c r="N35" s="3">
        <v>82.7</v>
      </c>
      <c r="O35" s="3">
        <v>92.1</v>
      </c>
      <c r="P35" s="3">
        <v>83</v>
      </c>
      <c r="Q35" s="3">
        <v>96</v>
      </c>
      <c r="R35" s="3">
        <v>49</v>
      </c>
      <c r="S35" s="3">
        <v>0</v>
      </c>
      <c r="T35" s="3">
        <v>116.2</v>
      </c>
      <c r="U35" s="3">
        <v>62.6</v>
      </c>
      <c r="V35" s="28">
        <f t="shared" si="0"/>
        <v>40464</v>
      </c>
    </row>
    <row r="36" spans="1:22" ht="8.25" customHeight="1">
      <c r="A36" s="44" t="str">
        <f t="shared" si="1"/>
        <v>11</v>
      </c>
      <c r="B36" s="3">
        <v>91.4</v>
      </c>
      <c r="C36" s="3">
        <v>244.7</v>
      </c>
      <c r="D36" s="3">
        <v>92</v>
      </c>
      <c r="E36" s="3">
        <v>66.5</v>
      </c>
      <c r="F36" s="3">
        <v>94.1</v>
      </c>
      <c r="G36" s="3">
        <v>186.4</v>
      </c>
      <c r="H36" s="3">
        <v>70.8</v>
      </c>
      <c r="I36" s="3">
        <v>114.6</v>
      </c>
      <c r="J36" s="3">
        <v>102.8</v>
      </c>
      <c r="K36" s="3">
        <v>99.1</v>
      </c>
      <c r="L36" s="3">
        <v>81.3</v>
      </c>
      <c r="M36" s="3">
        <v>91.4</v>
      </c>
      <c r="N36" s="3">
        <v>80.4</v>
      </c>
      <c r="O36" s="3">
        <v>93.2</v>
      </c>
      <c r="P36" s="3">
        <v>84.7</v>
      </c>
      <c r="Q36" s="3">
        <v>101.1</v>
      </c>
      <c r="R36" s="3">
        <v>47.6</v>
      </c>
      <c r="S36" s="3">
        <v>0</v>
      </c>
      <c r="T36" s="3">
        <v>118.4</v>
      </c>
      <c r="U36" s="3">
        <v>64.5</v>
      </c>
      <c r="V36" s="28">
        <f t="shared" si="0"/>
        <v>40494</v>
      </c>
    </row>
    <row r="37" spans="1:22" ht="8.25" customHeight="1">
      <c r="A37" s="44" t="str">
        <f t="shared" si="1"/>
        <v>12</v>
      </c>
      <c r="B37" s="3">
        <v>90.4</v>
      </c>
      <c r="C37" s="3">
        <v>223.6</v>
      </c>
      <c r="D37" s="3">
        <v>78.2</v>
      </c>
      <c r="E37" s="3">
        <v>66.4</v>
      </c>
      <c r="F37" s="3">
        <v>90.7</v>
      </c>
      <c r="G37" s="3">
        <v>169.7</v>
      </c>
      <c r="H37" s="3">
        <v>81.6</v>
      </c>
      <c r="I37" s="3">
        <v>115.3</v>
      </c>
      <c r="J37" s="3">
        <v>109.4</v>
      </c>
      <c r="K37" s="3">
        <v>87.8</v>
      </c>
      <c r="L37" s="3">
        <v>80</v>
      </c>
      <c r="M37" s="3">
        <v>90.6</v>
      </c>
      <c r="N37" s="3">
        <v>83.3</v>
      </c>
      <c r="O37" s="3">
        <v>95.4</v>
      </c>
      <c r="P37" s="3">
        <v>82.3</v>
      </c>
      <c r="Q37" s="3">
        <v>105.4</v>
      </c>
      <c r="R37" s="3">
        <v>44.3</v>
      </c>
      <c r="S37" s="3">
        <v>0</v>
      </c>
      <c r="T37" s="3">
        <v>112.6</v>
      </c>
      <c r="U37" s="3">
        <v>61</v>
      </c>
      <c r="V37" s="28">
        <f t="shared" si="0"/>
        <v>40524</v>
      </c>
    </row>
    <row r="38" spans="1:22" ht="8.25" customHeight="1">
      <c r="A38" s="44" t="str">
        <f t="shared" si="1"/>
        <v>23/1</v>
      </c>
      <c r="B38" s="3">
        <v>90.2</v>
      </c>
      <c r="C38" s="3">
        <v>196.4</v>
      </c>
      <c r="D38" s="3">
        <v>75.8</v>
      </c>
      <c r="E38" s="3">
        <v>69.7</v>
      </c>
      <c r="F38" s="3">
        <v>91.9</v>
      </c>
      <c r="G38" s="3">
        <v>208.6</v>
      </c>
      <c r="H38" s="3">
        <v>69.4</v>
      </c>
      <c r="I38" s="3">
        <v>106.6</v>
      </c>
      <c r="J38" s="3">
        <v>124.6</v>
      </c>
      <c r="K38" s="3">
        <v>91.4</v>
      </c>
      <c r="L38" s="3">
        <v>78.7</v>
      </c>
      <c r="M38" s="3">
        <v>86.1</v>
      </c>
      <c r="N38" s="3">
        <v>80.7</v>
      </c>
      <c r="O38" s="3">
        <v>106.7</v>
      </c>
      <c r="P38" s="3">
        <v>80.2</v>
      </c>
      <c r="Q38" s="3">
        <v>102.6</v>
      </c>
      <c r="R38" s="3">
        <v>42.3</v>
      </c>
      <c r="S38" s="3">
        <v>0</v>
      </c>
      <c r="T38" s="3">
        <v>113.4</v>
      </c>
      <c r="U38" s="3">
        <v>57.7</v>
      </c>
      <c r="V38" s="28">
        <f t="shared" si="0"/>
        <v>40554</v>
      </c>
    </row>
    <row r="39" spans="1:22" ht="8.25" customHeight="1">
      <c r="A39" s="44" t="str">
        <f t="shared" si="1"/>
        <v>2</v>
      </c>
      <c r="B39" s="3">
        <v>89.3</v>
      </c>
      <c r="C39" s="3">
        <v>193</v>
      </c>
      <c r="D39" s="3">
        <v>76.9</v>
      </c>
      <c r="E39" s="3">
        <v>63.7</v>
      </c>
      <c r="F39" s="3">
        <v>90.2</v>
      </c>
      <c r="G39" s="3">
        <v>167.5</v>
      </c>
      <c r="H39" s="3">
        <v>66.4</v>
      </c>
      <c r="I39" s="3">
        <v>103.4</v>
      </c>
      <c r="J39" s="3">
        <v>130.3</v>
      </c>
      <c r="K39" s="3">
        <v>90.8</v>
      </c>
      <c r="L39" s="3">
        <v>78</v>
      </c>
      <c r="M39" s="3">
        <v>87.1</v>
      </c>
      <c r="N39" s="3">
        <v>80.1</v>
      </c>
      <c r="O39" s="3">
        <v>102</v>
      </c>
      <c r="P39" s="3">
        <v>83.7</v>
      </c>
      <c r="Q39" s="3">
        <v>110.7</v>
      </c>
      <c r="R39" s="3">
        <v>41.6</v>
      </c>
      <c r="S39" s="3">
        <v>0</v>
      </c>
      <c r="T39" s="3">
        <v>114.5</v>
      </c>
      <c r="U39" s="3">
        <v>60.8</v>
      </c>
      <c r="V39" s="28">
        <f t="shared" si="0"/>
        <v>40584</v>
      </c>
    </row>
    <row r="40" spans="1:22" ht="8.25" customHeight="1">
      <c r="A40" s="44" t="str">
        <f t="shared" si="1"/>
        <v>3</v>
      </c>
      <c r="B40" s="3">
        <v>85.2</v>
      </c>
      <c r="C40" s="3">
        <v>205.4</v>
      </c>
      <c r="D40" s="3">
        <v>84.6</v>
      </c>
      <c r="E40" s="3">
        <v>75.8</v>
      </c>
      <c r="F40" s="3">
        <v>91.4</v>
      </c>
      <c r="G40" s="3">
        <v>225</v>
      </c>
      <c r="H40" s="3">
        <v>34.8</v>
      </c>
      <c r="I40" s="3">
        <v>87.2</v>
      </c>
      <c r="J40" s="3">
        <v>151.3</v>
      </c>
      <c r="K40" s="3">
        <v>88.9</v>
      </c>
      <c r="L40" s="3">
        <v>86.7</v>
      </c>
      <c r="M40" s="3">
        <v>82.6</v>
      </c>
      <c r="N40" s="3">
        <v>87.7</v>
      </c>
      <c r="O40" s="3">
        <v>85.2</v>
      </c>
      <c r="P40" s="3">
        <v>84.6</v>
      </c>
      <c r="Q40" s="3">
        <v>129</v>
      </c>
      <c r="R40" s="3">
        <v>44.5</v>
      </c>
      <c r="S40" s="3">
        <v>0</v>
      </c>
      <c r="T40" s="3">
        <v>109</v>
      </c>
      <c r="U40" s="3">
        <v>57.5</v>
      </c>
      <c r="V40" s="28">
        <f>V41-30</f>
        <v>40614</v>
      </c>
    </row>
    <row r="41" spans="1:22" ht="8.25" customHeight="1">
      <c r="A41" s="44" t="str">
        <f t="shared" si="1"/>
        <v>4</v>
      </c>
      <c r="B41" s="3">
        <v>92.8</v>
      </c>
      <c r="C41" s="3">
        <v>223.5</v>
      </c>
      <c r="D41" s="3">
        <v>86.8</v>
      </c>
      <c r="E41" s="3">
        <v>72.3</v>
      </c>
      <c r="F41" s="3">
        <v>87.4</v>
      </c>
      <c r="G41" s="3">
        <v>197.4</v>
      </c>
      <c r="H41" s="3">
        <v>55.3</v>
      </c>
      <c r="I41" s="3">
        <v>87.6</v>
      </c>
      <c r="J41" s="3">
        <v>133.9</v>
      </c>
      <c r="K41" s="3">
        <v>110.2</v>
      </c>
      <c r="L41" s="3">
        <v>89.1</v>
      </c>
      <c r="M41" s="3">
        <v>85.2</v>
      </c>
      <c r="N41" s="3">
        <v>81.6</v>
      </c>
      <c r="O41" s="3">
        <v>99.8</v>
      </c>
      <c r="P41" s="3">
        <v>83.8</v>
      </c>
      <c r="Q41" s="3">
        <v>129.1</v>
      </c>
      <c r="R41" s="3">
        <v>44.7</v>
      </c>
      <c r="S41" s="3">
        <v>0</v>
      </c>
      <c r="T41" s="3">
        <v>105</v>
      </c>
      <c r="U41" s="3">
        <v>57.3</v>
      </c>
      <c r="V41" s="28">
        <f>グラフ!L$1+10</f>
        <v>40644</v>
      </c>
    </row>
    <row r="42" ht="8.25" customHeight="1">
      <c r="A42" s="47"/>
    </row>
  </sheetData>
  <printOptions/>
  <pageMargins left="0.59" right="0.1968503937007874" top="0.11811023622047245" bottom="0" header="0" footer="0"/>
  <pageSetup orientation="landscape" paperSize="9" scale="80" r:id="rId1"/>
</worksheet>
</file>

<file path=xl/worksheets/sheet8.xml><?xml version="1.0" encoding="utf-8"?>
<worksheet xmlns="http://schemas.openxmlformats.org/spreadsheetml/2006/main" xmlns:r="http://schemas.openxmlformats.org/officeDocument/2006/relationships">
  <sheetPr codeName="Sheet13"/>
  <dimension ref="A1:K42"/>
  <sheetViews>
    <sheetView showGridLines="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8.25" customHeight="1"/>
  <cols>
    <col min="1" max="1" width="4.625" style="20" customWidth="1"/>
    <col min="2" max="16384" width="14.625" style="1" customWidth="1"/>
  </cols>
  <sheetData>
    <row r="1" spans="1:10" s="43" customFormat="1" ht="12" customHeight="1">
      <c r="A1" s="41"/>
      <c r="B1" s="42" t="s">
        <v>108</v>
      </c>
      <c r="C1" s="42"/>
      <c r="D1" s="42"/>
      <c r="E1" s="42"/>
      <c r="F1" s="42"/>
      <c r="G1" s="42"/>
      <c r="H1" s="42"/>
      <c r="I1" s="42"/>
      <c r="J1" s="42"/>
    </row>
    <row r="2" spans="1:10" ht="8.25" customHeight="1">
      <c r="A2" s="34" t="s">
        <v>73</v>
      </c>
      <c r="B2" s="2" t="s">
        <v>0</v>
      </c>
      <c r="C2" s="2" t="s">
        <v>20</v>
      </c>
      <c r="D2" s="2" t="s">
        <v>22</v>
      </c>
      <c r="E2" s="2" t="s">
        <v>24</v>
      </c>
      <c r="F2" s="2" t="s">
        <v>25</v>
      </c>
      <c r="G2" s="2" t="s">
        <v>23</v>
      </c>
      <c r="H2" s="2" t="s">
        <v>26</v>
      </c>
      <c r="I2" s="2" t="s">
        <v>27</v>
      </c>
      <c r="J2" s="2" t="s">
        <v>21</v>
      </c>
    </row>
    <row r="3" spans="1:10" ht="8.25" customHeight="1">
      <c r="A3" s="37"/>
      <c r="B3" s="38" t="s">
        <v>109</v>
      </c>
      <c r="C3" s="38" t="s">
        <v>109</v>
      </c>
      <c r="D3" s="38" t="s">
        <v>109</v>
      </c>
      <c r="E3" s="38" t="s">
        <v>109</v>
      </c>
      <c r="F3" s="38" t="s">
        <v>109</v>
      </c>
      <c r="G3" s="38" t="s">
        <v>109</v>
      </c>
      <c r="H3" s="38" t="s">
        <v>109</v>
      </c>
      <c r="I3" s="38" t="s">
        <v>109</v>
      </c>
      <c r="J3" s="38" t="s">
        <v>109</v>
      </c>
    </row>
    <row r="4" spans="1:10" ht="8.25" customHeight="1">
      <c r="A4" s="39"/>
      <c r="B4" s="40"/>
      <c r="C4" s="40"/>
      <c r="D4" s="40"/>
      <c r="E4" s="40"/>
      <c r="F4" s="40"/>
      <c r="G4" s="40"/>
      <c r="H4" s="40"/>
      <c r="I4" s="40"/>
      <c r="J4" s="40"/>
    </row>
    <row r="5" spans="1:11" ht="8.25" customHeight="1">
      <c r="A5" s="24"/>
      <c r="B5" s="3"/>
      <c r="C5" s="3"/>
      <c r="D5" s="3"/>
      <c r="E5" s="3"/>
      <c r="F5" s="3"/>
      <c r="G5" s="3"/>
      <c r="H5" s="3"/>
      <c r="I5" s="3"/>
      <c r="J5" s="3"/>
      <c r="K5" s="28"/>
    </row>
    <row r="6" spans="1:11" ht="8.25" customHeight="1">
      <c r="A6" s="24"/>
      <c r="B6" s="3"/>
      <c r="C6" s="3"/>
      <c r="D6" s="3"/>
      <c r="E6" s="3"/>
      <c r="F6" s="3"/>
      <c r="G6" s="3"/>
      <c r="H6" s="3"/>
      <c r="I6" s="3"/>
      <c r="J6" s="3"/>
      <c r="K6" s="28"/>
    </row>
    <row r="7" spans="1:11" ht="8.25" customHeight="1">
      <c r="A7" s="24"/>
      <c r="B7" s="3"/>
      <c r="C7" s="3"/>
      <c r="D7" s="3"/>
      <c r="E7" s="3"/>
      <c r="F7" s="3"/>
      <c r="G7" s="3"/>
      <c r="H7" s="3"/>
      <c r="I7" s="3"/>
      <c r="J7" s="3"/>
      <c r="K7" s="28"/>
    </row>
    <row r="8" spans="1:11" ht="8.25" customHeight="1">
      <c r="A8" s="24"/>
      <c r="B8" s="3"/>
      <c r="C8" s="3"/>
      <c r="D8" s="3"/>
      <c r="E8" s="3"/>
      <c r="F8" s="3"/>
      <c r="G8" s="3"/>
      <c r="H8" s="3"/>
      <c r="I8" s="3"/>
      <c r="J8" s="3"/>
      <c r="K8" s="28"/>
    </row>
    <row r="9" spans="1:11" ht="8.25" customHeight="1">
      <c r="A9" s="24"/>
      <c r="B9" s="3"/>
      <c r="C9" s="3"/>
      <c r="D9" s="3"/>
      <c r="E9" s="3"/>
      <c r="F9" s="3"/>
      <c r="G9" s="3"/>
      <c r="H9" s="3"/>
      <c r="I9" s="3"/>
      <c r="J9" s="3"/>
      <c r="K9" s="28"/>
    </row>
    <row r="10" spans="1:11" ht="8.25" customHeight="1">
      <c r="A10" s="24"/>
      <c r="B10" s="3"/>
      <c r="C10" s="3"/>
      <c r="D10" s="3"/>
      <c r="E10" s="3"/>
      <c r="F10" s="3"/>
      <c r="G10" s="3"/>
      <c r="H10" s="3"/>
      <c r="I10" s="3"/>
      <c r="J10" s="3"/>
      <c r="K10" s="28"/>
    </row>
    <row r="11" spans="1:11" ht="8.25" customHeight="1">
      <c r="A11" s="24"/>
      <c r="B11" s="3"/>
      <c r="C11" s="3"/>
      <c r="D11" s="3"/>
      <c r="E11" s="3"/>
      <c r="F11" s="3"/>
      <c r="G11" s="3"/>
      <c r="H11" s="3"/>
      <c r="I11" s="3"/>
      <c r="J11" s="3"/>
      <c r="K11" s="28"/>
    </row>
    <row r="12" spans="1:11" ht="8.25" customHeight="1">
      <c r="A12" s="24"/>
      <c r="B12" s="3"/>
      <c r="C12" s="3"/>
      <c r="D12" s="3"/>
      <c r="E12" s="3"/>
      <c r="F12" s="3"/>
      <c r="G12" s="3"/>
      <c r="H12" s="3"/>
      <c r="I12" s="3"/>
      <c r="J12" s="3"/>
      <c r="K12" s="28"/>
    </row>
    <row r="13" spans="1:11" ht="8.25" customHeight="1">
      <c r="A13" s="24"/>
      <c r="B13" s="3"/>
      <c r="C13" s="3"/>
      <c r="D13" s="3"/>
      <c r="E13" s="3"/>
      <c r="F13" s="3"/>
      <c r="G13" s="3"/>
      <c r="H13" s="3"/>
      <c r="I13" s="3"/>
      <c r="J13" s="3"/>
      <c r="K13" s="28"/>
    </row>
    <row r="14" spans="1:11" ht="8.25" customHeight="1">
      <c r="A14" s="24"/>
      <c r="B14" s="3"/>
      <c r="C14" s="3"/>
      <c r="D14" s="3"/>
      <c r="E14" s="3"/>
      <c r="F14" s="3"/>
      <c r="G14" s="3"/>
      <c r="H14" s="3"/>
      <c r="I14" s="3"/>
      <c r="J14" s="3"/>
      <c r="K14" s="28"/>
    </row>
    <row r="15" spans="1:11" ht="8.25" customHeight="1">
      <c r="A15" s="24"/>
      <c r="B15" s="3"/>
      <c r="C15" s="3"/>
      <c r="D15" s="3"/>
      <c r="E15" s="3"/>
      <c r="F15" s="3"/>
      <c r="G15" s="3"/>
      <c r="H15" s="3"/>
      <c r="I15" s="3"/>
      <c r="J15" s="3"/>
      <c r="K15" s="28"/>
    </row>
    <row r="16" spans="1:11" ht="8.25" customHeight="1">
      <c r="A16" s="45"/>
      <c r="B16" s="3"/>
      <c r="C16" s="3"/>
      <c r="D16" s="3"/>
      <c r="E16" s="3"/>
      <c r="F16" s="3"/>
      <c r="G16" s="3"/>
      <c r="H16" s="3"/>
      <c r="I16" s="3"/>
      <c r="J16" s="3"/>
      <c r="K16" s="28"/>
    </row>
    <row r="17" spans="1:11" ht="8.25" customHeight="1">
      <c r="A17" s="45" t="str">
        <f>TEXT(K17,"e/m")</f>
        <v>21/4</v>
      </c>
      <c r="B17" s="3">
        <v>74.4</v>
      </c>
      <c r="C17" s="3">
        <v>83.7</v>
      </c>
      <c r="D17" s="3">
        <v>84.8</v>
      </c>
      <c r="E17" s="3">
        <v>86.2</v>
      </c>
      <c r="F17" s="3">
        <v>80.7</v>
      </c>
      <c r="G17" s="3">
        <v>83.4</v>
      </c>
      <c r="H17" s="3">
        <v>73.5</v>
      </c>
      <c r="I17" s="3">
        <v>92.1</v>
      </c>
      <c r="J17" s="3">
        <v>61.5</v>
      </c>
      <c r="K17" s="28">
        <f aca="true" t="shared" si="0" ref="K17:K40">K18-30</f>
        <v>39924</v>
      </c>
    </row>
    <row r="18" spans="1:11" ht="8.25" customHeight="1">
      <c r="A18" s="44" t="str">
        <f aca="true" t="shared" si="1" ref="A18:A41">TEXT(K18,IF(MONTH(K18)=1,"e/m","m"))</f>
        <v>5</v>
      </c>
      <c r="B18" s="3">
        <v>72.1</v>
      </c>
      <c r="C18" s="3">
        <v>81.1</v>
      </c>
      <c r="D18" s="3">
        <v>79.8</v>
      </c>
      <c r="E18" s="3">
        <v>84.5</v>
      </c>
      <c r="F18" s="3">
        <v>66.2</v>
      </c>
      <c r="G18" s="3">
        <v>81.4</v>
      </c>
      <c r="H18" s="3">
        <v>77.4</v>
      </c>
      <c r="I18" s="3">
        <v>84.9</v>
      </c>
      <c r="J18" s="3">
        <v>59.7</v>
      </c>
      <c r="K18" s="28">
        <f t="shared" si="0"/>
        <v>39954</v>
      </c>
    </row>
    <row r="19" spans="1:11" ht="8.25" customHeight="1">
      <c r="A19" s="44" t="str">
        <f t="shared" si="1"/>
        <v>6</v>
      </c>
      <c r="B19" s="3">
        <v>83.1</v>
      </c>
      <c r="C19" s="3">
        <v>93</v>
      </c>
      <c r="D19" s="3">
        <v>85.8</v>
      </c>
      <c r="E19" s="3">
        <v>91.6</v>
      </c>
      <c r="F19" s="3">
        <v>68.9</v>
      </c>
      <c r="G19" s="3">
        <v>94.9</v>
      </c>
      <c r="H19" s="3">
        <v>88.5</v>
      </c>
      <c r="I19" s="3">
        <v>100.6</v>
      </c>
      <c r="J19" s="3">
        <v>69.3</v>
      </c>
      <c r="K19" s="28">
        <f t="shared" si="0"/>
        <v>39984</v>
      </c>
    </row>
    <row r="20" spans="1:11" ht="8.25" customHeight="1">
      <c r="A20" s="44" t="str">
        <f t="shared" si="1"/>
        <v>7</v>
      </c>
      <c r="B20" s="3">
        <v>81.5</v>
      </c>
      <c r="C20" s="3">
        <v>87</v>
      </c>
      <c r="D20" s="3">
        <v>83.9</v>
      </c>
      <c r="E20" s="3">
        <v>88.9</v>
      </c>
      <c r="F20" s="3">
        <v>69.3</v>
      </c>
      <c r="G20" s="3">
        <v>87.8</v>
      </c>
      <c r="H20" s="3">
        <v>74.4</v>
      </c>
      <c r="I20" s="3">
        <v>99.8</v>
      </c>
      <c r="J20" s="3">
        <v>73.9</v>
      </c>
      <c r="K20" s="28">
        <f t="shared" si="0"/>
        <v>40014</v>
      </c>
    </row>
    <row r="21" spans="1:11" ht="8.25" customHeight="1">
      <c r="A21" s="44" t="str">
        <f t="shared" si="1"/>
        <v>8</v>
      </c>
      <c r="B21" s="3">
        <v>65</v>
      </c>
      <c r="C21" s="3">
        <v>67</v>
      </c>
      <c r="D21" s="3">
        <v>76.1</v>
      </c>
      <c r="E21" s="3">
        <v>80.6</v>
      </c>
      <c r="F21" s="3">
        <v>63.2</v>
      </c>
      <c r="G21" s="3">
        <v>64.6</v>
      </c>
      <c r="H21" s="3">
        <v>47.3</v>
      </c>
      <c r="I21" s="3">
        <v>79.9</v>
      </c>
      <c r="J21" s="3">
        <v>62.1</v>
      </c>
      <c r="K21" s="28">
        <f t="shared" si="0"/>
        <v>40044</v>
      </c>
    </row>
    <row r="22" spans="1:11" ht="8.25" customHeight="1">
      <c r="A22" s="44" t="str">
        <f t="shared" si="1"/>
        <v>9</v>
      </c>
      <c r="B22" s="3">
        <v>74.8</v>
      </c>
      <c r="C22" s="3">
        <v>75.2</v>
      </c>
      <c r="D22" s="3">
        <v>92.8</v>
      </c>
      <c r="E22" s="3">
        <v>99.7</v>
      </c>
      <c r="F22" s="3">
        <v>72.6</v>
      </c>
      <c r="G22" s="3">
        <v>70.4</v>
      </c>
      <c r="H22" s="3">
        <v>53.9</v>
      </c>
      <c r="I22" s="3">
        <v>85</v>
      </c>
      <c r="J22" s="3">
        <v>74.4</v>
      </c>
      <c r="K22" s="28">
        <f t="shared" si="0"/>
        <v>40074</v>
      </c>
    </row>
    <row r="23" spans="1:11" ht="8.25" customHeight="1">
      <c r="A23" s="44" t="str">
        <f t="shared" si="1"/>
        <v>10</v>
      </c>
      <c r="B23" s="3">
        <v>76</v>
      </c>
      <c r="C23" s="3">
        <v>74</v>
      </c>
      <c r="D23" s="3">
        <v>79.9</v>
      </c>
      <c r="E23" s="3">
        <v>81.3</v>
      </c>
      <c r="F23" s="3">
        <v>76</v>
      </c>
      <c r="G23" s="3">
        <v>72.4</v>
      </c>
      <c r="H23" s="3">
        <v>54.1</v>
      </c>
      <c r="I23" s="3">
        <v>88.6</v>
      </c>
      <c r="J23" s="3">
        <v>78.7</v>
      </c>
      <c r="K23" s="28">
        <f t="shared" si="0"/>
        <v>40104</v>
      </c>
    </row>
    <row r="24" spans="1:11" ht="8.25" customHeight="1">
      <c r="A24" s="44" t="str">
        <f t="shared" si="1"/>
        <v>11</v>
      </c>
      <c r="B24" s="3">
        <v>79.1</v>
      </c>
      <c r="C24" s="3">
        <v>78.2</v>
      </c>
      <c r="D24" s="3">
        <v>89.9</v>
      </c>
      <c r="E24" s="3">
        <v>94.6</v>
      </c>
      <c r="F24" s="3">
        <v>76.1</v>
      </c>
      <c r="G24" s="3">
        <v>75.1</v>
      </c>
      <c r="H24" s="3">
        <v>59.3</v>
      </c>
      <c r="I24" s="3">
        <v>89.1</v>
      </c>
      <c r="J24" s="3">
        <v>80.4</v>
      </c>
      <c r="K24" s="28">
        <f t="shared" si="0"/>
        <v>40134</v>
      </c>
    </row>
    <row r="25" spans="1:11" ht="8.25" customHeight="1">
      <c r="A25" s="44" t="str">
        <f t="shared" si="1"/>
        <v>12</v>
      </c>
      <c r="B25" s="3">
        <v>77.3</v>
      </c>
      <c r="C25" s="3">
        <v>77.5</v>
      </c>
      <c r="D25" s="3">
        <v>82.6</v>
      </c>
      <c r="E25" s="3">
        <v>84</v>
      </c>
      <c r="F25" s="3">
        <v>78.4</v>
      </c>
      <c r="G25" s="3">
        <v>76.1</v>
      </c>
      <c r="H25" s="3">
        <v>61.5</v>
      </c>
      <c r="I25" s="3">
        <v>89</v>
      </c>
      <c r="J25" s="3">
        <v>77</v>
      </c>
      <c r="K25" s="28">
        <f t="shared" si="0"/>
        <v>40164</v>
      </c>
    </row>
    <row r="26" spans="1:11" ht="8.25" customHeight="1">
      <c r="A26" s="44" t="str">
        <f t="shared" si="1"/>
        <v>22/1</v>
      </c>
      <c r="B26" s="3">
        <v>70.4</v>
      </c>
      <c r="C26" s="3">
        <v>68.6</v>
      </c>
      <c r="D26" s="3">
        <v>75.8</v>
      </c>
      <c r="E26" s="3">
        <v>78.2</v>
      </c>
      <c r="F26" s="3">
        <v>68.9</v>
      </c>
      <c r="G26" s="3">
        <v>66.7</v>
      </c>
      <c r="H26" s="3">
        <v>59.1</v>
      </c>
      <c r="I26" s="3">
        <v>73.4</v>
      </c>
      <c r="J26" s="3">
        <v>72.9</v>
      </c>
      <c r="K26" s="28">
        <f t="shared" si="0"/>
        <v>40194</v>
      </c>
    </row>
    <row r="27" spans="1:11" ht="8.25" customHeight="1">
      <c r="A27" s="44" t="str">
        <f t="shared" si="1"/>
        <v>2</v>
      </c>
      <c r="B27" s="3">
        <v>78.7</v>
      </c>
      <c r="C27" s="3">
        <v>78.6</v>
      </c>
      <c r="D27" s="3">
        <v>89.9</v>
      </c>
      <c r="E27" s="3">
        <v>95.1</v>
      </c>
      <c r="F27" s="3">
        <v>74.9</v>
      </c>
      <c r="G27" s="3">
        <v>75.5</v>
      </c>
      <c r="H27" s="3">
        <v>76</v>
      </c>
      <c r="I27" s="3">
        <v>75</v>
      </c>
      <c r="J27" s="3">
        <v>78.8</v>
      </c>
      <c r="K27" s="28">
        <f t="shared" si="0"/>
        <v>40224</v>
      </c>
    </row>
    <row r="28" spans="1:11" ht="8.25" customHeight="1">
      <c r="A28" s="44" t="str">
        <f t="shared" si="1"/>
        <v>3</v>
      </c>
      <c r="B28" s="3">
        <v>86.3</v>
      </c>
      <c r="C28" s="3">
        <v>86</v>
      </c>
      <c r="D28" s="3">
        <v>94.7</v>
      </c>
      <c r="E28" s="3">
        <v>101.2</v>
      </c>
      <c r="F28" s="3">
        <v>75.7</v>
      </c>
      <c r="G28" s="3">
        <v>83.7</v>
      </c>
      <c r="H28" s="3">
        <v>76.2</v>
      </c>
      <c r="I28" s="3">
        <v>90.4</v>
      </c>
      <c r="J28" s="3">
        <v>86.6</v>
      </c>
      <c r="K28" s="28">
        <f t="shared" si="0"/>
        <v>40254</v>
      </c>
    </row>
    <row r="29" spans="1:11" ht="8.25" customHeight="1">
      <c r="A29" s="44" t="str">
        <f t="shared" si="1"/>
        <v>4</v>
      </c>
      <c r="B29" s="3">
        <v>81.2</v>
      </c>
      <c r="C29" s="3">
        <v>80.4</v>
      </c>
      <c r="D29" s="3">
        <v>84</v>
      </c>
      <c r="E29" s="3">
        <v>89.4</v>
      </c>
      <c r="F29" s="3">
        <v>68.3</v>
      </c>
      <c r="G29" s="3">
        <v>79.4</v>
      </c>
      <c r="H29" s="3">
        <v>69.4</v>
      </c>
      <c r="I29" s="3">
        <v>88.3</v>
      </c>
      <c r="J29" s="3">
        <v>82.3</v>
      </c>
      <c r="K29" s="28">
        <f t="shared" si="0"/>
        <v>40284</v>
      </c>
    </row>
    <row r="30" spans="1:11" ht="8.25" customHeight="1">
      <c r="A30" s="44" t="str">
        <f t="shared" si="1"/>
        <v>5</v>
      </c>
      <c r="B30" s="3">
        <v>79.4</v>
      </c>
      <c r="C30" s="3">
        <v>81.7</v>
      </c>
      <c r="D30" s="3">
        <v>85.2</v>
      </c>
      <c r="E30" s="3">
        <v>91.6</v>
      </c>
      <c r="F30" s="3">
        <v>66.4</v>
      </c>
      <c r="G30" s="3">
        <v>80.8</v>
      </c>
      <c r="H30" s="3">
        <v>75.9</v>
      </c>
      <c r="I30" s="3">
        <v>85.1</v>
      </c>
      <c r="J30" s="3">
        <v>76.1</v>
      </c>
      <c r="K30" s="28">
        <f t="shared" si="0"/>
        <v>40314</v>
      </c>
    </row>
    <row r="31" spans="1:11" ht="8.25" customHeight="1">
      <c r="A31" s="44" t="str">
        <f t="shared" si="1"/>
        <v>6</v>
      </c>
      <c r="B31" s="3">
        <v>91.5</v>
      </c>
      <c r="C31" s="3">
        <v>95.8</v>
      </c>
      <c r="D31" s="3">
        <v>93.2</v>
      </c>
      <c r="E31" s="3">
        <v>99.7</v>
      </c>
      <c r="F31" s="3">
        <v>74.3</v>
      </c>
      <c r="G31" s="3">
        <v>96.5</v>
      </c>
      <c r="H31" s="3">
        <v>89.6</v>
      </c>
      <c r="I31" s="3">
        <v>102.5</v>
      </c>
      <c r="J31" s="3">
        <v>85.5</v>
      </c>
      <c r="K31" s="28">
        <f t="shared" si="0"/>
        <v>40344</v>
      </c>
    </row>
    <row r="32" spans="1:11" ht="8.25" customHeight="1">
      <c r="A32" s="44" t="str">
        <f t="shared" si="1"/>
        <v>7</v>
      </c>
      <c r="B32" s="3">
        <v>90.1</v>
      </c>
      <c r="C32" s="3">
        <v>92.6</v>
      </c>
      <c r="D32" s="3">
        <v>92.5</v>
      </c>
      <c r="E32" s="3">
        <v>99.5</v>
      </c>
      <c r="F32" s="3">
        <v>72.1</v>
      </c>
      <c r="G32" s="3">
        <v>92.7</v>
      </c>
      <c r="H32" s="3">
        <v>81.5</v>
      </c>
      <c r="I32" s="3">
        <v>102.6</v>
      </c>
      <c r="J32" s="3">
        <v>86.5</v>
      </c>
      <c r="K32" s="28">
        <f t="shared" si="0"/>
        <v>40374</v>
      </c>
    </row>
    <row r="33" spans="1:11" ht="8.25" customHeight="1">
      <c r="A33" s="44" t="str">
        <f t="shared" si="1"/>
        <v>8</v>
      </c>
      <c r="B33" s="3">
        <v>76.3</v>
      </c>
      <c r="C33" s="3">
        <v>78.1</v>
      </c>
      <c r="D33" s="3">
        <v>88.3</v>
      </c>
      <c r="E33" s="3">
        <v>95.8</v>
      </c>
      <c r="F33" s="3">
        <v>66.6</v>
      </c>
      <c r="G33" s="3">
        <v>75.3</v>
      </c>
      <c r="H33" s="3">
        <v>61.3</v>
      </c>
      <c r="I33" s="3">
        <v>87.8</v>
      </c>
      <c r="J33" s="3">
        <v>73.8</v>
      </c>
      <c r="K33" s="28">
        <f t="shared" si="0"/>
        <v>40404</v>
      </c>
    </row>
    <row r="34" spans="1:11" ht="8.25" customHeight="1">
      <c r="A34" s="44" t="str">
        <f t="shared" si="1"/>
        <v>9</v>
      </c>
      <c r="B34" s="3">
        <v>88</v>
      </c>
      <c r="C34" s="3">
        <v>89.4</v>
      </c>
      <c r="D34" s="3">
        <v>96.6</v>
      </c>
      <c r="E34" s="3">
        <v>104.8</v>
      </c>
      <c r="F34" s="3">
        <v>72.9</v>
      </c>
      <c r="G34" s="3">
        <v>87.5</v>
      </c>
      <c r="H34" s="3">
        <v>81.2</v>
      </c>
      <c r="I34" s="3">
        <v>93.1</v>
      </c>
      <c r="J34" s="3">
        <v>86</v>
      </c>
      <c r="K34" s="28">
        <f t="shared" si="0"/>
        <v>40434</v>
      </c>
    </row>
    <row r="35" spans="1:11" ht="8.25" customHeight="1">
      <c r="A35" s="44" t="str">
        <f t="shared" si="1"/>
        <v>10</v>
      </c>
      <c r="B35" s="3">
        <v>78.7</v>
      </c>
      <c r="C35" s="3">
        <v>78.6</v>
      </c>
      <c r="D35" s="3">
        <v>89.9</v>
      </c>
      <c r="E35" s="3">
        <v>94.3</v>
      </c>
      <c r="F35" s="3">
        <v>77.1</v>
      </c>
      <c r="G35" s="3">
        <v>75.6</v>
      </c>
      <c r="H35" s="3">
        <v>62.3</v>
      </c>
      <c r="I35" s="3">
        <v>87.4</v>
      </c>
      <c r="J35" s="3">
        <v>78.7</v>
      </c>
      <c r="K35" s="28">
        <f t="shared" si="0"/>
        <v>40464</v>
      </c>
    </row>
    <row r="36" spans="1:11" ht="8.25" customHeight="1">
      <c r="A36" s="44" t="str">
        <f t="shared" si="1"/>
        <v>11</v>
      </c>
      <c r="B36" s="3">
        <v>84.7</v>
      </c>
      <c r="C36" s="3">
        <v>87.2</v>
      </c>
      <c r="D36" s="3">
        <v>100.8</v>
      </c>
      <c r="E36" s="3">
        <v>105.8</v>
      </c>
      <c r="F36" s="3">
        <v>86.4</v>
      </c>
      <c r="G36" s="3">
        <v>83.5</v>
      </c>
      <c r="H36" s="3">
        <v>71.9</v>
      </c>
      <c r="I36" s="3">
        <v>93.9</v>
      </c>
      <c r="J36" s="3">
        <v>81.1</v>
      </c>
      <c r="K36" s="28">
        <f t="shared" si="0"/>
        <v>40494</v>
      </c>
    </row>
    <row r="37" spans="1:11" ht="8.25" customHeight="1">
      <c r="A37" s="44" t="str">
        <f t="shared" si="1"/>
        <v>12</v>
      </c>
      <c r="B37" s="3">
        <v>81.4</v>
      </c>
      <c r="C37" s="3">
        <v>81.6</v>
      </c>
      <c r="D37" s="3">
        <v>94.9</v>
      </c>
      <c r="E37" s="3">
        <v>99.7</v>
      </c>
      <c r="F37" s="3">
        <v>80.8</v>
      </c>
      <c r="G37" s="3">
        <v>78</v>
      </c>
      <c r="H37" s="3">
        <v>68.8</v>
      </c>
      <c r="I37" s="3">
        <v>86.2</v>
      </c>
      <c r="J37" s="3">
        <v>81.1</v>
      </c>
      <c r="K37" s="28">
        <f t="shared" si="0"/>
        <v>40524</v>
      </c>
    </row>
    <row r="38" spans="1:11" ht="8.25" customHeight="1">
      <c r="A38" s="44" t="str">
        <f t="shared" si="1"/>
        <v>23/1</v>
      </c>
      <c r="B38" s="3">
        <v>71.8</v>
      </c>
      <c r="C38" s="3">
        <v>68.8</v>
      </c>
      <c r="D38" s="3">
        <v>88.1</v>
      </c>
      <c r="E38" s="3">
        <v>93.7</v>
      </c>
      <c r="F38" s="3">
        <v>71.7</v>
      </c>
      <c r="G38" s="3">
        <v>63.6</v>
      </c>
      <c r="H38" s="3">
        <v>54.9</v>
      </c>
      <c r="I38" s="3">
        <v>71.3</v>
      </c>
      <c r="J38" s="3">
        <v>76</v>
      </c>
      <c r="K38" s="28">
        <f t="shared" si="0"/>
        <v>40554</v>
      </c>
    </row>
    <row r="39" spans="1:11" ht="8.25" customHeight="1">
      <c r="A39" s="44" t="str">
        <f t="shared" si="1"/>
        <v>2</v>
      </c>
      <c r="B39" s="3">
        <v>78.1</v>
      </c>
      <c r="C39" s="3">
        <v>75.9</v>
      </c>
      <c r="D39" s="3">
        <v>95</v>
      </c>
      <c r="E39" s="3">
        <v>101.4</v>
      </c>
      <c r="F39" s="3">
        <v>76.3</v>
      </c>
      <c r="G39" s="3">
        <v>70.8</v>
      </c>
      <c r="H39" s="3">
        <v>60.9</v>
      </c>
      <c r="I39" s="3">
        <v>79.5</v>
      </c>
      <c r="J39" s="3">
        <v>81.2</v>
      </c>
      <c r="K39" s="28">
        <f t="shared" si="0"/>
        <v>40584</v>
      </c>
    </row>
    <row r="40" spans="1:11" ht="8.25" customHeight="1">
      <c r="A40" s="44" t="str">
        <f t="shared" si="1"/>
        <v>3</v>
      </c>
      <c r="B40" s="3">
        <v>72.2</v>
      </c>
      <c r="C40" s="3">
        <v>76</v>
      </c>
      <c r="D40" s="3">
        <v>100.6</v>
      </c>
      <c r="E40" s="3">
        <v>108.3</v>
      </c>
      <c r="F40" s="3">
        <v>78</v>
      </c>
      <c r="G40" s="3">
        <v>69.4</v>
      </c>
      <c r="H40" s="3">
        <v>50.8</v>
      </c>
      <c r="I40" s="3">
        <v>85.9</v>
      </c>
      <c r="J40" s="3">
        <v>67</v>
      </c>
      <c r="K40" s="28">
        <f t="shared" si="0"/>
        <v>40614</v>
      </c>
    </row>
    <row r="41" spans="1:11" ht="8.25" customHeight="1">
      <c r="A41" s="44" t="str">
        <f t="shared" si="1"/>
        <v>4</v>
      </c>
      <c r="B41" s="3">
        <v>71.7</v>
      </c>
      <c r="C41" s="3">
        <v>75.6</v>
      </c>
      <c r="D41" s="3">
        <v>84.9</v>
      </c>
      <c r="E41" s="3">
        <v>88.3</v>
      </c>
      <c r="F41" s="3">
        <v>75.1</v>
      </c>
      <c r="G41" s="3">
        <v>73.1</v>
      </c>
      <c r="H41" s="3">
        <v>48.3</v>
      </c>
      <c r="I41" s="3">
        <v>95</v>
      </c>
      <c r="J41" s="3">
        <v>66.4</v>
      </c>
      <c r="K41" s="28">
        <v>40644</v>
      </c>
    </row>
    <row r="42" ht="8.25" customHeight="1">
      <c r="A42" s="46"/>
    </row>
  </sheetData>
  <printOptions/>
  <pageMargins left="0.5905511811023623" right="0.1968503937007874" top="0.11811023622047245" bottom="0" header="0" footer="0"/>
  <pageSetup orientation="landscape" paperSize="9" scale="65" r:id="rId1"/>
</worksheet>
</file>

<file path=xl/worksheets/sheet9.xml><?xml version="1.0" encoding="utf-8"?>
<worksheet xmlns="http://schemas.openxmlformats.org/spreadsheetml/2006/main" xmlns:r="http://schemas.openxmlformats.org/officeDocument/2006/relationships">
  <sheetPr codeName="Sheet14"/>
  <dimension ref="A1:K42"/>
  <sheetViews>
    <sheetView showGridLines="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8.25" customHeight="1"/>
  <cols>
    <col min="1" max="1" width="4.625" style="20" customWidth="1"/>
    <col min="2" max="16384" width="14.625" style="1" customWidth="1"/>
  </cols>
  <sheetData>
    <row r="1" spans="1:10" s="43" customFormat="1" ht="12" customHeight="1">
      <c r="A1" s="41"/>
      <c r="B1" s="42" t="s">
        <v>110</v>
      </c>
      <c r="C1" s="42"/>
      <c r="D1" s="42"/>
      <c r="E1" s="42"/>
      <c r="F1" s="42"/>
      <c r="G1" s="42"/>
      <c r="H1" s="42"/>
      <c r="I1" s="42"/>
      <c r="J1" s="42"/>
    </row>
    <row r="2" spans="1:10" ht="8.25" customHeight="1">
      <c r="A2" s="34" t="s">
        <v>73</v>
      </c>
      <c r="B2" s="2" t="s">
        <v>0</v>
      </c>
      <c r="C2" s="2" t="s">
        <v>20</v>
      </c>
      <c r="D2" s="2" t="s">
        <v>22</v>
      </c>
      <c r="E2" s="2" t="s">
        <v>24</v>
      </c>
      <c r="F2" s="2" t="s">
        <v>25</v>
      </c>
      <c r="G2" s="2" t="s">
        <v>23</v>
      </c>
      <c r="H2" s="2" t="s">
        <v>26</v>
      </c>
      <c r="I2" s="2" t="s">
        <v>27</v>
      </c>
      <c r="J2" s="2" t="s">
        <v>21</v>
      </c>
    </row>
    <row r="3" spans="1:10" ht="8.25" customHeight="1">
      <c r="A3" s="37"/>
      <c r="B3" s="38" t="s">
        <v>111</v>
      </c>
      <c r="C3" s="38" t="s">
        <v>111</v>
      </c>
      <c r="D3" s="38" t="s">
        <v>111</v>
      </c>
      <c r="E3" s="38" t="s">
        <v>111</v>
      </c>
      <c r="F3" s="38" t="s">
        <v>111</v>
      </c>
      <c r="G3" s="38" t="s">
        <v>111</v>
      </c>
      <c r="H3" s="38" t="s">
        <v>111</v>
      </c>
      <c r="I3" s="38" t="s">
        <v>111</v>
      </c>
      <c r="J3" s="38" t="s">
        <v>111</v>
      </c>
    </row>
    <row r="4" spans="1:10" ht="8.25" customHeight="1">
      <c r="A4" s="39"/>
      <c r="B4" s="40"/>
      <c r="C4" s="40"/>
      <c r="D4" s="40"/>
      <c r="E4" s="40"/>
      <c r="F4" s="40"/>
      <c r="G4" s="40"/>
      <c r="H4" s="40"/>
      <c r="I4" s="40"/>
      <c r="J4" s="40"/>
    </row>
    <row r="5" spans="1:11" ht="8.25" customHeight="1">
      <c r="A5" s="24"/>
      <c r="B5" s="3"/>
      <c r="C5" s="3"/>
      <c r="D5" s="3"/>
      <c r="E5" s="3"/>
      <c r="F5" s="3"/>
      <c r="G5" s="3"/>
      <c r="H5" s="3"/>
      <c r="I5" s="3"/>
      <c r="J5" s="3"/>
      <c r="K5" s="28"/>
    </row>
    <row r="6" spans="1:11" ht="8.25" customHeight="1">
      <c r="A6" s="24"/>
      <c r="B6" s="3"/>
      <c r="C6" s="3"/>
      <c r="D6" s="3"/>
      <c r="E6" s="3"/>
      <c r="F6" s="3"/>
      <c r="G6" s="3"/>
      <c r="H6" s="3"/>
      <c r="I6" s="3"/>
      <c r="J6" s="3"/>
      <c r="K6" s="28"/>
    </row>
    <row r="7" spans="1:11" ht="8.25" customHeight="1">
      <c r="A7" s="24"/>
      <c r="B7" s="3"/>
      <c r="C7" s="3"/>
      <c r="D7" s="3"/>
      <c r="E7" s="3"/>
      <c r="F7" s="3"/>
      <c r="G7" s="3"/>
      <c r="H7" s="3"/>
      <c r="I7" s="3"/>
      <c r="J7" s="3"/>
      <c r="K7" s="28"/>
    </row>
    <row r="8" spans="1:11" ht="8.25" customHeight="1">
      <c r="A8" s="24"/>
      <c r="B8" s="3"/>
      <c r="C8" s="3"/>
      <c r="D8" s="3"/>
      <c r="E8" s="3"/>
      <c r="F8" s="3"/>
      <c r="G8" s="3"/>
      <c r="H8" s="3"/>
      <c r="I8" s="3"/>
      <c r="J8" s="3"/>
      <c r="K8" s="28"/>
    </row>
    <row r="9" spans="1:11" ht="8.25" customHeight="1">
      <c r="A9" s="24"/>
      <c r="B9" s="3"/>
      <c r="C9" s="3"/>
      <c r="D9" s="3"/>
      <c r="E9" s="3"/>
      <c r="F9" s="3"/>
      <c r="G9" s="3"/>
      <c r="H9" s="3"/>
      <c r="I9" s="3"/>
      <c r="J9" s="3"/>
      <c r="K9" s="28"/>
    </row>
    <row r="10" spans="1:11" ht="8.25" customHeight="1">
      <c r="A10" s="24"/>
      <c r="B10" s="3"/>
      <c r="C10" s="3"/>
      <c r="D10" s="3"/>
      <c r="E10" s="3"/>
      <c r="F10" s="3"/>
      <c r="G10" s="3"/>
      <c r="H10" s="3"/>
      <c r="I10" s="3"/>
      <c r="J10" s="3"/>
      <c r="K10" s="28"/>
    </row>
    <row r="11" spans="1:11" ht="8.25" customHeight="1">
      <c r="A11" s="24"/>
      <c r="B11" s="3"/>
      <c r="C11" s="3"/>
      <c r="D11" s="3"/>
      <c r="E11" s="3"/>
      <c r="F11" s="3"/>
      <c r="G11" s="3"/>
      <c r="H11" s="3"/>
      <c r="I11" s="3"/>
      <c r="J11" s="3"/>
      <c r="K11" s="28"/>
    </row>
    <row r="12" spans="1:11" ht="8.25" customHeight="1">
      <c r="A12" s="24"/>
      <c r="B12" s="3"/>
      <c r="C12" s="3"/>
      <c r="D12" s="3"/>
      <c r="E12" s="3"/>
      <c r="F12" s="3"/>
      <c r="G12" s="3"/>
      <c r="H12" s="3"/>
      <c r="I12" s="3"/>
      <c r="J12" s="3"/>
      <c r="K12" s="28"/>
    </row>
    <row r="13" spans="1:11" ht="8.25" customHeight="1">
      <c r="A13" s="24"/>
      <c r="B13" s="3"/>
      <c r="C13" s="3"/>
      <c r="D13" s="3"/>
      <c r="E13" s="3"/>
      <c r="F13" s="3"/>
      <c r="G13" s="3"/>
      <c r="H13" s="3"/>
      <c r="I13" s="3"/>
      <c r="J13" s="3"/>
      <c r="K13" s="28"/>
    </row>
    <row r="14" spans="1:11" ht="8.25" customHeight="1">
      <c r="A14" s="24"/>
      <c r="B14" s="3"/>
      <c r="C14" s="3"/>
      <c r="D14" s="3"/>
      <c r="E14" s="3"/>
      <c r="F14" s="3"/>
      <c r="G14" s="3"/>
      <c r="H14" s="3"/>
      <c r="I14" s="3"/>
      <c r="J14" s="3"/>
      <c r="K14" s="28"/>
    </row>
    <row r="15" spans="1:11" ht="8.25" customHeight="1">
      <c r="A15" s="24"/>
      <c r="B15" s="3"/>
      <c r="C15" s="3"/>
      <c r="D15" s="3"/>
      <c r="E15" s="3"/>
      <c r="F15" s="3"/>
      <c r="G15" s="3"/>
      <c r="H15" s="3"/>
      <c r="I15" s="3"/>
      <c r="J15" s="3"/>
      <c r="K15" s="28"/>
    </row>
    <row r="16" spans="1:11" ht="8.25" customHeight="1">
      <c r="A16" s="45"/>
      <c r="B16" s="3"/>
      <c r="C16" s="3"/>
      <c r="D16" s="3"/>
      <c r="E16" s="3"/>
      <c r="F16" s="3"/>
      <c r="G16" s="3"/>
      <c r="H16" s="3"/>
      <c r="I16" s="3"/>
      <c r="J16" s="3"/>
      <c r="K16" s="28"/>
    </row>
    <row r="17" spans="1:11" ht="8.25" customHeight="1">
      <c r="A17" s="45" t="str">
        <f>TEXT(K17,"e/m")</f>
        <v>21/4</v>
      </c>
      <c r="B17" s="3">
        <v>74.2</v>
      </c>
      <c r="C17" s="3">
        <v>81.6</v>
      </c>
      <c r="D17" s="3">
        <v>88.1</v>
      </c>
      <c r="E17" s="3">
        <v>91.2</v>
      </c>
      <c r="F17" s="3">
        <v>81</v>
      </c>
      <c r="G17" s="3">
        <v>80</v>
      </c>
      <c r="H17" s="3">
        <v>68.1</v>
      </c>
      <c r="I17" s="3">
        <v>91</v>
      </c>
      <c r="J17" s="3">
        <v>63</v>
      </c>
      <c r="K17" s="28">
        <f aca="true" t="shared" si="0" ref="K17:K40">K18-30</f>
        <v>39924</v>
      </c>
    </row>
    <row r="18" spans="1:11" ht="8.25" customHeight="1">
      <c r="A18" s="44" t="str">
        <f aca="true" t="shared" si="1" ref="A18:A41">TEXT(K18,IF(MONTH(K18)=1,"e/m","m"))</f>
        <v>5</v>
      </c>
      <c r="B18" s="3">
        <v>76</v>
      </c>
      <c r="C18" s="3">
        <v>82.3</v>
      </c>
      <c r="D18" s="3">
        <v>89</v>
      </c>
      <c r="E18" s="3">
        <v>94.3</v>
      </c>
      <c r="F18" s="3">
        <v>74.6</v>
      </c>
      <c r="G18" s="3">
        <v>80.6</v>
      </c>
      <c r="H18" s="3">
        <v>77.5</v>
      </c>
      <c r="I18" s="3">
        <v>84.2</v>
      </c>
      <c r="J18" s="3">
        <v>66.2</v>
      </c>
      <c r="K18" s="28">
        <f t="shared" si="0"/>
        <v>39954</v>
      </c>
    </row>
    <row r="19" spans="1:11" ht="8.25" customHeight="1">
      <c r="A19" s="44" t="str">
        <f t="shared" si="1"/>
        <v>6</v>
      </c>
      <c r="B19" s="3">
        <v>75.5</v>
      </c>
      <c r="C19" s="3">
        <v>80.3</v>
      </c>
      <c r="D19" s="3">
        <v>84</v>
      </c>
      <c r="E19" s="3">
        <v>89</v>
      </c>
      <c r="F19" s="3">
        <v>68.3</v>
      </c>
      <c r="G19" s="3">
        <v>79.4</v>
      </c>
      <c r="H19" s="3">
        <v>70.4</v>
      </c>
      <c r="I19" s="3">
        <v>87.7</v>
      </c>
      <c r="J19" s="3">
        <v>67.4</v>
      </c>
      <c r="K19" s="28">
        <f t="shared" si="0"/>
        <v>39984</v>
      </c>
    </row>
    <row r="20" spans="1:11" ht="8.25" customHeight="1">
      <c r="A20" s="44" t="str">
        <f t="shared" si="1"/>
        <v>7</v>
      </c>
      <c r="B20" s="3">
        <v>75.9</v>
      </c>
      <c r="C20" s="3">
        <v>80.7</v>
      </c>
      <c r="D20" s="3">
        <v>83.8</v>
      </c>
      <c r="E20" s="3">
        <v>88.8</v>
      </c>
      <c r="F20" s="3">
        <v>69.9</v>
      </c>
      <c r="G20" s="3">
        <v>78.9</v>
      </c>
      <c r="H20" s="3">
        <v>66.9</v>
      </c>
      <c r="I20" s="3">
        <v>89</v>
      </c>
      <c r="J20" s="3">
        <v>70.4</v>
      </c>
      <c r="K20" s="28">
        <f t="shared" si="0"/>
        <v>40014</v>
      </c>
    </row>
    <row r="21" spans="1:11" ht="8.25" customHeight="1">
      <c r="A21" s="44" t="str">
        <f t="shared" si="1"/>
        <v>8</v>
      </c>
      <c r="B21" s="3">
        <v>75.7</v>
      </c>
      <c r="C21" s="3">
        <v>79</v>
      </c>
      <c r="D21" s="3">
        <v>84.8</v>
      </c>
      <c r="E21" s="3">
        <v>88.3</v>
      </c>
      <c r="F21" s="3">
        <v>71.6</v>
      </c>
      <c r="G21" s="3">
        <v>77</v>
      </c>
      <c r="H21" s="3">
        <v>63.2</v>
      </c>
      <c r="I21" s="3">
        <v>88.4</v>
      </c>
      <c r="J21" s="3">
        <v>70.3</v>
      </c>
      <c r="K21" s="28">
        <f t="shared" si="0"/>
        <v>40044</v>
      </c>
    </row>
    <row r="22" spans="1:11" ht="8.25" customHeight="1">
      <c r="A22" s="44" t="str">
        <f t="shared" si="1"/>
        <v>9</v>
      </c>
      <c r="B22" s="3">
        <v>75.1</v>
      </c>
      <c r="C22" s="3">
        <v>78.2</v>
      </c>
      <c r="D22" s="3">
        <v>85.8</v>
      </c>
      <c r="E22" s="3">
        <v>89.9</v>
      </c>
      <c r="F22" s="3">
        <v>72.8</v>
      </c>
      <c r="G22" s="3">
        <v>75.9</v>
      </c>
      <c r="H22" s="3">
        <v>60.8</v>
      </c>
      <c r="I22" s="3">
        <v>87.5</v>
      </c>
      <c r="J22" s="3">
        <v>71.2</v>
      </c>
      <c r="K22" s="28">
        <f t="shared" si="0"/>
        <v>40074</v>
      </c>
    </row>
    <row r="23" spans="1:11" ht="8.25" customHeight="1">
      <c r="A23" s="44" t="str">
        <f t="shared" si="1"/>
        <v>10</v>
      </c>
      <c r="B23" s="3">
        <v>74.5</v>
      </c>
      <c r="C23" s="3">
        <v>76.1</v>
      </c>
      <c r="D23" s="3">
        <v>80</v>
      </c>
      <c r="E23" s="3">
        <v>82.7</v>
      </c>
      <c r="F23" s="3">
        <v>71</v>
      </c>
      <c r="G23" s="3">
        <v>74.9</v>
      </c>
      <c r="H23" s="3">
        <v>59.8</v>
      </c>
      <c r="I23" s="3">
        <v>87.1</v>
      </c>
      <c r="J23" s="3">
        <v>73.4</v>
      </c>
      <c r="K23" s="28">
        <f t="shared" si="0"/>
        <v>40104</v>
      </c>
    </row>
    <row r="24" spans="1:11" ht="8.25" customHeight="1">
      <c r="A24" s="44" t="str">
        <f t="shared" si="1"/>
        <v>11</v>
      </c>
      <c r="B24" s="3">
        <v>75.9</v>
      </c>
      <c r="C24" s="3">
        <v>76.1</v>
      </c>
      <c r="D24" s="3">
        <v>86.5</v>
      </c>
      <c r="E24" s="3">
        <v>94.4</v>
      </c>
      <c r="F24" s="3">
        <v>69.8</v>
      </c>
      <c r="G24" s="3">
        <v>74.2</v>
      </c>
      <c r="H24" s="3">
        <v>58.3</v>
      </c>
      <c r="I24" s="3">
        <v>86.5</v>
      </c>
      <c r="J24" s="3">
        <v>75.1</v>
      </c>
      <c r="K24" s="28">
        <f t="shared" si="0"/>
        <v>40134</v>
      </c>
    </row>
    <row r="25" spans="1:11" ht="8.25" customHeight="1">
      <c r="A25" s="44" t="str">
        <f t="shared" si="1"/>
        <v>12</v>
      </c>
      <c r="B25" s="3">
        <v>76.9</v>
      </c>
      <c r="C25" s="3">
        <v>77.4</v>
      </c>
      <c r="D25" s="3">
        <v>82.9</v>
      </c>
      <c r="E25" s="3">
        <v>86.7</v>
      </c>
      <c r="F25" s="3">
        <v>71</v>
      </c>
      <c r="G25" s="3">
        <v>76</v>
      </c>
      <c r="H25" s="3">
        <v>61</v>
      </c>
      <c r="I25" s="3">
        <v>88.8</v>
      </c>
      <c r="J25" s="3">
        <v>75.7</v>
      </c>
      <c r="K25" s="28">
        <f t="shared" si="0"/>
        <v>40164</v>
      </c>
    </row>
    <row r="26" spans="1:11" ht="8.25" customHeight="1">
      <c r="A26" s="44" t="str">
        <f t="shared" si="1"/>
        <v>22/1</v>
      </c>
      <c r="B26" s="3">
        <v>80.6</v>
      </c>
      <c r="C26" s="3">
        <v>79.8</v>
      </c>
      <c r="D26" s="3">
        <v>84</v>
      </c>
      <c r="E26" s="3">
        <v>86.3</v>
      </c>
      <c r="F26" s="3">
        <v>78.8</v>
      </c>
      <c r="G26" s="3">
        <v>79.4</v>
      </c>
      <c r="H26" s="3">
        <v>67.5</v>
      </c>
      <c r="I26" s="3">
        <v>91.4</v>
      </c>
      <c r="J26" s="3">
        <v>81.1</v>
      </c>
      <c r="K26" s="28">
        <f t="shared" si="0"/>
        <v>40194</v>
      </c>
    </row>
    <row r="27" spans="1:11" ht="8.25" customHeight="1">
      <c r="A27" s="44" t="str">
        <f t="shared" si="1"/>
        <v>2</v>
      </c>
      <c r="B27" s="3">
        <v>81.3</v>
      </c>
      <c r="C27" s="3">
        <v>80.2</v>
      </c>
      <c r="D27" s="3">
        <v>86.4</v>
      </c>
      <c r="E27" s="3">
        <v>90.4</v>
      </c>
      <c r="F27" s="3">
        <v>74.8</v>
      </c>
      <c r="G27" s="3">
        <v>78.7</v>
      </c>
      <c r="H27" s="3">
        <v>72.6</v>
      </c>
      <c r="I27" s="3">
        <v>83.6</v>
      </c>
      <c r="J27" s="3">
        <v>82.9</v>
      </c>
      <c r="K27" s="28">
        <f t="shared" si="0"/>
        <v>40224</v>
      </c>
    </row>
    <row r="28" spans="1:11" ht="8.25" customHeight="1">
      <c r="A28" s="44" t="str">
        <f t="shared" si="1"/>
        <v>3</v>
      </c>
      <c r="B28" s="3">
        <v>80.7</v>
      </c>
      <c r="C28" s="3">
        <v>79.6</v>
      </c>
      <c r="D28" s="3">
        <v>85</v>
      </c>
      <c r="E28" s="3">
        <v>89.3</v>
      </c>
      <c r="F28" s="3">
        <v>72.1</v>
      </c>
      <c r="G28" s="3">
        <v>78.2</v>
      </c>
      <c r="H28" s="3">
        <v>70.1</v>
      </c>
      <c r="I28" s="3">
        <v>86.8</v>
      </c>
      <c r="J28" s="3">
        <v>83.1</v>
      </c>
      <c r="K28" s="28">
        <f t="shared" si="0"/>
        <v>40254</v>
      </c>
    </row>
    <row r="29" spans="1:11" ht="8.25" customHeight="1">
      <c r="A29" s="44" t="str">
        <f t="shared" si="1"/>
        <v>4</v>
      </c>
      <c r="B29" s="3">
        <v>81.7</v>
      </c>
      <c r="C29" s="3">
        <v>79.3</v>
      </c>
      <c r="D29" s="3">
        <v>87.5</v>
      </c>
      <c r="E29" s="3">
        <v>94.4</v>
      </c>
      <c r="F29" s="3">
        <v>68.6</v>
      </c>
      <c r="G29" s="3">
        <v>77.2</v>
      </c>
      <c r="H29" s="3">
        <v>66.1</v>
      </c>
      <c r="I29" s="3">
        <v>86.9</v>
      </c>
      <c r="J29" s="3">
        <v>85.1</v>
      </c>
      <c r="K29" s="28">
        <f t="shared" si="0"/>
        <v>40284</v>
      </c>
    </row>
    <row r="30" spans="1:11" ht="8.25" customHeight="1">
      <c r="A30" s="44" t="str">
        <f t="shared" si="1"/>
        <v>5</v>
      </c>
      <c r="B30" s="3">
        <v>83</v>
      </c>
      <c r="C30" s="3">
        <v>82.2</v>
      </c>
      <c r="D30" s="3">
        <v>92.1</v>
      </c>
      <c r="E30" s="3">
        <v>98.5</v>
      </c>
      <c r="F30" s="3">
        <v>73.6</v>
      </c>
      <c r="G30" s="3">
        <v>79.7</v>
      </c>
      <c r="H30" s="3">
        <v>73.2</v>
      </c>
      <c r="I30" s="3">
        <v>86.6</v>
      </c>
      <c r="J30" s="3">
        <v>84.2</v>
      </c>
      <c r="K30" s="28">
        <f t="shared" si="0"/>
        <v>40314</v>
      </c>
    </row>
    <row r="31" spans="1:11" ht="8.25" customHeight="1">
      <c r="A31" s="44" t="str">
        <f t="shared" si="1"/>
        <v>6</v>
      </c>
      <c r="B31" s="3">
        <v>83.2</v>
      </c>
      <c r="C31" s="3">
        <v>83.2</v>
      </c>
      <c r="D31" s="3">
        <v>91.7</v>
      </c>
      <c r="E31" s="3">
        <v>97.3</v>
      </c>
      <c r="F31" s="3">
        <v>74.3</v>
      </c>
      <c r="G31" s="3">
        <v>81</v>
      </c>
      <c r="H31" s="3">
        <v>70.8</v>
      </c>
      <c r="I31" s="3">
        <v>89.8</v>
      </c>
      <c r="J31" s="3">
        <v>83.3</v>
      </c>
      <c r="K31" s="28">
        <f t="shared" si="0"/>
        <v>40344</v>
      </c>
    </row>
    <row r="32" spans="1:11" ht="8.25" customHeight="1">
      <c r="A32" s="44" t="str">
        <f t="shared" si="1"/>
        <v>7</v>
      </c>
      <c r="B32" s="3">
        <v>83.8</v>
      </c>
      <c r="C32" s="3">
        <v>86.1</v>
      </c>
      <c r="D32" s="3">
        <v>93.2</v>
      </c>
      <c r="E32" s="3">
        <v>100</v>
      </c>
      <c r="F32" s="3">
        <v>73.9</v>
      </c>
      <c r="G32" s="3">
        <v>83</v>
      </c>
      <c r="H32" s="3">
        <v>73.8</v>
      </c>
      <c r="I32" s="3">
        <v>92.6</v>
      </c>
      <c r="J32" s="3">
        <v>82.5</v>
      </c>
      <c r="K32" s="28">
        <f t="shared" si="0"/>
        <v>40374</v>
      </c>
    </row>
    <row r="33" spans="1:11" ht="8.25" customHeight="1">
      <c r="A33" s="44" t="str">
        <f t="shared" si="1"/>
        <v>8</v>
      </c>
      <c r="B33" s="3">
        <v>86</v>
      </c>
      <c r="C33" s="3">
        <v>89</v>
      </c>
      <c r="D33" s="3">
        <v>95.7</v>
      </c>
      <c r="E33" s="3">
        <v>102.1</v>
      </c>
      <c r="F33" s="3">
        <v>73.9</v>
      </c>
      <c r="G33" s="3">
        <v>86.1</v>
      </c>
      <c r="H33" s="3">
        <v>77.5</v>
      </c>
      <c r="I33" s="3">
        <v>94</v>
      </c>
      <c r="J33" s="3">
        <v>81.5</v>
      </c>
      <c r="K33" s="28">
        <f t="shared" si="0"/>
        <v>40404</v>
      </c>
    </row>
    <row r="34" spans="1:11" ht="8.25" customHeight="1">
      <c r="A34" s="44" t="str">
        <f t="shared" si="1"/>
        <v>9</v>
      </c>
      <c r="B34" s="3">
        <v>86.7</v>
      </c>
      <c r="C34" s="3">
        <v>91</v>
      </c>
      <c r="D34" s="3">
        <v>87.8</v>
      </c>
      <c r="E34" s="3">
        <v>93.1</v>
      </c>
      <c r="F34" s="3">
        <v>72.4</v>
      </c>
      <c r="G34" s="3">
        <v>92.3</v>
      </c>
      <c r="H34" s="3">
        <v>90.7</v>
      </c>
      <c r="I34" s="3">
        <v>92.7</v>
      </c>
      <c r="J34" s="3">
        <v>80</v>
      </c>
      <c r="K34" s="28">
        <f t="shared" si="0"/>
        <v>40434</v>
      </c>
    </row>
    <row r="35" spans="1:11" ht="8.25" customHeight="1">
      <c r="A35" s="44" t="str">
        <f t="shared" si="1"/>
        <v>10</v>
      </c>
      <c r="B35" s="3">
        <v>78.7</v>
      </c>
      <c r="C35" s="3">
        <v>83.3</v>
      </c>
      <c r="D35" s="3">
        <v>93.8</v>
      </c>
      <c r="E35" s="3">
        <v>99.9</v>
      </c>
      <c r="F35" s="3">
        <v>73</v>
      </c>
      <c r="G35" s="3">
        <v>80.7</v>
      </c>
      <c r="H35" s="3">
        <v>71.9</v>
      </c>
      <c r="I35" s="3">
        <v>88.1</v>
      </c>
      <c r="J35" s="3">
        <v>74</v>
      </c>
      <c r="K35" s="28">
        <f t="shared" si="0"/>
        <v>40464</v>
      </c>
    </row>
    <row r="36" spans="1:11" ht="8.25" customHeight="1">
      <c r="A36" s="44" t="str">
        <f t="shared" si="1"/>
        <v>11</v>
      </c>
      <c r="B36" s="3">
        <v>80.5</v>
      </c>
      <c r="C36" s="3">
        <v>83.9</v>
      </c>
      <c r="D36" s="3">
        <v>94.8</v>
      </c>
      <c r="E36" s="3">
        <v>103.1</v>
      </c>
      <c r="F36" s="3">
        <v>76.3</v>
      </c>
      <c r="G36" s="3">
        <v>82</v>
      </c>
      <c r="H36" s="3">
        <v>72.1</v>
      </c>
      <c r="I36" s="3">
        <v>89.2</v>
      </c>
      <c r="J36" s="3">
        <v>74.9</v>
      </c>
      <c r="K36" s="28">
        <f t="shared" si="0"/>
        <v>40494</v>
      </c>
    </row>
    <row r="37" spans="1:11" ht="8.25" customHeight="1">
      <c r="A37" s="44" t="str">
        <f t="shared" si="1"/>
        <v>12</v>
      </c>
      <c r="B37" s="3">
        <v>81.8</v>
      </c>
      <c r="C37" s="3">
        <v>82.8</v>
      </c>
      <c r="D37" s="3">
        <v>95.2</v>
      </c>
      <c r="E37" s="3">
        <v>102.6</v>
      </c>
      <c r="F37" s="3">
        <v>74</v>
      </c>
      <c r="G37" s="3">
        <v>79.3</v>
      </c>
      <c r="H37" s="3">
        <v>71</v>
      </c>
      <c r="I37" s="3">
        <v>86.1</v>
      </c>
      <c r="J37" s="3">
        <v>79.3</v>
      </c>
      <c r="K37" s="28">
        <f t="shared" si="0"/>
        <v>40524</v>
      </c>
    </row>
    <row r="38" spans="1:11" ht="8.25" customHeight="1">
      <c r="A38" s="44" t="str">
        <f t="shared" si="1"/>
        <v>23/1</v>
      </c>
      <c r="B38" s="3">
        <v>82.2</v>
      </c>
      <c r="C38" s="3">
        <v>80</v>
      </c>
      <c r="D38" s="3">
        <v>97.6</v>
      </c>
      <c r="E38" s="3">
        <v>103.4</v>
      </c>
      <c r="F38" s="3">
        <v>82</v>
      </c>
      <c r="G38" s="3">
        <v>75.7</v>
      </c>
      <c r="H38" s="3">
        <v>62.7</v>
      </c>
      <c r="I38" s="3">
        <v>88.8</v>
      </c>
      <c r="J38" s="3">
        <v>84.6</v>
      </c>
      <c r="K38" s="28">
        <f t="shared" si="0"/>
        <v>40554</v>
      </c>
    </row>
    <row r="39" spans="1:11" ht="8.25" customHeight="1">
      <c r="A39" s="44" t="str">
        <f t="shared" si="1"/>
        <v>2</v>
      </c>
      <c r="B39" s="3">
        <v>80.7</v>
      </c>
      <c r="C39" s="3">
        <v>77.4</v>
      </c>
      <c r="D39" s="3">
        <v>91.3</v>
      </c>
      <c r="E39" s="3">
        <v>96.4</v>
      </c>
      <c r="F39" s="3">
        <v>76.1</v>
      </c>
      <c r="G39" s="3">
        <v>73.8</v>
      </c>
      <c r="H39" s="3">
        <v>58.2</v>
      </c>
      <c r="I39" s="3">
        <v>88.6</v>
      </c>
      <c r="J39" s="3">
        <v>85.5</v>
      </c>
      <c r="K39" s="28">
        <f t="shared" si="0"/>
        <v>40584</v>
      </c>
    </row>
    <row r="40" spans="1:11" ht="8.25" customHeight="1">
      <c r="A40" s="44" t="str">
        <f t="shared" si="1"/>
        <v>3</v>
      </c>
      <c r="B40" s="3">
        <v>67.5</v>
      </c>
      <c r="C40" s="3">
        <v>70.4</v>
      </c>
      <c r="D40" s="3">
        <v>90.3</v>
      </c>
      <c r="E40" s="3">
        <v>95.6</v>
      </c>
      <c r="F40" s="3">
        <v>74.3</v>
      </c>
      <c r="G40" s="3">
        <v>64.8</v>
      </c>
      <c r="H40" s="3">
        <v>46.8</v>
      </c>
      <c r="I40" s="3">
        <v>82.5</v>
      </c>
      <c r="J40" s="3">
        <v>64.3</v>
      </c>
      <c r="K40" s="28">
        <f t="shared" si="0"/>
        <v>40614</v>
      </c>
    </row>
    <row r="41" spans="1:11" ht="8.25" customHeight="1">
      <c r="A41" s="44" t="str">
        <f t="shared" si="1"/>
        <v>4</v>
      </c>
      <c r="B41" s="3">
        <v>73.5</v>
      </c>
      <c r="C41" s="3">
        <v>76</v>
      </c>
      <c r="D41" s="3">
        <v>89.7</v>
      </c>
      <c r="E41" s="3">
        <v>94.6</v>
      </c>
      <c r="F41" s="3">
        <v>76.4</v>
      </c>
      <c r="G41" s="3">
        <v>72.5</v>
      </c>
      <c r="H41" s="3">
        <v>47.2</v>
      </c>
      <c r="I41" s="3">
        <v>95.1</v>
      </c>
      <c r="J41" s="3">
        <v>69.8</v>
      </c>
      <c r="K41" s="28">
        <v>40644</v>
      </c>
    </row>
    <row r="42" ht="8.25" customHeight="1">
      <c r="A42" s="46"/>
    </row>
  </sheetData>
  <printOptions/>
  <pageMargins left="0.5905511811023623" right="0.1968503937007874" top="0.11811023622047245" bottom="0" header="0" footer="0"/>
  <pageSetup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通商産業省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Administrator</cp:lastModifiedBy>
  <cp:lastPrinted>2011-05-20T08:13:26Z</cp:lastPrinted>
  <dcterms:created xsi:type="dcterms:W3CDTF">1998-05-18T06:09:57Z</dcterms:created>
  <dcterms:modified xsi:type="dcterms:W3CDTF">2011-06-29T08:48:40Z</dcterms:modified>
  <cp:category/>
  <cp:version/>
  <cp:contentType/>
  <cp:contentStatus/>
</cp:coreProperties>
</file>