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6960" windowHeight="5535" tabRatio="882" activeTab="0"/>
  </bookViews>
  <sheets>
    <sheet name="付表03-1" sheetId="1" r:id="rId1"/>
    <sheet name="付表03-2" sheetId="2" r:id="rId2"/>
    <sheet name="付表03-3-1" sheetId="3" r:id="rId3"/>
    <sheet name="付表03-3-2" sheetId="4" r:id="rId4"/>
  </sheets>
  <definedNames/>
  <calcPr fullCalcOnLoad="1"/>
</workbook>
</file>

<file path=xl/sharedStrings.xml><?xml version="1.0" encoding="utf-8"?>
<sst xmlns="http://schemas.openxmlformats.org/spreadsheetml/2006/main" count="410" uniqueCount="125">
  <si>
    <t>浜松市</t>
  </si>
  <si>
    <t>静岡市</t>
  </si>
  <si>
    <t>富士市</t>
  </si>
  <si>
    <t>沼津市</t>
  </si>
  <si>
    <t>湖西市</t>
  </si>
  <si>
    <t>磐田市</t>
  </si>
  <si>
    <t>芝川町</t>
  </si>
  <si>
    <t>富士川町</t>
  </si>
  <si>
    <t>由比町</t>
  </si>
  <si>
    <t>岡部町</t>
  </si>
  <si>
    <t>大井川町</t>
  </si>
  <si>
    <t>熱海市</t>
  </si>
  <si>
    <t>三島市</t>
  </si>
  <si>
    <t>富士宮市</t>
  </si>
  <si>
    <t>吉田町</t>
  </si>
  <si>
    <t>伊東市</t>
  </si>
  <si>
    <t>島田市</t>
  </si>
  <si>
    <t>川根町</t>
  </si>
  <si>
    <t>焼津市</t>
  </si>
  <si>
    <t>掛川市</t>
  </si>
  <si>
    <t>藤枝市</t>
  </si>
  <si>
    <t>御殿場市</t>
  </si>
  <si>
    <t>袋井市</t>
  </si>
  <si>
    <t>森町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</si>
  <si>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</si>
  <si>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</si>
  <si>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</si>
  <si>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</si>
  <si>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</si>
  <si>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</si>
  <si>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</si>
  <si>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新居町</t>
  </si>
  <si>
    <t>函南町</t>
  </si>
  <si>
    <t>清水町</t>
  </si>
  <si>
    <t>長泉町</t>
  </si>
  <si>
    <t>小山町</t>
  </si>
  <si>
    <t>　　　　　　　　　　　　　　　　　　　</t>
  </si>
  <si>
    <t>総　　　　数</t>
  </si>
  <si>
    <t>市　　　　計</t>
  </si>
  <si>
    <t>賀茂郡</t>
  </si>
  <si>
    <t>田方郡</t>
  </si>
  <si>
    <t>駿東郡</t>
  </si>
  <si>
    <t>　　　　　　　　　　　　　　　　　</t>
  </si>
  <si>
    <t xml:space="preserve"> 　　　　　　-</t>
  </si>
  <si>
    <t>芝川町</t>
  </si>
  <si>
    <t>富士郡</t>
  </si>
  <si>
    <t>庵原郡</t>
  </si>
  <si>
    <t>富士川町</t>
  </si>
  <si>
    <t>由比町</t>
  </si>
  <si>
    <t>志太郡</t>
  </si>
  <si>
    <t>岡部町</t>
  </si>
  <si>
    <t>大井川町</t>
  </si>
  <si>
    <t>榛原郡</t>
  </si>
  <si>
    <t>吉田町</t>
  </si>
  <si>
    <t>川根町</t>
  </si>
  <si>
    <t>周智郡</t>
  </si>
  <si>
    <t>森町</t>
  </si>
  <si>
    <t>浜名郡</t>
  </si>
  <si>
    <t>新居町</t>
  </si>
  <si>
    <t>富士郡</t>
  </si>
  <si>
    <t>芝川町</t>
  </si>
  <si>
    <t>庵原郡</t>
  </si>
  <si>
    <t>富士川町</t>
  </si>
  <si>
    <t>由比町</t>
  </si>
  <si>
    <t>志太郡</t>
  </si>
  <si>
    <t>岡部町</t>
  </si>
  <si>
    <t>大井川町</t>
  </si>
  <si>
    <t>榛原郡</t>
  </si>
  <si>
    <t>吉田町</t>
  </si>
  <si>
    <t>川根町</t>
  </si>
  <si>
    <t>周智郡</t>
  </si>
  <si>
    <t>森町</t>
  </si>
  <si>
    <t>浜名郡</t>
  </si>
  <si>
    <t>新居町</t>
  </si>
  <si>
    <t>製　造　品　出　荷　額　等　（　万　円　）</t>
  </si>
  <si>
    <t>富士郡</t>
  </si>
  <si>
    <t>庵原郡</t>
  </si>
  <si>
    <t>志太郡</t>
  </si>
  <si>
    <t>榛原郡</t>
  </si>
  <si>
    <t>周智郡</t>
  </si>
  <si>
    <t>浜名郡</t>
  </si>
  <si>
    <t>14年</t>
  </si>
  <si>
    <t>製　造　品　出　荷　額　等　（　万　円　）</t>
  </si>
  <si>
    <t>-</t>
  </si>
  <si>
    <t>伊豆市</t>
  </si>
  <si>
    <t>御前崎市</t>
  </si>
  <si>
    <t>15年</t>
  </si>
  <si>
    <t>16年</t>
  </si>
  <si>
    <t>伊豆市</t>
  </si>
  <si>
    <t>御前崎市</t>
  </si>
  <si>
    <t>16年</t>
  </si>
  <si>
    <t>16年</t>
  </si>
  <si>
    <t>菊川市</t>
  </si>
  <si>
    <t>伊豆の国市</t>
  </si>
  <si>
    <t>牧之原市</t>
  </si>
  <si>
    <t>川根本町</t>
  </si>
  <si>
    <t>町　  　計</t>
  </si>
  <si>
    <t>17年</t>
  </si>
  <si>
    <t>菊川市</t>
  </si>
  <si>
    <t>伊豆の国市</t>
  </si>
  <si>
    <t>牧之原市</t>
  </si>
  <si>
    <t>川根本町</t>
  </si>
  <si>
    <t>町　　　計</t>
  </si>
  <si>
    <t>17年</t>
  </si>
  <si>
    <t>17年</t>
  </si>
  <si>
    <t>事　業　所　数</t>
  </si>
  <si>
    <t>従業者数（人）</t>
  </si>
  <si>
    <t>葵  　区</t>
  </si>
  <si>
    <t>駿 河 区</t>
  </si>
  <si>
    <t>清 水 区</t>
  </si>
  <si>
    <t>葵　  区</t>
  </si>
  <si>
    <t>駿 河 区</t>
  </si>
  <si>
    <t>清 水 区</t>
  </si>
  <si>
    <t>付表３－１．市町別・年次別の事業所数（全事業所）</t>
  </si>
  <si>
    <t>付表３－２．市町別・年次別の従業者数（全事業所）</t>
  </si>
  <si>
    <t>付表３－３．市町別・年次別の製造品出荷額等（全事業所）</t>
  </si>
  <si>
    <t>付表３－３．市町別・年次別の製造品出荷額等（全事業所）（続き）</t>
  </si>
  <si>
    <t>市　　　町</t>
  </si>
  <si>
    <t>市　　　町</t>
  </si>
  <si>
    <t>市　　　町</t>
  </si>
  <si>
    <t>17年</t>
  </si>
  <si>
    <t>18年</t>
  </si>
  <si>
    <t>18年</t>
  </si>
  <si>
    <t>18年</t>
  </si>
  <si>
    <t>18年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</si>
</sst>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\ ###\ ###"/>
    <numFmt numFmtId="180" formatCode="#\ ###\ ###\ "/>
    <numFmt numFmtId="181" formatCode="#\ ###\ ###\ ###"/>
    <numFmt numFmtId="182" formatCode="0.000"/>
    <numFmt numFmtId="183" formatCode="0.00000"/>
    <numFmt numFmtId="184" formatCode="0.0000"/>
    <numFmt numFmtId="185" formatCode="0.0&quot;%&quot;"/>
    <numFmt numFmtId="186" formatCode="0.000000"/>
    <numFmt numFmtId="187" formatCode="0.0000000"/>
    <numFmt numFmtId="188" formatCode="yy\ &quot;年&quot;"/>
    <numFmt numFmtId="189" formatCode="00\ 000"/>
    <numFmt numFmtId="190" formatCode="0_ "/>
    <numFmt numFmtId="191" formatCode="0\ 000"/>
    <numFmt numFmtId="192" formatCode="00.0\ 000"/>
    <numFmt numFmtId="193" formatCode="00.\ 000"/>
    <numFmt numFmtId="194" formatCode="0.\ 000"/>
    <numFmt numFmtId="195" formatCode=".\ ;"/>
    <numFmt numFmtId="196" formatCode="000\ 000"/>
    <numFmt numFmtId="197" formatCode="0\ 000\ 000\ 000"/>
    <numFmt numFmtId="198" formatCode="000\ 000\ 000"/>
    <numFmt numFmtId="199" formatCode="00\ 000\ 000"/>
    <numFmt numFmtId="200" formatCode="0\ 000\ 000"/>
    <numFmt numFmtId="201" formatCode="###\ ###\ ###\ "/>
    <numFmt numFmtId="202" formatCode="###\ ###\ ###\ ###"/>
    <numFmt numFmtId="203" formatCode="#\ ###\ ###\ ###\ ##0;\-#\ ###\ ###\ ###\ 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ゴシック体"/>
      <family val="3"/>
    </font>
    <font>
      <sz val="8.5"/>
      <name val="ゴシック体"/>
      <family val="3"/>
    </font>
    <font>
      <sz val="8"/>
      <name val="ゴシック体"/>
      <family val="3"/>
    </font>
    <font>
      <sz val="9.55"/>
      <name val="ゴシック体"/>
      <family val="3"/>
    </font>
    <font>
      <sz val="9"/>
      <name val="ＭＳ Ｐゴシック"/>
      <family val="3"/>
    </font>
    <font>
      <sz val="10"/>
      <name val="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21">
      <alignment/>
      <protection/>
    </xf>
    <xf numFmtId="0" fontId="5" fillId="0" borderId="0" xfId="22">
      <alignment/>
      <protection/>
    </xf>
    <xf numFmtId="0" fontId="5" fillId="0" borderId="0" xfId="22" applyNumberFormat="1">
      <alignment/>
      <protection/>
    </xf>
    <xf numFmtId="0" fontId="6" fillId="0" borderId="0" xfId="23">
      <alignment/>
      <protection/>
    </xf>
    <xf numFmtId="0" fontId="4" fillId="0" borderId="1" xfId="21" applyNumberFormat="1" applyFont="1" applyBorder="1" applyAlignment="1">
      <alignment horizontal="distributed" vertical="center"/>
      <protection/>
    </xf>
    <xf numFmtId="0" fontId="3" fillId="0" borderId="1" xfId="21" applyNumberFormat="1" applyBorder="1" applyAlignment="1">
      <alignment horizontal="distributed"/>
      <protection/>
    </xf>
    <xf numFmtId="180" fontId="5" fillId="0" borderId="0" xfId="21" applyNumberFormat="1" applyFont="1" applyBorder="1" applyAlignment="1">
      <alignment vertical="center"/>
      <protection/>
    </xf>
    <xf numFmtId="180" fontId="5" fillId="0" borderId="0" xfId="21" applyNumberFormat="1" applyFont="1" applyBorder="1">
      <alignment/>
      <protection/>
    </xf>
    <xf numFmtId="0" fontId="4" fillId="0" borderId="1" xfId="21" applyNumberFormat="1" applyFont="1" applyBorder="1" applyAlignment="1">
      <alignment vertical="center"/>
      <protection/>
    </xf>
    <xf numFmtId="188" fontId="4" fillId="0" borderId="2" xfId="21" applyNumberFormat="1" applyFont="1" applyBorder="1" applyAlignment="1">
      <alignment horizontal="center" vertical="center"/>
      <protection/>
    </xf>
    <xf numFmtId="0" fontId="5" fillId="0" borderId="0" xfId="22" applyNumberFormat="1" applyBorder="1" applyAlignment="1">
      <alignment vertical="center"/>
      <protection/>
    </xf>
    <xf numFmtId="0" fontId="5" fillId="0" borderId="0" xfId="22" applyAlignment="1">
      <alignment horizontal="centerContinuous"/>
      <protection/>
    </xf>
    <xf numFmtId="0" fontId="3" fillId="0" borderId="0" xfId="22" applyNumberFormat="1" applyFont="1" applyAlignment="1">
      <alignment horizontal="centerContinuous" vertical="center"/>
      <protection/>
    </xf>
    <xf numFmtId="188" fontId="3" fillId="0" borderId="0" xfId="21" applyNumberFormat="1" applyFont="1" applyBorder="1" applyAlignment="1">
      <alignment horizontal="right" vertical="center"/>
      <protection/>
    </xf>
    <xf numFmtId="188" fontId="3" fillId="0" borderId="2" xfId="21" applyNumberFormat="1" applyFont="1" applyBorder="1" applyAlignment="1">
      <alignment horizontal="center" vertical="center"/>
      <protection/>
    </xf>
    <xf numFmtId="188" fontId="3" fillId="0" borderId="3" xfId="21" applyNumberFormat="1" applyFont="1" applyBorder="1" applyAlignment="1">
      <alignment horizontal="center" vertical="center"/>
      <protection/>
    </xf>
    <xf numFmtId="0" fontId="8" fillId="0" borderId="0" xfId="23" applyNumberFormat="1" applyFont="1" applyAlignment="1">
      <alignment horizontal="centerContinuous" vertical="center"/>
      <protection/>
    </xf>
    <xf numFmtId="0" fontId="3" fillId="0" borderId="1" xfId="21" applyNumberFormat="1" applyFont="1" applyBorder="1" applyAlignment="1">
      <alignment vertical="center"/>
      <protection/>
    </xf>
    <xf numFmtId="0" fontId="3" fillId="0" borderId="1" xfId="21" applyNumberFormat="1" applyFont="1" applyBorder="1" applyAlignment="1">
      <alignment horizontal="distributed" vertical="center"/>
      <protection/>
    </xf>
    <xf numFmtId="0" fontId="3" fillId="0" borderId="1" xfId="21" applyNumberFormat="1" applyFont="1" applyBorder="1" applyAlignment="1">
      <alignment horizontal="distributed"/>
      <protection/>
    </xf>
    <xf numFmtId="0" fontId="3" fillId="0" borderId="0" xfId="23" applyNumberFormat="1" applyFont="1">
      <alignment/>
      <protection/>
    </xf>
    <xf numFmtId="0" fontId="3" fillId="0" borderId="0" xfId="23" applyNumberFormat="1" applyFont="1" applyAlignment="1">
      <alignment horizontal="centerContinuous"/>
      <protection/>
    </xf>
    <xf numFmtId="0" fontId="3" fillId="0" borderId="0" xfId="23" applyNumberFormat="1" applyFont="1" applyBorder="1" applyAlignment="1">
      <alignment vertical="center"/>
      <protection/>
    </xf>
    <xf numFmtId="188" fontId="3" fillId="0" borderId="0" xfId="21" applyNumberFormat="1" applyFont="1" applyBorder="1" applyAlignment="1">
      <alignment horizontal="center" vertical="center"/>
      <protection/>
    </xf>
    <xf numFmtId="0" fontId="3" fillId="0" borderId="0" xfId="23" applyNumberFormat="1" applyFont="1" applyAlignment="1">
      <alignment horizontal="centerContinuous" vertical="center"/>
      <protection/>
    </xf>
    <xf numFmtId="181" fontId="3" fillId="0" borderId="4" xfId="21" applyNumberFormat="1" applyFont="1" applyBorder="1" applyAlignment="1">
      <alignment horizontal="center" vertical="center"/>
      <protection/>
    </xf>
    <xf numFmtId="202" fontId="3" fillId="0" borderId="0" xfId="21" applyNumberFormat="1" applyFont="1" applyBorder="1" applyAlignment="1">
      <alignment horizontal="right" vertical="center"/>
      <protection/>
    </xf>
    <xf numFmtId="180" fontId="3" fillId="0" borderId="0" xfId="21" applyNumberFormat="1" applyFont="1" applyBorder="1" applyAlignment="1">
      <alignment horizontal="right" vertical="center"/>
      <protection/>
    </xf>
    <xf numFmtId="0" fontId="3" fillId="0" borderId="5" xfId="23" applyNumberFormat="1" applyFont="1" applyBorder="1" applyAlignment="1">
      <alignment vertical="top"/>
      <protection/>
    </xf>
    <xf numFmtId="0" fontId="3" fillId="0" borderId="6" xfId="23" applyNumberFormat="1" applyFont="1" applyBorder="1" applyAlignment="1">
      <alignment vertical="top"/>
      <protection/>
    </xf>
    <xf numFmtId="0" fontId="3" fillId="0" borderId="0" xfId="21" applyNumberFormat="1" applyFont="1" applyFill="1" applyAlignment="1">
      <alignment horizontal="centerContinuous" vertical="center"/>
      <protection/>
    </xf>
    <xf numFmtId="0" fontId="3" fillId="0" borderId="0" xfId="21" applyNumberFormat="1" applyFill="1" applyAlignment="1">
      <alignment horizontal="centerContinuous"/>
      <protection/>
    </xf>
    <xf numFmtId="0" fontId="4" fillId="0" borderId="0" xfId="21" applyNumberFormat="1" applyFont="1" applyFill="1" applyBorder="1" applyAlignment="1">
      <alignment vertical="center"/>
      <protection/>
    </xf>
    <xf numFmtId="188" fontId="4" fillId="0" borderId="2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188" fontId="4" fillId="0" borderId="0" xfId="21" applyNumberFormat="1" applyFont="1" applyFill="1" applyBorder="1" applyAlignment="1">
      <alignment vertical="center"/>
      <protection/>
    </xf>
    <xf numFmtId="0" fontId="4" fillId="0" borderId="7" xfId="21" applyNumberFormat="1" applyFont="1" applyFill="1" applyBorder="1" applyAlignment="1">
      <alignment vertical="center"/>
      <protection/>
    </xf>
    <xf numFmtId="0" fontId="4" fillId="0" borderId="1" xfId="21" applyNumberFormat="1" applyFont="1" applyFill="1" applyBorder="1" applyAlignment="1">
      <alignment horizontal="distributed" vertical="center"/>
      <protection/>
    </xf>
    <xf numFmtId="180" fontId="5" fillId="0" borderId="0" xfId="21" applyNumberFormat="1" applyFont="1" applyFill="1" applyBorder="1" applyAlignment="1">
      <alignment vertical="center"/>
      <protection/>
    </xf>
    <xf numFmtId="0" fontId="4" fillId="0" borderId="7" xfId="21" applyNumberFormat="1" applyFont="1" applyFill="1" applyBorder="1" applyAlignment="1">
      <alignment horizontal="distributed" vertical="center"/>
      <protection/>
    </xf>
    <xf numFmtId="0" fontId="3" fillId="0" borderId="1" xfId="21" applyNumberFormat="1" applyFill="1" applyBorder="1" applyAlignment="1">
      <alignment horizontal="distributed"/>
      <protection/>
    </xf>
    <xf numFmtId="0" fontId="3" fillId="0" borderId="7" xfId="21" applyNumberFormat="1" applyFill="1" applyBorder="1" applyAlignment="1">
      <alignment horizontal="distributed" vertical="center"/>
      <protection/>
    </xf>
    <xf numFmtId="180" fontId="5" fillId="0" borderId="0" xfId="21" applyNumberFormat="1" applyFont="1" applyFill="1" applyBorder="1">
      <alignment/>
      <protection/>
    </xf>
    <xf numFmtId="0" fontId="4" fillId="0" borderId="1" xfId="21" applyNumberFormat="1" applyFont="1" applyFill="1" applyBorder="1" applyAlignment="1">
      <alignment horizontal="right" vertical="center"/>
      <protection/>
    </xf>
    <xf numFmtId="180" fontId="5" fillId="0" borderId="0" xfId="21" applyNumberFormat="1" applyFont="1" applyFill="1" applyBorder="1" applyAlignment="1">
      <alignment horizontal="right" vertical="center"/>
      <protection/>
    </xf>
    <xf numFmtId="0" fontId="3" fillId="0" borderId="2" xfId="21" applyNumberFormat="1" applyFill="1" applyBorder="1" applyAlignment="1">
      <alignment horizontal="distributed" vertical="center"/>
      <protection/>
    </xf>
    <xf numFmtId="180" fontId="5" fillId="0" borderId="5" xfId="21" applyNumberFormat="1" applyFont="1" applyFill="1" applyBorder="1" applyAlignment="1">
      <alignment vertical="center"/>
      <protection/>
    </xf>
    <xf numFmtId="0" fontId="3" fillId="0" borderId="0" xfId="21" applyNumberFormat="1" applyFill="1">
      <alignment/>
      <protection/>
    </xf>
    <xf numFmtId="0" fontId="3" fillId="0" borderId="0" xfId="21" applyNumberFormat="1" applyFont="1" applyFill="1">
      <alignment/>
      <protection/>
    </xf>
    <xf numFmtId="0" fontId="3" fillId="0" borderId="7" xfId="21" applyNumberFormat="1" applyFill="1" applyBorder="1" applyAlignment="1">
      <alignment horizontal="distributed"/>
      <protection/>
    </xf>
    <xf numFmtId="0" fontId="3" fillId="0" borderId="5" xfId="21" applyNumberFormat="1" applyFill="1" applyBorder="1">
      <alignment/>
      <protection/>
    </xf>
    <xf numFmtId="0" fontId="3" fillId="0" borderId="6" xfId="21" applyNumberFormat="1" applyFill="1" applyBorder="1">
      <alignment/>
      <protection/>
    </xf>
    <xf numFmtId="0" fontId="5" fillId="0" borderId="0" xfId="22" applyBorder="1">
      <alignment/>
      <protection/>
    </xf>
    <xf numFmtId="0" fontId="4" fillId="0" borderId="1" xfId="21" applyNumberFormat="1" applyFont="1" applyBorder="1" applyAlignment="1">
      <alignment horizontal="right" vertical="center"/>
      <protection/>
    </xf>
    <xf numFmtId="188" fontId="4" fillId="0" borderId="0" xfId="21" applyNumberFormat="1" applyFont="1" applyBorder="1" applyAlignment="1">
      <alignment horizontal="center" vertical="center"/>
      <protection/>
    </xf>
    <xf numFmtId="0" fontId="5" fillId="0" borderId="6" xfId="22" applyNumberFormat="1" applyBorder="1">
      <alignment/>
      <protection/>
    </xf>
    <xf numFmtId="180" fontId="5" fillId="0" borderId="5" xfId="21" applyNumberFormat="1" applyFont="1" applyBorder="1">
      <alignment/>
      <protection/>
    </xf>
    <xf numFmtId="0" fontId="5" fillId="0" borderId="0" xfId="22" applyFill="1" applyAlignment="1">
      <alignment horizontal="centerContinuous"/>
      <protection/>
    </xf>
    <xf numFmtId="0" fontId="5" fillId="0" borderId="0" xfId="22" applyNumberFormat="1" applyFill="1" applyBorder="1" applyAlignment="1">
      <alignment vertical="center"/>
      <protection/>
    </xf>
    <xf numFmtId="0" fontId="0" fillId="0" borderId="7" xfId="0" applyFill="1" applyBorder="1" applyAlignment="1">
      <alignment horizontal="distributed" vertical="center"/>
    </xf>
    <xf numFmtId="188" fontId="4" fillId="0" borderId="0" xfId="21" applyNumberFormat="1" applyFont="1" applyFill="1" applyBorder="1" applyAlignment="1">
      <alignment horizontal="center" vertical="center"/>
      <protection/>
    </xf>
    <xf numFmtId="180" fontId="5" fillId="0" borderId="3" xfId="21" applyNumberFormat="1" applyFont="1" applyFill="1" applyBorder="1" applyAlignment="1">
      <alignment vertical="center"/>
      <protection/>
    </xf>
    <xf numFmtId="0" fontId="5" fillId="0" borderId="5" xfId="22" applyFill="1" applyBorder="1">
      <alignment/>
      <protection/>
    </xf>
    <xf numFmtId="0" fontId="5" fillId="0" borderId="6" xfId="22" applyFill="1" applyBorder="1">
      <alignment/>
      <protection/>
    </xf>
    <xf numFmtId="0" fontId="5" fillId="0" borderId="0" xfId="22" applyFill="1">
      <alignment/>
      <protection/>
    </xf>
    <xf numFmtId="0" fontId="3" fillId="0" borderId="1" xfId="21" applyNumberFormat="1" applyFont="1" applyBorder="1" applyAlignment="1">
      <alignment horizontal="right" vertical="center"/>
      <protection/>
    </xf>
    <xf numFmtId="0" fontId="3" fillId="0" borderId="5" xfId="23" applyNumberFormat="1" applyFont="1" applyBorder="1">
      <alignment/>
      <protection/>
    </xf>
    <xf numFmtId="0" fontId="3" fillId="0" borderId="6" xfId="23" applyNumberFormat="1" applyFont="1" applyBorder="1">
      <alignment/>
      <protection/>
    </xf>
    <xf numFmtId="0" fontId="3" fillId="0" borderId="0" xfId="23" applyNumberFormat="1" applyFont="1" applyFill="1" applyAlignment="1">
      <alignment horizontal="centerContinuous"/>
      <protection/>
    </xf>
    <xf numFmtId="0" fontId="3" fillId="0" borderId="0" xfId="23" applyNumberFormat="1" applyFont="1" applyFill="1" applyBorder="1" applyAlignment="1">
      <alignment vertical="center"/>
      <protection/>
    </xf>
    <xf numFmtId="181" fontId="3" fillId="0" borderId="4" xfId="21" applyNumberFormat="1" applyFont="1" applyFill="1" applyBorder="1" applyAlignment="1">
      <alignment horizontal="center" vertical="center"/>
      <protection/>
    </xf>
    <xf numFmtId="188" fontId="3" fillId="0" borderId="0" xfId="21" applyNumberFormat="1" applyFont="1" applyFill="1" applyBorder="1" applyAlignment="1">
      <alignment vertical="center"/>
      <protection/>
    </xf>
    <xf numFmtId="202" fontId="3" fillId="0" borderId="0" xfId="21" applyNumberFormat="1" applyFont="1" applyFill="1" applyBorder="1" applyAlignment="1">
      <alignment horizontal="right" vertical="center"/>
      <protection/>
    </xf>
    <xf numFmtId="0" fontId="3" fillId="0" borderId="5" xfId="23" applyNumberFormat="1" applyFont="1" applyFill="1" applyBorder="1" applyAlignment="1">
      <alignment horizontal="right"/>
      <protection/>
    </xf>
    <xf numFmtId="0" fontId="3" fillId="0" borderId="0" xfId="23" applyNumberFormat="1" applyFont="1" applyFill="1">
      <alignment/>
      <protection/>
    </xf>
    <xf numFmtId="188" fontId="3" fillId="0" borderId="2" xfId="21" applyNumberFormat="1" applyFont="1" applyFill="1" applyBorder="1" applyAlignment="1">
      <alignment horizontal="center" vertical="center"/>
      <protection/>
    </xf>
    <xf numFmtId="188" fontId="3" fillId="0" borderId="0" xfId="21" applyNumberFormat="1" applyFont="1" applyFill="1" applyBorder="1" applyAlignment="1">
      <alignment horizontal="right" vertical="center"/>
      <protection/>
    </xf>
    <xf numFmtId="0" fontId="3" fillId="0" borderId="5" xfId="23" applyNumberFormat="1" applyFont="1" applyFill="1" applyBorder="1" applyAlignment="1">
      <alignment horizontal="right" vertical="top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NumberFormat="1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4" fillId="0" borderId="8" xfId="21" applyNumberFormat="1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0" borderId="8" xfId="21" applyNumberFormat="1" applyFont="1" applyBorder="1" applyAlignment="1">
      <alignment horizontal="center" vertical="center"/>
      <protection/>
    </xf>
    <xf numFmtId="0" fontId="7" fillId="0" borderId="6" xfId="0" applyFont="1" applyBorder="1" applyAlignment="1">
      <alignment horizontal="center" vertical="center"/>
    </xf>
    <xf numFmtId="0" fontId="3" fillId="0" borderId="4" xfId="21" applyNumberFormat="1" applyFont="1" applyBorder="1" applyAlignment="1">
      <alignment horizontal="center" vertical="center"/>
      <protection/>
    </xf>
    <xf numFmtId="0" fontId="3" fillId="0" borderId="9" xfId="21" applyNumberFormat="1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付表4-1" xfId="21"/>
    <cellStyle name="標準_付表4-2" xfId="22"/>
    <cellStyle name="標準_付表4-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8"/>
  <sheetViews>
    <sheetView tabSelected="1" workbookViewId="0" topLeftCell="A1">
      <selection activeCell="L2" sqref="L2"/>
    </sheetView>
  </sheetViews>
  <sheetFormatPr defaultColWidth="7.50390625" defaultRowHeight="13.5"/>
  <cols>
    <col min="1" max="1" width="10.625" style="48" customWidth="1"/>
    <col min="2" max="5" width="7.50390625" style="48" customWidth="1"/>
    <col min="6" max="6" width="7.50390625" style="48" bestFit="1" customWidth="1"/>
    <col min="7" max="7" width="10.625" style="48" customWidth="1"/>
    <col min="8" max="12" width="6.125" style="48" customWidth="1"/>
    <col min="13" max="248" width="7.50390625" style="1" customWidth="1"/>
    <col min="249" max="16384" width="7.50390625" style="1" customWidth="1"/>
  </cols>
  <sheetData>
    <row r="1" spans="1:12" ht="11.25">
      <c r="A1" s="31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1.2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3.5" customHeight="1">
      <c r="A3" s="79" t="s">
        <v>117</v>
      </c>
      <c r="B3" s="81" t="s">
        <v>105</v>
      </c>
      <c r="C3" s="81"/>
      <c r="D3" s="81"/>
      <c r="E3" s="81"/>
      <c r="F3" s="81"/>
      <c r="G3" s="82" t="s">
        <v>117</v>
      </c>
      <c r="H3" s="81" t="s">
        <v>105</v>
      </c>
      <c r="I3" s="81"/>
      <c r="J3" s="81"/>
      <c r="K3" s="81"/>
      <c r="L3" s="81"/>
    </row>
    <row r="4" spans="1:12" ht="11.25" customHeight="1">
      <c r="A4" s="80"/>
      <c r="B4" s="34" t="s">
        <v>81</v>
      </c>
      <c r="C4" s="34" t="s">
        <v>86</v>
      </c>
      <c r="D4" s="34" t="s">
        <v>87</v>
      </c>
      <c r="E4" s="34" t="s">
        <v>120</v>
      </c>
      <c r="F4" s="34" t="s">
        <v>121</v>
      </c>
      <c r="G4" s="83"/>
      <c r="H4" s="34" t="s">
        <v>81</v>
      </c>
      <c r="I4" s="34" t="s">
        <v>86</v>
      </c>
      <c r="J4" s="34" t="s">
        <v>87</v>
      </c>
      <c r="K4" s="34" t="s">
        <v>120</v>
      </c>
      <c r="L4" s="34" t="s">
        <v>121</v>
      </c>
    </row>
    <row r="5" spans="1:12" ht="11.25">
      <c r="A5" s="35"/>
      <c r="B5" s="36"/>
      <c r="C5" s="36"/>
      <c r="D5" s="36"/>
      <c r="E5" s="36"/>
      <c r="F5" s="36"/>
      <c r="G5" s="37"/>
      <c r="H5" s="36"/>
      <c r="I5" s="36"/>
      <c r="J5" s="36"/>
      <c r="K5" s="36"/>
      <c r="L5" s="36"/>
    </row>
    <row r="6" spans="1:12" ht="11.25" customHeight="1">
      <c r="A6" s="38" t="s">
        <v>37</v>
      </c>
      <c r="B6" s="39">
        <v>24632</v>
      </c>
      <c r="C6" s="39">
        <v>22593</v>
      </c>
      <c r="D6" s="39">
        <v>22808</v>
      </c>
      <c r="E6" s="39">
        <v>21195</v>
      </c>
      <c r="F6" s="39">
        <f>F8+F9</f>
        <v>22961</v>
      </c>
      <c r="G6" s="40" t="s">
        <v>39</v>
      </c>
      <c r="H6" s="39">
        <v>216</v>
      </c>
      <c r="I6" s="39">
        <v>182</v>
      </c>
      <c r="J6" s="39">
        <v>185</v>
      </c>
      <c r="K6" s="39">
        <v>176</v>
      </c>
      <c r="L6" s="39">
        <f>SUM(L7:L11)</f>
        <v>186</v>
      </c>
    </row>
    <row r="7" spans="1:12" ht="11.25">
      <c r="A7" s="41"/>
      <c r="B7" s="39"/>
      <c r="C7" s="39"/>
      <c r="D7" s="39"/>
      <c r="E7" s="39"/>
      <c r="F7" s="39"/>
      <c r="G7" s="40" t="s">
        <v>26</v>
      </c>
      <c r="H7" s="39">
        <v>31</v>
      </c>
      <c r="I7" s="39">
        <v>27</v>
      </c>
      <c r="J7" s="39">
        <v>27</v>
      </c>
      <c r="K7" s="39">
        <v>26</v>
      </c>
      <c r="L7" s="39">
        <v>27</v>
      </c>
    </row>
    <row r="8" spans="1:12" ht="11.25">
      <c r="A8" s="38" t="s">
        <v>38</v>
      </c>
      <c r="B8" s="39">
        <f>B11+B16+B17+B18+B19+B20+B22+B23+B24+B25+B26+B28+B29+B30+B31+B32+B34+B35+B36+B37+B38+B40+B41</f>
        <v>22304</v>
      </c>
      <c r="C8" s="39">
        <f>C11+C16+C17+C18+C19+C20+C22+C23+C24+C25+C26+C28+C29+C30+C31+C32+C34+C35+C36+C37+C38+C40+C41</f>
        <v>20426</v>
      </c>
      <c r="D8" s="39">
        <f>D11+D16+D17+D18+D19+D20+D22+D23+D24+D25+D26+D28+D29+D30+D31+D32+D34+D35+D36+D37+D38+D40+D41</f>
        <v>20617</v>
      </c>
      <c r="E8" s="39">
        <f>E11+E16+E17+E18+E19+E20+E22+E23+E24+E25+E26+E28+E29+E30+E31+E32+E34+E35+E36+E37+E38+E40+E41</f>
        <v>19018</v>
      </c>
      <c r="F8" s="39">
        <f>F11+F16+F17+F18+F19+F20+F22+F23+F24+F25+F26+F28+F29+F30+F31+F32+F34+F35+F36+F37+F38+F40+F41</f>
        <v>20720</v>
      </c>
      <c r="G8" s="40" t="s">
        <v>27</v>
      </c>
      <c r="H8" s="39">
        <v>30</v>
      </c>
      <c r="I8" s="39">
        <v>26</v>
      </c>
      <c r="J8" s="39">
        <v>26</v>
      </c>
      <c r="K8" s="39">
        <v>25</v>
      </c>
      <c r="L8" s="39">
        <v>25</v>
      </c>
    </row>
    <row r="9" spans="1:12" ht="11.25">
      <c r="A9" s="38" t="s">
        <v>96</v>
      </c>
      <c r="B9" s="39">
        <f>H6+H13+H16+H21+H24+H28+H32+H37+H40</f>
        <v>2328</v>
      </c>
      <c r="C9" s="39">
        <f>I6+I13+I16+I21+I24+I28+I32+I37+I40</f>
        <v>2167</v>
      </c>
      <c r="D9" s="39">
        <f>J6+J13+J16+J21+J24+J28+J32+J37+J40</f>
        <v>2191</v>
      </c>
      <c r="E9" s="39">
        <f>K6+K13+K16+K21+K24+K28+K32+K37+K40</f>
        <v>2061</v>
      </c>
      <c r="F9" s="39">
        <f>L6+L13+L16+L21+L24+L28+L32+L37+L40</f>
        <v>2241</v>
      </c>
      <c r="G9" s="40" t="s">
        <v>28</v>
      </c>
      <c r="H9" s="39">
        <v>38</v>
      </c>
      <c r="I9" s="39">
        <v>33</v>
      </c>
      <c r="J9" s="39">
        <v>34</v>
      </c>
      <c r="K9" s="39">
        <v>32</v>
      </c>
      <c r="L9" s="39">
        <v>34</v>
      </c>
    </row>
    <row r="10" spans="1:12" ht="11.25">
      <c r="A10" s="41"/>
      <c r="B10" s="39">
        <v>0</v>
      </c>
      <c r="C10" s="39">
        <v>0</v>
      </c>
      <c r="D10" s="39">
        <v>0</v>
      </c>
      <c r="E10" s="39"/>
      <c r="F10" s="39"/>
      <c r="G10" s="40" t="s">
        <v>29</v>
      </c>
      <c r="H10" s="39">
        <v>24</v>
      </c>
      <c r="I10" s="39">
        <v>22</v>
      </c>
      <c r="J10" s="39">
        <v>22</v>
      </c>
      <c r="K10" s="39">
        <v>24</v>
      </c>
      <c r="L10" s="39">
        <v>26</v>
      </c>
    </row>
    <row r="11" spans="1:12" ht="11.25">
      <c r="A11" s="38" t="s">
        <v>1</v>
      </c>
      <c r="B11" s="39">
        <v>4578</v>
      </c>
      <c r="C11" s="39">
        <v>4026</v>
      </c>
      <c r="D11" s="39">
        <v>4076</v>
      </c>
      <c r="E11" s="39">
        <v>3522</v>
      </c>
      <c r="F11" s="39">
        <f>SUM(F12:F14)</f>
        <v>3988</v>
      </c>
      <c r="G11" s="40" t="s">
        <v>30</v>
      </c>
      <c r="H11" s="39">
        <v>93</v>
      </c>
      <c r="I11" s="39">
        <v>74</v>
      </c>
      <c r="J11" s="39">
        <v>76</v>
      </c>
      <c r="K11" s="39">
        <v>69</v>
      </c>
      <c r="L11" s="39">
        <v>74</v>
      </c>
    </row>
    <row r="12" spans="1:12" ht="11.25">
      <c r="A12" s="44" t="s">
        <v>107</v>
      </c>
      <c r="B12" s="45" t="s">
        <v>83</v>
      </c>
      <c r="C12" s="45" t="s">
        <v>83</v>
      </c>
      <c r="D12" s="45" t="s">
        <v>83</v>
      </c>
      <c r="E12" s="45">
        <v>1302</v>
      </c>
      <c r="F12" s="39">
        <v>1476</v>
      </c>
      <c r="G12" s="50"/>
      <c r="H12" s="39">
        <v>0</v>
      </c>
      <c r="I12" s="39">
        <v>0</v>
      </c>
      <c r="J12" s="39">
        <v>0</v>
      </c>
      <c r="K12" s="39"/>
      <c r="L12" s="39"/>
    </row>
    <row r="13" spans="1:12" ht="11.25">
      <c r="A13" s="44" t="s">
        <v>108</v>
      </c>
      <c r="B13" s="45" t="s">
        <v>83</v>
      </c>
      <c r="C13" s="45" t="s">
        <v>83</v>
      </c>
      <c r="D13" s="45" t="s">
        <v>83</v>
      </c>
      <c r="E13" s="45">
        <v>1140</v>
      </c>
      <c r="F13" s="39">
        <v>1269</v>
      </c>
      <c r="G13" s="40" t="s">
        <v>40</v>
      </c>
      <c r="H13" s="39">
        <v>124</v>
      </c>
      <c r="I13" s="39">
        <v>119</v>
      </c>
      <c r="J13" s="39">
        <v>119</v>
      </c>
      <c r="K13" s="39">
        <v>118</v>
      </c>
      <c r="L13" s="39">
        <f>SUM(L14)</f>
        <v>142</v>
      </c>
    </row>
    <row r="14" spans="1:12" ht="11.25">
      <c r="A14" s="44" t="s">
        <v>109</v>
      </c>
      <c r="B14" s="45" t="s">
        <v>83</v>
      </c>
      <c r="C14" s="45" t="s">
        <v>83</v>
      </c>
      <c r="D14" s="45" t="s">
        <v>83</v>
      </c>
      <c r="E14" s="45">
        <v>1196</v>
      </c>
      <c r="F14" s="39">
        <v>1243</v>
      </c>
      <c r="G14" s="40" t="s">
        <v>32</v>
      </c>
      <c r="H14" s="39">
        <v>124</v>
      </c>
      <c r="I14" s="39">
        <v>119</v>
      </c>
      <c r="J14" s="39">
        <v>119</v>
      </c>
      <c r="K14" s="39">
        <v>118</v>
      </c>
      <c r="L14" s="39">
        <v>142</v>
      </c>
    </row>
    <row r="15" spans="1:12" ht="11.25">
      <c r="A15" s="38"/>
      <c r="B15" s="39"/>
      <c r="C15" s="39"/>
      <c r="D15" s="39"/>
      <c r="E15" s="39"/>
      <c r="F15" s="39"/>
      <c r="G15" s="50"/>
      <c r="H15" s="39">
        <v>0</v>
      </c>
      <c r="I15" s="39">
        <v>0</v>
      </c>
      <c r="J15" s="39">
        <v>0</v>
      </c>
      <c r="K15" s="39"/>
      <c r="L15" s="39"/>
    </row>
    <row r="16" spans="1:12" ht="11.25">
      <c r="A16" s="38" t="s">
        <v>0</v>
      </c>
      <c r="B16" s="39">
        <v>5816</v>
      </c>
      <c r="C16" s="39">
        <v>5350</v>
      </c>
      <c r="D16" s="39">
        <v>5382</v>
      </c>
      <c r="E16" s="39">
        <v>4981</v>
      </c>
      <c r="F16" s="39">
        <v>5438</v>
      </c>
      <c r="G16" s="40" t="s">
        <v>41</v>
      </c>
      <c r="H16" s="39">
        <v>555</v>
      </c>
      <c r="I16" s="39">
        <v>513</v>
      </c>
      <c r="J16" s="39">
        <v>516</v>
      </c>
      <c r="K16" s="39">
        <v>486</v>
      </c>
      <c r="L16" s="39">
        <f>SUM(L17:L19)</f>
        <v>515</v>
      </c>
    </row>
    <row r="17" spans="1:12" ht="11.25">
      <c r="A17" s="38" t="s">
        <v>3</v>
      </c>
      <c r="B17" s="39">
        <v>1439</v>
      </c>
      <c r="C17" s="39">
        <v>1274</v>
      </c>
      <c r="D17" s="39">
        <v>1311</v>
      </c>
      <c r="E17" s="39">
        <v>1198</v>
      </c>
      <c r="F17" s="39">
        <v>1332</v>
      </c>
      <c r="G17" s="40" t="s">
        <v>33</v>
      </c>
      <c r="H17" s="39">
        <v>217</v>
      </c>
      <c r="I17" s="39">
        <v>198</v>
      </c>
      <c r="J17" s="39">
        <v>191</v>
      </c>
      <c r="K17" s="39">
        <v>178</v>
      </c>
      <c r="L17" s="39">
        <v>195</v>
      </c>
    </row>
    <row r="18" spans="1:12" ht="11.25">
      <c r="A18" s="38" t="s">
        <v>11</v>
      </c>
      <c r="B18" s="39">
        <v>96</v>
      </c>
      <c r="C18" s="39">
        <v>87</v>
      </c>
      <c r="D18" s="39">
        <v>85</v>
      </c>
      <c r="E18" s="39">
        <v>78</v>
      </c>
      <c r="F18" s="39">
        <v>87</v>
      </c>
      <c r="G18" s="40" t="s">
        <v>34</v>
      </c>
      <c r="H18" s="39">
        <v>247</v>
      </c>
      <c r="I18" s="39">
        <v>226</v>
      </c>
      <c r="J18" s="39">
        <v>234</v>
      </c>
      <c r="K18" s="39">
        <v>219</v>
      </c>
      <c r="L18" s="39">
        <v>233</v>
      </c>
    </row>
    <row r="19" spans="1:12" ht="11.25">
      <c r="A19" s="38" t="s">
        <v>12</v>
      </c>
      <c r="B19" s="39">
        <v>447</v>
      </c>
      <c r="C19" s="39">
        <v>409</v>
      </c>
      <c r="D19" s="39">
        <v>406</v>
      </c>
      <c r="E19" s="39">
        <v>388</v>
      </c>
      <c r="F19" s="39">
        <v>417</v>
      </c>
      <c r="G19" s="40" t="s">
        <v>35</v>
      </c>
      <c r="H19" s="39">
        <v>91</v>
      </c>
      <c r="I19" s="39">
        <v>89</v>
      </c>
      <c r="J19" s="39">
        <v>91</v>
      </c>
      <c r="K19" s="39">
        <v>89</v>
      </c>
      <c r="L19" s="39">
        <v>87</v>
      </c>
    </row>
    <row r="20" spans="1:12" ht="11.25">
      <c r="A20" s="38" t="s">
        <v>13</v>
      </c>
      <c r="B20" s="39">
        <v>597</v>
      </c>
      <c r="C20" s="39">
        <v>565</v>
      </c>
      <c r="D20" s="39">
        <v>582</v>
      </c>
      <c r="E20" s="39">
        <v>547</v>
      </c>
      <c r="F20" s="39">
        <v>571</v>
      </c>
      <c r="G20" s="37"/>
      <c r="H20" s="36"/>
      <c r="I20" s="36"/>
      <c r="J20" s="36"/>
      <c r="K20" s="36"/>
      <c r="L20" s="36"/>
    </row>
    <row r="21" spans="1:12" ht="11.25">
      <c r="A21" s="38"/>
      <c r="B21" s="39">
        <v>0</v>
      </c>
      <c r="C21" s="39">
        <v>0</v>
      </c>
      <c r="D21" s="39">
        <v>0</v>
      </c>
      <c r="E21" s="39"/>
      <c r="F21" s="39"/>
      <c r="G21" s="40" t="s">
        <v>75</v>
      </c>
      <c r="H21" s="39">
        <v>78</v>
      </c>
      <c r="I21" s="39">
        <v>77</v>
      </c>
      <c r="J21" s="39">
        <v>73</v>
      </c>
      <c r="K21" s="39">
        <v>73</v>
      </c>
      <c r="L21" s="39">
        <f>SUM(L22)</f>
        <v>78</v>
      </c>
    </row>
    <row r="22" spans="1:12" ht="11.25">
      <c r="A22" s="38" t="s">
        <v>15</v>
      </c>
      <c r="B22" s="39">
        <v>207</v>
      </c>
      <c r="C22" s="39">
        <v>190</v>
      </c>
      <c r="D22" s="39">
        <v>188</v>
      </c>
      <c r="E22" s="39">
        <v>174</v>
      </c>
      <c r="F22" s="39">
        <v>193</v>
      </c>
      <c r="G22" s="40" t="s">
        <v>6</v>
      </c>
      <c r="H22" s="39">
        <v>78</v>
      </c>
      <c r="I22" s="39">
        <v>77</v>
      </c>
      <c r="J22" s="39">
        <v>73</v>
      </c>
      <c r="K22" s="39">
        <v>73</v>
      </c>
      <c r="L22" s="39">
        <v>78</v>
      </c>
    </row>
    <row r="23" spans="1:12" ht="11.25">
      <c r="A23" s="38" t="s">
        <v>16</v>
      </c>
      <c r="B23" s="39">
        <v>728</v>
      </c>
      <c r="C23" s="39">
        <v>682</v>
      </c>
      <c r="D23" s="39">
        <v>679</v>
      </c>
      <c r="E23" s="39">
        <v>653</v>
      </c>
      <c r="F23" s="39">
        <v>695</v>
      </c>
      <c r="G23" s="42"/>
      <c r="H23" s="39">
        <v>0</v>
      </c>
      <c r="I23" s="39">
        <v>0</v>
      </c>
      <c r="J23" s="39">
        <v>0</v>
      </c>
      <c r="K23" s="39"/>
      <c r="L23" s="43"/>
    </row>
    <row r="24" spans="1:12" ht="11.25">
      <c r="A24" s="38" t="s">
        <v>2</v>
      </c>
      <c r="B24" s="39">
        <v>1569</v>
      </c>
      <c r="C24" s="39">
        <v>1487</v>
      </c>
      <c r="D24" s="39">
        <v>1499</v>
      </c>
      <c r="E24" s="39">
        <v>1424</v>
      </c>
      <c r="F24" s="39">
        <v>1525</v>
      </c>
      <c r="G24" s="40" t="s">
        <v>76</v>
      </c>
      <c r="H24" s="39">
        <v>172</v>
      </c>
      <c r="I24" s="39">
        <v>166</v>
      </c>
      <c r="J24" s="39">
        <v>164</v>
      </c>
      <c r="K24" s="39">
        <v>159</v>
      </c>
      <c r="L24" s="39">
        <f>SUM(L25:L26)</f>
        <v>163</v>
      </c>
    </row>
    <row r="25" spans="1:12" ht="11.25">
      <c r="A25" s="38" t="s">
        <v>5</v>
      </c>
      <c r="B25" s="39">
        <v>1401</v>
      </c>
      <c r="C25" s="39">
        <v>1287</v>
      </c>
      <c r="D25" s="39">
        <v>1304</v>
      </c>
      <c r="E25" s="39">
        <v>1240</v>
      </c>
      <c r="F25" s="39">
        <v>1367</v>
      </c>
      <c r="G25" s="40" t="s">
        <v>7</v>
      </c>
      <c r="H25" s="39">
        <v>91</v>
      </c>
      <c r="I25" s="39">
        <v>88</v>
      </c>
      <c r="J25" s="39">
        <v>89</v>
      </c>
      <c r="K25" s="39">
        <v>86</v>
      </c>
      <c r="L25" s="39">
        <v>89</v>
      </c>
    </row>
    <row r="26" spans="1:12" ht="11.25">
      <c r="A26" s="38" t="s">
        <v>18</v>
      </c>
      <c r="B26" s="39">
        <v>950</v>
      </c>
      <c r="C26" s="39">
        <v>881</v>
      </c>
      <c r="D26" s="39">
        <v>898</v>
      </c>
      <c r="E26" s="39">
        <v>833</v>
      </c>
      <c r="F26" s="39">
        <v>893</v>
      </c>
      <c r="G26" s="40" t="s">
        <v>8</v>
      </c>
      <c r="H26" s="39">
        <v>81</v>
      </c>
      <c r="I26" s="39">
        <v>78</v>
      </c>
      <c r="J26" s="39">
        <v>75</v>
      </c>
      <c r="K26" s="39">
        <v>73</v>
      </c>
      <c r="L26" s="39">
        <v>74</v>
      </c>
    </row>
    <row r="27" spans="1:12" ht="11.25">
      <c r="A27" s="38"/>
      <c r="B27" s="39">
        <v>0</v>
      </c>
      <c r="C27" s="39">
        <v>0</v>
      </c>
      <c r="D27" s="39">
        <v>0</v>
      </c>
      <c r="E27" s="39"/>
      <c r="F27" s="39"/>
      <c r="G27" s="42"/>
      <c r="H27" s="39">
        <v>0</v>
      </c>
      <c r="I27" s="39">
        <v>0</v>
      </c>
      <c r="J27" s="39">
        <v>0</v>
      </c>
      <c r="K27" s="39"/>
      <c r="L27" s="43"/>
    </row>
    <row r="28" spans="1:12" ht="11.25">
      <c r="A28" s="38" t="s">
        <v>19</v>
      </c>
      <c r="B28" s="39">
        <v>767</v>
      </c>
      <c r="C28" s="39">
        <v>714</v>
      </c>
      <c r="D28" s="39">
        <v>722</v>
      </c>
      <c r="E28" s="39">
        <v>703</v>
      </c>
      <c r="F28" s="39">
        <v>737</v>
      </c>
      <c r="G28" s="40" t="s">
        <v>77</v>
      </c>
      <c r="H28" s="39">
        <v>347</v>
      </c>
      <c r="I28" s="39">
        <v>330</v>
      </c>
      <c r="J28" s="39">
        <v>340</v>
      </c>
      <c r="K28" s="39">
        <v>313</v>
      </c>
      <c r="L28" s="39">
        <f>SUM(L29:L30)</f>
        <v>356</v>
      </c>
    </row>
    <row r="29" spans="1:12" ht="11.25">
      <c r="A29" s="38" t="s">
        <v>20</v>
      </c>
      <c r="B29" s="39">
        <v>672</v>
      </c>
      <c r="C29" s="39">
        <v>628</v>
      </c>
      <c r="D29" s="39">
        <v>628</v>
      </c>
      <c r="E29" s="39">
        <v>596</v>
      </c>
      <c r="F29" s="39">
        <v>623</v>
      </c>
      <c r="G29" s="40" t="s">
        <v>9</v>
      </c>
      <c r="H29" s="39">
        <v>125</v>
      </c>
      <c r="I29" s="39">
        <v>114</v>
      </c>
      <c r="J29" s="39">
        <v>117</v>
      </c>
      <c r="K29" s="39">
        <v>107</v>
      </c>
      <c r="L29" s="39">
        <v>124</v>
      </c>
    </row>
    <row r="30" spans="1:12" ht="11.25">
      <c r="A30" s="38" t="s">
        <v>21</v>
      </c>
      <c r="B30" s="39">
        <v>299</v>
      </c>
      <c r="C30" s="39">
        <v>276</v>
      </c>
      <c r="D30" s="39">
        <v>272</v>
      </c>
      <c r="E30" s="39">
        <v>257</v>
      </c>
      <c r="F30" s="39">
        <v>269</v>
      </c>
      <c r="G30" s="40" t="s">
        <v>10</v>
      </c>
      <c r="H30" s="39">
        <v>222</v>
      </c>
      <c r="I30" s="39">
        <v>216</v>
      </c>
      <c r="J30" s="39">
        <v>223</v>
      </c>
      <c r="K30" s="39">
        <v>206</v>
      </c>
      <c r="L30" s="39">
        <v>232</v>
      </c>
    </row>
    <row r="31" spans="1:12" ht="11.25">
      <c r="A31" s="38" t="s">
        <v>22</v>
      </c>
      <c r="B31" s="39">
        <v>519</v>
      </c>
      <c r="C31" s="39">
        <v>492</v>
      </c>
      <c r="D31" s="39">
        <v>489</v>
      </c>
      <c r="E31" s="39">
        <v>453</v>
      </c>
      <c r="F31" s="39">
        <v>483</v>
      </c>
      <c r="G31" s="42"/>
      <c r="H31" s="39">
        <v>0</v>
      </c>
      <c r="I31" s="39">
        <v>0</v>
      </c>
      <c r="J31" s="39">
        <v>0</v>
      </c>
      <c r="K31" s="39"/>
      <c r="L31" s="43"/>
    </row>
    <row r="32" spans="1:12" ht="11.25">
      <c r="A32" s="38" t="s">
        <v>24</v>
      </c>
      <c r="B32" s="39">
        <v>62</v>
      </c>
      <c r="C32" s="39">
        <v>53</v>
      </c>
      <c r="D32" s="39">
        <v>52</v>
      </c>
      <c r="E32" s="39">
        <v>51</v>
      </c>
      <c r="F32" s="39">
        <v>55</v>
      </c>
      <c r="G32" s="40" t="s">
        <v>78</v>
      </c>
      <c r="H32" s="39">
        <v>471</v>
      </c>
      <c r="I32" s="39">
        <v>442</v>
      </c>
      <c r="J32" s="39">
        <v>459</v>
      </c>
      <c r="K32" s="39">
        <v>431</v>
      </c>
      <c r="L32" s="39">
        <f>SUM(L33:L35)</f>
        <v>457</v>
      </c>
    </row>
    <row r="33" spans="1:12" ht="11.25">
      <c r="A33" s="38"/>
      <c r="B33" s="39"/>
      <c r="C33" s="39"/>
      <c r="D33" s="39"/>
      <c r="E33" s="39"/>
      <c r="F33" s="39"/>
      <c r="G33" s="40" t="s">
        <v>14</v>
      </c>
      <c r="H33" s="39">
        <v>319</v>
      </c>
      <c r="I33" s="39">
        <v>296</v>
      </c>
      <c r="J33" s="39">
        <v>312</v>
      </c>
      <c r="K33" s="39">
        <v>287</v>
      </c>
      <c r="L33" s="39">
        <v>312</v>
      </c>
    </row>
    <row r="34" spans="1:12" ht="11.25">
      <c r="A34" s="38" t="s">
        <v>25</v>
      </c>
      <c r="B34" s="39">
        <v>241</v>
      </c>
      <c r="C34" s="39">
        <v>227</v>
      </c>
      <c r="D34" s="39">
        <v>245</v>
      </c>
      <c r="E34" s="39">
        <v>224</v>
      </c>
      <c r="F34" s="39">
        <v>244</v>
      </c>
      <c r="G34" s="40" t="s">
        <v>17</v>
      </c>
      <c r="H34" s="39">
        <v>63</v>
      </c>
      <c r="I34" s="39">
        <v>60</v>
      </c>
      <c r="J34" s="39">
        <v>62</v>
      </c>
      <c r="K34" s="39">
        <v>62</v>
      </c>
      <c r="L34" s="39">
        <v>63</v>
      </c>
    </row>
    <row r="35" spans="1:12" ht="11.25">
      <c r="A35" s="38" t="s">
        <v>4</v>
      </c>
      <c r="B35" s="39">
        <v>364</v>
      </c>
      <c r="C35" s="39">
        <v>343</v>
      </c>
      <c r="D35" s="39">
        <v>343</v>
      </c>
      <c r="E35" s="39">
        <v>332</v>
      </c>
      <c r="F35" s="39">
        <v>352</v>
      </c>
      <c r="G35" s="40" t="s">
        <v>95</v>
      </c>
      <c r="H35" s="39">
        <v>89</v>
      </c>
      <c r="I35" s="39">
        <v>86</v>
      </c>
      <c r="J35" s="39">
        <v>85</v>
      </c>
      <c r="K35" s="39">
        <v>82</v>
      </c>
      <c r="L35" s="39">
        <v>82</v>
      </c>
    </row>
    <row r="36" spans="1:12" ht="11.25">
      <c r="A36" s="38" t="s">
        <v>84</v>
      </c>
      <c r="B36" s="39">
        <v>173</v>
      </c>
      <c r="C36" s="39">
        <v>152</v>
      </c>
      <c r="D36" s="39">
        <v>154</v>
      </c>
      <c r="E36" s="39">
        <v>139</v>
      </c>
      <c r="F36" s="39">
        <v>164</v>
      </c>
      <c r="G36" s="42"/>
      <c r="H36" s="39">
        <v>0</v>
      </c>
      <c r="I36" s="39">
        <v>0</v>
      </c>
      <c r="J36" s="39">
        <v>0</v>
      </c>
      <c r="K36" s="39"/>
      <c r="L36" s="43"/>
    </row>
    <row r="37" spans="1:12" ht="11.25">
      <c r="A37" s="38" t="s">
        <v>85</v>
      </c>
      <c r="B37" s="39">
        <v>239</v>
      </c>
      <c r="C37" s="39">
        <v>227</v>
      </c>
      <c r="D37" s="39">
        <v>227</v>
      </c>
      <c r="E37" s="39">
        <v>213</v>
      </c>
      <c r="F37" s="39">
        <v>224</v>
      </c>
      <c r="G37" s="40" t="s">
        <v>79</v>
      </c>
      <c r="H37" s="39">
        <v>188</v>
      </c>
      <c r="I37" s="39">
        <v>178</v>
      </c>
      <c r="J37" s="39">
        <v>177</v>
      </c>
      <c r="K37" s="39">
        <v>160</v>
      </c>
      <c r="L37" s="39">
        <f>SUM(L38)</f>
        <v>176</v>
      </c>
    </row>
    <row r="38" spans="1:12" ht="11.25">
      <c r="A38" s="38" t="s">
        <v>92</v>
      </c>
      <c r="B38" s="39">
        <v>336</v>
      </c>
      <c r="C38" s="39">
        <v>318</v>
      </c>
      <c r="D38" s="39">
        <v>316</v>
      </c>
      <c r="E38" s="39">
        <v>300</v>
      </c>
      <c r="F38" s="39">
        <v>312</v>
      </c>
      <c r="G38" s="40" t="s">
        <v>23</v>
      </c>
      <c r="H38" s="39">
        <v>188</v>
      </c>
      <c r="I38" s="39">
        <v>178</v>
      </c>
      <c r="J38" s="39">
        <v>177</v>
      </c>
      <c r="K38" s="39">
        <v>160</v>
      </c>
      <c r="L38" s="39">
        <v>176</v>
      </c>
    </row>
    <row r="39" spans="1:12" ht="11.25">
      <c r="A39" s="38"/>
      <c r="B39" s="39"/>
      <c r="C39" s="39"/>
      <c r="D39" s="39"/>
      <c r="E39" s="39"/>
      <c r="F39" s="39"/>
      <c r="G39" s="40"/>
      <c r="H39" s="39">
        <v>0</v>
      </c>
      <c r="I39" s="39">
        <v>0</v>
      </c>
      <c r="J39" s="39">
        <v>0</v>
      </c>
      <c r="K39" s="39"/>
      <c r="L39" s="39"/>
    </row>
    <row r="40" spans="1:12" ht="11.25">
      <c r="A40" s="38" t="s">
        <v>93</v>
      </c>
      <c r="B40" s="39">
        <v>276</v>
      </c>
      <c r="C40" s="39">
        <v>258</v>
      </c>
      <c r="D40" s="39">
        <v>255</v>
      </c>
      <c r="E40" s="39">
        <v>238</v>
      </c>
      <c r="F40" s="39">
        <v>247</v>
      </c>
      <c r="G40" s="40" t="s">
        <v>80</v>
      </c>
      <c r="H40" s="39">
        <v>177</v>
      </c>
      <c r="I40" s="39">
        <v>160</v>
      </c>
      <c r="J40" s="39">
        <v>158</v>
      </c>
      <c r="K40" s="39">
        <v>145</v>
      </c>
      <c r="L40" s="39">
        <f>SUM(L41)</f>
        <v>168</v>
      </c>
    </row>
    <row r="41" spans="1:12" ht="11.25">
      <c r="A41" s="38" t="s">
        <v>94</v>
      </c>
      <c r="B41" s="39">
        <v>528</v>
      </c>
      <c r="C41" s="39">
        <v>500</v>
      </c>
      <c r="D41" s="39">
        <v>504</v>
      </c>
      <c r="E41" s="39">
        <v>474</v>
      </c>
      <c r="F41" s="39">
        <v>504</v>
      </c>
      <c r="G41" s="40" t="s">
        <v>31</v>
      </c>
      <c r="H41" s="39">
        <v>177</v>
      </c>
      <c r="I41" s="39">
        <v>160</v>
      </c>
      <c r="J41" s="39">
        <v>158</v>
      </c>
      <c r="K41" s="39">
        <v>145</v>
      </c>
      <c r="L41" s="39">
        <v>168</v>
      </c>
    </row>
    <row r="42" spans="1:12" ht="11.25">
      <c r="A42" s="52"/>
      <c r="B42" s="51"/>
      <c r="C42" s="51"/>
      <c r="D42" s="51"/>
      <c r="E42" s="51"/>
      <c r="F42" s="52"/>
      <c r="G42" s="46"/>
      <c r="H42" s="47"/>
      <c r="I42" s="47"/>
      <c r="J42" s="47"/>
      <c r="K42" s="47"/>
      <c r="L42" s="47"/>
    </row>
    <row r="43" ht="11.25">
      <c r="L43" s="43"/>
    </row>
    <row r="44" ht="11.25">
      <c r="L44" s="39"/>
    </row>
    <row r="45" spans="6:12" ht="11.25">
      <c r="F45" s="49"/>
      <c r="L45" s="39"/>
    </row>
    <row r="46" ht="11.25">
      <c r="L46" s="39"/>
    </row>
    <row r="47" ht="11.25">
      <c r="L47" s="39"/>
    </row>
    <row r="48" ht="11.25">
      <c r="L48" s="43"/>
    </row>
    <row r="62" ht="11.25" customHeight="1"/>
  </sheetData>
  <mergeCells count="4">
    <mergeCell ref="A3:A4"/>
    <mergeCell ref="B3:F3"/>
    <mergeCell ref="G3:G4"/>
    <mergeCell ref="H3:L3"/>
  </mergeCells>
  <printOptions horizontalCentered="1"/>
  <pageMargins left="0.5511811023622047" right="0.5511811023622047" top="0.984251968503937" bottom="1.34" header="0" footer="0.55"/>
  <pageSetup fitToHeight="0" fitToWidth="0" horizontalDpi="300" verticalDpi="300" orientation="portrait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7"/>
  <sheetViews>
    <sheetView workbookViewId="0" topLeftCell="A1">
      <selection activeCell="L2" sqref="L2"/>
    </sheetView>
  </sheetViews>
  <sheetFormatPr defaultColWidth="7.50390625" defaultRowHeight="13.5"/>
  <cols>
    <col min="1" max="1" width="10.625" style="3" customWidth="1"/>
    <col min="2" max="5" width="8.25390625" style="65" customWidth="1"/>
    <col min="6" max="6" width="8.25390625" style="65" bestFit="1" customWidth="1"/>
    <col min="7" max="7" width="10.625" style="48" customWidth="1"/>
    <col min="8" max="11" width="7.125" style="65" customWidth="1"/>
    <col min="12" max="12" width="7.125" style="2" customWidth="1"/>
    <col min="13" max="248" width="7.50390625" style="2" customWidth="1"/>
    <col min="249" max="16384" width="7.50390625" style="2" customWidth="1"/>
  </cols>
  <sheetData>
    <row r="1" spans="1:12" ht="11.25">
      <c r="A1" s="13" t="s">
        <v>114</v>
      </c>
      <c r="B1" s="58"/>
      <c r="C1" s="58"/>
      <c r="D1" s="58"/>
      <c r="E1" s="58"/>
      <c r="F1" s="58"/>
      <c r="G1" s="32"/>
      <c r="H1" s="58"/>
      <c r="I1" s="58"/>
      <c r="J1" s="58"/>
      <c r="K1" s="58"/>
      <c r="L1" s="12"/>
    </row>
    <row r="2" spans="1:12" ht="10.5">
      <c r="A2" s="11"/>
      <c r="B2" s="59"/>
      <c r="C2" s="59"/>
      <c r="D2" s="59"/>
      <c r="E2" s="59"/>
      <c r="F2" s="59"/>
      <c r="G2" s="33"/>
      <c r="H2" s="59"/>
      <c r="I2" s="59"/>
      <c r="J2" s="59"/>
      <c r="K2" s="59"/>
      <c r="L2" s="11"/>
    </row>
    <row r="3" spans="1:12" ht="12" customHeight="1">
      <c r="A3" s="84" t="s">
        <v>118</v>
      </c>
      <c r="B3" s="81" t="s">
        <v>106</v>
      </c>
      <c r="C3" s="81"/>
      <c r="D3" s="81"/>
      <c r="E3" s="81"/>
      <c r="F3" s="81"/>
      <c r="G3" s="82" t="s">
        <v>119</v>
      </c>
      <c r="H3" s="81" t="s">
        <v>106</v>
      </c>
      <c r="I3" s="81"/>
      <c r="J3" s="81"/>
      <c r="K3" s="81"/>
      <c r="L3" s="81"/>
    </row>
    <row r="4" spans="1:12" ht="12" customHeight="1">
      <c r="A4" s="85"/>
      <c r="B4" s="34" t="s">
        <v>81</v>
      </c>
      <c r="C4" s="34" t="s">
        <v>86</v>
      </c>
      <c r="D4" s="34" t="s">
        <v>87</v>
      </c>
      <c r="E4" s="34" t="s">
        <v>97</v>
      </c>
      <c r="F4" s="34" t="s">
        <v>122</v>
      </c>
      <c r="G4" s="83"/>
      <c r="H4" s="34" t="s">
        <v>81</v>
      </c>
      <c r="I4" s="34" t="s">
        <v>86</v>
      </c>
      <c r="J4" s="34" t="s">
        <v>87</v>
      </c>
      <c r="K4" s="10" t="s">
        <v>97</v>
      </c>
      <c r="L4" s="10" t="s">
        <v>123</v>
      </c>
    </row>
    <row r="5" spans="1:12" ht="12" customHeight="1">
      <c r="A5" s="9"/>
      <c r="B5" s="36"/>
      <c r="C5" s="36"/>
      <c r="D5" s="36"/>
      <c r="E5" s="36"/>
      <c r="F5" s="36"/>
      <c r="G5" s="60"/>
      <c r="H5" s="61"/>
      <c r="I5" s="61"/>
      <c r="J5" s="61"/>
      <c r="K5" s="55"/>
      <c r="L5" s="55"/>
    </row>
    <row r="6" spans="1:12" ht="12" customHeight="1">
      <c r="A6" s="5" t="s">
        <v>37</v>
      </c>
      <c r="B6" s="39">
        <f>B8+B9</f>
        <v>459528</v>
      </c>
      <c r="C6" s="39">
        <f>C8+C9</f>
        <v>451808</v>
      </c>
      <c r="D6" s="39">
        <f>D8+D9</f>
        <v>453379</v>
      </c>
      <c r="E6" s="39">
        <f>E8+E9</f>
        <v>457922</v>
      </c>
      <c r="F6" s="39">
        <f>F8+F9</f>
        <v>467958</v>
      </c>
      <c r="G6" s="40" t="s">
        <v>39</v>
      </c>
      <c r="H6" s="39">
        <f>SUM(H7:H11)</f>
        <v>1450</v>
      </c>
      <c r="I6" s="39">
        <f>SUM(I7:I11)</f>
        <v>1368</v>
      </c>
      <c r="J6" s="39">
        <f>SUM(J7:J11)</f>
        <v>1365</v>
      </c>
      <c r="K6" s="7">
        <f>SUM(K7:K11)</f>
        <v>1326</v>
      </c>
      <c r="L6" s="7">
        <f>SUM(L7:L11)</f>
        <v>1237</v>
      </c>
    </row>
    <row r="7" spans="1:12" ht="12" customHeight="1">
      <c r="A7" s="6"/>
      <c r="B7" s="39">
        <v>0</v>
      </c>
      <c r="C7" s="39">
        <v>0</v>
      </c>
      <c r="D7" s="39">
        <v>0</v>
      </c>
      <c r="E7" s="39">
        <v>0</v>
      </c>
      <c r="F7" s="39"/>
      <c r="G7" s="40" t="s">
        <v>26</v>
      </c>
      <c r="H7" s="39">
        <v>134</v>
      </c>
      <c r="I7" s="39">
        <v>123</v>
      </c>
      <c r="J7" s="39">
        <v>111</v>
      </c>
      <c r="K7" s="7">
        <v>116</v>
      </c>
      <c r="L7" s="7">
        <v>100</v>
      </c>
    </row>
    <row r="8" spans="1:12" ht="12" customHeight="1">
      <c r="A8" s="5" t="s">
        <v>38</v>
      </c>
      <c r="B8" s="39">
        <f>B11+B16+B17+B18+B19+B20+B22+B23+B24+B25+B26+B28+B29+B30+B31+B32+B34+B35+B36+B37+B38+B40+B41</f>
        <v>414287</v>
      </c>
      <c r="C8" s="39">
        <f>C11+C16+C17+C18+C19+C20+C22+C23+C24+C25+C26+C28+C29+C30+C31+C32+C34+C35+C36+C37+C38+C40+C41</f>
        <v>406881</v>
      </c>
      <c r="D8" s="39">
        <f>D11+D16+D17+D18+D19+D20+D22+D23+D24+D25+D26+D28+D29+D30+D31+D32+D34+D35+D36+D37+D38+D40+D41</f>
        <v>408110</v>
      </c>
      <c r="E8" s="39">
        <f>E11+E16+E17+E18+E19+E20+E22+E23+E24+E25+E26+E28+E29+E30+E31+E32+E34+E35+E36+E37+E38+E40+E41</f>
        <v>412838</v>
      </c>
      <c r="F8" s="39">
        <f>F11+F16+F17+F18+F19+F20+F22+F23+F24+F25+F26+F28+F29+F30+F31+F32+F34+F35+F36+F37+F38+F40+F41</f>
        <v>421707</v>
      </c>
      <c r="G8" s="40" t="s">
        <v>27</v>
      </c>
      <c r="H8" s="39">
        <v>212</v>
      </c>
      <c r="I8" s="39">
        <v>202</v>
      </c>
      <c r="J8" s="39">
        <v>204</v>
      </c>
      <c r="K8" s="7">
        <v>210</v>
      </c>
      <c r="L8" s="7">
        <v>204</v>
      </c>
    </row>
    <row r="9" spans="1:12" ht="12" customHeight="1">
      <c r="A9" s="5" t="s">
        <v>102</v>
      </c>
      <c r="B9" s="39">
        <f>H6+H13+H16+H21+H24+H28+H32+H37+H40</f>
        <v>45241</v>
      </c>
      <c r="C9" s="39">
        <f>I6+I13+I16+I21+I24+I28+I32+I37+I40</f>
        <v>44927</v>
      </c>
      <c r="D9" s="39">
        <f>J6+J13+J16+J21+J24+J28+J32+J37+J40</f>
        <v>45269</v>
      </c>
      <c r="E9" s="39">
        <f>K6+K13+K16+K21+K24+K28+K32+K37+K40</f>
        <v>45084</v>
      </c>
      <c r="F9" s="39">
        <f>L6+L13+L16+L21+L24+L28+L32+L37+L40</f>
        <v>46251</v>
      </c>
      <c r="G9" s="40" t="s">
        <v>28</v>
      </c>
      <c r="H9" s="39">
        <v>187</v>
      </c>
      <c r="I9" s="39">
        <v>186</v>
      </c>
      <c r="J9" s="39">
        <v>200</v>
      </c>
      <c r="K9" s="7">
        <v>189</v>
      </c>
      <c r="L9" s="7">
        <v>187</v>
      </c>
    </row>
    <row r="10" spans="1:12" ht="12" customHeight="1">
      <c r="A10" s="6"/>
      <c r="B10" s="39">
        <v>0</v>
      </c>
      <c r="C10" s="39">
        <v>0</v>
      </c>
      <c r="D10" s="39">
        <v>0</v>
      </c>
      <c r="E10" s="39">
        <v>0</v>
      </c>
      <c r="F10" s="39"/>
      <c r="G10" s="40" t="s">
        <v>29</v>
      </c>
      <c r="H10" s="39">
        <v>175</v>
      </c>
      <c r="I10" s="39">
        <v>173</v>
      </c>
      <c r="J10" s="39">
        <v>172</v>
      </c>
      <c r="K10" s="7">
        <v>173</v>
      </c>
      <c r="L10" s="7">
        <v>160</v>
      </c>
    </row>
    <row r="11" spans="1:12" ht="12" customHeight="1">
      <c r="A11" s="5" t="s">
        <v>1</v>
      </c>
      <c r="B11" s="39">
        <v>58523</v>
      </c>
      <c r="C11" s="39">
        <v>55619</v>
      </c>
      <c r="D11" s="39">
        <v>54650</v>
      </c>
      <c r="E11" s="39">
        <f>E12+E13+E14</f>
        <v>53349</v>
      </c>
      <c r="F11" s="39">
        <f>F12+F13+F14</f>
        <v>52989</v>
      </c>
      <c r="G11" s="40" t="s">
        <v>30</v>
      </c>
      <c r="H11" s="39">
        <v>742</v>
      </c>
      <c r="I11" s="39">
        <v>684</v>
      </c>
      <c r="J11" s="39">
        <v>678</v>
      </c>
      <c r="K11" s="7">
        <v>638</v>
      </c>
      <c r="L11" s="7">
        <v>586</v>
      </c>
    </row>
    <row r="12" spans="1:12" ht="12" customHeight="1">
      <c r="A12" s="54" t="s">
        <v>110</v>
      </c>
      <c r="B12" s="45" t="s">
        <v>83</v>
      </c>
      <c r="C12" s="45" t="s">
        <v>83</v>
      </c>
      <c r="D12" s="45" t="s">
        <v>83</v>
      </c>
      <c r="E12" s="45">
        <v>9015</v>
      </c>
      <c r="F12" s="39">
        <v>9182</v>
      </c>
      <c r="G12" s="50"/>
      <c r="H12" s="39">
        <v>0</v>
      </c>
      <c r="I12" s="39">
        <v>0</v>
      </c>
      <c r="J12" s="39">
        <v>0</v>
      </c>
      <c r="K12" s="7"/>
      <c r="L12" s="7"/>
    </row>
    <row r="13" spans="1:12" ht="12" customHeight="1">
      <c r="A13" s="54" t="s">
        <v>111</v>
      </c>
      <c r="B13" s="45" t="s">
        <v>83</v>
      </c>
      <c r="C13" s="45" t="s">
        <v>83</v>
      </c>
      <c r="D13" s="45" t="s">
        <v>83</v>
      </c>
      <c r="E13" s="45">
        <v>16650</v>
      </c>
      <c r="F13" s="39">
        <v>16485</v>
      </c>
      <c r="G13" s="40" t="s">
        <v>40</v>
      </c>
      <c r="H13" s="39">
        <f>SUM(H14)</f>
        <v>1824</v>
      </c>
      <c r="I13" s="39">
        <f>SUM(I14)</f>
        <v>1926</v>
      </c>
      <c r="J13" s="39">
        <f>SUM(J14)</f>
        <v>2018</v>
      </c>
      <c r="K13" s="7">
        <f>SUM(K14)</f>
        <v>1852</v>
      </c>
      <c r="L13" s="7">
        <f>SUM(L14)</f>
        <v>1997</v>
      </c>
    </row>
    <row r="14" spans="1:12" ht="12" customHeight="1">
      <c r="A14" s="54" t="s">
        <v>112</v>
      </c>
      <c r="B14" s="45" t="s">
        <v>83</v>
      </c>
      <c r="C14" s="45" t="s">
        <v>83</v>
      </c>
      <c r="D14" s="45" t="s">
        <v>83</v>
      </c>
      <c r="E14" s="45">
        <v>27684</v>
      </c>
      <c r="F14" s="39">
        <v>27322</v>
      </c>
      <c r="G14" s="40" t="s">
        <v>32</v>
      </c>
      <c r="H14" s="39">
        <v>1824</v>
      </c>
      <c r="I14" s="39">
        <v>1926</v>
      </c>
      <c r="J14" s="39">
        <v>2018</v>
      </c>
      <c r="K14" s="7">
        <v>1852</v>
      </c>
      <c r="L14" s="7">
        <v>1997</v>
      </c>
    </row>
    <row r="15" spans="1:12" ht="12" customHeight="1">
      <c r="A15" s="54"/>
      <c r="B15" s="39"/>
      <c r="C15" s="39"/>
      <c r="D15" s="39"/>
      <c r="E15" s="8"/>
      <c r="F15" s="39"/>
      <c r="G15" s="50"/>
      <c r="H15" s="39">
        <v>0</v>
      </c>
      <c r="I15" s="39">
        <v>0</v>
      </c>
      <c r="J15" s="39">
        <v>0</v>
      </c>
      <c r="K15" s="7"/>
      <c r="L15" s="7"/>
    </row>
    <row r="16" spans="1:12" ht="12" customHeight="1">
      <c r="A16" s="5" t="s">
        <v>0</v>
      </c>
      <c r="B16" s="39">
        <v>95000</v>
      </c>
      <c r="C16" s="39">
        <v>93386</v>
      </c>
      <c r="D16" s="39">
        <v>94261</v>
      </c>
      <c r="E16" s="39">
        <v>95089</v>
      </c>
      <c r="F16" s="39">
        <v>97359</v>
      </c>
      <c r="G16" s="40" t="s">
        <v>41</v>
      </c>
      <c r="H16" s="39">
        <f>SUM(H17:H19)</f>
        <v>13854</v>
      </c>
      <c r="I16" s="39">
        <f>SUM(I17:I19)</f>
        <v>13778</v>
      </c>
      <c r="J16" s="39">
        <f>SUM(J17:J19)</f>
        <v>13678</v>
      </c>
      <c r="K16" s="7">
        <f>SUM(K17:K19)</f>
        <v>13314</v>
      </c>
      <c r="L16" s="7">
        <f>SUM(L17:L19)</f>
        <v>13580</v>
      </c>
    </row>
    <row r="17" spans="1:12" ht="12" customHeight="1">
      <c r="A17" s="5" t="s">
        <v>3</v>
      </c>
      <c r="B17" s="39">
        <v>22689</v>
      </c>
      <c r="C17" s="39">
        <v>22331</v>
      </c>
      <c r="D17" s="39">
        <v>21991</v>
      </c>
      <c r="E17" s="39">
        <v>21591</v>
      </c>
      <c r="F17" s="39">
        <v>22020</v>
      </c>
      <c r="G17" s="40" t="s">
        <v>33</v>
      </c>
      <c r="H17" s="39">
        <v>4008</v>
      </c>
      <c r="I17" s="39">
        <v>3964</v>
      </c>
      <c r="J17" s="39">
        <v>3846</v>
      </c>
      <c r="K17" s="7">
        <v>3778</v>
      </c>
      <c r="L17" s="7">
        <v>3984</v>
      </c>
    </row>
    <row r="18" spans="1:12" ht="12" customHeight="1">
      <c r="A18" s="5" t="s">
        <v>11</v>
      </c>
      <c r="B18" s="39">
        <v>502</v>
      </c>
      <c r="C18" s="39">
        <v>466</v>
      </c>
      <c r="D18" s="39">
        <v>436</v>
      </c>
      <c r="E18" s="39">
        <v>429</v>
      </c>
      <c r="F18" s="39">
        <v>465</v>
      </c>
      <c r="G18" s="40" t="s">
        <v>34</v>
      </c>
      <c r="H18" s="39">
        <v>6850</v>
      </c>
      <c r="I18" s="39">
        <v>6786</v>
      </c>
      <c r="J18" s="39">
        <v>6585</v>
      </c>
      <c r="K18" s="7">
        <v>6472</v>
      </c>
      <c r="L18" s="7">
        <v>6795</v>
      </c>
    </row>
    <row r="19" spans="1:12" ht="12" customHeight="1">
      <c r="A19" s="5" t="s">
        <v>12</v>
      </c>
      <c r="B19" s="39">
        <v>9198</v>
      </c>
      <c r="C19" s="39">
        <v>8706</v>
      </c>
      <c r="D19" s="39">
        <v>8537</v>
      </c>
      <c r="E19" s="39">
        <v>8691</v>
      </c>
      <c r="F19" s="39">
        <v>8348</v>
      </c>
      <c r="G19" s="40" t="s">
        <v>35</v>
      </c>
      <c r="H19" s="39">
        <v>2996</v>
      </c>
      <c r="I19" s="39">
        <v>3028</v>
      </c>
      <c r="J19" s="39">
        <v>3247</v>
      </c>
      <c r="K19" s="7">
        <v>3064</v>
      </c>
      <c r="L19" s="7">
        <v>2801</v>
      </c>
    </row>
    <row r="20" spans="1:12" ht="12" customHeight="1">
      <c r="A20" s="5" t="s">
        <v>13</v>
      </c>
      <c r="B20" s="39">
        <v>16833</v>
      </c>
      <c r="C20" s="39">
        <v>16941</v>
      </c>
      <c r="D20" s="39">
        <v>17410</v>
      </c>
      <c r="E20" s="39">
        <v>17821</v>
      </c>
      <c r="F20" s="39">
        <v>18202</v>
      </c>
      <c r="G20" s="40"/>
      <c r="H20" s="39">
        <v>0</v>
      </c>
      <c r="I20" s="39">
        <v>0</v>
      </c>
      <c r="J20" s="39">
        <v>0</v>
      </c>
      <c r="K20" s="7"/>
      <c r="L20" s="7"/>
    </row>
    <row r="21" spans="1:12" ht="12" customHeight="1">
      <c r="A21" s="5"/>
      <c r="B21" s="39">
        <v>0</v>
      </c>
      <c r="C21" s="39">
        <v>0</v>
      </c>
      <c r="D21" s="39">
        <v>0</v>
      </c>
      <c r="E21" s="39"/>
      <c r="F21" s="39"/>
      <c r="G21" s="40" t="s">
        <v>45</v>
      </c>
      <c r="H21" s="39">
        <f>SUM(H22)</f>
        <v>1454</v>
      </c>
      <c r="I21" s="39">
        <f>SUM(I22)</f>
        <v>1389</v>
      </c>
      <c r="J21" s="39">
        <f>SUM(J22)</f>
        <v>1423</v>
      </c>
      <c r="K21" s="7">
        <f>SUM(K22)</f>
        <v>1564</v>
      </c>
      <c r="L21" s="7">
        <f>SUM(L22)</f>
        <v>1652</v>
      </c>
    </row>
    <row r="22" spans="1:12" ht="12" customHeight="1">
      <c r="A22" s="5" t="s">
        <v>15</v>
      </c>
      <c r="B22" s="39">
        <v>1423</v>
      </c>
      <c r="C22" s="39">
        <v>1418</v>
      </c>
      <c r="D22" s="39">
        <v>1306</v>
      </c>
      <c r="E22" s="39">
        <v>1290</v>
      </c>
      <c r="F22" s="39">
        <v>1236</v>
      </c>
      <c r="G22" s="40" t="s">
        <v>44</v>
      </c>
      <c r="H22" s="39">
        <v>1454</v>
      </c>
      <c r="I22" s="39">
        <v>1389</v>
      </c>
      <c r="J22" s="39">
        <v>1423</v>
      </c>
      <c r="K22" s="7">
        <v>1564</v>
      </c>
      <c r="L22" s="7">
        <v>1652</v>
      </c>
    </row>
    <row r="23" spans="1:12" ht="12" customHeight="1">
      <c r="A23" s="5" t="s">
        <v>16</v>
      </c>
      <c r="B23" s="39">
        <v>12297</v>
      </c>
      <c r="C23" s="39">
        <v>11778</v>
      </c>
      <c r="D23" s="39">
        <v>11283</v>
      </c>
      <c r="E23" s="39">
        <v>11977</v>
      </c>
      <c r="F23" s="39">
        <v>12877</v>
      </c>
      <c r="G23" s="42"/>
      <c r="H23" s="39">
        <v>0</v>
      </c>
      <c r="I23" s="39">
        <v>0</v>
      </c>
      <c r="J23" s="39">
        <v>0</v>
      </c>
      <c r="K23" s="7"/>
      <c r="L23" s="7"/>
    </row>
    <row r="24" spans="1:12" ht="12" customHeight="1">
      <c r="A24" s="5" t="s">
        <v>2</v>
      </c>
      <c r="B24" s="39">
        <v>39200</v>
      </c>
      <c r="C24" s="39">
        <v>38866</v>
      </c>
      <c r="D24" s="39">
        <v>37001</v>
      </c>
      <c r="E24" s="39">
        <v>36422</v>
      </c>
      <c r="F24" s="39">
        <v>37198</v>
      </c>
      <c r="G24" s="40" t="s">
        <v>46</v>
      </c>
      <c r="H24" s="39">
        <f>SUM(H25:H26)</f>
        <v>4343</v>
      </c>
      <c r="I24" s="39">
        <f>SUM(I25:I26)</f>
        <v>4135</v>
      </c>
      <c r="J24" s="39">
        <f>SUM(J25:J26)</f>
        <v>4031</v>
      </c>
      <c r="K24" s="7">
        <f>SUM(K25:K26)</f>
        <v>3956</v>
      </c>
      <c r="L24" s="7">
        <f>SUM(L25:L26)</f>
        <v>3946</v>
      </c>
    </row>
    <row r="25" spans="1:12" ht="12" customHeight="1">
      <c r="A25" s="5" t="s">
        <v>5</v>
      </c>
      <c r="B25" s="39">
        <v>36897</v>
      </c>
      <c r="C25" s="39">
        <v>36571</v>
      </c>
      <c r="D25" s="39">
        <v>38486</v>
      </c>
      <c r="E25" s="39">
        <v>40405</v>
      </c>
      <c r="F25" s="39">
        <v>41173</v>
      </c>
      <c r="G25" s="40" t="s">
        <v>47</v>
      </c>
      <c r="H25" s="39">
        <v>3196</v>
      </c>
      <c r="I25" s="39">
        <v>3011</v>
      </c>
      <c r="J25" s="39">
        <v>2956</v>
      </c>
      <c r="K25" s="7">
        <v>2920</v>
      </c>
      <c r="L25" s="7">
        <v>2921</v>
      </c>
    </row>
    <row r="26" spans="1:12" ht="12" customHeight="1">
      <c r="A26" s="5" t="s">
        <v>18</v>
      </c>
      <c r="B26" s="39">
        <v>12710</v>
      </c>
      <c r="C26" s="39">
        <v>12295</v>
      </c>
      <c r="D26" s="39">
        <v>12161</v>
      </c>
      <c r="E26" s="39">
        <v>11799</v>
      </c>
      <c r="F26" s="39">
        <v>11911</v>
      </c>
      <c r="G26" s="40" t="s">
        <v>48</v>
      </c>
      <c r="H26" s="39">
        <v>1147</v>
      </c>
      <c r="I26" s="39">
        <v>1124</v>
      </c>
      <c r="J26" s="39">
        <v>1075</v>
      </c>
      <c r="K26" s="7">
        <v>1036</v>
      </c>
      <c r="L26" s="7">
        <v>1025</v>
      </c>
    </row>
    <row r="27" spans="1:12" ht="12" customHeight="1">
      <c r="A27" s="5"/>
      <c r="B27" s="39">
        <v>0</v>
      </c>
      <c r="C27" s="39">
        <v>0</v>
      </c>
      <c r="D27" s="39">
        <v>0</v>
      </c>
      <c r="E27" s="39"/>
      <c r="F27" s="39"/>
      <c r="G27" s="42"/>
      <c r="H27" s="39">
        <v>0</v>
      </c>
      <c r="I27" s="39">
        <v>0</v>
      </c>
      <c r="J27" s="39">
        <v>0</v>
      </c>
      <c r="K27" s="7"/>
      <c r="L27" s="7"/>
    </row>
    <row r="28" spans="1:12" ht="12" customHeight="1">
      <c r="A28" s="5" t="s">
        <v>19</v>
      </c>
      <c r="B28" s="39">
        <v>20480</v>
      </c>
      <c r="C28" s="39">
        <v>20043</v>
      </c>
      <c r="D28" s="39">
        <v>20612</v>
      </c>
      <c r="E28" s="39">
        <v>21224</v>
      </c>
      <c r="F28" s="39">
        <v>21747</v>
      </c>
      <c r="G28" s="40" t="s">
        <v>49</v>
      </c>
      <c r="H28" s="39">
        <f>SUM(H29:H30)</f>
        <v>7505</v>
      </c>
      <c r="I28" s="39">
        <f>SUM(I29:I30)</f>
        <v>7713</v>
      </c>
      <c r="J28" s="39">
        <f>SUM(J29:J30)</f>
        <v>7850</v>
      </c>
      <c r="K28" s="7">
        <f>SUM(K29:K30)</f>
        <v>7846</v>
      </c>
      <c r="L28" s="7">
        <f>SUM(L29:L30)</f>
        <v>8032</v>
      </c>
    </row>
    <row r="29" spans="1:12" ht="12" customHeight="1">
      <c r="A29" s="5" t="s">
        <v>20</v>
      </c>
      <c r="B29" s="39">
        <v>12839</v>
      </c>
      <c r="C29" s="39">
        <v>12162</v>
      </c>
      <c r="D29" s="39">
        <v>12018</v>
      </c>
      <c r="E29" s="39">
        <v>11945</v>
      </c>
      <c r="F29" s="39">
        <v>12062</v>
      </c>
      <c r="G29" s="40" t="s">
        <v>50</v>
      </c>
      <c r="H29" s="39">
        <v>1644</v>
      </c>
      <c r="I29" s="39">
        <v>1651</v>
      </c>
      <c r="J29" s="39">
        <v>1682</v>
      </c>
      <c r="K29" s="7">
        <v>1666</v>
      </c>
      <c r="L29" s="7">
        <v>1759</v>
      </c>
    </row>
    <row r="30" spans="1:12" ht="12" customHeight="1">
      <c r="A30" s="5" t="s">
        <v>21</v>
      </c>
      <c r="B30" s="39">
        <v>8104</v>
      </c>
      <c r="C30" s="39">
        <v>8087</v>
      </c>
      <c r="D30" s="39">
        <v>8453</v>
      </c>
      <c r="E30" s="39">
        <v>8854</v>
      </c>
      <c r="F30" s="39">
        <v>9787</v>
      </c>
      <c r="G30" s="40" t="s">
        <v>51</v>
      </c>
      <c r="H30" s="39">
        <v>5861</v>
      </c>
      <c r="I30" s="39">
        <v>6062</v>
      </c>
      <c r="J30" s="39">
        <v>6168</v>
      </c>
      <c r="K30" s="8">
        <v>6180</v>
      </c>
      <c r="L30" s="8">
        <v>6273</v>
      </c>
    </row>
    <row r="31" spans="1:12" ht="12" customHeight="1">
      <c r="A31" s="5" t="s">
        <v>22</v>
      </c>
      <c r="B31" s="39">
        <v>12892</v>
      </c>
      <c r="C31" s="39">
        <v>13323</v>
      </c>
      <c r="D31" s="39">
        <v>13360</v>
      </c>
      <c r="E31" s="39">
        <v>13768</v>
      </c>
      <c r="F31" s="39">
        <v>13907</v>
      </c>
      <c r="G31" s="42"/>
      <c r="H31" s="39">
        <v>0</v>
      </c>
      <c r="I31" s="39">
        <v>0</v>
      </c>
      <c r="J31" s="39">
        <v>0</v>
      </c>
      <c r="K31" s="7"/>
      <c r="L31" s="7"/>
    </row>
    <row r="32" spans="1:12" ht="12" customHeight="1">
      <c r="A32" s="5" t="s">
        <v>24</v>
      </c>
      <c r="B32" s="39">
        <v>423</v>
      </c>
      <c r="C32" s="39">
        <v>375</v>
      </c>
      <c r="D32" s="39">
        <v>342</v>
      </c>
      <c r="E32" s="39">
        <v>354</v>
      </c>
      <c r="F32" s="39">
        <v>385</v>
      </c>
      <c r="G32" s="40" t="s">
        <v>52</v>
      </c>
      <c r="H32" s="39">
        <f>SUM(H33:H35)</f>
        <v>8873</v>
      </c>
      <c r="I32" s="39">
        <f>SUM(I33:I35)</f>
        <v>8746</v>
      </c>
      <c r="J32" s="39">
        <f>SUM(J33:J35)</f>
        <v>9081</v>
      </c>
      <c r="K32" s="7">
        <f>SUM(K33:K35)</f>
        <v>9346</v>
      </c>
      <c r="L32" s="7">
        <f>SUM(L33:L35)</f>
        <v>9441</v>
      </c>
    </row>
    <row r="33" spans="1:12" ht="12" customHeight="1">
      <c r="A33" s="5"/>
      <c r="B33" s="39">
        <v>0</v>
      </c>
      <c r="C33" s="39">
        <v>0</v>
      </c>
      <c r="D33" s="39">
        <v>0</v>
      </c>
      <c r="E33" s="39"/>
      <c r="F33" s="39"/>
      <c r="G33" s="40" t="s">
        <v>53</v>
      </c>
      <c r="H33" s="39">
        <v>7223</v>
      </c>
      <c r="I33" s="39">
        <v>7225</v>
      </c>
      <c r="J33" s="39">
        <v>7572</v>
      </c>
      <c r="K33" s="7">
        <v>7872</v>
      </c>
      <c r="L33" s="7">
        <v>7992</v>
      </c>
    </row>
    <row r="34" spans="1:12" ht="12" customHeight="1">
      <c r="A34" s="5" t="s">
        <v>25</v>
      </c>
      <c r="B34" s="39">
        <v>7857</v>
      </c>
      <c r="C34" s="39">
        <v>7753</v>
      </c>
      <c r="D34" s="39">
        <v>8466</v>
      </c>
      <c r="E34" s="39">
        <v>8316</v>
      </c>
      <c r="F34" s="39">
        <v>8810</v>
      </c>
      <c r="G34" s="40" t="s">
        <v>54</v>
      </c>
      <c r="H34" s="39">
        <v>833</v>
      </c>
      <c r="I34" s="39">
        <v>709</v>
      </c>
      <c r="J34" s="39">
        <v>707</v>
      </c>
      <c r="K34" s="7">
        <v>701</v>
      </c>
      <c r="L34" s="7">
        <v>673</v>
      </c>
    </row>
    <row r="35" spans="1:12" ht="12" customHeight="1">
      <c r="A35" s="5" t="s">
        <v>4</v>
      </c>
      <c r="B35" s="39">
        <v>17729</v>
      </c>
      <c r="C35" s="39">
        <v>17745</v>
      </c>
      <c r="D35" s="39">
        <v>17983</v>
      </c>
      <c r="E35" s="39">
        <v>19831</v>
      </c>
      <c r="F35" s="39">
        <v>20763</v>
      </c>
      <c r="G35" s="40" t="s">
        <v>101</v>
      </c>
      <c r="H35" s="39">
        <v>817</v>
      </c>
      <c r="I35" s="39">
        <v>812</v>
      </c>
      <c r="J35" s="39">
        <v>802</v>
      </c>
      <c r="K35" s="7">
        <v>773</v>
      </c>
      <c r="L35" s="7">
        <v>776</v>
      </c>
    </row>
    <row r="36" spans="1:12" ht="12" customHeight="1">
      <c r="A36" s="5" t="s">
        <v>88</v>
      </c>
      <c r="B36" s="39">
        <v>1598</v>
      </c>
      <c r="C36" s="39">
        <v>1584</v>
      </c>
      <c r="D36" s="39">
        <v>1545</v>
      </c>
      <c r="E36" s="39">
        <v>1511</v>
      </c>
      <c r="F36" s="39">
        <v>1556</v>
      </c>
      <c r="G36" s="42"/>
      <c r="H36" s="39">
        <v>0</v>
      </c>
      <c r="I36" s="39">
        <v>0</v>
      </c>
      <c r="J36" s="39">
        <v>0</v>
      </c>
      <c r="K36" s="7"/>
      <c r="L36" s="7"/>
    </row>
    <row r="37" spans="1:12" ht="12" customHeight="1">
      <c r="A37" s="5" t="s">
        <v>89</v>
      </c>
      <c r="B37" s="39">
        <v>3648</v>
      </c>
      <c r="C37" s="39">
        <v>3630</v>
      </c>
      <c r="D37" s="39">
        <v>3593</v>
      </c>
      <c r="E37" s="39">
        <v>3670</v>
      </c>
      <c r="F37" s="39">
        <v>3959</v>
      </c>
      <c r="G37" s="40" t="s">
        <v>55</v>
      </c>
      <c r="H37" s="39">
        <f>SUM(H38)</f>
        <v>3647</v>
      </c>
      <c r="I37" s="39">
        <f>SUM(I38)</f>
        <v>3767</v>
      </c>
      <c r="J37" s="39">
        <f>SUM(J38)</f>
        <v>3809</v>
      </c>
      <c r="K37" s="39">
        <f>SUM(K38)</f>
        <v>3771</v>
      </c>
      <c r="L37" s="39">
        <f>SUM(L38)</f>
        <v>3797</v>
      </c>
    </row>
    <row r="38" spans="1:12" ht="12" customHeight="1">
      <c r="A38" s="5" t="s">
        <v>98</v>
      </c>
      <c r="B38" s="39">
        <v>7880</v>
      </c>
      <c r="C38" s="39">
        <v>8238</v>
      </c>
      <c r="D38" s="39">
        <v>8337</v>
      </c>
      <c r="E38" s="39">
        <v>8572</v>
      </c>
      <c r="F38" s="39">
        <v>8733</v>
      </c>
      <c r="G38" s="40" t="s">
        <v>56</v>
      </c>
      <c r="H38" s="39">
        <v>3647</v>
      </c>
      <c r="I38" s="39">
        <v>3767</v>
      </c>
      <c r="J38" s="39">
        <v>3809</v>
      </c>
      <c r="K38" s="7">
        <v>3771</v>
      </c>
      <c r="L38" s="7">
        <v>3797</v>
      </c>
    </row>
    <row r="39" spans="1:12" ht="12" customHeight="1">
      <c r="A39" s="5"/>
      <c r="B39" s="39">
        <v>0</v>
      </c>
      <c r="C39" s="39">
        <v>0</v>
      </c>
      <c r="D39" s="39">
        <v>0</v>
      </c>
      <c r="E39" s="39"/>
      <c r="F39" s="39"/>
      <c r="G39" s="42"/>
      <c r="H39" s="39">
        <v>0</v>
      </c>
      <c r="I39" s="39">
        <v>0</v>
      </c>
      <c r="J39" s="39">
        <v>0</v>
      </c>
      <c r="K39" s="7"/>
      <c r="L39" s="7"/>
    </row>
    <row r="40" spans="1:12" ht="12" customHeight="1">
      <c r="A40" s="5" t="s">
        <v>99</v>
      </c>
      <c r="B40" s="39">
        <v>4930</v>
      </c>
      <c r="C40" s="39">
        <v>4967</v>
      </c>
      <c r="D40" s="39">
        <v>4977</v>
      </c>
      <c r="E40" s="39">
        <v>4747</v>
      </c>
      <c r="F40" s="39">
        <v>4833</v>
      </c>
      <c r="G40" s="40" t="s">
        <v>57</v>
      </c>
      <c r="H40" s="39">
        <f>SUM(H41)</f>
        <v>2291</v>
      </c>
      <c r="I40" s="39">
        <f>SUM(I41)</f>
        <v>2105</v>
      </c>
      <c r="J40" s="39">
        <f>SUM(J41)</f>
        <v>2014</v>
      </c>
      <c r="K40" s="7">
        <f>SUM(K41)</f>
        <v>2109</v>
      </c>
      <c r="L40" s="7">
        <f>SUM(L41)</f>
        <v>2569</v>
      </c>
    </row>
    <row r="41" spans="1:12" ht="12" customHeight="1">
      <c r="A41" s="5" t="s">
        <v>100</v>
      </c>
      <c r="B41" s="39">
        <v>10635</v>
      </c>
      <c r="C41" s="39">
        <v>10597</v>
      </c>
      <c r="D41" s="39">
        <v>10902</v>
      </c>
      <c r="E41" s="39">
        <v>11183</v>
      </c>
      <c r="F41" s="39">
        <v>11387</v>
      </c>
      <c r="G41" s="40" t="s">
        <v>58</v>
      </c>
      <c r="H41" s="39">
        <v>2291</v>
      </c>
      <c r="I41" s="39">
        <v>2105</v>
      </c>
      <c r="J41" s="39">
        <v>2014</v>
      </c>
      <c r="K41" s="7">
        <v>2109</v>
      </c>
      <c r="L41" s="7">
        <v>2569</v>
      </c>
    </row>
    <row r="42" spans="1:12" ht="12" customHeight="1">
      <c r="A42" s="56"/>
      <c r="B42" s="62">
        <v>0</v>
      </c>
      <c r="C42" s="63"/>
      <c r="D42" s="63"/>
      <c r="E42" s="63"/>
      <c r="F42" s="64"/>
      <c r="G42" s="46"/>
      <c r="H42" s="47">
        <v>0</v>
      </c>
      <c r="I42" s="47">
        <v>0</v>
      </c>
      <c r="J42" s="47">
        <v>0</v>
      </c>
      <c r="K42" s="47">
        <v>0</v>
      </c>
      <c r="L42" s="57"/>
    </row>
    <row r="43" ht="12" customHeight="1">
      <c r="L43" s="7"/>
    </row>
    <row r="44" ht="12" customHeight="1">
      <c r="L44" s="7"/>
    </row>
    <row r="45" ht="12" customHeight="1">
      <c r="L45" s="7"/>
    </row>
    <row r="46" ht="12" customHeight="1">
      <c r="L46" s="8"/>
    </row>
    <row r="47" ht="12" customHeight="1">
      <c r="L47" s="53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0.5" customHeight="1"/>
  </sheetData>
  <mergeCells count="4">
    <mergeCell ref="A3:A4"/>
    <mergeCell ref="B3:F3"/>
    <mergeCell ref="G3:G4"/>
    <mergeCell ref="H3:L3"/>
  </mergeCells>
  <printOptions horizontalCentered="1"/>
  <pageMargins left="0.3937007874015748" right="0.3937007874015748" top="0.984251968503937" bottom="1.27" header="0" footer="0"/>
  <pageSetup fitToHeight="0" fitToWidth="0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3"/>
  <sheetViews>
    <sheetView workbookViewId="0" topLeftCell="A1">
      <selection activeCell="L2" sqref="L2"/>
    </sheetView>
  </sheetViews>
  <sheetFormatPr defaultColWidth="8.625" defaultRowHeight="13.5"/>
  <cols>
    <col min="1" max="1" width="12.875" style="21" customWidth="1"/>
    <col min="2" max="3" width="13.75390625" style="21" customWidth="1"/>
    <col min="4" max="4" width="13.75390625" style="75" customWidth="1"/>
    <col min="5" max="6" width="13.75390625" style="21" customWidth="1"/>
    <col min="7" max="255" width="8.625" style="4" customWidth="1"/>
    <col min="256" max="16384" width="8.625" style="4" customWidth="1"/>
  </cols>
  <sheetData>
    <row r="1" spans="1:6" ht="12">
      <c r="A1" s="25" t="s">
        <v>115</v>
      </c>
      <c r="B1" s="22"/>
      <c r="C1" s="22"/>
      <c r="D1" s="69"/>
      <c r="E1" s="22"/>
      <c r="F1" s="22"/>
    </row>
    <row r="2" spans="1:6" ht="12">
      <c r="A2" s="23" t="s">
        <v>42</v>
      </c>
      <c r="B2" s="23"/>
      <c r="C2" s="23"/>
      <c r="D2" s="70"/>
      <c r="E2" s="23"/>
      <c r="F2" s="23"/>
    </row>
    <row r="3" spans="1:6" ht="12">
      <c r="A3" s="86" t="s">
        <v>118</v>
      </c>
      <c r="B3" s="88" t="s">
        <v>74</v>
      </c>
      <c r="C3" s="89"/>
      <c r="D3" s="89"/>
      <c r="E3" s="89"/>
      <c r="F3" s="89"/>
    </row>
    <row r="4" spans="1:6" ht="12.75" customHeight="1">
      <c r="A4" s="87"/>
      <c r="B4" s="26" t="s">
        <v>81</v>
      </c>
      <c r="C4" s="71" t="s">
        <v>86</v>
      </c>
      <c r="D4" s="26" t="s">
        <v>90</v>
      </c>
      <c r="E4" s="26" t="s">
        <v>103</v>
      </c>
      <c r="F4" s="26" t="s">
        <v>124</v>
      </c>
    </row>
    <row r="5" spans="1:6" ht="12">
      <c r="A5" s="18"/>
      <c r="B5" s="24"/>
      <c r="C5" s="72"/>
      <c r="D5" s="24"/>
      <c r="E5" s="24"/>
      <c r="F5" s="24"/>
    </row>
    <row r="6" spans="1:6" ht="12" customHeight="1">
      <c r="A6" s="19" t="s">
        <v>37</v>
      </c>
      <c r="B6" s="27" t="s">
        <v>43</v>
      </c>
      <c r="C6" s="73">
        <f>C8+C9</f>
        <v>1610126647</v>
      </c>
      <c r="D6" s="27" t="s">
        <v>43</v>
      </c>
      <c r="E6" s="27">
        <f>E8+E9</f>
        <v>1745782733</v>
      </c>
      <c r="F6" s="27" t="s">
        <v>43</v>
      </c>
    </row>
    <row r="7" spans="1:6" ht="12">
      <c r="A7" s="20"/>
      <c r="B7" s="27"/>
      <c r="C7" s="73">
        <v>0</v>
      </c>
      <c r="D7" s="27"/>
      <c r="E7" s="27"/>
      <c r="F7" s="27"/>
    </row>
    <row r="8" spans="1:6" ht="12">
      <c r="A8" s="19" t="s">
        <v>38</v>
      </c>
      <c r="B8" s="27" t="s">
        <v>43</v>
      </c>
      <c r="C8" s="73">
        <f>SUM(C11,C16:C20,C22:C26,C28:C32,C34:C38,C40:C41)</f>
        <v>1473902579</v>
      </c>
      <c r="D8" s="27" t="s">
        <v>43</v>
      </c>
      <c r="E8" s="27">
        <f>SUM(E11,E16:E20,E22:E26,E28:E32,E34:E38,E40:E41)</f>
        <v>1601068732</v>
      </c>
      <c r="F8" s="27" t="s">
        <v>43</v>
      </c>
    </row>
    <row r="9" spans="1:6" ht="12">
      <c r="A9" s="19" t="s">
        <v>102</v>
      </c>
      <c r="B9" s="27" t="s">
        <v>43</v>
      </c>
      <c r="C9" s="73">
        <f>SUM('付表03-3-2'!C6,'付表03-3-2'!C13,'付表03-3-2'!C16,'付表03-3-2'!C21,'付表03-3-2'!C24,'付表03-3-2'!C28,'付表03-3-2'!C32,'付表03-3-2'!C37,'付表03-3-2'!C40)</f>
        <v>136224068</v>
      </c>
      <c r="D9" s="27" t="s">
        <v>43</v>
      </c>
      <c r="E9" s="27">
        <f>SUM('付表03-3-2'!E6,'付表03-3-2'!E13,'付表03-3-2'!E16,'付表03-3-2'!E21,'付表03-3-2'!E24,'付表03-3-2'!E28,'付表03-3-2'!E32,'付表03-3-2'!E37,'付表03-3-2'!E40)</f>
        <v>144714001</v>
      </c>
      <c r="F9" s="27" t="s">
        <v>43</v>
      </c>
    </row>
    <row r="10" spans="1:6" ht="12">
      <c r="A10" s="20"/>
      <c r="B10" s="27"/>
      <c r="C10" s="73">
        <v>0</v>
      </c>
      <c r="D10" s="27"/>
      <c r="E10" s="27"/>
      <c r="F10" s="27"/>
    </row>
    <row r="11" spans="1:6" ht="12">
      <c r="A11" s="19" t="s">
        <v>1</v>
      </c>
      <c r="B11" s="27" t="s">
        <v>43</v>
      </c>
      <c r="C11" s="73">
        <v>156758184</v>
      </c>
      <c r="D11" s="27" t="s">
        <v>43</v>
      </c>
      <c r="E11" s="27">
        <f>E12+E13+E14</f>
        <v>164236407</v>
      </c>
      <c r="F11" s="27" t="s">
        <v>43</v>
      </c>
    </row>
    <row r="12" spans="1:6" ht="12">
      <c r="A12" s="66" t="s">
        <v>110</v>
      </c>
      <c r="B12" s="27" t="s">
        <v>43</v>
      </c>
      <c r="C12" s="73" t="s">
        <v>43</v>
      </c>
      <c r="D12" s="27" t="s">
        <v>43</v>
      </c>
      <c r="E12" s="27">
        <v>13980723</v>
      </c>
      <c r="F12" s="27" t="s">
        <v>43</v>
      </c>
    </row>
    <row r="13" spans="1:6" ht="12">
      <c r="A13" s="66" t="s">
        <v>111</v>
      </c>
      <c r="B13" s="27" t="s">
        <v>43</v>
      </c>
      <c r="C13" s="73" t="s">
        <v>43</v>
      </c>
      <c r="D13" s="27" t="s">
        <v>43</v>
      </c>
      <c r="E13" s="27">
        <v>56871541</v>
      </c>
      <c r="F13" s="27" t="s">
        <v>43</v>
      </c>
    </row>
    <row r="14" spans="1:6" ht="12">
      <c r="A14" s="66" t="s">
        <v>112</v>
      </c>
      <c r="B14" s="27" t="s">
        <v>43</v>
      </c>
      <c r="C14" s="73" t="s">
        <v>43</v>
      </c>
      <c r="D14" s="27" t="s">
        <v>43</v>
      </c>
      <c r="E14" s="27">
        <v>93384143</v>
      </c>
      <c r="F14" s="27" t="s">
        <v>43</v>
      </c>
    </row>
    <row r="15" spans="1:6" ht="12">
      <c r="A15" s="19"/>
      <c r="B15" s="27"/>
      <c r="C15" s="73"/>
      <c r="D15" s="28"/>
      <c r="E15" s="28"/>
      <c r="F15" s="27"/>
    </row>
    <row r="16" spans="1:6" ht="12">
      <c r="A16" s="19" t="s">
        <v>0</v>
      </c>
      <c r="B16" s="27" t="s">
        <v>43</v>
      </c>
      <c r="C16" s="73">
        <v>254379778</v>
      </c>
      <c r="D16" s="27" t="s">
        <v>43</v>
      </c>
      <c r="E16" s="27">
        <v>277802398</v>
      </c>
      <c r="F16" s="27" t="s">
        <v>43</v>
      </c>
    </row>
    <row r="17" spans="1:6" ht="12">
      <c r="A17" s="19" t="s">
        <v>3</v>
      </c>
      <c r="B17" s="27" t="s">
        <v>43</v>
      </c>
      <c r="C17" s="73">
        <v>58655820</v>
      </c>
      <c r="D17" s="27" t="s">
        <v>43</v>
      </c>
      <c r="E17" s="27">
        <v>60449665</v>
      </c>
      <c r="F17" s="27" t="s">
        <v>43</v>
      </c>
    </row>
    <row r="18" spans="1:6" ht="12">
      <c r="A18" s="19" t="s">
        <v>11</v>
      </c>
      <c r="B18" s="27" t="s">
        <v>43</v>
      </c>
      <c r="C18" s="73">
        <v>445211</v>
      </c>
      <c r="D18" s="27" t="s">
        <v>43</v>
      </c>
      <c r="E18" s="27">
        <v>456522</v>
      </c>
      <c r="F18" s="27" t="s">
        <v>43</v>
      </c>
    </row>
    <row r="19" spans="1:6" ht="12">
      <c r="A19" s="19" t="s">
        <v>12</v>
      </c>
      <c r="B19" s="27" t="s">
        <v>43</v>
      </c>
      <c r="C19" s="73">
        <v>27775399</v>
      </c>
      <c r="D19" s="27" t="s">
        <v>43</v>
      </c>
      <c r="E19" s="27">
        <v>29925656</v>
      </c>
      <c r="F19" s="27" t="s">
        <v>43</v>
      </c>
    </row>
    <row r="20" spans="1:6" ht="12">
      <c r="A20" s="19" t="s">
        <v>13</v>
      </c>
      <c r="B20" s="27" t="s">
        <v>43</v>
      </c>
      <c r="C20" s="73">
        <v>61689480</v>
      </c>
      <c r="D20" s="27" t="s">
        <v>43</v>
      </c>
      <c r="E20" s="27">
        <v>71257518</v>
      </c>
      <c r="F20" s="27" t="s">
        <v>43</v>
      </c>
    </row>
    <row r="21" spans="1:6" ht="12">
      <c r="A21" s="19"/>
      <c r="B21" s="27"/>
      <c r="C21" s="73">
        <v>0</v>
      </c>
      <c r="D21" s="27"/>
      <c r="E21" s="27"/>
      <c r="F21" s="27"/>
    </row>
    <row r="22" spans="1:6" ht="12">
      <c r="A22" s="19" t="s">
        <v>15</v>
      </c>
      <c r="B22" s="27" t="s">
        <v>43</v>
      </c>
      <c r="C22" s="73">
        <v>1542787</v>
      </c>
      <c r="D22" s="27" t="s">
        <v>43</v>
      </c>
      <c r="E22" s="27">
        <v>1433462</v>
      </c>
      <c r="F22" s="27" t="s">
        <v>43</v>
      </c>
    </row>
    <row r="23" spans="1:6" ht="12">
      <c r="A23" s="19" t="s">
        <v>16</v>
      </c>
      <c r="B23" s="27" t="s">
        <v>43</v>
      </c>
      <c r="C23" s="73">
        <v>37855381</v>
      </c>
      <c r="D23" s="27" t="s">
        <v>43</v>
      </c>
      <c r="E23" s="27">
        <v>34685026</v>
      </c>
      <c r="F23" s="27" t="s">
        <v>43</v>
      </c>
    </row>
    <row r="24" spans="1:6" ht="12">
      <c r="A24" s="19" t="s">
        <v>2</v>
      </c>
      <c r="B24" s="27" t="s">
        <v>43</v>
      </c>
      <c r="C24" s="73">
        <v>126427987</v>
      </c>
      <c r="D24" s="27" t="s">
        <v>43</v>
      </c>
      <c r="E24" s="27">
        <v>130824779</v>
      </c>
      <c r="F24" s="27" t="s">
        <v>43</v>
      </c>
    </row>
    <row r="25" spans="1:6" ht="12">
      <c r="A25" s="19" t="s">
        <v>5</v>
      </c>
      <c r="B25" s="27" t="s">
        <v>43</v>
      </c>
      <c r="C25" s="73">
        <v>174346337</v>
      </c>
      <c r="D25" s="27" t="s">
        <v>43</v>
      </c>
      <c r="E25" s="27">
        <v>207425392</v>
      </c>
      <c r="F25" s="27" t="s">
        <v>43</v>
      </c>
    </row>
    <row r="26" spans="1:6" ht="12">
      <c r="A26" s="19" t="s">
        <v>18</v>
      </c>
      <c r="B26" s="27" t="s">
        <v>43</v>
      </c>
      <c r="C26" s="73">
        <v>38650836</v>
      </c>
      <c r="D26" s="27" t="s">
        <v>43</v>
      </c>
      <c r="E26" s="27">
        <v>33147836</v>
      </c>
      <c r="F26" s="27" t="s">
        <v>43</v>
      </c>
    </row>
    <row r="27" spans="1:6" ht="12">
      <c r="A27" s="19"/>
      <c r="B27" s="27"/>
      <c r="C27" s="73">
        <v>0</v>
      </c>
      <c r="D27" s="27"/>
      <c r="E27" s="27"/>
      <c r="F27" s="27"/>
    </row>
    <row r="28" spans="1:6" ht="12">
      <c r="A28" s="19" t="s">
        <v>19</v>
      </c>
      <c r="B28" s="27" t="s">
        <v>43</v>
      </c>
      <c r="C28" s="73">
        <v>128425106</v>
      </c>
      <c r="D28" s="27" t="s">
        <v>43</v>
      </c>
      <c r="E28" s="27">
        <v>145619701</v>
      </c>
      <c r="F28" s="27" t="s">
        <v>43</v>
      </c>
    </row>
    <row r="29" spans="1:6" ht="12">
      <c r="A29" s="19" t="s">
        <v>20</v>
      </c>
      <c r="B29" s="27" t="s">
        <v>43</v>
      </c>
      <c r="C29" s="73">
        <v>37869166</v>
      </c>
      <c r="D29" s="27" t="s">
        <v>43</v>
      </c>
      <c r="E29" s="27">
        <v>35927336</v>
      </c>
      <c r="F29" s="27" t="s">
        <v>43</v>
      </c>
    </row>
    <row r="30" spans="1:6" ht="12">
      <c r="A30" s="19" t="s">
        <v>21</v>
      </c>
      <c r="B30" s="27" t="s">
        <v>43</v>
      </c>
      <c r="C30" s="73">
        <v>39735791</v>
      </c>
      <c r="D30" s="27" t="s">
        <v>43</v>
      </c>
      <c r="E30" s="27">
        <v>52667557</v>
      </c>
      <c r="F30" s="27" t="s">
        <v>43</v>
      </c>
    </row>
    <row r="31" spans="1:6" ht="12">
      <c r="A31" s="19" t="s">
        <v>22</v>
      </c>
      <c r="B31" s="27" t="s">
        <v>43</v>
      </c>
      <c r="C31" s="73">
        <v>44522269</v>
      </c>
      <c r="D31" s="27" t="s">
        <v>43</v>
      </c>
      <c r="E31" s="27">
        <v>49086448</v>
      </c>
      <c r="F31" s="27" t="s">
        <v>43</v>
      </c>
    </row>
    <row r="32" spans="1:6" ht="12">
      <c r="A32" s="19" t="s">
        <v>24</v>
      </c>
      <c r="B32" s="27" t="s">
        <v>43</v>
      </c>
      <c r="C32" s="73">
        <v>363961</v>
      </c>
      <c r="D32" s="27" t="s">
        <v>43</v>
      </c>
      <c r="E32" s="27">
        <v>436288</v>
      </c>
      <c r="F32" s="27" t="s">
        <v>43</v>
      </c>
    </row>
    <row r="33" spans="1:6" ht="12">
      <c r="A33" s="19"/>
      <c r="B33" s="27"/>
      <c r="C33" s="73">
        <v>0</v>
      </c>
      <c r="D33" s="27"/>
      <c r="E33" s="27"/>
      <c r="F33" s="27"/>
    </row>
    <row r="34" spans="1:6" ht="12">
      <c r="A34" s="19" t="s">
        <v>25</v>
      </c>
      <c r="B34" s="27" t="s">
        <v>43</v>
      </c>
      <c r="C34" s="73">
        <v>58834382</v>
      </c>
      <c r="D34" s="27" t="s">
        <v>43</v>
      </c>
      <c r="E34" s="27">
        <v>58599085</v>
      </c>
      <c r="F34" s="27" t="s">
        <v>43</v>
      </c>
    </row>
    <row r="35" spans="1:6" ht="12">
      <c r="A35" s="19" t="s">
        <v>4</v>
      </c>
      <c r="B35" s="27" t="s">
        <v>43</v>
      </c>
      <c r="C35" s="73">
        <v>124826830</v>
      </c>
      <c r="D35" s="27" t="s">
        <v>43</v>
      </c>
      <c r="E35" s="27">
        <v>133209382</v>
      </c>
      <c r="F35" s="27" t="s">
        <v>43</v>
      </c>
    </row>
    <row r="36" spans="1:6" ht="12">
      <c r="A36" s="19" t="s">
        <v>88</v>
      </c>
      <c r="B36" s="27" t="s">
        <v>43</v>
      </c>
      <c r="C36" s="73">
        <v>2510019</v>
      </c>
      <c r="D36" s="27" t="s">
        <v>43</v>
      </c>
      <c r="E36" s="27">
        <v>2382641</v>
      </c>
      <c r="F36" s="27" t="s">
        <v>43</v>
      </c>
    </row>
    <row r="37" spans="1:6" ht="12">
      <c r="A37" s="19" t="s">
        <v>89</v>
      </c>
      <c r="B37" s="27" t="s">
        <v>43</v>
      </c>
      <c r="C37" s="73">
        <v>8473200</v>
      </c>
      <c r="D37" s="27" t="s">
        <v>43</v>
      </c>
      <c r="E37" s="27">
        <v>9798518</v>
      </c>
      <c r="F37" s="27" t="s">
        <v>43</v>
      </c>
    </row>
    <row r="38" spans="1:6" ht="12">
      <c r="A38" s="19" t="s">
        <v>98</v>
      </c>
      <c r="B38" s="27"/>
      <c r="C38" s="73">
        <v>23391578</v>
      </c>
      <c r="D38" s="27" t="s">
        <v>43</v>
      </c>
      <c r="E38" s="27">
        <v>26516388</v>
      </c>
      <c r="F38" s="27" t="s">
        <v>43</v>
      </c>
    </row>
    <row r="39" spans="1:6" ht="12">
      <c r="A39" s="19"/>
      <c r="B39" s="27"/>
      <c r="C39" s="73">
        <v>0</v>
      </c>
      <c r="D39" s="27"/>
      <c r="E39" s="27"/>
      <c r="F39" s="27"/>
    </row>
    <row r="40" spans="1:6" ht="12">
      <c r="A40" s="19" t="s">
        <v>99</v>
      </c>
      <c r="B40" s="27" t="s">
        <v>43</v>
      </c>
      <c r="C40" s="73">
        <v>12903159</v>
      </c>
      <c r="D40" s="27" t="s">
        <v>43</v>
      </c>
      <c r="E40" s="27">
        <v>16247862</v>
      </c>
      <c r="F40" s="27" t="s">
        <v>43</v>
      </c>
    </row>
    <row r="41" spans="1:6" ht="12">
      <c r="A41" s="19" t="s">
        <v>100</v>
      </c>
      <c r="B41" s="27" t="s">
        <v>43</v>
      </c>
      <c r="C41" s="73">
        <v>53519918</v>
      </c>
      <c r="D41" s="27" t="s">
        <v>43</v>
      </c>
      <c r="E41" s="27">
        <v>58932865</v>
      </c>
      <c r="F41" s="27" t="s">
        <v>43</v>
      </c>
    </row>
    <row r="42" spans="1:6" ht="12">
      <c r="A42" s="20"/>
      <c r="B42" s="27"/>
      <c r="C42" s="73"/>
      <c r="D42" s="27"/>
      <c r="E42" s="27"/>
      <c r="F42" s="27"/>
    </row>
    <row r="43" spans="1:6" ht="12">
      <c r="A43" s="68"/>
      <c r="B43" s="67"/>
      <c r="C43" s="74"/>
      <c r="D43" s="67"/>
      <c r="E43" s="67"/>
      <c r="F43" s="67"/>
    </row>
  </sheetData>
  <mergeCells count="2">
    <mergeCell ref="A3:A4"/>
    <mergeCell ref="B3:F3"/>
  </mergeCells>
  <printOptions horizontalCentered="1"/>
  <pageMargins left="0.8661417322834646" right="0.8661417322834646" top="0.984251968503937" bottom="0.9055118110236221" header="0" footer="0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L2" sqref="L2"/>
    </sheetView>
  </sheetViews>
  <sheetFormatPr defaultColWidth="8.625" defaultRowHeight="13.5"/>
  <cols>
    <col min="1" max="1" width="12.875" style="21" customWidth="1"/>
    <col min="2" max="3" width="13.75390625" style="21" customWidth="1"/>
    <col min="4" max="4" width="13.75390625" style="75" customWidth="1"/>
    <col min="5" max="6" width="13.75390625" style="21" customWidth="1"/>
    <col min="7" max="255" width="8.625" style="4" customWidth="1"/>
    <col min="256" max="16384" width="8.625" style="4" customWidth="1"/>
  </cols>
  <sheetData>
    <row r="1" spans="1:6" ht="12">
      <c r="A1" s="17" t="s">
        <v>116</v>
      </c>
      <c r="B1" s="22"/>
      <c r="C1" s="22"/>
      <c r="D1" s="69"/>
      <c r="E1" s="22"/>
      <c r="F1" s="22"/>
    </row>
    <row r="2" spans="1:6" ht="12">
      <c r="A2" s="23"/>
      <c r="B2" s="23"/>
      <c r="C2" s="23"/>
      <c r="D2" s="70"/>
      <c r="E2" s="23"/>
      <c r="F2" s="23"/>
    </row>
    <row r="3" spans="1:6" ht="12">
      <c r="A3" s="86" t="s">
        <v>119</v>
      </c>
      <c r="B3" s="88" t="s">
        <v>82</v>
      </c>
      <c r="C3" s="89"/>
      <c r="D3" s="89"/>
      <c r="E3" s="89"/>
      <c r="F3" s="89"/>
    </row>
    <row r="4" spans="1:6" ht="12.75" customHeight="1">
      <c r="A4" s="87"/>
      <c r="B4" s="15" t="s">
        <v>81</v>
      </c>
      <c r="C4" s="76" t="s">
        <v>86</v>
      </c>
      <c r="D4" s="16" t="s">
        <v>91</v>
      </c>
      <c r="E4" s="16" t="s">
        <v>104</v>
      </c>
      <c r="F4" s="16" t="s">
        <v>121</v>
      </c>
    </row>
    <row r="5" spans="1:6" ht="12">
      <c r="A5" s="18"/>
      <c r="B5" s="24"/>
      <c r="C5" s="77"/>
      <c r="D5" s="24"/>
      <c r="E5" s="24"/>
      <c r="F5" s="24"/>
    </row>
    <row r="6" spans="1:6" ht="12">
      <c r="A6" s="19" t="s">
        <v>39</v>
      </c>
      <c r="B6" s="27" t="s">
        <v>83</v>
      </c>
      <c r="C6" s="73">
        <f>SUM(C7:C11)</f>
        <v>1259384</v>
      </c>
      <c r="D6" s="27" t="s">
        <v>83</v>
      </c>
      <c r="E6" s="27">
        <f>SUM(E7:E11)</f>
        <v>1185937</v>
      </c>
      <c r="F6" s="27" t="s">
        <v>83</v>
      </c>
    </row>
    <row r="7" spans="1:6" ht="12">
      <c r="A7" s="19" t="s">
        <v>26</v>
      </c>
      <c r="B7" s="27" t="s">
        <v>43</v>
      </c>
      <c r="C7" s="73">
        <v>83344</v>
      </c>
      <c r="D7" s="27" t="s">
        <v>43</v>
      </c>
      <c r="E7" s="27">
        <v>71973</v>
      </c>
      <c r="F7" s="27" t="s">
        <v>43</v>
      </c>
    </row>
    <row r="8" spans="1:6" ht="12">
      <c r="A8" s="19" t="s">
        <v>27</v>
      </c>
      <c r="B8" s="27" t="s">
        <v>43</v>
      </c>
      <c r="C8" s="73">
        <v>182817</v>
      </c>
      <c r="D8" s="27" t="s">
        <v>43</v>
      </c>
      <c r="E8" s="27">
        <v>193469</v>
      </c>
      <c r="F8" s="27" t="s">
        <v>43</v>
      </c>
    </row>
    <row r="9" spans="1:6" ht="12">
      <c r="A9" s="19" t="s">
        <v>28</v>
      </c>
      <c r="B9" s="27" t="s">
        <v>43</v>
      </c>
      <c r="C9" s="73">
        <v>204872</v>
      </c>
      <c r="D9" s="27" t="s">
        <v>43</v>
      </c>
      <c r="E9" s="27">
        <v>204052</v>
      </c>
      <c r="F9" s="27" t="s">
        <v>43</v>
      </c>
    </row>
    <row r="10" spans="1:6" ht="12">
      <c r="A10" s="19" t="s">
        <v>29</v>
      </c>
      <c r="B10" s="27" t="s">
        <v>43</v>
      </c>
      <c r="C10" s="73">
        <v>120286</v>
      </c>
      <c r="D10" s="27" t="s">
        <v>43</v>
      </c>
      <c r="E10" s="27">
        <v>108558</v>
      </c>
      <c r="F10" s="27" t="s">
        <v>43</v>
      </c>
    </row>
    <row r="11" spans="1:6" ht="12">
      <c r="A11" s="19" t="s">
        <v>30</v>
      </c>
      <c r="B11" s="27" t="s">
        <v>43</v>
      </c>
      <c r="C11" s="73">
        <v>668065</v>
      </c>
      <c r="D11" s="27" t="s">
        <v>43</v>
      </c>
      <c r="E11" s="27">
        <v>607885</v>
      </c>
      <c r="F11" s="27" t="s">
        <v>43</v>
      </c>
    </row>
    <row r="12" spans="1:6" ht="12">
      <c r="A12" s="20"/>
      <c r="B12" s="27"/>
      <c r="C12" s="73">
        <v>0</v>
      </c>
      <c r="D12" s="27"/>
      <c r="E12" s="27"/>
      <c r="F12" s="27"/>
    </row>
    <row r="13" spans="1:6" ht="12">
      <c r="A13" s="19" t="s">
        <v>40</v>
      </c>
      <c r="B13" s="27" t="s">
        <v>83</v>
      </c>
      <c r="C13" s="73">
        <f>SUM(C14)</f>
        <v>3488258</v>
      </c>
      <c r="D13" s="27" t="s">
        <v>83</v>
      </c>
      <c r="E13" s="27">
        <f>SUM(E14)</f>
        <v>3801983</v>
      </c>
      <c r="F13" s="27" t="s">
        <v>83</v>
      </c>
    </row>
    <row r="14" spans="1:6" ht="12">
      <c r="A14" s="19" t="s">
        <v>32</v>
      </c>
      <c r="B14" s="27" t="s">
        <v>43</v>
      </c>
      <c r="C14" s="73">
        <v>3488258</v>
      </c>
      <c r="D14" s="27" t="s">
        <v>43</v>
      </c>
      <c r="E14" s="27">
        <v>3801983</v>
      </c>
      <c r="F14" s="27" t="s">
        <v>43</v>
      </c>
    </row>
    <row r="15" spans="1:6" ht="12">
      <c r="A15" s="20"/>
      <c r="B15" s="27"/>
      <c r="C15" s="73">
        <v>0</v>
      </c>
      <c r="D15" s="27"/>
      <c r="E15" s="27"/>
      <c r="F15" s="27"/>
    </row>
    <row r="16" spans="1:6" ht="12">
      <c r="A16" s="19" t="s">
        <v>41</v>
      </c>
      <c r="B16" s="27" t="s">
        <v>83</v>
      </c>
      <c r="C16" s="73">
        <f>SUM(C17:C19)</f>
        <v>47125883</v>
      </c>
      <c r="D16" s="27" t="s">
        <v>83</v>
      </c>
      <c r="E16" s="27">
        <f>SUM(E17:E19)</f>
        <v>50556844</v>
      </c>
      <c r="F16" s="27" t="s">
        <v>83</v>
      </c>
    </row>
    <row r="17" spans="1:6" ht="12">
      <c r="A17" s="19" t="s">
        <v>33</v>
      </c>
      <c r="B17" s="27" t="s">
        <v>43</v>
      </c>
      <c r="C17" s="73">
        <v>9056844</v>
      </c>
      <c r="D17" s="27" t="s">
        <v>43</v>
      </c>
      <c r="E17" s="27">
        <v>8822194</v>
      </c>
      <c r="F17" s="27" t="s">
        <v>43</v>
      </c>
    </row>
    <row r="18" spans="1:6" ht="12">
      <c r="A18" s="19" t="s">
        <v>34</v>
      </c>
      <c r="B18" s="27" t="s">
        <v>43</v>
      </c>
      <c r="C18" s="73">
        <v>25304106</v>
      </c>
      <c r="D18" s="27" t="s">
        <v>43</v>
      </c>
      <c r="E18" s="27">
        <v>27676167</v>
      </c>
      <c r="F18" s="27" t="s">
        <v>43</v>
      </c>
    </row>
    <row r="19" spans="1:6" ht="12">
      <c r="A19" s="19" t="s">
        <v>35</v>
      </c>
      <c r="B19" s="27" t="s">
        <v>43</v>
      </c>
      <c r="C19" s="73">
        <v>12764933</v>
      </c>
      <c r="D19" s="27" t="s">
        <v>43</v>
      </c>
      <c r="E19" s="27">
        <v>14058483</v>
      </c>
      <c r="F19" s="27" t="s">
        <v>43</v>
      </c>
    </row>
    <row r="20" spans="1:6" ht="12">
      <c r="A20" s="18"/>
      <c r="B20" s="14"/>
      <c r="C20" s="73">
        <v>0</v>
      </c>
      <c r="D20" s="24"/>
      <c r="E20" s="24"/>
      <c r="F20" s="24"/>
    </row>
    <row r="21" spans="1:6" ht="12">
      <c r="A21" s="19" t="s">
        <v>59</v>
      </c>
      <c r="B21" s="28" t="s">
        <v>43</v>
      </c>
      <c r="C21" s="73">
        <f>SUM(C22)</f>
        <v>3379524</v>
      </c>
      <c r="D21" s="28" t="s">
        <v>43</v>
      </c>
      <c r="E21" s="28">
        <f>SUM(E22)</f>
        <v>3466858</v>
      </c>
      <c r="F21" s="28" t="s">
        <v>43</v>
      </c>
    </row>
    <row r="22" spans="1:6" ht="12">
      <c r="A22" s="19" t="s">
        <v>60</v>
      </c>
      <c r="B22" s="28" t="s">
        <v>43</v>
      </c>
      <c r="C22" s="73">
        <v>3379524</v>
      </c>
      <c r="D22" s="28" t="s">
        <v>43</v>
      </c>
      <c r="E22" s="28">
        <v>3466858</v>
      </c>
      <c r="F22" s="28" t="s">
        <v>43</v>
      </c>
    </row>
    <row r="23" spans="1:6" ht="12">
      <c r="A23" s="19"/>
      <c r="B23" s="28"/>
      <c r="C23" s="73">
        <v>0</v>
      </c>
      <c r="D23" s="28"/>
      <c r="E23" s="28"/>
      <c r="F23" s="28"/>
    </row>
    <row r="24" spans="1:6" ht="12">
      <c r="A24" s="19" t="s">
        <v>61</v>
      </c>
      <c r="B24" s="28" t="s">
        <v>43</v>
      </c>
      <c r="C24" s="73">
        <f>SUM(C25:C26)</f>
        <v>15545206</v>
      </c>
      <c r="D24" s="28" t="s">
        <v>43</v>
      </c>
      <c r="E24" s="28">
        <f>SUM(E25:E26)</f>
        <v>13336473</v>
      </c>
      <c r="F24" s="28" t="s">
        <v>43</v>
      </c>
    </row>
    <row r="25" spans="1:6" ht="12">
      <c r="A25" s="19" t="s">
        <v>62</v>
      </c>
      <c r="B25" s="28" t="s">
        <v>43</v>
      </c>
      <c r="C25" s="73">
        <v>12684076</v>
      </c>
      <c r="D25" s="28" t="s">
        <v>43</v>
      </c>
      <c r="E25" s="28">
        <v>10538493</v>
      </c>
      <c r="F25" s="28" t="s">
        <v>43</v>
      </c>
    </row>
    <row r="26" spans="1:6" ht="12">
      <c r="A26" s="19" t="s">
        <v>63</v>
      </c>
      <c r="B26" s="28" t="s">
        <v>43</v>
      </c>
      <c r="C26" s="73">
        <v>2861130</v>
      </c>
      <c r="D26" s="28" t="s">
        <v>43</v>
      </c>
      <c r="E26" s="28">
        <v>2797980</v>
      </c>
      <c r="F26" s="28" t="s">
        <v>43</v>
      </c>
    </row>
    <row r="27" spans="1:6" ht="12">
      <c r="A27" s="19"/>
      <c r="B27" s="28"/>
      <c r="C27" s="73">
        <v>0</v>
      </c>
      <c r="D27" s="28"/>
      <c r="E27" s="28"/>
      <c r="F27" s="28"/>
    </row>
    <row r="28" spans="1:6" ht="12">
      <c r="A28" s="19" t="s">
        <v>64</v>
      </c>
      <c r="B28" s="28" t="s">
        <v>43</v>
      </c>
      <c r="C28" s="73">
        <f>SUM(C29:C30)</f>
        <v>26218957</v>
      </c>
      <c r="D28" s="28" t="s">
        <v>43</v>
      </c>
      <c r="E28" s="28">
        <f>SUM(E29:E30)</f>
        <v>29298899</v>
      </c>
      <c r="F28" s="28" t="s">
        <v>43</v>
      </c>
    </row>
    <row r="29" spans="1:6" ht="12">
      <c r="A29" s="19" t="s">
        <v>65</v>
      </c>
      <c r="B29" s="28" t="s">
        <v>43</v>
      </c>
      <c r="C29" s="73">
        <v>4197931</v>
      </c>
      <c r="D29" s="28" t="s">
        <v>43</v>
      </c>
      <c r="E29" s="28">
        <v>5174181</v>
      </c>
      <c r="F29" s="28" t="s">
        <v>43</v>
      </c>
    </row>
    <row r="30" spans="1:6" ht="12">
      <c r="A30" s="19" t="s">
        <v>66</v>
      </c>
      <c r="B30" s="28" t="s">
        <v>43</v>
      </c>
      <c r="C30" s="73">
        <v>22021026</v>
      </c>
      <c r="D30" s="28" t="s">
        <v>43</v>
      </c>
      <c r="E30" s="28">
        <v>24124718</v>
      </c>
      <c r="F30" s="28" t="s">
        <v>43</v>
      </c>
    </row>
    <row r="31" spans="1:6" ht="12">
      <c r="A31" s="19"/>
      <c r="B31" s="28"/>
      <c r="C31" s="73">
        <v>0</v>
      </c>
      <c r="D31" s="28"/>
      <c r="E31" s="28"/>
      <c r="F31" s="28"/>
    </row>
    <row r="32" spans="1:6" ht="12">
      <c r="A32" s="19" t="s">
        <v>67</v>
      </c>
      <c r="B32" s="28" t="s">
        <v>43</v>
      </c>
      <c r="C32" s="73">
        <f>SUM(C33:C35)</f>
        <v>24819597</v>
      </c>
      <c r="D32" s="28" t="s">
        <v>43</v>
      </c>
      <c r="E32" s="28">
        <f>SUM(E33:E35)</f>
        <v>26741601</v>
      </c>
      <c r="F32" s="28" t="s">
        <v>43</v>
      </c>
    </row>
    <row r="33" spans="1:6" ht="12">
      <c r="A33" s="19" t="s">
        <v>68</v>
      </c>
      <c r="B33" s="28" t="s">
        <v>43</v>
      </c>
      <c r="C33" s="73">
        <v>22470576</v>
      </c>
      <c r="D33" s="28" t="s">
        <v>43</v>
      </c>
      <c r="E33" s="28">
        <v>24478664</v>
      </c>
      <c r="F33" s="28" t="s">
        <v>43</v>
      </c>
    </row>
    <row r="34" spans="1:6" ht="12">
      <c r="A34" s="19" t="s">
        <v>69</v>
      </c>
      <c r="B34" s="28" t="s">
        <v>43</v>
      </c>
      <c r="C34" s="73">
        <v>1194304</v>
      </c>
      <c r="D34" s="28" t="s">
        <v>43</v>
      </c>
      <c r="E34" s="28">
        <v>1165015</v>
      </c>
      <c r="F34" s="28" t="s">
        <v>43</v>
      </c>
    </row>
    <row r="35" spans="1:6" ht="12">
      <c r="A35" s="19" t="s">
        <v>101</v>
      </c>
      <c r="B35" s="28" t="s">
        <v>43</v>
      </c>
      <c r="C35" s="73">
        <v>1154717</v>
      </c>
      <c r="D35" s="28" t="s">
        <v>43</v>
      </c>
      <c r="E35" s="28">
        <v>1097922</v>
      </c>
      <c r="F35" s="28" t="s">
        <v>43</v>
      </c>
    </row>
    <row r="36" spans="1:6" ht="12">
      <c r="A36" s="19"/>
      <c r="B36" s="28"/>
      <c r="C36" s="73">
        <v>0</v>
      </c>
      <c r="D36" s="28"/>
      <c r="E36" s="28"/>
      <c r="F36" s="28"/>
    </row>
    <row r="37" spans="1:6" ht="12">
      <c r="A37" s="19" t="s">
        <v>70</v>
      </c>
      <c r="B37" s="28" t="s">
        <v>43</v>
      </c>
      <c r="C37" s="73">
        <f>SUM(C38)</f>
        <v>11130977</v>
      </c>
      <c r="D37" s="28" t="s">
        <v>43</v>
      </c>
      <c r="E37" s="28">
        <f>SUM(E38)</f>
        <v>12162876</v>
      </c>
      <c r="F37" s="28" t="s">
        <v>43</v>
      </c>
    </row>
    <row r="38" spans="1:6" ht="12">
      <c r="A38" s="19" t="s">
        <v>71</v>
      </c>
      <c r="B38" s="28" t="s">
        <v>43</v>
      </c>
      <c r="C38" s="73">
        <v>11130977</v>
      </c>
      <c r="D38" s="28" t="s">
        <v>43</v>
      </c>
      <c r="E38" s="28">
        <v>12162876</v>
      </c>
      <c r="F38" s="28" t="s">
        <v>43</v>
      </c>
    </row>
    <row r="39" spans="1:6" ht="12">
      <c r="A39" s="19"/>
      <c r="B39" s="28"/>
      <c r="C39" s="73">
        <v>0</v>
      </c>
      <c r="D39" s="28"/>
      <c r="E39" s="28"/>
      <c r="F39" s="28"/>
    </row>
    <row r="40" spans="1:6" ht="12">
      <c r="A40" s="19" t="s">
        <v>72</v>
      </c>
      <c r="B40" s="28" t="s">
        <v>43</v>
      </c>
      <c r="C40" s="73">
        <f>SUM(C41)</f>
        <v>3256282</v>
      </c>
      <c r="D40" s="28" t="s">
        <v>43</v>
      </c>
      <c r="E40" s="28">
        <f>SUM(E41)</f>
        <v>4162530</v>
      </c>
      <c r="F40" s="28" t="s">
        <v>43</v>
      </c>
    </row>
    <row r="41" spans="1:6" ht="12">
      <c r="A41" s="19" t="s">
        <v>73</v>
      </c>
      <c r="B41" s="28" t="s">
        <v>43</v>
      </c>
      <c r="C41" s="73">
        <v>3256282</v>
      </c>
      <c r="D41" s="28" t="s">
        <v>43</v>
      </c>
      <c r="E41" s="28">
        <v>4162530</v>
      </c>
      <c r="F41" s="28" t="s">
        <v>43</v>
      </c>
    </row>
    <row r="42" spans="1:6" ht="12">
      <c r="A42" s="30"/>
      <c r="B42" s="29"/>
      <c r="C42" s="78"/>
      <c r="D42" s="29"/>
      <c r="E42" s="29"/>
      <c r="F42" s="29"/>
    </row>
  </sheetData>
  <mergeCells count="2">
    <mergeCell ref="A3:A4"/>
    <mergeCell ref="B3:F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sdouser</cp:lastModifiedBy>
  <cp:lastPrinted>2008-01-21T03:08:11Z</cp:lastPrinted>
  <dcterms:created xsi:type="dcterms:W3CDTF">1998-12-02T06:44:31Z</dcterms:created>
  <dcterms:modified xsi:type="dcterms:W3CDTF">2008-01-21T03:08:22Z</dcterms:modified>
  <cp:category/>
  <cp:version/>
  <cp:contentType/>
  <cp:contentStatus/>
</cp:coreProperties>
</file>