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3"/>
  </bookViews>
  <sheets>
    <sheet name="第１表" sheetId="1" r:id="rId1"/>
    <sheet name="第２表" sheetId="2" r:id="rId2"/>
    <sheet name="第３表" sheetId="3" r:id="rId3"/>
    <sheet name="第４表" sheetId="4" r:id="rId4"/>
  </sheets>
  <definedNames/>
  <calcPr fullCalcOnLoad="1"/>
</workbook>
</file>

<file path=xl/sharedStrings.xml><?xml version="1.0" encoding="utf-8"?>
<sst xmlns="http://schemas.openxmlformats.org/spreadsheetml/2006/main" count="428" uniqueCount="182">
  <si>
    <t>区分</t>
  </si>
  <si>
    <t>事業所数</t>
  </si>
  <si>
    <t>従業者数</t>
  </si>
  <si>
    <t>粗付加価値額</t>
  </si>
  <si>
    <t>付加価値額</t>
  </si>
  <si>
    <t>有形固定資産投資総額</t>
  </si>
  <si>
    <t>（従業者４人以上）</t>
  </si>
  <si>
    <t>（従業者３０人以上）</t>
  </si>
  <si>
    <t>年</t>
  </si>
  <si>
    <t>前年比</t>
  </si>
  <si>
    <t>名目金額</t>
  </si>
  <si>
    <t>実質金額</t>
  </si>
  <si>
    <t xml:space="preserve">     （平成元年以前については、平成７年基準接続指数（工業製品）年平均で割り戻し、年ごとに算出した。）</t>
  </si>
  <si>
    <t>従業者規模</t>
  </si>
  <si>
    <t>構成比</t>
  </si>
  <si>
    <t>（％）</t>
  </si>
  <si>
    <t>（人）</t>
  </si>
  <si>
    <t>（百万円）</t>
  </si>
  <si>
    <t>（％）</t>
  </si>
  <si>
    <t>総数</t>
  </si>
  <si>
    <t>小規模</t>
  </si>
  <si>
    <t>　４～　９人</t>
  </si>
  <si>
    <t>１０～１９人</t>
  </si>
  <si>
    <t>２０～２９人</t>
  </si>
  <si>
    <t>中規模</t>
  </si>
  <si>
    <t>　３０～　４９人</t>
  </si>
  <si>
    <t>　５０～　９９人</t>
  </si>
  <si>
    <t>１００～２９９人</t>
  </si>
  <si>
    <t>大規模</t>
  </si>
  <si>
    <t>３００～４９９人</t>
  </si>
  <si>
    <t>５００～９９９人</t>
  </si>
  <si>
    <t>１０００人以上</t>
  </si>
  <si>
    <t>現金給与総額</t>
  </si>
  <si>
    <t>原材料使用額</t>
  </si>
  <si>
    <t>粗付加価値額</t>
  </si>
  <si>
    <t>(百万円）</t>
  </si>
  <si>
    <t>粗付加価値額（従業者４人以上の事業所）</t>
  </si>
  <si>
    <t>第１表　　事業所数、従業者数、製造品出荷額等、粗付加価値額、付加価値額、有形固定資産投資総額の推移</t>
  </si>
  <si>
    <t>第３－１表  従業者規模別の事業所数、従業者数、</t>
  </si>
  <si>
    <t>製造品出荷額等（従業者４人以上の事業所）</t>
  </si>
  <si>
    <t>製造品出荷額等</t>
  </si>
  <si>
    <t>第３－２表  従業者規模別の現金給与総額、原材料使用額等、</t>
  </si>
  <si>
    <t>産 業 中 分 類</t>
  </si>
  <si>
    <t>製造品出荷額等</t>
  </si>
  <si>
    <t>（％）</t>
  </si>
  <si>
    <t>総          数</t>
  </si>
  <si>
    <t>現金給与総額</t>
  </si>
  <si>
    <t>原材料等使用額</t>
  </si>
  <si>
    <t>（人）</t>
  </si>
  <si>
    <t>（百万円）</t>
  </si>
  <si>
    <t>静岡市</t>
  </si>
  <si>
    <t>浜松市</t>
  </si>
  <si>
    <t>沼津市</t>
  </si>
  <si>
    <t>清水市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</si>
  <si>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</si>
  <si>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</si>
  <si>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</si>
  <si>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</si>
  <si>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</si>
  <si>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</si>
  <si>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</si>
  <si>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</si>
  <si>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</si>
  <si>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</si>
  <si>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</si>
  <si>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</si>
  <si>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天竜市</t>
  </si>
  <si>
    <t>浜北市</t>
  </si>
  <si>
    <t>下田市</t>
  </si>
  <si>
    <t>裾野市</t>
  </si>
  <si>
    <t>湖西市</t>
  </si>
  <si>
    <t>東伊豆町</t>
  </si>
  <si>
    <t>河津町</t>
  </si>
  <si>
    <t>南伊豆町</t>
  </si>
  <si>
    <t>松崎町</t>
  </si>
  <si>
    <t>西伊豆町</t>
  </si>
  <si>
    <t>賀茂村</t>
  </si>
  <si>
    <t>伊豆長岡町</t>
  </si>
  <si>
    <t>修善寺町</t>
  </si>
  <si>
    <t>戸田村</t>
  </si>
  <si>
    <t>土肥町</t>
  </si>
  <si>
    <t>函南町</t>
  </si>
  <si>
    <t>韮山町</t>
  </si>
  <si>
    <t>大仁町</t>
  </si>
  <si>
    <t>天城湯ヶ島町</t>
  </si>
  <si>
    <t>中伊豆町</t>
  </si>
  <si>
    <t>清水町</t>
  </si>
  <si>
    <t>長泉町</t>
  </si>
  <si>
    <t>小山町</t>
  </si>
  <si>
    <t>芝川町</t>
  </si>
  <si>
    <t>富士川町</t>
  </si>
  <si>
    <t>蒲原町</t>
  </si>
  <si>
    <t>由比町</t>
  </si>
  <si>
    <t>岡部町</t>
  </si>
  <si>
    <t>大井川町</t>
  </si>
  <si>
    <t>御前崎町</t>
  </si>
  <si>
    <t>相良町</t>
  </si>
  <si>
    <t>榛原町</t>
  </si>
  <si>
    <t>吉田町</t>
  </si>
  <si>
    <t>金谷町</t>
  </si>
  <si>
    <t>川根町</t>
  </si>
  <si>
    <t>中川根町</t>
  </si>
  <si>
    <t>本川根町</t>
  </si>
  <si>
    <t>大須賀町</t>
  </si>
  <si>
    <t>浜岡町</t>
  </si>
  <si>
    <t>小笠町</t>
  </si>
  <si>
    <t>菊川町</t>
  </si>
  <si>
    <t>大東町</t>
  </si>
  <si>
    <t>森町</t>
  </si>
  <si>
    <t>春野町</t>
  </si>
  <si>
    <t>浅羽町</t>
  </si>
  <si>
    <t>福田町</t>
  </si>
  <si>
    <t>竜洋町</t>
  </si>
  <si>
    <t>豊田町</t>
  </si>
  <si>
    <t>豊岡村</t>
  </si>
  <si>
    <t>龍山村</t>
  </si>
  <si>
    <t>佐久間町</t>
  </si>
  <si>
    <t>水窪町</t>
  </si>
  <si>
    <t>舞阪町</t>
  </si>
  <si>
    <t>新居町</t>
  </si>
  <si>
    <t>雄踏町</t>
  </si>
  <si>
    <t>細江町</t>
  </si>
  <si>
    <t>引佐町</t>
  </si>
  <si>
    <t>三ヶ日町</t>
  </si>
  <si>
    <t>県計</t>
  </si>
  <si>
    <t>市部計</t>
  </si>
  <si>
    <t>郡部計</t>
  </si>
  <si>
    <t>現金給与総額</t>
  </si>
  <si>
    <t>原材料等使用額</t>
  </si>
  <si>
    <t>現金給与総額、原材料使用額、粗付加価値額（従業者４人以上の事業所）</t>
  </si>
  <si>
    <t>現金給与総額、原材料使用額、粗付加価値額（従業者４人以上の事業所） （続き）</t>
  </si>
  <si>
    <t>（人）</t>
  </si>
  <si>
    <t>（百万円）</t>
  </si>
  <si>
    <t>重化学工業</t>
  </si>
  <si>
    <t>軽工業</t>
  </si>
  <si>
    <t>食      料      品</t>
  </si>
  <si>
    <t>飲料・たばこ・飼料</t>
  </si>
  <si>
    <t>繊   維   工    業</t>
  </si>
  <si>
    <t>衣              服</t>
  </si>
  <si>
    <t>木  材 ・ 木 製 品</t>
  </si>
  <si>
    <t>家  具 ・ 装 備 品</t>
  </si>
  <si>
    <t>パ  ル  プ  ・  紙</t>
  </si>
  <si>
    <t>出  版  ・  印  刷</t>
  </si>
  <si>
    <t>化   学   工    業</t>
  </si>
  <si>
    <t>石  油  ・  石  炭</t>
  </si>
  <si>
    <t>プラスチック製  品</t>
  </si>
  <si>
    <t>ゴ   ム   製    品</t>
  </si>
  <si>
    <t>なめし革 ・ 同製品</t>
  </si>
  <si>
    <t>窯  業  ・  土  石</t>
  </si>
  <si>
    <t>鉄      鋼      業</t>
  </si>
  <si>
    <t>第２－２表  産業中分類別の現金給与総額、原材料使用額、粗付加価値額（従業者４人以上の事業所）</t>
  </si>
  <si>
    <t>市町村</t>
  </si>
  <si>
    <t>第２－１表  産業中分類別の事業所数、従業者数、製造品出荷額等（従業者４人以上の事業所）</t>
  </si>
  <si>
    <t>輸送機械</t>
  </si>
  <si>
    <t>精密機械</t>
  </si>
  <si>
    <t>その他の工業</t>
  </si>
  <si>
    <t>電気機械</t>
  </si>
  <si>
    <t>一般機械</t>
  </si>
  <si>
    <t>金属製品</t>
  </si>
  <si>
    <t>非鉄金属</t>
  </si>
  <si>
    <t>第４表  市町村別の事業所数、従業者数、製造品出荷額等、</t>
  </si>
  <si>
    <t>第４表  市町村別の事業所数、従業者数、製造品出荷額等、</t>
  </si>
  <si>
    <t>製造品出荷額等</t>
  </si>
  <si>
    <t>（注）製造品出荷額等（実質）は出荷額等／平成７年基準国内卸売物価指数（工業製品）年平均＊１００で、年ごとに算出した。</t>
  </si>
  <si>
    <t>12年</t>
  </si>
  <si>
    <t>12年</t>
  </si>
  <si>
    <t xml:space="preserve"> </t>
  </si>
  <si>
    <t>12年</t>
  </si>
  <si>
    <t>-0.0</t>
  </si>
  <si>
    <t>13年</t>
  </si>
  <si>
    <t>13年</t>
  </si>
  <si>
    <t>12年</t>
  </si>
  <si>
    <t>13年</t>
  </si>
  <si>
    <t>13年</t>
  </si>
  <si>
    <t>13年</t>
  </si>
  <si>
    <t>昭和49</t>
  </si>
  <si>
    <t>平成元</t>
  </si>
  <si>
    <t>(％)</t>
  </si>
  <si>
    <t>(人)</t>
  </si>
  <si>
    <t>(百万円)</t>
  </si>
  <si>
    <t>前年比</t>
  </si>
  <si>
    <t xml:space="preserve">-0.0 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</si>
</sst>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##\ ###\ ##0"/>
    <numFmt numFmtId="178" formatCode="#\ ###\ ###"/>
    <numFmt numFmtId="179" formatCode="0_ "/>
    <numFmt numFmtId="180" formatCode="0.0_ "/>
    <numFmt numFmtId="181" formatCode="0.000000"/>
    <numFmt numFmtId="182" formatCode="0.0%"/>
    <numFmt numFmtId="183" formatCode="0.000"/>
    <numFmt numFmtId="184" formatCode="#,###,###"/>
    <numFmt numFmtId="185" formatCode="#,##0.0_ "/>
    <numFmt numFmtId="186" formatCode="0_);[Red]\(0\)"/>
    <numFmt numFmtId="187" formatCode="0.00_);[Red]\(0.00\)"/>
    <numFmt numFmtId="188" formatCode="\(0.0\)_ "/>
    <numFmt numFmtId="189" formatCode="0.0_);[Red]\(0.0\)"/>
    <numFmt numFmtId="190" formatCode="0_);\(0\)"/>
    <numFmt numFmtId="191" formatCode="\(0.0%\)_ "/>
    <numFmt numFmtId="192" formatCode="0.0000"/>
    <numFmt numFmtId="193" formatCode="0.0000000"/>
    <numFmt numFmtId="194" formatCode="0.00000"/>
    <numFmt numFmtId="195" formatCode="#,##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"/>
      <name val="明朝"/>
      <family val="1"/>
    </font>
    <font>
      <sz val="11"/>
      <name val="明朝"/>
      <family val="1"/>
    </font>
    <font>
      <b/>
      <sz val="10"/>
      <name val="明朝"/>
      <family val="1"/>
    </font>
    <font>
      <sz val="10"/>
      <name val="ＭＳ Ｐゴシック"/>
      <family val="3"/>
    </font>
    <font>
      <b/>
      <sz val="10"/>
      <name val="ＭＳ Ｐ明朝"/>
      <family val="1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b/>
      <sz val="9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</cellStyleXfs>
  <cellXfs count="17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177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left"/>
    </xf>
    <xf numFmtId="177" fontId="3" fillId="0" borderId="0" xfId="0" applyNumberFormat="1" applyFont="1" applyAlignment="1">
      <alignment/>
    </xf>
    <xf numFmtId="0" fontId="3" fillId="0" borderId="1" xfId="0" applyFont="1" applyBorder="1" applyAlignment="1">
      <alignment horizontal="right"/>
    </xf>
    <xf numFmtId="177" fontId="3" fillId="0" borderId="2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4" xfId="0" applyFont="1" applyBorder="1" applyAlignment="1">
      <alignment/>
    </xf>
    <xf numFmtId="177" fontId="3" fillId="0" borderId="0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177" fontId="3" fillId="0" borderId="0" xfId="0" applyNumberFormat="1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/>
    </xf>
    <xf numFmtId="177" fontId="3" fillId="0" borderId="1" xfId="0" applyNumberFormat="1" applyFont="1" applyBorder="1" applyAlignment="1">
      <alignment/>
    </xf>
    <xf numFmtId="0" fontId="3" fillId="0" borderId="3" xfId="0" applyFont="1" applyBorder="1" applyAlignment="1">
      <alignment horizontal="right"/>
    </xf>
    <xf numFmtId="177" fontId="3" fillId="0" borderId="6" xfId="0" applyNumberFormat="1" applyFont="1" applyBorder="1" applyAlignment="1">
      <alignment/>
    </xf>
    <xf numFmtId="176" fontId="3" fillId="0" borderId="5" xfId="0" applyNumberFormat="1" applyFont="1" applyBorder="1" applyAlignment="1">
      <alignment/>
    </xf>
    <xf numFmtId="176" fontId="3" fillId="0" borderId="6" xfId="0" applyNumberFormat="1" applyFont="1" applyBorder="1" applyAlignment="1">
      <alignment/>
    </xf>
    <xf numFmtId="177" fontId="3" fillId="0" borderId="7" xfId="0" applyNumberFormat="1" applyFont="1" applyBorder="1" applyAlignment="1">
      <alignment/>
    </xf>
    <xf numFmtId="176" fontId="3" fillId="0" borderId="7" xfId="0" applyNumberFormat="1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177" fontId="4" fillId="0" borderId="0" xfId="0" applyNumberFormat="1" applyFont="1" applyAlignment="1">
      <alignment horizontal="centerContinuous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8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9" xfId="0" applyFont="1" applyBorder="1" applyAlignment="1" applyProtection="1">
      <alignment horizontal="center"/>
      <protection/>
    </xf>
    <xf numFmtId="0" fontId="5" fillId="0" borderId="2" xfId="0" applyFont="1" applyBorder="1" applyAlignment="1">
      <alignment/>
    </xf>
    <xf numFmtId="0" fontId="5" fillId="0" borderId="2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5" fillId="0" borderId="10" xfId="0" applyFont="1" applyBorder="1" applyAlignment="1">
      <alignment/>
    </xf>
    <xf numFmtId="0" fontId="5" fillId="0" borderId="11" xfId="0" applyFont="1" applyBorder="1" applyAlignment="1" applyProtection="1">
      <alignment horizontal="center"/>
      <protection/>
    </xf>
    <xf numFmtId="0" fontId="5" fillId="0" borderId="1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5" fillId="0" borderId="3" xfId="0" applyFont="1" applyBorder="1" applyAlignment="1" applyProtection="1">
      <alignment horizontal="center"/>
      <protection/>
    </xf>
    <xf numFmtId="0" fontId="5" fillId="0" borderId="5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1" xfId="0" applyFont="1" applyBorder="1" applyAlignment="1" applyProtection="1">
      <alignment horizontal="distributed" vertical="center"/>
      <protection/>
    </xf>
    <xf numFmtId="178" fontId="5" fillId="0" borderId="0" xfId="0" applyNumberFormat="1" applyFont="1" applyBorder="1" applyAlignment="1" applyProtection="1">
      <alignment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178" fontId="5" fillId="0" borderId="0" xfId="0" applyNumberFormat="1" applyFont="1" applyAlignment="1" applyProtection="1">
      <alignment/>
      <protection/>
    </xf>
    <xf numFmtId="176" fontId="5" fillId="0" borderId="9" xfId="0" applyNumberFormat="1" applyFont="1" applyBorder="1" applyAlignment="1" applyProtection="1">
      <alignment vertical="center"/>
      <protection/>
    </xf>
    <xf numFmtId="178" fontId="5" fillId="0" borderId="9" xfId="0" applyNumberFormat="1" applyFont="1" applyBorder="1" applyAlignment="1" applyProtection="1">
      <alignment vertical="center"/>
      <protection/>
    </xf>
    <xf numFmtId="178" fontId="5" fillId="0" borderId="2" xfId="0" applyNumberFormat="1" applyFont="1" applyBorder="1" applyAlignment="1" applyProtection="1">
      <alignment/>
      <protection/>
    </xf>
    <xf numFmtId="176" fontId="5" fillId="0" borderId="2" xfId="0" applyNumberFormat="1" applyFont="1" applyBorder="1" applyAlignment="1" applyProtection="1">
      <alignment/>
      <protection/>
    </xf>
    <xf numFmtId="176" fontId="5" fillId="0" borderId="0" xfId="0" applyNumberFormat="1" applyFont="1" applyBorder="1" applyAlignment="1" applyProtection="1">
      <alignment/>
      <protection/>
    </xf>
    <xf numFmtId="178" fontId="5" fillId="0" borderId="0" xfId="0" applyNumberFormat="1" applyFont="1" applyBorder="1" applyAlignment="1">
      <alignment/>
    </xf>
    <xf numFmtId="178" fontId="5" fillId="0" borderId="0" xfId="0" applyNumberFormat="1" applyFont="1" applyBorder="1" applyAlignment="1" applyProtection="1">
      <alignment/>
      <protection/>
    </xf>
    <xf numFmtId="178" fontId="5" fillId="0" borderId="0" xfId="0" applyNumberFormat="1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/>
    </xf>
    <xf numFmtId="178" fontId="5" fillId="0" borderId="8" xfId="0" applyNumberFormat="1" applyFont="1" applyBorder="1" applyAlignment="1">
      <alignment/>
    </xf>
    <xf numFmtId="176" fontId="5" fillId="0" borderId="8" xfId="0" applyNumberFormat="1" applyFont="1" applyBorder="1" applyAlignment="1" applyProtection="1">
      <alignment/>
      <protection/>
    </xf>
    <xf numFmtId="176" fontId="5" fillId="0" borderId="0" xfId="0" applyNumberFormat="1" applyFont="1" applyAlignment="1" applyProtection="1">
      <alignment/>
      <protection/>
    </xf>
    <xf numFmtId="0" fontId="5" fillId="0" borderId="9" xfId="0" applyFont="1" applyBorder="1" applyAlignment="1">
      <alignment/>
    </xf>
    <xf numFmtId="176" fontId="5" fillId="0" borderId="1" xfId="0" applyNumberFormat="1" applyFont="1" applyBorder="1" applyAlignment="1" applyProtection="1">
      <alignment horizontal="center"/>
      <protection/>
    </xf>
    <xf numFmtId="178" fontId="5" fillId="0" borderId="0" xfId="0" applyNumberFormat="1" applyFont="1" applyBorder="1" applyAlignment="1">
      <alignment vertical="center"/>
    </xf>
    <xf numFmtId="1" fontId="5" fillId="0" borderId="0" xfId="0" applyNumberFormat="1" applyFont="1" applyAlignment="1">
      <alignment vertical="center"/>
    </xf>
    <xf numFmtId="178" fontId="5" fillId="0" borderId="9" xfId="0" applyNumberFormat="1" applyFont="1" applyBorder="1" applyAlignment="1">
      <alignment vertical="center"/>
    </xf>
    <xf numFmtId="178" fontId="5" fillId="0" borderId="2" xfId="0" applyNumberFormat="1" applyFont="1" applyBorder="1" applyAlignment="1">
      <alignment/>
    </xf>
    <xf numFmtId="0" fontId="5" fillId="0" borderId="0" xfId="0" applyFont="1" applyAlignment="1" applyProtection="1">
      <alignment/>
      <protection/>
    </xf>
    <xf numFmtId="1" fontId="5" fillId="0" borderId="0" xfId="0" applyNumberFormat="1" applyFont="1" applyAlignment="1">
      <alignment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/>
    </xf>
    <xf numFmtId="179" fontId="3" fillId="0" borderId="0" xfId="0" applyNumberFormat="1" applyFont="1" applyAlignment="1">
      <alignment/>
    </xf>
    <xf numFmtId="180" fontId="3" fillId="0" borderId="0" xfId="0" applyNumberFormat="1" applyFont="1" applyAlignment="1">
      <alignment/>
    </xf>
    <xf numFmtId="0" fontId="3" fillId="0" borderId="8" xfId="0" applyFont="1" applyBorder="1" applyAlignment="1">
      <alignment/>
    </xf>
    <xf numFmtId="179" fontId="3" fillId="0" borderId="8" xfId="0" applyNumberFormat="1" applyFont="1" applyBorder="1" applyAlignment="1">
      <alignment/>
    </xf>
    <xf numFmtId="180" fontId="3" fillId="0" borderId="8" xfId="0" applyNumberFormat="1" applyFont="1" applyBorder="1" applyAlignment="1">
      <alignment/>
    </xf>
    <xf numFmtId="177" fontId="3" fillId="0" borderId="8" xfId="0" applyNumberFormat="1" applyFont="1" applyBorder="1" applyAlignment="1">
      <alignment/>
    </xf>
    <xf numFmtId="179" fontId="3" fillId="0" borderId="0" xfId="0" applyNumberFormat="1" applyFont="1" applyAlignment="1">
      <alignment horizontal="center"/>
    </xf>
    <xf numFmtId="179" fontId="3" fillId="0" borderId="8" xfId="0" applyNumberFormat="1" applyFont="1" applyBorder="1" applyAlignment="1">
      <alignment horizontal="center"/>
    </xf>
    <xf numFmtId="179" fontId="3" fillId="0" borderId="13" xfId="0" applyNumberFormat="1" applyFont="1" applyBorder="1" applyAlignment="1">
      <alignment horizontal="centerContinuous"/>
    </xf>
    <xf numFmtId="179" fontId="3" fillId="0" borderId="9" xfId="0" applyNumberFormat="1" applyFont="1" applyBorder="1" applyAlignment="1">
      <alignment horizontal="centerContinuous"/>
    </xf>
    <xf numFmtId="180" fontId="3" fillId="0" borderId="9" xfId="0" applyNumberFormat="1" applyFont="1" applyBorder="1" applyAlignment="1">
      <alignment horizontal="centerContinuous"/>
    </xf>
    <xf numFmtId="180" fontId="3" fillId="0" borderId="10" xfId="0" applyNumberFormat="1" applyFont="1" applyBorder="1" applyAlignment="1">
      <alignment horizontal="centerContinuous"/>
    </xf>
    <xf numFmtId="179" fontId="3" fillId="0" borderId="1" xfId="0" applyNumberFormat="1" applyFont="1" applyBorder="1" applyAlignment="1">
      <alignment horizontal="center"/>
    </xf>
    <xf numFmtId="179" fontId="3" fillId="0" borderId="4" xfId="0" applyNumberFormat="1" applyFont="1" applyBorder="1" applyAlignment="1">
      <alignment horizontal="center"/>
    </xf>
    <xf numFmtId="179" fontId="3" fillId="0" borderId="6" xfId="0" applyNumberFormat="1" applyFont="1" applyBorder="1" applyAlignment="1">
      <alignment horizontal="center"/>
    </xf>
    <xf numFmtId="180" fontId="3" fillId="0" borderId="1" xfId="0" applyNumberFormat="1" applyFont="1" applyBorder="1" applyAlignment="1">
      <alignment horizontal="center"/>
    </xf>
    <xf numFmtId="180" fontId="3" fillId="0" borderId="4" xfId="0" applyNumberFormat="1" applyFont="1" applyBorder="1" applyAlignment="1">
      <alignment horizontal="center"/>
    </xf>
    <xf numFmtId="179" fontId="3" fillId="0" borderId="11" xfId="0" applyNumberFormat="1" applyFont="1" applyBorder="1" applyAlignment="1">
      <alignment horizontal="center"/>
    </xf>
    <xf numFmtId="179" fontId="3" fillId="0" borderId="0" xfId="0" applyNumberFormat="1" applyFont="1" applyAlignment="1">
      <alignment horizontal="centerContinuous"/>
    </xf>
    <xf numFmtId="180" fontId="3" fillId="0" borderId="0" xfId="0" applyNumberFormat="1" applyFont="1" applyAlignment="1">
      <alignment horizontal="centerContinuous"/>
    </xf>
    <xf numFmtId="0" fontId="3" fillId="0" borderId="3" xfId="0" applyFont="1" applyBorder="1" applyAlignment="1">
      <alignment horizontal="distributed"/>
    </xf>
    <xf numFmtId="0" fontId="3" fillId="0" borderId="11" xfId="0" applyFont="1" applyBorder="1" applyAlignment="1">
      <alignment horizontal="distributed"/>
    </xf>
    <xf numFmtId="0" fontId="3" fillId="0" borderId="5" xfId="0" applyFont="1" applyBorder="1" applyAlignment="1">
      <alignment horizontal="distributed"/>
    </xf>
    <xf numFmtId="0" fontId="0" fillId="0" borderId="0" xfId="0" applyAlignment="1">
      <alignment/>
    </xf>
    <xf numFmtId="180" fontId="3" fillId="0" borderId="0" xfId="0" applyNumberFormat="1" applyFont="1" applyBorder="1" applyAlignment="1">
      <alignment horizontal="center"/>
    </xf>
    <xf numFmtId="0" fontId="12" fillId="0" borderId="3" xfId="0" applyFont="1" applyBorder="1" applyAlignment="1">
      <alignment horizontal="distributed"/>
    </xf>
    <xf numFmtId="179" fontId="12" fillId="0" borderId="13" xfId="0" applyNumberFormat="1" applyFont="1" applyBorder="1" applyAlignment="1">
      <alignment horizontal="centerContinuous"/>
    </xf>
    <xf numFmtId="179" fontId="12" fillId="0" borderId="9" xfId="0" applyNumberFormat="1" applyFont="1" applyBorder="1" applyAlignment="1">
      <alignment horizontal="centerContinuous"/>
    </xf>
    <xf numFmtId="180" fontId="12" fillId="0" borderId="9" xfId="0" applyNumberFormat="1" applyFont="1" applyBorder="1" applyAlignment="1">
      <alignment horizontal="centerContinuous"/>
    </xf>
    <xf numFmtId="180" fontId="12" fillId="0" borderId="10" xfId="0" applyNumberFormat="1" applyFont="1" applyBorder="1" applyAlignment="1">
      <alignment horizontal="centerContinuous"/>
    </xf>
    <xf numFmtId="0" fontId="13" fillId="0" borderId="0" xfId="0" applyFont="1" applyAlignment="1">
      <alignment/>
    </xf>
    <xf numFmtId="0" fontId="12" fillId="0" borderId="11" xfId="0" applyFont="1" applyBorder="1" applyAlignment="1">
      <alignment horizontal="distributed"/>
    </xf>
    <xf numFmtId="179" fontId="12" fillId="0" borderId="0" xfId="0" applyNumberFormat="1" applyFont="1" applyAlignment="1">
      <alignment horizontal="center"/>
    </xf>
    <xf numFmtId="179" fontId="12" fillId="0" borderId="1" xfId="0" applyNumberFormat="1" applyFont="1" applyBorder="1" applyAlignment="1">
      <alignment horizontal="center"/>
    </xf>
    <xf numFmtId="180" fontId="12" fillId="0" borderId="1" xfId="0" applyNumberFormat="1" applyFont="1" applyBorder="1" applyAlignment="1">
      <alignment horizontal="center"/>
    </xf>
    <xf numFmtId="179" fontId="12" fillId="0" borderId="4" xfId="0" applyNumberFormat="1" applyFont="1" applyBorder="1" applyAlignment="1">
      <alignment horizontal="center"/>
    </xf>
    <xf numFmtId="180" fontId="12" fillId="0" borderId="4" xfId="0" applyNumberFormat="1" applyFont="1" applyBorder="1" applyAlignment="1">
      <alignment horizontal="center"/>
    </xf>
    <xf numFmtId="0" fontId="12" fillId="0" borderId="5" xfId="0" applyFont="1" applyBorder="1" applyAlignment="1">
      <alignment horizontal="distributed"/>
    </xf>
    <xf numFmtId="179" fontId="12" fillId="0" borderId="8" xfId="0" applyNumberFormat="1" applyFont="1" applyBorder="1" applyAlignment="1">
      <alignment horizontal="center"/>
    </xf>
    <xf numFmtId="179" fontId="12" fillId="0" borderId="6" xfId="0" applyNumberFormat="1" applyFont="1" applyBorder="1" applyAlignment="1">
      <alignment horizontal="center"/>
    </xf>
    <xf numFmtId="177" fontId="12" fillId="0" borderId="0" xfId="0" applyNumberFormat="1" applyFont="1" applyAlignment="1">
      <alignment/>
    </xf>
    <xf numFmtId="180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79" fontId="12" fillId="0" borderId="0" xfId="0" applyNumberFormat="1" applyFont="1" applyAlignment="1">
      <alignment/>
    </xf>
    <xf numFmtId="0" fontId="12" fillId="0" borderId="0" xfId="0" applyFont="1" applyBorder="1" applyAlignment="1">
      <alignment horizontal="distributed"/>
    </xf>
    <xf numFmtId="177" fontId="12" fillId="0" borderId="0" xfId="0" applyNumberFormat="1" applyFont="1" applyBorder="1" applyAlignment="1">
      <alignment/>
    </xf>
    <xf numFmtId="180" fontId="1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7" fontId="12" fillId="0" borderId="8" xfId="0" applyNumberFormat="1" applyFont="1" applyBorder="1" applyAlignment="1">
      <alignment/>
    </xf>
    <xf numFmtId="180" fontId="12" fillId="0" borderId="8" xfId="0" applyNumberFormat="1" applyFont="1" applyBorder="1" applyAlignment="1">
      <alignment/>
    </xf>
    <xf numFmtId="179" fontId="12" fillId="0" borderId="0" xfId="0" applyNumberFormat="1" applyFont="1" applyBorder="1" applyAlignment="1">
      <alignment horizontal="center"/>
    </xf>
    <xf numFmtId="180" fontId="12" fillId="0" borderId="0" xfId="0" applyNumberFormat="1" applyFont="1" applyBorder="1" applyAlignment="1">
      <alignment horizontal="center"/>
    </xf>
    <xf numFmtId="179" fontId="3" fillId="0" borderId="0" xfId="0" applyNumberFormat="1" applyFont="1" applyBorder="1" applyAlignment="1">
      <alignment horizontal="center"/>
    </xf>
    <xf numFmtId="0" fontId="12" fillId="0" borderId="8" xfId="0" applyFont="1" applyBorder="1" applyAlignment="1">
      <alignment horizontal="distributed"/>
    </xf>
    <xf numFmtId="0" fontId="14" fillId="0" borderId="0" xfId="0" applyFont="1" applyBorder="1" applyAlignment="1">
      <alignment horizontal="centerContinuous"/>
    </xf>
    <xf numFmtId="177" fontId="14" fillId="0" borderId="0" xfId="0" applyNumberFormat="1" applyFont="1" applyBorder="1" applyAlignment="1">
      <alignment horizontal="centerContinuous"/>
    </xf>
    <xf numFmtId="180" fontId="14" fillId="0" borderId="0" xfId="0" applyNumberFormat="1" applyFont="1" applyBorder="1" applyAlignment="1">
      <alignment horizontal="centerContinuous"/>
    </xf>
    <xf numFmtId="0" fontId="14" fillId="0" borderId="0" xfId="0" applyFont="1" applyAlignment="1">
      <alignment horizontal="centerContinuous"/>
    </xf>
    <xf numFmtId="179" fontId="14" fillId="0" borderId="0" xfId="0" applyNumberFormat="1" applyFont="1" applyAlignment="1">
      <alignment horizontal="centerContinuous"/>
    </xf>
    <xf numFmtId="180" fontId="14" fillId="0" borderId="0" xfId="0" applyNumberFormat="1" applyFont="1" applyAlignment="1">
      <alignment horizontal="centerContinuous"/>
    </xf>
    <xf numFmtId="0" fontId="11" fillId="0" borderId="0" xfId="0" applyFont="1" applyAlignment="1">
      <alignment horizontal="centerContinuous"/>
    </xf>
    <xf numFmtId="179" fontId="3" fillId="0" borderId="0" xfId="0" applyNumberFormat="1" applyFont="1" applyBorder="1" applyAlignment="1">
      <alignment/>
    </xf>
    <xf numFmtId="180" fontId="3" fillId="0" borderId="11" xfId="0" applyNumberFormat="1" applyFont="1" applyBorder="1" applyAlignment="1">
      <alignment horizontal="center"/>
    </xf>
    <xf numFmtId="180" fontId="3" fillId="0" borderId="0" xfId="0" applyNumberFormat="1" applyFont="1" applyBorder="1" applyAlignment="1">
      <alignment/>
    </xf>
    <xf numFmtId="0" fontId="10" fillId="0" borderId="0" xfId="0" applyFont="1" applyAlignment="1">
      <alignment horizontal="centerContinuous" vertical="center"/>
    </xf>
    <xf numFmtId="179" fontId="12" fillId="0" borderId="9" xfId="0" applyNumberFormat="1" applyFont="1" applyFill="1" applyBorder="1" applyAlignment="1">
      <alignment horizontal="centerContinuous"/>
    </xf>
    <xf numFmtId="180" fontId="12" fillId="0" borderId="9" xfId="0" applyNumberFormat="1" applyFont="1" applyFill="1" applyBorder="1" applyAlignment="1">
      <alignment horizontal="centerContinuous"/>
    </xf>
    <xf numFmtId="180" fontId="12" fillId="0" borderId="10" xfId="0" applyNumberFormat="1" applyFont="1" applyFill="1" applyBorder="1" applyAlignment="1">
      <alignment horizontal="centerContinuous"/>
    </xf>
    <xf numFmtId="179" fontId="12" fillId="0" borderId="13" xfId="0" applyNumberFormat="1" applyFont="1" applyFill="1" applyBorder="1" applyAlignment="1">
      <alignment horizontal="centerContinuous"/>
    </xf>
    <xf numFmtId="180" fontId="3" fillId="0" borderId="7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0" fontId="5" fillId="0" borderId="14" xfId="0" applyFont="1" applyBorder="1" applyAlignment="1">
      <alignment horizontal="right"/>
    </xf>
    <xf numFmtId="0" fontId="5" fillId="0" borderId="5" xfId="0" applyFont="1" applyBorder="1" applyAlignment="1" applyProtection="1">
      <alignment horizontal="right"/>
      <protection/>
    </xf>
    <xf numFmtId="177" fontId="3" fillId="0" borderId="1" xfId="0" applyNumberFormat="1" applyFont="1" applyBorder="1" applyAlignment="1">
      <alignment horizontal="right"/>
    </xf>
    <xf numFmtId="180" fontId="12" fillId="0" borderId="0" xfId="0" applyNumberFormat="1" applyFont="1" applyAlignment="1">
      <alignment horizontal="right"/>
    </xf>
    <xf numFmtId="180" fontId="12" fillId="0" borderId="0" xfId="0" applyNumberFormat="1" applyFont="1" applyAlignment="1" quotePrefix="1">
      <alignment horizontal="right"/>
    </xf>
    <xf numFmtId="180" fontId="3" fillId="0" borderId="6" xfId="0" applyNumberFormat="1" applyFont="1" applyBorder="1" applyAlignment="1">
      <alignment horizontal="right"/>
    </xf>
    <xf numFmtId="180" fontId="3" fillId="0" borderId="5" xfId="0" applyNumberFormat="1" applyFont="1" applyBorder="1" applyAlignment="1">
      <alignment horizontal="right"/>
    </xf>
    <xf numFmtId="179" fontId="3" fillId="0" borderId="8" xfId="0" applyNumberFormat="1" applyFont="1" applyBorder="1" applyAlignment="1">
      <alignment horizontal="right"/>
    </xf>
    <xf numFmtId="179" fontId="3" fillId="0" borderId="6" xfId="0" applyNumberFormat="1" applyFont="1" applyBorder="1" applyAlignment="1">
      <alignment horizontal="right"/>
    </xf>
    <xf numFmtId="180" fontId="3" fillId="0" borderId="8" xfId="0" applyNumberFormat="1" applyFont="1" applyBorder="1" applyAlignment="1">
      <alignment horizontal="right"/>
    </xf>
    <xf numFmtId="179" fontId="3" fillId="0" borderId="5" xfId="0" applyNumberFormat="1" applyFont="1" applyBorder="1" applyAlignment="1">
      <alignment horizontal="right"/>
    </xf>
    <xf numFmtId="176" fontId="5" fillId="0" borderId="5" xfId="0" applyNumberFormat="1" applyFont="1" applyBorder="1" applyAlignment="1" applyProtection="1">
      <alignment horizontal="right"/>
      <protection/>
    </xf>
    <xf numFmtId="0" fontId="5" fillId="0" borderId="6" xfId="0" applyFont="1" applyBorder="1" applyAlignment="1">
      <alignment horizontal="right"/>
    </xf>
    <xf numFmtId="176" fontId="5" fillId="0" borderId="14" xfId="0" applyNumberFormat="1" applyFont="1" applyBorder="1" applyAlignment="1" applyProtection="1">
      <alignment horizontal="right"/>
      <protection/>
    </xf>
    <xf numFmtId="176" fontId="5" fillId="0" borderId="6" xfId="0" applyNumberFormat="1" applyFont="1" applyBorder="1" applyAlignment="1" applyProtection="1">
      <alignment horizontal="right"/>
      <protection/>
    </xf>
    <xf numFmtId="0" fontId="5" fillId="0" borderId="6" xfId="0" applyFont="1" applyBorder="1" applyAlignment="1" applyProtection="1">
      <alignment horizontal="right"/>
      <protection/>
    </xf>
    <xf numFmtId="0" fontId="5" fillId="0" borderId="14" xfId="0" applyFont="1" applyBorder="1" applyAlignment="1" applyProtection="1">
      <alignment horizontal="right"/>
      <protection/>
    </xf>
    <xf numFmtId="180" fontId="12" fillId="0" borderId="6" xfId="0" applyNumberFormat="1" applyFont="1" applyBorder="1" applyAlignment="1">
      <alignment horizontal="right"/>
    </xf>
    <xf numFmtId="179" fontId="12" fillId="0" borderId="8" xfId="0" applyNumberFormat="1" applyFont="1" applyBorder="1" applyAlignment="1">
      <alignment horizontal="right"/>
    </xf>
    <xf numFmtId="179" fontId="12" fillId="0" borderId="6" xfId="0" applyNumberFormat="1" applyFont="1" applyBorder="1" applyAlignment="1">
      <alignment horizontal="right"/>
    </xf>
    <xf numFmtId="180" fontId="12" fillId="0" borderId="8" xfId="0" applyNumberFormat="1" applyFont="1" applyBorder="1" applyAlignment="1">
      <alignment horizontal="right"/>
    </xf>
    <xf numFmtId="0" fontId="13" fillId="0" borderId="0" xfId="0" applyFont="1" applyAlignment="1">
      <alignment horizontal="right"/>
    </xf>
    <xf numFmtId="0" fontId="9" fillId="0" borderId="0" xfId="0" applyFont="1" applyAlignment="1">
      <alignment vertical="center" textRotation="180"/>
    </xf>
    <xf numFmtId="0" fontId="0" fillId="0" borderId="0" xfId="0" applyAlignment="1">
      <alignment/>
    </xf>
    <xf numFmtId="0" fontId="9" fillId="0" borderId="0" xfId="0" applyFont="1" applyAlignment="1">
      <alignment horizontal="left" vertical="center" textRotation="180"/>
    </xf>
    <xf numFmtId="0" fontId="3" fillId="0" borderId="0" xfId="0" applyFont="1" applyBorder="1" applyAlignment="1">
      <alignment horizontal="distributed"/>
    </xf>
    <xf numFmtId="0" fontId="3" fillId="0" borderId="11" xfId="0" applyFont="1" applyBorder="1" applyAlignment="1">
      <alignment horizontal="distributed"/>
    </xf>
    <xf numFmtId="0" fontId="5" fillId="0" borderId="9" xfId="0" applyFont="1" applyBorder="1" applyAlignment="1" applyProtection="1">
      <alignment horizontal="center"/>
      <protection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>
      <alignment vertical="center"/>
    </xf>
    <xf numFmtId="0" fontId="5" fillId="0" borderId="13" xfId="0" applyFont="1" applyBorder="1" applyAlignment="1" applyProtection="1">
      <alignment horizontal="center"/>
      <protection/>
    </xf>
    <xf numFmtId="0" fontId="7" fillId="0" borderId="0" xfId="0" applyFont="1" applyAlignment="1">
      <alignment horizont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市町村別" xfId="20"/>
    <cellStyle name="標準_中分類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workbookViewId="0" topLeftCell="A1">
      <selection activeCell="D15" sqref="D15"/>
    </sheetView>
  </sheetViews>
  <sheetFormatPr defaultColWidth="9.00390625" defaultRowHeight="13.5"/>
  <cols>
    <col min="1" max="1" width="7.50390625" style="1" customWidth="1"/>
    <col min="2" max="2" width="9.125" style="1" bestFit="1" customWidth="1"/>
    <col min="3" max="3" width="7.625" style="5" customWidth="1"/>
    <col min="4" max="4" width="7.625" style="1" customWidth="1"/>
    <col min="5" max="5" width="7.625" style="5" customWidth="1"/>
    <col min="6" max="6" width="7.625" style="1" customWidth="1"/>
    <col min="7" max="7" width="9.625" style="5" customWidth="1"/>
    <col min="8" max="8" width="7.625" style="1" customWidth="1"/>
    <col min="9" max="9" width="9.625" style="5" customWidth="1"/>
    <col min="10" max="10" width="7.625" style="1" customWidth="1"/>
    <col min="11" max="11" width="9.625" style="5" customWidth="1"/>
    <col min="12" max="12" width="7.625" style="1" customWidth="1"/>
    <col min="13" max="13" width="9.625" style="5" customWidth="1"/>
    <col min="14" max="14" width="7.625" style="1" customWidth="1"/>
    <col min="15" max="15" width="9.625" style="5" customWidth="1"/>
    <col min="16" max="16" width="7.625" style="1" customWidth="1"/>
  </cols>
  <sheetData>
    <row r="1" spans="1:15" ht="13.5">
      <c r="A1" s="162">
        <v>25</v>
      </c>
      <c r="B1" s="26" t="s">
        <v>37</v>
      </c>
      <c r="C1" s="25"/>
      <c r="D1" s="2"/>
      <c r="E1" s="3"/>
      <c r="F1" s="2"/>
      <c r="G1" s="3"/>
      <c r="H1" s="2"/>
      <c r="I1" s="3"/>
      <c r="J1" s="4"/>
      <c r="K1" s="3"/>
      <c r="L1" s="2"/>
      <c r="M1" s="3"/>
      <c r="O1" s="3"/>
    </row>
    <row r="2" ht="13.5">
      <c r="A2" s="163"/>
    </row>
    <row r="3" spans="1:16" ht="13.5">
      <c r="A3" s="163"/>
      <c r="B3" s="6" t="s">
        <v>0</v>
      </c>
      <c r="C3" s="7" t="s">
        <v>1</v>
      </c>
      <c r="D3" s="8"/>
      <c r="E3" s="7" t="s">
        <v>2</v>
      </c>
      <c r="F3" s="8"/>
      <c r="G3" s="7" t="s">
        <v>162</v>
      </c>
      <c r="H3" s="9"/>
      <c r="I3" s="7"/>
      <c r="J3" s="8"/>
      <c r="K3" s="7" t="s">
        <v>3</v>
      </c>
      <c r="L3" s="8"/>
      <c r="M3" s="7" t="s">
        <v>4</v>
      </c>
      <c r="N3" s="8"/>
      <c r="O3" s="7" t="s">
        <v>5</v>
      </c>
      <c r="P3" s="8"/>
    </row>
    <row r="4" spans="1:16" ht="13.5">
      <c r="A4" s="163"/>
      <c r="B4" s="10"/>
      <c r="C4" s="11" t="s">
        <v>6</v>
      </c>
      <c r="D4" s="12"/>
      <c r="E4" s="11" t="s">
        <v>6</v>
      </c>
      <c r="F4" s="12"/>
      <c r="G4" s="11" t="s">
        <v>6</v>
      </c>
      <c r="H4" s="23"/>
      <c r="I4" s="11"/>
      <c r="J4" s="12"/>
      <c r="K4" s="11" t="s">
        <v>6</v>
      </c>
      <c r="L4" s="12"/>
      <c r="M4" s="11" t="s">
        <v>7</v>
      </c>
      <c r="N4" s="12"/>
      <c r="O4" s="11" t="s">
        <v>7</v>
      </c>
      <c r="P4" s="12"/>
    </row>
    <row r="5" spans="1:16" ht="13.5">
      <c r="A5" s="163"/>
      <c r="B5" s="10" t="s">
        <v>8</v>
      </c>
      <c r="C5" s="13"/>
      <c r="D5" s="14" t="s">
        <v>9</v>
      </c>
      <c r="E5" s="13"/>
      <c r="F5" s="14" t="s">
        <v>9</v>
      </c>
      <c r="G5" s="24" t="s">
        <v>10</v>
      </c>
      <c r="H5" s="24" t="s">
        <v>9</v>
      </c>
      <c r="I5" s="24" t="s">
        <v>11</v>
      </c>
      <c r="J5" s="14" t="s">
        <v>9</v>
      </c>
      <c r="K5" s="13"/>
      <c r="L5" s="14" t="s">
        <v>9</v>
      </c>
      <c r="M5" s="13"/>
      <c r="N5" s="14" t="s">
        <v>9</v>
      </c>
      <c r="O5" s="13"/>
      <c r="P5" s="14" t="s">
        <v>9</v>
      </c>
    </row>
    <row r="6" spans="1:16" ht="13.5">
      <c r="A6" s="163"/>
      <c r="B6" s="15"/>
      <c r="C6" s="16"/>
      <c r="D6" s="17" t="s">
        <v>177</v>
      </c>
      <c r="E6" s="142" t="s">
        <v>178</v>
      </c>
      <c r="F6" s="6" t="s">
        <v>177</v>
      </c>
      <c r="G6" s="142" t="s">
        <v>179</v>
      </c>
      <c r="H6" s="6" t="s">
        <v>177</v>
      </c>
      <c r="I6" s="142" t="s">
        <v>179</v>
      </c>
      <c r="J6" s="6" t="s">
        <v>177</v>
      </c>
      <c r="K6" s="142" t="s">
        <v>179</v>
      </c>
      <c r="L6" s="6" t="s">
        <v>177</v>
      </c>
      <c r="M6" s="142" t="s">
        <v>179</v>
      </c>
      <c r="N6" s="6" t="s">
        <v>177</v>
      </c>
      <c r="O6" s="142" t="s">
        <v>179</v>
      </c>
      <c r="P6" s="6" t="s">
        <v>177</v>
      </c>
    </row>
    <row r="7" spans="1:16" ht="13.5">
      <c r="A7" s="163"/>
      <c r="B7" s="139" t="s">
        <v>175</v>
      </c>
      <c r="C7" s="18">
        <v>16850</v>
      </c>
      <c r="D7" s="19">
        <v>-2.8</v>
      </c>
      <c r="E7" s="18">
        <v>455900</v>
      </c>
      <c r="F7" s="20">
        <v>-1.6</v>
      </c>
      <c r="G7" s="18">
        <v>5296455</v>
      </c>
      <c r="H7" s="20">
        <v>22.4</v>
      </c>
      <c r="I7" s="18">
        <v>6381271.08433735</v>
      </c>
      <c r="J7" s="20">
        <v>2.5</v>
      </c>
      <c r="K7" s="18">
        <v>1856016</v>
      </c>
      <c r="L7" s="20">
        <v>11.3</v>
      </c>
      <c r="M7" s="18">
        <v>1494383</v>
      </c>
      <c r="N7" s="20">
        <v>16</v>
      </c>
      <c r="O7" s="18">
        <v>319203</v>
      </c>
      <c r="P7" s="20">
        <v>28.8</v>
      </c>
    </row>
    <row r="8" spans="1:16" ht="13.5">
      <c r="A8" s="163"/>
      <c r="B8" s="139">
        <v>50</v>
      </c>
      <c r="C8" s="18">
        <v>17548</v>
      </c>
      <c r="D8" s="20">
        <v>4.1</v>
      </c>
      <c r="E8" s="18">
        <v>446624</v>
      </c>
      <c r="F8" s="20">
        <v>-2</v>
      </c>
      <c r="G8" s="18">
        <v>5164045</v>
      </c>
      <c r="H8" s="20">
        <v>-2.5</v>
      </c>
      <c r="I8" s="18">
        <v>6111295.857988166</v>
      </c>
      <c r="J8" s="20">
        <v>-4.2</v>
      </c>
      <c r="K8" s="18">
        <v>1819197</v>
      </c>
      <c r="L8" s="20">
        <v>-2</v>
      </c>
      <c r="M8" s="18">
        <v>1298061</v>
      </c>
      <c r="N8" s="20">
        <v>-13.1</v>
      </c>
      <c r="O8" s="18">
        <v>205836</v>
      </c>
      <c r="P8" s="20">
        <v>-35.5</v>
      </c>
    </row>
    <row r="9" spans="1:16" ht="13.5">
      <c r="A9" s="163"/>
      <c r="B9" s="24">
        <v>51</v>
      </c>
      <c r="C9" s="21">
        <v>17350</v>
      </c>
      <c r="D9" s="22">
        <v>-1.1</v>
      </c>
      <c r="E9" s="21">
        <v>443555</v>
      </c>
      <c r="F9" s="22">
        <v>-0.6</v>
      </c>
      <c r="G9" s="21">
        <v>5855335</v>
      </c>
      <c r="H9" s="22">
        <v>13.4</v>
      </c>
      <c r="I9" s="21">
        <v>6536931.767337807</v>
      </c>
      <c r="J9" s="22">
        <v>7</v>
      </c>
      <c r="K9" s="21">
        <v>2125376</v>
      </c>
      <c r="L9" s="22">
        <v>13.5</v>
      </c>
      <c r="M9" s="21">
        <v>1574504</v>
      </c>
      <c r="N9" s="22">
        <v>21.3</v>
      </c>
      <c r="O9" s="21">
        <v>226460</v>
      </c>
      <c r="P9" s="22">
        <v>10</v>
      </c>
    </row>
    <row r="10" spans="1:16" ht="13.5">
      <c r="A10" s="163"/>
      <c r="B10" s="24">
        <v>52</v>
      </c>
      <c r="C10" s="21">
        <v>17076</v>
      </c>
      <c r="D10" s="22">
        <v>-1.6</v>
      </c>
      <c r="E10" s="21">
        <v>438244</v>
      </c>
      <c r="F10" s="22">
        <v>-1.2</v>
      </c>
      <c r="G10" s="21">
        <v>6656657</v>
      </c>
      <c r="H10" s="22">
        <v>13.7</v>
      </c>
      <c r="I10" s="21">
        <v>7332979.0748898685</v>
      </c>
      <c r="J10" s="22">
        <v>12.2</v>
      </c>
      <c r="K10" s="21">
        <v>2418455</v>
      </c>
      <c r="L10" s="22">
        <v>13.8</v>
      </c>
      <c r="M10" s="21">
        <v>1865701</v>
      </c>
      <c r="N10" s="22">
        <v>18.5</v>
      </c>
      <c r="O10" s="21">
        <v>228378</v>
      </c>
      <c r="P10" s="22">
        <v>0.8</v>
      </c>
    </row>
    <row r="11" spans="1:16" ht="13.5">
      <c r="A11" s="163"/>
      <c r="B11" s="24">
        <v>53</v>
      </c>
      <c r="C11" s="21">
        <v>17979</v>
      </c>
      <c r="D11" s="22">
        <v>5.3</v>
      </c>
      <c r="E11" s="21">
        <v>442477</v>
      </c>
      <c r="F11" s="22">
        <v>1</v>
      </c>
      <c r="G11" s="21">
        <v>7130590</v>
      </c>
      <c r="H11" s="22">
        <v>7.1</v>
      </c>
      <c r="I11" s="21">
        <v>7917448.888888888</v>
      </c>
      <c r="J11" s="22">
        <v>8</v>
      </c>
      <c r="K11" s="21">
        <v>2710759</v>
      </c>
      <c r="L11" s="22">
        <v>12.1</v>
      </c>
      <c r="M11" s="21">
        <v>1992620</v>
      </c>
      <c r="N11" s="22">
        <v>6.8</v>
      </c>
      <c r="O11" s="21">
        <v>221068</v>
      </c>
      <c r="P11" s="22">
        <v>-3.2</v>
      </c>
    </row>
    <row r="12" spans="1:16" ht="13.5">
      <c r="A12" s="163"/>
      <c r="B12" s="24">
        <v>54</v>
      </c>
      <c r="C12" s="21">
        <v>18003</v>
      </c>
      <c r="D12" s="22">
        <v>0.1</v>
      </c>
      <c r="E12" s="21">
        <v>448946</v>
      </c>
      <c r="F12" s="22">
        <v>1.5</v>
      </c>
      <c r="G12" s="21">
        <v>7946307</v>
      </c>
      <c r="H12" s="22">
        <v>11.4</v>
      </c>
      <c r="I12" s="21">
        <v>8092115.071283096</v>
      </c>
      <c r="J12" s="22">
        <v>2.2</v>
      </c>
      <c r="K12" s="21">
        <v>3023812</v>
      </c>
      <c r="L12" s="22">
        <v>11.5</v>
      </c>
      <c r="M12" s="21">
        <v>2304520</v>
      </c>
      <c r="N12" s="22">
        <v>15.7</v>
      </c>
      <c r="O12" s="21">
        <v>292535</v>
      </c>
      <c r="P12" s="22">
        <v>32.3</v>
      </c>
    </row>
    <row r="13" spans="1:16" ht="13.5">
      <c r="A13" s="163"/>
      <c r="B13" s="24">
        <v>55</v>
      </c>
      <c r="C13" s="21">
        <v>18189</v>
      </c>
      <c r="D13" s="22">
        <v>1</v>
      </c>
      <c r="E13" s="21">
        <v>458132</v>
      </c>
      <c r="F13" s="22">
        <v>2</v>
      </c>
      <c r="G13" s="21">
        <v>9390048</v>
      </c>
      <c r="H13" s="22">
        <v>18.2</v>
      </c>
      <c r="I13" s="21">
        <v>8542309.090909092</v>
      </c>
      <c r="J13" s="22">
        <v>5.6</v>
      </c>
      <c r="K13" s="21">
        <v>3185710</v>
      </c>
      <c r="L13" s="22">
        <v>5.4</v>
      </c>
      <c r="M13" s="21">
        <v>2431549</v>
      </c>
      <c r="N13" s="22">
        <v>5.5</v>
      </c>
      <c r="O13" s="21">
        <v>377031</v>
      </c>
      <c r="P13" s="22">
        <v>28.9</v>
      </c>
    </row>
    <row r="14" spans="1:16" ht="13.5">
      <c r="A14" s="163"/>
      <c r="B14" s="24">
        <v>56</v>
      </c>
      <c r="C14" s="21">
        <v>18459</v>
      </c>
      <c r="D14" s="22">
        <v>1.5</v>
      </c>
      <c r="E14" s="21">
        <v>474307</v>
      </c>
      <c r="F14" s="22">
        <v>3.5</v>
      </c>
      <c r="G14" s="21">
        <v>10183848</v>
      </c>
      <c r="H14" s="22">
        <v>8.5</v>
      </c>
      <c r="I14" s="21">
        <v>9252613.430127041</v>
      </c>
      <c r="J14" s="22">
        <v>8.3</v>
      </c>
      <c r="K14" s="21">
        <v>3597280</v>
      </c>
      <c r="L14" s="22">
        <v>12.9</v>
      </c>
      <c r="M14" s="21">
        <v>2710468</v>
      </c>
      <c r="N14" s="22">
        <v>11.5</v>
      </c>
      <c r="O14" s="21">
        <v>418289</v>
      </c>
      <c r="P14" s="22">
        <v>10.9</v>
      </c>
    </row>
    <row r="15" spans="1:16" ht="13.5">
      <c r="A15" s="163"/>
      <c r="B15" s="24">
        <v>57</v>
      </c>
      <c r="C15" s="21">
        <v>18414</v>
      </c>
      <c r="D15" s="22">
        <v>-0.2</v>
      </c>
      <c r="E15" s="21">
        <v>476889</v>
      </c>
      <c r="F15" s="22">
        <v>0.5</v>
      </c>
      <c r="G15" s="21">
        <v>10502033</v>
      </c>
      <c r="H15" s="22">
        <v>3.1</v>
      </c>
      <c r="I15" s="21">
        <v>9512186.594202898</v>
      </c>
      <c r="J15" s="22">
        <v>2.8</v>
      </c>
      <c r="K15" s="21">
        <v>3753271</v>
      </c>
      <c r="L15" s="22">
        <v>4.3</v>
      </c>
      <c r="M15" s="21">
        <v>2858235</v>
      </c>
      <c r="N15" s="22">
        <v>5.5</v>
      </c>
      <c r="O15" s="21">
        <v>450976</v>
      </c>
      <c r="P15" s="22">
        <v>7.8</v>
      </c>
    </row>
    <row r="16" spans="1:16" ht="13.5">
      <c r="A16" s="163"/>
      <c r="B16" s="24">
        <v>58</v>
      </c>
      <c r="C16" s="21">
        <v>19216</v>
      </c>
      <c r="D16" s="22">
        <v>4.4</v>
      </c>
      <c r="E16" s="21">
        <v>482500</v>
      </c>
      <c r="F16" s="22">
        <v>1.2</v>
      </c>
      <c r="G16" s="21">
        <v>10820409</v>
      </c>
      <c r="H16" s="22">
        <v>3</v>
      </c>
      <c r="I16" s="21">
        <v>9795720.29250457</v>
      </c>
      <c r="J16" s="22">
        <v>3</v>
      </c>
      <c r="K16" s="21">
        <v>4034023</v>
      </c>
      <c r="L16" s="22">
        <v>7.5</v>
      </c>
      <c r="M16" s="21">
        <v>3047668</v>
      </c>
      <c r="N16" s="22">
        <v>6.6</v>
      </c>
      <c r="O16" s="21">
        <v>489033</v>
      </c>
      <c r="P16" s="22">
        <v>8.4</v>
      </c>
    </row>
    <row r="17" spans="1:16" ht="13.5">
      <c r="A17" s="163"/>
      <c r="B17" s="24">
        <v>59</v>
      </c>
      <c r="C17" s="21">
        <v>18381</v>
      </c>
      <c r="D17" s="22">
        <v>-4.3</v>
      </c>
      <c r="E17" s="21">
        <v>485927</v>
      </c>
      <c r="F17" s="22">
        <v>0.7</v>
      </c>
      <c r="G17" s="21">
        <v>11552221</v>
      </c>
      <c r="H17" s="22">
        <v>6.8</v>
      </c>
      <c r="I17" s="21">
        <v>10500787.795992713</v>
      </c>
      <c r="J17" s="22">
        <v>7.2</v>
      </c>
      <c r="K17" s="21">
        <v>4256951</v>
      </c>
      <c r="L17" s="22">
        <v>5.5</v>
      </c>
      <c r="M17" s="21">
        <v>3345722</v>
      </c>
      <c r="N17" s="22">
        <v>9.8</v>
      </c>
      <c r="O17" s="21">
        <v>444735</v>
      </c>
      <c r="P17" s="22">
        <v>-9.1</v>
      </c>
    </row>
    <row r="18" spans="1:16" ht="13.5">
      <c r="A18" s="163"/>
      <c r="B18" s="24">
        <v>60</v>
      </c>
      <c r="C18" s="21">
        <v>19166</v>
      </c>
      <c r="D18" s="22">
        <v>4.3</v>
      </c>
      <c r="E18" s="21">
        <v>496339</v>
      </c>
      <c r="F18" s="22">
        <v>2.1</v>
      </c>
      <c r="G18" s="21">
        <v>12504541</v>
      </c>
      <c r="H18" s="22">
        <v>8.2</v>
      </c>
      <c r="I18" s="21">
        <v>11602825.441039925</v>
      </c>
      <c r="J18" s="22">
        <v>10.5</v>
      </c>
      <c r="K18" s="21">
        <v>4536780</v>
      </c>
      <c r="L18" s="22">
        <v>6.6</v>
      </c>
      <c r="M18" s="21">
        <v>3500328</v>
      </c>
      <c r="N18" s="22">
        <v>4.6</v>
      </c>
      <c r="O18" s="21">
        <v>592100</v>
      </c>
      <c r="P18" s="22">
        <v>33.1</v>
      </c>
    </row>
    <row r="19" spans="1:16" ht="13.5">
      <c r="A19" s="163"/>
      <c r="B19" s="24">
        <v>61</v>
      </c>
      <c r="C19" s="21">
        <v>19120</v>
      </c>
      <c r="D19" s="22">
        <v>-0.2</v>
      </c>
      <c r="E19" s="21">
        <v>501919</v>
      </c>
      <c r="F19" s="22">
        <v>1.1</v>
      </c>
      <c r="G19" s="21">
        <v>12722321</v>
      </c>
      <c r="H19" s="22">
        <v>1.7</v>
      </c>
      <c r="I19" s="21">
        <v>12417805.283757338</v>
      </c>
      <c r="J19" s="22">
        <v>7</v>
      </c>
      <c r="K19" s="21">
        <v>4840172</v>
      </c>
      <c r="L19" s="22">
        <v>6.7</v>
      </c>
      <c r="M19" s="21">
        <v>3558020</v>
      </c>
      <c r="N19" s="22">
        <v>1.6</v>
      </c>
      <c r="O19" s="21">
        <v>549690</v>
      </c>
      <c r="P19" s="22">
        <v>-7.2</v>
      </c>
    </row>
    <row r="20" spans="1:16" ht="13.5">
      <c r="A20" s="163"/>
      <c r="B20" s="24">
        <v>62</v>
      </c>
      <c r="C20" s="21">
        <v>18434</v>
      </c>
      <c r="D20" s="22">
        <v>-3.6</v>
      </c>
      <c r="E20" s="21">
        <v>499413</v>
      </c>
      <c r="F20" s="22">
        <v>-0.5</v>
      </c>
      <c r="G20" s="21">
        <v>12864065</v>
      </c>
      <c r="H20" s="22">
        <v>1.1</v>
      </c>
      <c r="I20" s="21">
        <v>12825679.920477137</v>
      </c>
      <c r="J20" s="22">
        <v>3.3</v>
      </c>
      <c r="K20" s="21">
        <v>5041653</v>
      </c>
      <c r="L20" s="22">
        <v>4.2</v>
      </c>
      <c r="M20" s="21">
        <v>3809230</v>
      </c>
      <c r="N20" s="22">
        <v>7.1</v>
      </c>
      <c r="O20" s="21">
        <v>521570</v>
      </c>
      <c r="P20" s="22">
        <v>-5.1</v>
      </c>
    </row>
    <row r="21" spans="1:16" ht="13.5">
      <c r="A21" s="163"/>
      <c r="B21" s="24">
        <v>63</v>
      </c>
      <c r="C21" s="21">
        <v>19372</v>
      </c>
      <c r="D21" s="22">
        <v>5.1</v>
      </c>
      <c r="E21" s="21">
        <v>511203</v>
      </c>
      <c r="F21" s="22">
        <v>2.4</v>
      </c>
      <c r="G21" s="21">
        <v>13930102</v>
      </c>
      <c r="H21" s="22">
        <v>8.3</v>
      </c>
      <c r="I21" s="21">
        <v>13857565.868263474</v>
      </c>
      <c r="J21" s="22">
        <v>8</v>
      </c>
      <c r="K21" s="21">
        <v>5543396</v>
      </c>
      <c r="L21" s="22">
        <v>10</v>
      </c>
      <c r="M21" s="21">
        <v>4230795</v>
      </c>
      <c r="N21" s="22">
        <v>11.1</v>
      </c>
      <c r="O21" s="21">
        <v>629843</v>
      </c>
      <c r="P21" s="22">
        <v>20.8</v>
      </c>
    </row>
    <row r="22" spans="1:16" ht="13.5">
      <c r="A22" s="163"/>
      <c r="B22" s="24" t="s">
        <v>176</v>
      </c>
      <c r="C22" s="21">
        <v>18635</v>
      </c>
      <c r="D22" s="22">
        <v>-3.8</v>
      </c>
      <c r="E22" s="21">
        <v>514060</v>
      </c>
      <c r="F22" s="22">
        <v>0.6</v>
      </c>
      <c r="G22" s="21">
        <v>15202701</v>
      </c>
      <c r="H22" s="22">
        <v>9.1</v>
      </c>
      <c r="I22" s="21">
        <v>14697450.58139535</v>
      </c>
      <c r="J22" s="22">
        <v>6.1</v>
      </c>
      <c r="K22" s="21">
        <v>5907499</v>
      </c>
      <c r="L22" s="22">
        <v>6.6</v>
      </c>
      <c r="M22" s="21">
        <v>4577119</v>
      </c>
      <c r="N22" s="22">
        <v>8.2</v>
      </c>
      <c r="O22" s="21">
        <v>809498</v>
      </c>
      <c r="P22" s="22">
        <v>28.5</v>
      </c>
    </row>
    <row r="23" spans="1:16" ht="13.5">
      <c r="A23" s="163"/>
      <c r="B23" s="24">
        <v>2</v>
      </c>
      <c r="C23" s="21">
        <v>19366</v>
      </c>
      <c r="D23" s="22">
        <v>3.9</v>
      </c>
      <c r="E23" s="21">
        <v>523810</v>
      </c>
      <c r="F23" s="22">
        <v>1.9</v>
      </c>
      <c r="G23" s="21">
        <v>16265222</v>
      </c>
      <c r="H23" s="22">
        <v>7</v>
      </c>
      <c r="I23" s="21">
        <v>15538609.56937799</v>
      </c>
      <c r="J23" s="22">
        <v>5.7</v>
      </c>
      <c r="K23" s="21">
        <v>6309484</v>
      </c>
      <c r="L23" s="22">
        <v>6.8</v>
      </c>
      <c r="M23" s="21">
        <v>4777162</v>
      </c>
      <c r="N23" s="22">
        <v>4.4</v>
      </c>
      <c r="O23" s="21">
        <v>895333</v>
      </c>
      <c r="P23" s="22">
        <v>10.6</v>
      </c>
    </row>
    <row r="24" spans="1:16" ht="13.5">
      <c r="A24" s="163"/>
      <c r="B24" s="24">
        <v>3</v>
      </c>
      <c r="C24" s="21">
        <v>18709</v>
      </c>
      <c r="D24" s="22">
        <v>-3.4</v>
      </c>
      <c r="E24" s="21">
        <v>528845</v>
      </c>
      <c r="F24" s="22">
        <v>1</v>
      </c>
      <c r="G24" s="21">
        <v>17218708</v>
      </c>
      <c r="H24" s="22">
        <v>5.9</v>
      </c>
      <c r="I24" s="21">
        <v>16441784.761904761</v>
      </c>
      <c r="J24" s="22">
        <v>5.8</v>
      </c>
      <c r="K24" s="21">
        <v>6755280</v>
      </c>
      <c r="L24" s="22">
        <v>7.1</v>
      </c>
      <c r="M24" s="21">
        <v>5191021</v>
      </c>
      <c r="N24" s="22">
        <v>8.7</v>
      </c>
      <c r="O24" s="21">
        <v>932000</v>
      </c>
      <c r="P24" s="22">
        <v>4.1</v>
      </c>
    </row>
    <row r="25" spans="1:16" ht="13.5">
      <c r="A25" s="163"/>
      <c r="B25" s="24">
        <v>4</v>
      </c>
      <c r="C25" s="21">
        <v>18096</v>
      </c>
      <c r="D25" s="22">
        <v>-3.3</v>
      </c>
      <c r="E25" s="21">
        <v>524826</v>
      </c>
      <c r="F25" s="22">
        <v>-0.8</v>
      </c>
      <c r="G25" s="21">
        <v>16810547</v>
      </c>
      <c r="H25" s="22">
        <v>-2.4</v>
      </c>
      <c r="I25" s="21">
        <v>16277182.868142443</v>
      </c>
      <c r="J25" s="22">
        <v>-1</v>
      </c>
      <c r="K25" s="21">
        <v>6673936</v>
      </c>
      <c r="L25" s="22">
        <v>-1.2</v>
      </c>
      <c r="M25" s="21">
        <v>5017225</v>
      </c>
      <c r="N25" s="22">
        <v>-3.3</v>
      </c>
      <c r="O25" s="21">
        <v>855447</v>
      </c>
      <c r="P25" s="22">
        <v>-8.2</v>
      </c>
    </row>
    <row r="26" spans="1:16" ht="13.5">
      <c r="A26" s="163"/>
      <c r="B26" s="24">
        <v>5</v>
      </c>
      <c r="C26" s="21">
        <v>18382</v>
      </c>
      <c r="D26" s="22">
        <v>1.6</v>
      </c>
      <c r="E26" s="21">
        <v>514853</v>
      </c>
      <c r="F26" s="22">
        <v>-1.9</v>
      </c>
      <c r="G26" s="21">
        <v>15911106</v>
      </c>
      <c r="H26" s="22">
        <v>-5.4</v>
      </c>
      <c r="I26" s="21">
        <v>15599249.019607844</v>
      </c>
      <c r="J26" s="22">
        <v>-4.2</v>
      </c>
      <c r="K26" s="21">
        <v>6465710</v>
      </c>
      <c r="L26" s="22">
        <v>-3.1</v>
      </c>
      <c r="M26" s="21">
        <v>4809671</v>
      </c>
      <c r="N26" s="22">
        <v>-4.1</v>
      </c>
      <c r="O26" s="21">
        <v>614005</v>
      </c>
      <c r="P26" s="22">
        <v>-28.2</v>
      </c>
    </row>
    <row r="27" spans="1:16" ht="13.5">
      <c r="A27" s="163"/>
      <c r="B27" s="24">
        <v>6</v>
      </c>
      <c r="C27" s="21">
        <v>17200</v>
      </c>
      <c r="D27" s="22">
        <v>-6.4</v>
      </c>
      <c r="E27" s="21">
        <v>502232</v>
      </c>
      <c r="F27" s="22">
        <v>-2.5</v>
      </c>
      <c r="G27" s="21">
        <v>15570122</v>
      </c>
      <c r="H27" s="22">
        <v>-2.1</v>
      </c>
      <c r="I27" s="21">
        <v>15477258.449304176</v>
      </c>
      <c r="J27" s="22">
        <v>-0.8</v>
      </c>
      <c r="K27" s="21">
        <v>6413435</v>
      </c>
      <c r="L27" s="22">
        <v>-0.8</v>
      </c>
      <c r="M27" s="21">
        <v>4852245</v>
      </c>
      <c r="N27" s="22">
        <v>0.9</v>
      </c>
      <c r="O27" s="21">
        <v>512372</v>
      </c>
      <c r="P27" s="22">
        <v>-16.6</v>
      </c>
    </row>
    <row r="28" spans="1:16" ht="13.5">
      <c r="A28" s="163"/>
      <c r="B28" s="24">
        <v>7</v>
      </c>
      <c r="C28" s="21">
        <v>17479</v>
      </c>
      <c r="D28" s="22">
        <v>1.6</v>
      </c>
      <c r="E28" s="21">
        <v>495584</v>
      </c>
      <c r="F28" s="22">
        <v>-1.3</v>
      </c>
      <c r="G28" s="21">
        <v>16162954</v>
      </c>
      <c r="H28" s="22">
        <v>3.8</v>
      </c>
      <c r="I28" s="21">
        <v>16162954</v>
      </c>
      <c r="J28" s="22">
        <v>4.4</v>
      </c>
      <c r="K28" s="21">
        <v>6669552</v>
      </c>
      <c r="L28" s="22">
        <v>4</v>
      </c>
      <c r="M28" s="21">
        <v>5169326</v>
      </c>
      <c r="N28" s="22">
        <v>6.5</v>
      </c>
      <c r="O28" s="21">
        <v>540978</v>
      </c>
      <c r="P28" s="22">
        <v>5.6</v>
      </c>
    </row>
    <row r="29" spans="1:16" ht="13.5">
      <c r="A29" s="163"/>
      <c r="B29" s="24">
        <v>8</v>
      </c>
      <c r="C29" s="21">
        <v>16615</v>
      </c>
      <c r="D29" s="22">
        <v>-4.9</v>
      </c>
      <c r="E29" s="21">
        <v>487605</v>
      </c>
      <c r="F29" s="22">
        <v>-1.6</v>
      </c>
      <c r="G29" s="21">
        <v>16380538</v>
      </c>
      <c r="H29" s="22">
        <v>1.3</v>
      </c>
      <c r="I29" s="21">
        <v>16663822.990844356</v>
      </c>
      <c r="J29" s="22">
        <v>3.1</v>
      </c>
      <c r="K29" s="21">
        <v>6755661</v>
      </c>
      <c r="L29" s="22">
        <v>1.3</v>
      </c>
      <c r="M29" s="21">
        <v>5211665</v>
      </c>
      <c r="N29" s="22">
        <v>0.8</v>
      </c>
      <c r="O29" s="21">
        <v>610950</v>
      </c>
      <c r="P29" s="22">
        <v>12.9</v>
      </c>
    </row>
    <row r="30" spans="1:16" ht="13.5">
      <c r="A30" s="163"/>
      <c r="B30" s="24">
        <v>9</v>
      </c>
      <c r="C30" s="21">
        <v>16354</v>
      </c>
      <c r="D30" s="22">
        <v>-1.6</v>
      </c>
      <c r="E30" s="21">
        <v>486103</v>
      </c>
      <c r="F30" s="22">
        <v>-0.3</v>
      </c>
      <c r="G30" s="21">
        <v>17008725</v>
      </c>
      <c r="H30" s="22">
        <v>3.8</v>
      </c>
      <c r="I30" s="21">
        <v>17197901.921132457</v>
      </c>
      <c r="J30" s="22">
        <v>3.2</v>
      </c>
      <c r="K30" s="21">
        <v>6960748</v>
      </c>
      <c r="L30" s="22">
        <v>3</v>
      </c>
      <c r="M30" s="21">
        <v>5367913</v>
      </c>
      <c r="N30" s="22">
        <v>3</v>
      </c>
      <c r="O30" s="21">
        <v>715543</v>
      </c>
      <c r="P30" s="22">
        <v>17.1</v>
      </c>
    </row>
    <row r="31" spans="1:16" ht="13.5">
      <c r="A31" s="163"/>
      <c r="B31" s="24">
        <v>10</v>
      </c>
      <c r="C31" s="21">
        <v>17098</v>
      </c>
      <c r="D31" s="22">
        <v>4.549345725816312</v>
      </c>
      <c r="E31" s="21">
        <v>486036</v>
      </c>
      <c r="F31" s="138" t="s">
        <v>168</v>
      </c>
      <c r="G31" s="21">
        <v>16341886</v>
      </c>
      <c r="H31" s="22">
        <v>-3.920570177952787</v>
      </c>
      <c r="I31" s="21">
        <v>16743735.655737706</v>
      </c>
      <c r="J31" s="22">
        <v>-2.6408236741755076</v>
      </c>
      <c r="K31" s="21">
        <v>6747735</v>
      </c>
      <c r="L31" s="22">
        <v>-3.0602027253392894</v>
      </c>
      <c r="M31" s="21">
        <v>5083979</v>
      </c>
      <c r="N31" s="22">
        <v>-5.289467247326851</v>
      </c>
      <c r="O31" s="21">
        <v>751199</v>
      </c>
      <c r="P31" s="22">
        <v>4.983068802294199</v>
      </c>
    </row>
    <row r="32" spans="1:16" ht="13.5">
      <c r="A32" s="163"/>
      <c r="B32" s="24">
        <v>11</v>
      </c>
      <c r="C32" s="21">
        <v>15781</v>
      </c>
      <c r="D32" s="22">
        <v>-7.702655281319448</v>
      </c>
      <c r="E32" s="21">
        <v>467232</v>
      </c>
      <c r="F32" s="22">
        <v>-3.8688492210453562</v>
      </c>
      <c r="G32" s="21">
        <v>15912187</v>
      </c>
      <c r="H32" s="22">
        <v>-2.6294333469221387</v>
      </c>
      <c r="I32" s="21">
        <v>16557946.930280957</v>
      </c>
      <c r="J32" s="22">
        <v>-1.109601401244542</v>
      </c>
      <c r="K32" s="21">
        <v>6662515</v>
      </c>
      <c r="L32" s="22">
        <v>-1.2629423058255873</v>
      </c>
      <c r="M32" s="21">
        <v>5042653</v>
      </c>
      <c r="N32" s="22">
        <v>-0.8128672443375562</v>
      </c>
      <c r="O32" s="21">
        <v>586166</v>
      </c>
      <c r="P32" s="22">
        <v>-21.96927844685629</v>
      </c>
    </row>
    <row r="33" spans="1:16" ht="13.5">
      <c r="A33" s="163"/>
      <c r="B33" s="24">
        <v>12</v>
      </c>
      <c r="C33" s="21">
        <v>15736</v>
      </c>
      <c r="D33" s="22">
        <f>(C33/C32-1)*100</f>
        <v>-0.28515303212723886</v>
      </c>
      <c r="E33" s="21">
        <v>461184</v>
      </c>
      <c r="F33" s="22">
        <f>(E33/E32-1)*100</f>
        <v>-1.2944318882268324</v>
      </c>
      <c r="G33" s="21">
        <v>16610775.52</v>
      </c>
      <c r="H33" s="22">
        <f>(G33/G32-1)*100</f>
        <v>4.390273442613513</v>
      </c>
      <c r="I33" s="21">
        <f>G33/0.963</f>
        <v>17248988.07892004</v>
      </c>
      <c r="J33" s="22">
        <f>(I33/I32-1)*100</f>
        <v>4.17347121324152</v>
      </c>
      <c r="K33" s="21">
        <v>6793235.42</v>
      </c>
      <c r="L33" s="22">
        <f>(K33/K32-1)*100</f>
        <v>1.9620281530323025</v>
      </c>
      <c r="M33" s="21">
        <v>5290584.64</v>
      </c>
      <c r="N33" s="22">
        <f>(M33/M32-1)*100</f>
        <v>4.916690480189678</v>
      </c>
      <c r="O33" s="21">
        <v>579273.02</v>
      </c>
      <c r="P33" s="22">
        <f>(O33/O32-1)*100</f>
        <v>-1.1759433334584402</v>
      </c>
    </row>
    <row r="34" spans="1:16" ht="13.5">
      <c r="A34" s="163"/>
      <c r="B34" s="24">
        <v>13</v>
      </c>
      <c r="C34" s="21">
        <v>14621</v>
      </c>
      <c r="D34" s="22">
        <f>(C34/C33-1)*100</f>
        <v>-7.085663446873413</v>
      </c>
      <c r="E34" s="21">
        <v>454128</v>
      </c>
      <c r="F34" s="22">
        <f>(E34/E33-1)*100</f>
        <v>-1.529975020815988</v>
      </c>
      <c r="G34" s="21">
        <v>16145225.14</v>
      </c>
      <c r="H34" s="22">
        <f>(G34/G33-1)*100</f>
        <v>-2.8027010505286665</v>
      </c>
      <c r="I34" s="21">
        <f>G34/0.954</f>
        <v>16923716.079664573</v>
      </c>
      <c r="J34" s="22">
        <f>(I34/I33-1)*100</f>
        <v>-1.8857454000619445</v>
      </c>
      <c r="K34" s="21">
        <v>6427126.93</v>
      </c>
      <c r="L34" s="22">
        <f>(K34/K33-1)*100</f>
        <v>-5.389309620010197</v>
      </c>
      <c r="M34" s="21">
        <v>4957529.97</v>
      </c>
      <c r="N34" s="22">
        <f>(M34/M33-1)*100</f>
        <v>-6.295233753220886</v>
      </c>
      <c r="O34" s="21">
        <v>620523.03</v>
      </c>
      <c r="P34" s="22">
        <f>(O34/O33-1)*100</f>
        <v>7.120996244568745</v>
      </c>
    </row>
    <row r="35" spans="1:2" ht="13.5">
      <c r="A35" s="163"/>
      <c r="B35" s="1" t="s">
        <v>163</v>
      </c>
    </row>
    <row r="36" spans="1:2" ht="13.5">
      <c r="A36" s="163"/>
      <c r="B36" s="1" t="s">
        <v>12</v>
      </c>
    </row>
    <row r="37" ht="13.5">
      <c r="A37" s="163"/>
    </row>
    <row r="38" ht="13.5">
      <c r="A38" s="163"/>
    </row>
    <row r="39" ht="13.5">
      <c r="A39" s="163"/>
    </row>
  </sheetData>
  <mergeCells count="1">
    <mergeCell ref="A1:A39"/>
  </mergeCells>
  <printOptions horizontalCentered="1" verticalCentered="1"/>
  <pageMargins left="0.3937007874015748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0"/>
  <sheetViews>
    <sheetView workbookViewId="0" topLeftCell="D1">
      <selection activeCell="AD18" sqref="AD18"/>
    </sheetView>
  </sheetViews>
  <sheetFormatPr defaultColWidth="9.00390625" defaultRowHeight="13.5"/>
  <cols>
    <col min="1" max="1" width="9.00390625" style="92" customWidth="1"/>
    <col min="2" max="2" width="3.125" style="1" customWidth="1"/>
    <col min="3" max="3" width="22.25390625" style="1" customWidth="1"/>
    <col min="4" max="5" width="9.00390625" style="69" customWidth="1"/>
    <col min="6" max="7" width="7.625" style="70" customWidth="1"/>
    <col min="8" max="9" width="9.00390625" style="69" customWidth="1"/>
    <col min="10" max="11" width="7.625" style="70" customWidth="1"/>
    <col min="12" max="13" width="9.00390625" style="69" customWidth="1"/>
    <col min="14" max="15" width="7.625" style="70" customWidth="1"/>
    <col min="16" max="16" width="9.00390625" style="92" customWidth="1"/>
    <col min="17" max="17" width="3.125" style="1" customWidth="1"/>
    <col min="18" max="18" width="22.25390625" style="1" customWidth="1"/>
    <col min="19" max="20" width="9.00390625" style="69" customWidth="1"/>
    <col min="21" max="22" width="7.625" style="70" customWidth="1"/>
    <col min="23" max="24" width="9.00390625" style="69" customWidth="1"/>
    <col min="25" max="26" width="7.625" style="70" customWidth="1"/>
    <col min="27" max="28" width="9.00390625" style="69" customWidth="1"/>
    <col min="29" max="30" width="7.625" style="70" customWidth="1"/>
  </cols>
  <sheetData>
    <row r="1" spans="1:30" ht="13.5" customHeight="1">
      <c r="A1" s="164">
        <v>26</v>
      </c>
      <c r="B1" s="2" t="s">
        <v>152</v>
      </c>
      <c r="C1" s="87"/>
      <c r="D1" s="88"/>
      <c r="E1" s="88"/>
      <c r="F1" s="87"/>
      <c r="G1" s="87"/>
      <c r="H1" s="88"/>
      <c r="I1" s="88"/>
      <c r="J1" s="87"/>
      <c r="K1" s="87"/>
      <c r="L1" s="88"/>
      <c r="M1" s="88"/>
      <c r="N1" s="88"/>
      <c r="O1" s="88"/>
      <c r="P1" s="164">
        <v>27</v>
      </c>
      <c r="Q1" s="2" t="s">
        <v>150</v>
      </c>
      <c r="R1" s="87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</row>
    <row r="2" spans="1:30" ht="13.5">
      <c r="A2" s="163"/>
      <c r="B2" s="71"/>
      <c r="C2" s="71"/>
      <c r="D2" s="72"/>
      <c r="E2" s="72"/>
      <c r="F2" s="73"/>
      <c r="G2" s="73"/>
      <c r="H2" s="72"/>
      <c r="I2" s="72"/>
      <c r="J2" s="73"/>
      <c r="K2" s="73"/>
      <c r="L2" s="72"/>
      <c r="M2" s="72"/>
      <c r="N2" s="73"/>
      <c r="O2" s="73"/>
      <c r="P2" s="163"/>
      <c r="Q2" s="71"/>
      <c r="R2" s="71"/>
      <c r="S2" s="72"/>
      <c r="T2" s="72"/>
      <c r="U2" s="73"/>
      <c r="V2" s="73"/>
      <c r="W2" s="72"/>
      <c r="X2" s="72"/>
      <c r="Y2" s="73"/>
      <c r="Z2" s="73"/>
      <c r="AA2" s="72"/>
      <c r="AB2" s="72"/>
      <c r="AC2" s="73"/>
      <c r="AD2" s="132"/>
    </row>
    <row r="3" spans="1:30" ht="13.5">
      <c r="A3" s="163"/>
      <c r="C3" s="89"/>
      <c r="D3" s="77" t="s">
        <v>1</v>
      </c>
      <c r="E3" s="78"/>
      <c r="F3" s="79"/>
      <c r="G3" s="80"/>
      <c r="H3" s="78" t="s">
        <v>2</v>
      </c>
      <c r="I3" s="78"/>
      <c r="J3" s="79"/>
      <c r="K3" s="80"/>
      <c r="L3" s="77" t="s">
        <v>43</v>
      </c>
      <c r="M3" s="78"/>
      <c r="N3" s="79"/>
      <c r="O3" s="79"/>
      <c r="P3" s="163"/>
      <c r="R3" s="89"/>
      <c r="S3" s="78" t="s">
        <v>46</v>
      </c>
      <c r="T3" s="78"/>
      <c r="U3" s="79"/>
      <c r="V3" s="80"/>
      <c r="W3" s="77" t="s">
        <v>47</v>
      </c>
      <c r="X3" s="78"/>
      <c r="Y3" s="79"/>
      <c r="Z3" s="80"/>
      <c r="AA3" s="77" t="s">
        <v>3</v>
      </c>
      <c r="AB3" s="78"/>
      <c r="AC3" s="79"/>
      <c r="AD3" s="79"/>
    </row>
    <row r="4" spans="1:30" ht="13.5">
      <c r="A4" s="163"/>
      <c r="B4" s="165" t="s">
        <v>42</v>
      </c>
      <c r="C4" s="166"/>
      <c r="D4" s="75" t="s">
        <v>164</v>
      </c>
      <c r="E4" s="81" t="s">
        <v>170</v>
      </c>
      <c r="F4" s="84" t="s">
        <v>14</v>
      </c>
      <c r="G4" s="131" t="s">
        <v>180</v>
      </c>
      <c r="H4" s="75" t="s">
        <v>164</v>
      </c>
      <c r="I4" s="81" t="s">
        <v>170</v>
      </c>
      <c r="J4" s="84" t="s">
        <v>14</v>
      </c>
      <c r="K4" s="131" t="s">
        <v>180</v>
      </c>
      <c r="L4" s="75" t="s">
        <v>164</v>
      </c>
      <c r="M4" s="81" t="s">
        <v>170</v>
      </c>
      <c r="N4" s="84" t="s">
        <v>14</v>
      </c>
      <c r="O4" s="93" t="s">
        <v>180</v>
      </c>
      <c r="P4" s="163"/>
      <c r="Q4" s="165" t="s">
        <v>42</v>
      </c>
      <c r="R4" s="166"/>
      <c r="S4" s="75" t="s">
        <v>164</v>
      </c>
      <c r="T4" s="81" t="s">
        <v>170</v>
      </c>
      <c r="U4" s="84" t="s">
        <v>14</v>
      </c>
      <c r="V4" s="131" t="s">
        <v>180</v>
      </c>
      <c r="W4" s="75" t="s">
        <v>164</v>
      </c>
      <c r="X4" s="81" t="s">
        <v>170</v>
      </c>
      <c r="Y4" s="84" t="s">
        <v>14</v>
      </c>
      <c r="Z4" s="131" t="s">
        <v>180</v>
      </c>
      <c r="AA4" s="75" t="s">
        <v>164</v>
      </c>
      <c r="AB4" s="81" t="s">
        <v>170</v>
      </c>
      <c r="AC4" s="84" t="s">
        <v>14</v>
      </c>
      <c r="AD4" s="93" t="s">
        <v>180</v>
      </c>
    </row>
    <row r="5" spans="1:30" ht="13.5">
      <c r="A5" s="163"/>
      <c r="C5" s="90"/>
      <c r="D5" s="75"/>
      <c r="E5" s="82"/>
      <c r="F5" s="85"/>
      <c r="G5" s="131" t="s">
        <v>166</v>
      </c>
      <c r="H5" s="75"/>
      <c r="I5" s="82"/>
      <c r="J5" s="85"/>
      <c r="K5" s="131" t="s">
        <v>166</v>
      </c>
      <c r="L5" s="82"/>
      <c r="M5" s="82"/>
      <c r="N5" s="85"/>
      <c r="O5" s="93" t="s">
        <v>166</v>
      </c>
      <c r="P5" s="163"/>
      <c r="R5" s="90"/>
      <c r="S5" s="86"/>
      <c r="T5" s="82"/>
      <c r="U5" s="85"/>
      <c r="V5" s="93" t="s">
        <v>166</v>
      </c>
      <c r="W5" s="82"/>
      <c r="X5" s="82"/>
      <c r="Y5" s="85"/>
      <c r="Z5" s="93" t="s">
        <v>166</v>
      </c>
      <c r="AA5" s="82"/>
      <c r="AB5" s="82"/>
      <c r="AC5" s="85"/>
      <c r="AD5" s="93" t="s">
        <v>166</v>
      </c>
    </row>
    <row r="6" spans="1:30" ht="13.5">
      <c r="A6" s="163"/>
      <c r="B6" s="71"/>
      <c r="C6" s="91"/>
      <c r="D6" s="76"/>
      <c r="E6" s="83"/>
      <c r="F6" s="145" t="s">
        <v>44</v>
      </c>
      <c r="G6" s="146" t="s">
        <v>44</v>
      </c>
      <c r="H6" s="147" t="s">
        <v>48</v>
      </c>
      <c r="I6" s="148" t="s">
        <v>48</v>
      </c>
      <c r="J6" s="145" t="s">
        <v>44</v>
      </c>
      <c r="K6" s="149" t="s">
        <v>44</v>
      </c>
      <c r="L6" s="148" t="s">
        <v>49</v>
      </c>
      <c r="M6" s="148" t="s">
        <v>49</v>
      </c>
      <c r="N6" s="145" t="s">
        <v>44</v>
      </c>
      <c r="O6" s="149" t="s">
        <v>44</v>
      </c>
      <c r="P6" s="163"/>
      <c r="Q6" s="71"/>
      <c r="R6" s="91"/>
      <c r="S6" s="150" t="s">
        <v>49</v>
      </c>
      <c r="T6" s="148" t="s">
        <v>49</v>
      </c>
      <c r="U6" s="145" t="s">
        <v>44</v>
      </c>
      <c r="V6" s="149" t="s">
        <v>44</v>
      </c>
      <c r="W6" s="148" t="s">
        <v>49</v>
      </c>
      <c r="X6" s="148" t="s">
        <v>49</v>
      </c>
      <c r="Y6" s="145" t="s">
        <v>44</v>
      </c>
      <c r="Z6" s="149" t="s">
        <v>44</v>
      </c>
      <c r="AA6" s="148" t="s">
        <v>49</v>
      </c>
      <c r="AB6" s="148" t="s">
        <v>49</v>
      </c>
      <c r="AC6" s="145" t="s">
        <v>44</v>
      </c>
      <c r="AD6" s="149" t="s">
        <v>44</v>
      </c>
    </row>
    <row r="7" spans="1:30" ht="9" customHeight="1">
      <c r="A7" s="163"/>
      <c r="C7" s="90"/>
      <c r="D7" s="121"/>
      <c r="E7" s="121"/>
      <c r="F7" s="93"/>
      <c r="G7" s="93"/>
      <c r="H7" s="121"/>
      <c r="I7" s="121"/>
      <c r="J7" s="93"/>
      <c r="K7" s="93"/>
      <c r="L7" s="121"/>
      <c r="M7" s="121"/>
      <c r="N7" s="93"/>
      <c r="O7" s="93"/>
      <c r="P7" s="163"/>
      <c r="R7" s="90"/>
      <c r="S7" s="121"/>
      <c r="T7" s="121"/>
      <c r="U7" s="93"/>
      <c r="V7" s="93"/>
      <c r="W7" s="121"/>
      <c r="X7" s="121"/>
      <c r="Y7" s="93"/>
      <c r="Z7" s="93"/>
      <c r="AA7" s="121"/>
      <c r="AB7" s="121"/>
      <c r="AC7" s="93"/>
      <c r="AD7" s="93"/>
    </row>
    <row r="8" spans="1:30" ht="13.5">
      <c r="A8" s="163"/>
      <c r="B8" s="165" t="s">
        <v>45</v>
      </c>
      <c r="C8" s="166"/>
      <c r="D8" s="5">
        <v>15736</v>
      </c>
      <c r="E8" s="5">
        <v>14621</v>
      </c>
      <c r="F8" s="70">
        <f>E8*100/$E$8</f>
        <v>100</v>
      </c>
      <c r="G8" s="70">
        <f>ROUND((E8-D8)*100/D8,1)</f>
        <v>-7.1</v>
      </c>
      <c r="H8" s="5">
        <v>461184</v>
      </c>
      <c r="I8" s="5">
        <v>454128</v>
      </c>
      <c r="J8" s="70">
        <f>I8*100/$I$8</f>
        <v>100</v>
      </c>
      <c r="K8" s="70">
        <f>ROUND((I8-H8)*100/H8,1)</f>
        <v>-1.5</v>
      </c>
      <c r="L8" s="5">
        <v>16610775.52</v>
      </c>
      <c r="M8" s="5">
        <v>16145225.14</v>
      </c>
      <c r="N8" s="70">
        <f>M8*100/$M$8</f>
        <v>100</v>
      </c>
      <c r="O8" s="70">
        <f>ROUND((M8-L8)*100/L8,1)</f>
        <v>-2.8</v>
      </c>
      <c r="P8" s="163"/>
      <c r="Q8" s="165" t="s">
        <v>45</v>
      </c>
      <c r="R8" s="166"/>
      <c r="S8" s="5">
        <v>2161728.42</v>
      </c>
      <c r="T8" s="5">
        <v>2120866.58</v>
      </c>
      <c r="U8" s="70">
        <f>T8*100/$T$8</f>
        <v>100</v>
      </c>
      <c r="V8" s="70">
        <f>ROUND((T8-S8)*100/S8,1)</f>
        <v>-1.9</v>
      </c>
      <c r="W8" s="5">
        <v>9345489.01</v>
      </c>
      <c r="X8" s="5">
        <v>9225153.99</v>
      </c>
      <c r="Y8" s="70">
        <f>X8*100/$X$8</f>
        <v>100</v>
      </c>
      <c r="Z8" s="70">
        <f>ROUND((X8-W8)*100/W8,1)</f>
        <v>-1.3</v>
      </c>
      <c r="AA8" s="5">
        <v>6793235.42</v>
      </c>
      <c r="AB8" s="5">
        <v>6427126.93</v>
      </c>
      <c r="AC8" s="70">
        <f>AB8*100/$AB$8</f>
        <v>100</v>
      </c>
      <c r="AD8" s="70">
        <f>ROUND((AB8-AA8)*100/AA8,1)</f>
        <v>-5.4</v>
      </c>
    </row>
    <row r="9" spans="1:28" ht="9" customHeight="1">
      <c r="A9" s="163"/>
      <c r="C9" s="90"/>
      <c r="D9" s="5"/>
      <c r="E9" s="5"/>
      <c r="H9" s="5"/>
      <c r="I9" s="5"/>
      <c r="L9" s="5"/>
      <c r="M9" s="5"/>
      <c r="P9" s="163"/>
      <c r="R9" s="90"/>
      <c r="S9" s="5"/>
      <c r="T9" s="5"/>
      <c r="W9" s="5"/>
      <c r="X9" s="5"/>
      <c r="AA9" s="5"/>
      <c r="AB9" s="5"/>
    </row>
    <row r="10" spans="1:30" ht="13.5">
      <c r="A10" s="163"/>
      <c r="B10" s="165" t="s">
        <v>133</v>
      </c>
      <c r="C10" s="166"/>
      <c r="D10" s="5">
        <v>7414</v>
      </c>
      <c r="E10" s="5">
        <v>6951</v>
      </c>
      <c r="F10" s="70">
        <f aca="true" t="shared" si="0" ref="F10:F38">E10*100/$E$8</f>
        <v>47.54120785172013</v>
      </c>
      <c r="G10" s="70">
        <f>ROUND((E10-D10)*100/D10,1)</f>
        <v>-6.2</v>
      </c>
      <c r="H10" s="5">
        <v>279167</v>
      </c>
      <c r="I10" s="5">
        <v>275095</v>
      </c>
      <c r="J10" s="70">
        <f>I10*100/$I$8</f>
        <v>60.57653348835571</v>
      </c>
      <c r="K10" s="70">
        <f>ROUND((I10-H10)*100/H10,1)</f>
        <v>-1.5</v>
      </c>
      <c r="L10" s="5">
        <v>11273923.77</v>
      </c>
      <c r="M10" s="5">
        <v>10989132.08</v>
      </c>
      <c r="N10" s="70">
        <f aca="true" t="shared" si="1" ref="N10:N38">M10*100/$M$8</f>
        <v>68.06428516610949</v>
      </c>
      <c r="O10" s="70">
        <f>ROUND((M10-L10)*100/L10,1)</f>
        <v>-2.5</v>
      </c>
      <c r="P10" s="163"/>
      <c r="Q10" s="165" t="s">
        <v>133</v>
      </c>
      <c r="R10" s="166"/>
      <c r="S10" s="5">
        <f>S22+S23+SUM(S29:S37)</f>
        <v>1415989.08</v>
      </c>
      <c r="T10" s="5">
        <f>T22+T23+SUM(T29:T37)</f>
        <v>1396571.2</v>
      </c>
      <c r="U10" s="70">
        <f aca="true" t="shared" si="2" ref="U10:U38">T10*100/$T$8</f>
        <v>65.8490832553927</v>
      </c>
      <c r="V10" s="70">
        <f>ROUND((T10-S10)*100/S10,1)</f>
        <v>-1.4</v>
      </c>
      <c r="W10" s="5">
        <f>W22+W23+SUM(W29:W37)</f>
        <v>6623658.85</v>
      </c>
      <c r="X10" s="5">
        <f>X22+X23+SUM(X29:X37)</f>
        <v>6577039.54</v>
      </c>
      <c r="Y10" s="70">
        <f aca="true" t="shared" si="3" ref="Y10:Y38">X10*100/$X$8</f>
        <v>71.29463147313815</v>
      </c>
      <c r="Z10" s="70">
        <f>ROUND((X10-W10)*100/W10,1)</f>
        <v>-0.7</v>
      </c>
      <c r="AA10" s="5">
        <f>AA22+AA23+SUM(AA29:AA37)</f>
        <v>4518576.97</v>
      </c>
      <c r="AB10" s="5">
        <f>AB22+AB23+SUM(AB29:AB37)</f>
        <v>4285574.79</v>
      </c>
      <c r="AC10" s="70">
        <f aca="true" t="shared" si="4" ref="AC10:AC38">AB10*100/$AB$8</f>
        <v>66.67947959758125</v>
      </c>
      <c r="AD10" s="70">
        <f>ROUND((AB10-AA10)*100/AA10,1)</f>
        <v>-5.2</v>
      </c>
    </row>
    <row r="11" spans="1:30" ht="13.5">
      <c r="A11" s="163"/>
      <c r="B11" s="165" t="s">
        <v>134</v>
      </c>
      <c r="C11" s="166"/>
      <c r="D11" s="5">
        <v>8322</v>
      </c>
      <c r="E11" s="5">
        <v>7670</v>
      </c>
      <c r="F11" s="70">
        <f t="shared" si="0"/>
        <v>52.45879214827987</v>
      </c>
      <c r="G11" s="70">
        <f>ROUND((E11-D11)*100/D11,1)</f>
        <v>-7.8</v>
      </c>
      <c r="H11" s="5">
        <v>182017</v>
      </c>
      <c r="I11" s="5">
        <v>179033</v>
      </c>
      <c r="J11" s="70">
        <f>I11*100/$I$8</f>
        <v>39.42346651164429</v>
      </c>
      <c r="K11" s="70">
        <f>ROUND((I11-H11)*100/H11,1)</f>
        <v>-1.6</v>
      </c>
      <c r="L11" s="5">
        <v>5336851.75</v>
      </c>
      <c r="M11" s="5">
        <v>5156093.06</v>
      </c>
      <c r="N11" s="70">
        <f t="shared" si="1"/>
        <v>31.935714833890508</v>
      </c>
      <c r="O11" s="70">
        <f>ROUND((M11-L11)*100/L11,1)</f>
        <v>-3.4</v>
      </c>
      <c r="P11" s="163"/>
      <c r="Q11" s="165" t="s">
        <v>134</v>
      </c>
      <c r="R11" s="166"/>
      <c r="S11" s="5">
        <f>S8-S10</f>
        <v>745739.3399999999</v>
      </c>
      <c r="T11" s="5">
        <v>724296</v>
      </c>
      <c r="U11" s="70">
        <f t="shared" si="2"/>
        <v>34.15094597794077</v>
      </c>
      <c r="V11" s="70">
        <f>ROUND((T11-S11)*100/S11,1)</f>
        <v>-2.9</v>
      </c>
      <c r="W11" s="5">
        <f>W8-W10</f>
        <v>2721830.16</v>
      </c>
      <c r="X11" s="5">
        <f>X8-X10</f>
        <v>2648114.45</v>
      </c>
      <c r="Y11" s="70">
        <f t="shared" si="3"/>
        <v>28.70536852686185</v>
      </c>
      <c r="Z11" s="70">
        <f>ROUND((X11-W11)*100/W11,1)</f>
        <v>-2.7</v>
      </c>
      <c r="AA11" s="5">
        <f>AA8-AA10</f>
        <v>2274658.45</v>
      </c>
      <c r="AB11" s="5">
        <f>AB8-AB10</f>
        <v>2141552.1399999997</v>
      </c>
      <c r="AC11" s="70">
        <f t="shared" si="4"/>
        <v>33.32052040241875</v>
      </c>
      <c r="AD11" s="70">
        <f>ROUND((AB11-AA11)*100/AA11,1)</f>
        <v>-5.9</v>
      </c>
    </row>
    <row r="12" spans="1:28" ht="9" customHeight="1">
      <c r="A12" s="163"/>
      <c r="C12" s="90"/>
      <c r="D12" s="5"/>
      <c r="E12" s="5"/>
      <c r="H12" s="5"/>
      <c r="I12" s="5"/>
      <c r="L12" s="5"/>
      <c r="M12" s="5"/>
      <c r="P12" s="163"/>
      <c r="R12" s="90"/>
      <c r="S12" s="5"/>
      <c r="T12" s="5"/>
      <c r="W12" s="5"/>
      <c r="X12" s="5"/>
      <c r="AA12" s="5"/>
      <c r="AB12" s="5" t="s">
        <v>166</v>
      </c>
    </row>
    <row r="13" spans="1:30" ht="13.5">
      <c r="A13" s="163"/>
      <c r="B13" s="1">
        <v>12</v>
      </c>
      <c r="C13" s="90" t="s">
        <v>135</v>
      </c>
      <c r="D13" s="5">
        <v>1857</v>
      </c>
      <c r="E13" s="5">
        <v>1721</v>
      </c>
      <c r="F13" s="70">
        <f t="shared" si="0"/>
        <v>11.770740715409342</v>
      </c>
      <c r="G13" s="70">
        <f aca="true" t="shared" si="5" ref="G13:G38">ROUND((E13-D13)*100/D13,1)</f>
        <v>-7.3</v>
      </c>
      <c r="H13" s="5">
        <v>47453</v>
      </c>
      <c r="I13" s="5">
        <v>47423</v>
      </c>
      <c r="J13" s="70">
        <f>I13*100/$I$8</f>
        <v>10.44265053024698</v>
      </c>
      <c r="K13" s="70">
        <f aca="true" t="shared" si="6" ref="K13:K38">ROUND((I13-H13)*100/H13,1)</f>
        <v>-0.1</v>
      </c>
      <c r="L13" s="5">
        <v>1126055.57</v>
      </c>
      <c r="M13" s="5">
        <v>1064380.76</v>
      </c>
      <c r="N13" s="70">
        <f t="shared" si="1"/>
        <v>6.592542072163386</v>
      </c>
      <c r="O13" s="70">
        <f aca="true" t="shared" si="7" ref="O13:O38">ROUND((M13-L13)*100/L13,1)</f>
        <v>-5.5</v>
      </c>
      <c r="P13" s="163"/>
      <c r="Q13" s="1">
        <v>12</v>
      </c>
      <c r="R13" s="90" t="s">
        <v>135</v>
      </c>
      <c r="S13" s="5">
        <v>155934.66</v>
      </c>
      <c r="T13" s="5">
        <v>150945.68</v>
      </c>
      <c r="U13" s="70">
        <f t="shared" si="2"/>
        <v>7.117170001330305</v>
      </c>
      <c r="V13" s="70">
        <f aca="true" t="shared" si="8" ref="V13:V38">ROUND((T13-S13)*100/S13,1)</f>
        <v>-3.2</v>
      </c>
      <c r="W13" s="5">
        <v>631670.73</v>
      </c>
      <c r="X13" s="5">
        <v>604124.15</v>
      </c>
      <c r="Y13" s="70">
        <f t="shared" si="3"/>
        <v>6.548661958975061</v>
      </c>
      <c r="Z13" s="70">
        <f aca="true" t="shared" si="9" ref="Z13:Z38">ROUND((X13-W13)*100/W13,1)</f>
        <v>-4.4</v>
      </c>
      <c r="AA13" s="5">
        <v>475453.06</v>
      </c>
      <c r="AB13" s="5">
        <v>439546.02</v>
      </c>
      <c r="AC13" s="70">
        <f t="shared" si="4"/>
        <v>6.83891923696612</v>
      </c>
      <c r="AD13" s="70">
        <f aca="true" t="shared" si="10" ref="AD13:AD38">ROUND((AB13-AA13)*100/AA13,1)</f>
        <v>-7.6</v>
      </c>
    </row>
    <row r="14" spans="1:30" ht="13.5">
      <c r="A14" s="163"/>
      <c r="B14" s="1">
        <v>13</v>
      </c>
      <c r="C14" s="90" t="s">
        <v>136</v>
      </c>
      <c r="D14" s="5">
        <v>708</v>
      </c>
      <c r="E14" s="5">
        <v>642</v>
      </c>
      <c r="F14" s="70">
        <f t="shared" si="0"/>
        <v>4.390944531837768</v>
      </c>
      <c r="G14" s="70">
        <f t="shared" si="5"/>
        <v>-9.3</v>
      </c>
      <c r="H14" s="5">
        <v>11208</v>
      </c>
      <c r="I14" s="5">
        <v>11426</v>
      </c>
      <c r="J14" s="70">
        <f aca="true" t="shared" si="11" ref="J14:J38">I14*100/$I$8</f>
        <v>2.51603072261565</v>
      </c>
      <c r="K14" s="70">
        <f t="shared" si="6"/>
        <v>1.9</v>
      </c>
      <c r="L14" s="5">
        <v>1022870.8</v>
      </c>
      <c r="M14" s="5">
        <v>1021384.68</v>
      </c>
      <c r="N14" s="70">
        <f t="shared" si="1"/>
        <v>6.326233738726296</v>
      </c>
      <c r="O14" s="70">
        <f t="shared" si="7"/>
        <v>-0.1</v>
      </c>
      <c r="P14" s="163"/>
      <c r="Q14" s="1">
        <v>13</v>
      </c>
      <c r="R14" s="90" t="s">
        <v>136</v>
      </c>
      <c r="S14" s="5">
        <v>47141.16</v>
      </c>
      <c r="T14" s="5">
        <v>48401.62</v>
      </c>
      <c r="U14" s="70">
        <f t="shared" si="2"/>
        <v>2.282162416836235</v>
      </c>
      <c r="V14" s="70">
        <f t="shared" si="8"/>
        <v>2.7</v>
      </c>
      <c r="W14" s="5">
        <v>411555.82</v>
      </c>
      <c r="X14" s="5">
        <v>402341.37</v>
      </c>
      <c r="Y14" s="70">
        <f t="shared" si="3"/>
        <v>4.361351262386894</v>
      </c>
      <c r="Z14" s="70">
        <f t="shared" si="9"/>
        <v>-2.2</v>
      </c>
      <c r="AA14" s="5">
        <v>336822.36</v>
      </c>
      <c r="AB14" s="5">
        <v>331778.36</v>
      </c>
      <c r="AC14" s="70">
        <f t="shared" si="4"/>
        <v>5.162156646562448</v>
      </c>
      <c r="AD14" s="70">
        <f t="shared" si="10"/>
        <v>-1.5</v>
      </c>
    </row>
    <row r="15" spans="1:30" ht="13.5">
      <c r="A15" s="163"/>
      <c r="B15" s="1">
        <v>14</v>
      </c>
      <c r="C15" s="90" t="s">
        <v>137</v>
      </c>
      <c r="D15" s="5">
        <v>428</v>
      </c>
      <c r="E15" s="5">
        <v>394</v>
      </c>
      <c r="F15" s="70">
        <f t="shared" si="0"/>
        <v>2.694754120785172</v>
      </c>
      <c r="G15" s="70">
        <f t="shared" si="5"/>
        <v>-7.9</v>
      </c>
      <c r="H15" s="5">
        <v>6816</v>
      </c>
      <c r="I15" s="5">
        <v>6618</v>
      </c>
      <c r="J15" s="70">
        <f t="shared" si="11"/>
        <v>1.4572983828347954</v>
      </c>
      <c r="K15" s="70">
        <f t="shared" si="6"/>
        <v>-2.9</v>
      </c>
      <c r="L15" s="5">
        <v>115179.97</v>
      </c>
      <c r="M15" s="5">
        <v>106291.18</v>
      </c>
      <c r="N15" s="70">
        <f t="shared" si="1"/>
        <v>0.6583443654598674</v>
      </c>
      <c r="O15" s="70">
        <f t="shared" si="7"/>
        <v>-7.7</v>
      </c>
      <c r="P15" s="163"/>
      <c r="Q15" s="1">
        <v>14</v>
      </c>
      <c r="R15" s="90" t="s">
        <v>137</v>
      </c>
      <c r="S15" s="5">
        <v>25238.88</v>
      </c>
      <c r="T15" s="5">
        <v>23909.15</v>
      </c>
      <c r="U15" s="70">
        <f t="shared" si="2"/>
        <v>1.1273292825426104</v>
      </c>
      <c r="V15" s="70">
        <f t="shared" si="8"/>
        <v>-5.3</v>
      </c>
      <c r="W15" s="5">
        <v>55597.41</v>
      </c>
      <c r="X15" s="5">
        <v>52079.96</v>
      </c>
      <c r="Y15" s="70">
        <f t="shared" si="3"/>
        <v>0.5645429881870189</v>
      </c>
      <c r="Z15" s="70">
        <f t="shared" si="9"/>
        <v>-6.3</v>
      </c>
      <c r="AA15" s="5">
        <v>57521.81</v>
      </c>
      <c r="AB15" s="5">
        <v>51897.49</v>
      </c>
      <c r="AC15" s="70">
        <f t="shared" si="4"/>
        <v>0.8074757285056451</v>
      </c>
      <c r="AD15" s="70">
        <f t="shared" si="10"/>
        <v>-9.8</v>
      </c>
    </row>
    <row r="16" spans="1:30" ht="13.5">
      <c r="A16" s="163"/>
      <c r="B16" s="1">
        <v>15</v>
      </c>
      <c r="C16" s="90" t="s">
        <v>138</v>
      </c>
      <c r="D16" s="5">
        <v>262</v>
      </c>
      <c r="E16" s="5">
        <v>243</v>
      </c>
      <c r="F16" s="70">
        <f t="shared" si="0"/>
        <v>1.6619930237329867</v>
      </c>
      <c r="G16" s="70">
        <f t="shared" si="5"/>
        <v>-7.3</v>
      </c>
      <c r="H16" s="5">
        <v>3409</v>
      </c>
      <c r="I16" s="5">
        <v>3121</v>
      </c>
      <c r="J16" s="70">
        <f t="shared" si="11"/>
        <v>0.6872511714758834</v>
      </c>
      <c r="K16" s="70">
        <f t="shared" si="6"/>
        <v>-8.4</v>
      </c>
      <c r="L16" s="5">
        <v>56227.35</v>
      </c>
      <c r="M16" s="5">
        <v>51777.67</v>
      </c>
      <c r="N16" s="70">
        <f t="shared" si="1"/>
        <v>0.32069958486809924</v>
      </c>
      <c r="O16" s="70">
        <f t="shared" si="7"/>
        <v>-7.9</v>
      </c>
      <c r="P16" s="163"/>
      <c r="Q16" s="1">
        <v>15</v>
      </c>
      <c r="R16" s="90" t="s">
        <v>138</v>
      </c>
      <c r="S16" s="5">
        <v>9272.13</v>
      </c>
      <c r="T16" s="5">
        <v>8377.27</v>
      </c>
      <c r="U16" s="70">
        <f t="shared" si="2"/>
        <v>0.39499278639206054</v>
      </c>
      <c r="V16" s="70">
        <f t="shared" si="8"/>
        <v>-9.7</v>
      </c>
      <c r="W16" s="5">
        <v>23415.56</v>
      </c>
      <c r="X16" s="5">
        <v>20902.54</v>
      </c>
      <c r="Y16" s="70">
        <f t="shared" si="3"/>
        <v>0.2265820171962246</v>
      </c>
      <c r="Z16" s="70">
        <f t="shared" si="9"/>
        <v>-10.7</v>
      </c>
      <c r="AA16" s="5">
        <v>31591.45</v>
      </c>
      <c r="AB16" s="5">
        <v>29633.54</v>
      </c>
      <c r="AC16" s="70">
        <f t="shared" si="4"/>
        <v>0.4610697800548962</v>
      </c>
      <c r="AD16" s="70">
        <f t="shared" si="10"/>
        <v>-6.2</v>
      </c>
    </row>
    <row r="17" spans="1:30" ht="13.5">
      <c r="A17" s="163"/>
      <c r="B17" s="1">
        <v>16</v>
      </c>
      <c r="C17" s="90" t="s">
        <v>139</v>
      </c>
      <c r="D17" s="5">
        <v>718</v>
      </c>
      <c r="E17" s="5">
        <v>636</v>
      </c>
      <c r="F17" s="70">
        <f t="shared" si="0"/>
        <v>4.349907667054237</v>
      </c>
      <c r="G17" s="70">
        <f t="shared" si="5"/>
        <v>-11.4</v>
      </c>
      <c r="H17" s="5">
        <v>8976</v>
      </c>
      <c r="I17" s="5">
        <v>8339</v>
      </c>
      <c r="J17" s="70">
        <f t="shared" si="11"/>
        <v>1.8362664270866365</v>
      </c>
      <c r="K17" s="70">
        <f t="shared" si="6"/>
        <v>-7.1</v>
      </c>
      <c r="L17" s="5">
        <v>180154.22</v>
      </c>
      <c r="M17" s="5">
        <v>169833.68</v>
      </c>
      <c r="N17" s="70">
        <f t="shared" si="1"/>
        <v>1.051912739075003</v>
      </c>
      <c r="O17" s="70">
        <f t="shared" si="7"/>
        <v>-5.7</v>
      </c>
      <c r="P17" s="163"/>
      <c r="Q17" s="1">
        <v>16</v>
      </c>
      <c r="R17" s="90" t="s">
        <v>139</v>
      </c>
      <c r="S17" s="5">
        <v>34909.58</v>
      </c>
      <c r="T17" s="5">
        <v>31983.46</v>
      </c>
      <c r="U17" s="70">
        <f t="shared" si="2"/>
        <v>1.5080373419812196</v>
      </c>
      <c r="V17" s="70">
        <f t="shared" si="8"/>
        <v>-8.4</v>
      </c>
      <c r="W17" s="5">
        <v>104504.94</v>
      </c>
      <c r="X17" s="5">
        <v>102092.4</v>
      </c>
      <c r="Y17" s="70">
        <f t="shared" si="3"/>
        <v>1.1066742095651456</v>
      </c>
      <c r="Z17" s="70">
        <f t="shared" si="9"/>
        <v>-2.3</v>
      </c>
      <c r="AA17" s="5">
        <v>72713.31</v>
      </c>
      <c r="AB17" s="5">
        <v>64658.79</v>
      </c>
      <c r="AC17" s="70">
        <f t="shared" si="4"/>
        <v>1.0060294545948854</v>
      </c>
      <c r="AD17" s="70">
        <f t="shared" si="10"/>
        <v>-11.1</v>
      </c>
    </row>
    <row r="18" spans="1:28" ht="9" customHeight="1">
      <c r="A18" s="163"/>
      <c r="C18" s="90"/>
      <c r="D18" s="5"/>
      <c r="E18" s="5"/>
      <c r="H18" s="5"/>
      <c r="I18" s="5"/>
      <c r="L18" s="5"/>
      <c r="M18" s="5"/>
      <c r="P18" s="163"/>
      <c r="R18" s="90"/>
      <c r="S18" s="5"/>
      <c r="T18" s="5"/>
      <c r="W18" s="5"/>
      <c r="X18" s="5"/>
      <c r="AA18" s="5"/>
      <c r="AB18" s="5"/>
    </row>
    <row r="19" spans="1:30" ht="13.5">
      <c r="A19" s="163"/>
      <c r="B19" s="1">
        <v>17</v>
      </c>
      <c r="C19" s="90" t="s">
        <v>140</v>
      </c>
      <c r="D19" s="5">
        <v>724</v>
      </c>
      <c r="E19" s="5">
        <v>687</v>
      </c>
      <c r="F19" s="70">
        <f t="shared" si="0"/>
        <v>4.698721017714247</v>
      </c>
      <c r="G19" s="70">
        <f t="shared" si="5"/>
        <v>-5.1</v>
      </c>
      <c r="H19" s="5">
        <v>8984</v>
      </c>
      <c r="I19" s="5">
        <v>8314</v>
      </c>
      <c r="J19" s="70">
        <f t="shared" si="11"/>
        <v>1.83076137124335</v>
      </c>
      <c r="K19" s="70">
        <f t="shared" si="6"/>
        <v>-7.5</v>
      </c>
      <c r="L19" s="5">
        <v>128282.55</v>
      </c>
      <c r="M19" s="5">
        <v>117961.8</v>
      </c>
      <c r="N19" s="70">
        <f t="shared" si="1"/>
        <v>0.7306296380330315</v>
      </c>
      <c r="O19" s="70">
        <f t="shared" si="7"/>
        <v>-8</v>
      </c>
      <c r="P19" s="163"/>
      <c r="Q19" s="1">
        <v>17</v>
      </c>
      <c r="R19" s="90" t="s">
        <v>140</v>
      </c>
      <c r="S19" s="5">
        <v>33225.84</v>
      </c>
      <c r="T19" s="5">
        <v>30327.55</v>
      </c>
      <c r="U19" s="70">
        <f t="shared" si="2"/>
        <v>1.429960294814962</v>
      </c>
      <c r="V19" s="70">
        <f t="shared" si="8"/>
        <v>-8.7</v>
      </c>
      <c r="W19" s="5">
        <v>66196.7</v>
      </c>
      <c r="X19" s="5">
        <v>59445.5</v>
      </c>
      <c r="Y19" s="70">
        <f t="shared" si="3"/>
        <v>0.6443849074436968</v>
      </c>
      <c r="Z19" s="70">
        <f t="shared" si="9"/>
        <v>-10.2</v>
      </c>
      <c r="AA19" s="5">
        <v>59673.21</v>
      </c>
      <c r="AB19" s="5">
        <v>55771.37</v>
      </c>
      <c r="AC19" s="70">
        <f t="shared" si="4"/>
        <v>0.8677496275929314</v>
      </c>
      <c r="AD19" s="70">
        <f t="shared" si="10"/>
        <v>-6.5</v>
      </c>
    </row>
    <row r="20" spans="1:30" ht="13.5">
      <c r="A20" s="163"/>
      <c r="B20" s="1">
        <v>18</v>
      </c>
      <c r="C20" s="90" t="s">
        <v>141</v>
      </c>
      <c r="D20" s="5">
        <v>726</v>
      </c>
      <c r="E20" s="5">
        <v>672</v>
      </c>
      <c r="F20" s="70">
        <f t="shared" si="0"/>
        <v>4.5961288557554205</v>
      </c>
      <c r="G20" s="70">
        <f t="shared" si="5"/>
        <v>-7.4</v>
      </c>
      <c r="H20" s="5">
        <v>26698</v>
      </c>
      <c r="I20" s="5">
        <v>25250</v>
      </c>
      <c r="J20" s="70">
        <f t="shared" si="11"/>
        <v>5.560106401719339</v>
      </c>
      <c r="K20" s="70">
        <f t="shared" si="6"/>
        <v>-5.4</v>
      </c>
      <c r="L20" s="5">
        <v>1010699.86</v>
      </c>
      <c r="M20" s="5">
        <v>939017.64</v>
      </c>
      <c r="N20" s="70">
        <f t="shared" si="1"/>
        <v>5.816070273765163</v>
      </c>
      <c r="O20" s="70">
        <f t="shared" si="7"/>
        <v>-7.1</v>
      </c>
      <c r="P20" s="163"/>
      <c r="Q20" s="1">
        <v>18</v>
      </c>
      <c r="R20" s="90" t="s">
        <v>141</v>
      </c>
      <c r="S20" s="5">
        <v>133209.43</v>
      </c>
      <c r="T20" s="5">
        <v>122544.56</v>
      </c>
      <c r="U20" s="70">
        <f t="shared" si="2"/>
        <v>5.778041917186512</v>
      </c>
      <c r="V20" s="70">
        <f t="shared" si="8"/>
        <v>-8</v>
      </c>
      <c r="W20" s="5">
        <v>618916.45</v>
      </c>
      <c r="X20" s="5">
        <v>568980.37</v>
      </c>
      <c r="Y20" s="70">
        <f t="shared" si="3"/>
        <v>6.167705933329358</v>
      </c>
      <c r="Z20" s="70">
        <f t="shared" si="9"/>
        <v>-8.1</v>
      </c>
      <c r="AA20" s="5">
        <v>377006.31</v>
      </c>
      <c r="AB20" s="5">
        <v>355192</v>
      </c>
      <c r="AC20" s="70">
        <f t="shared" si="4"/>
        <v>5.526450681128838</v>
      </c>
      <c r="AD20" s="70">
        <f t="shared" si="10"/>
        <v>-5.8</v>
      </c>
    </row>
    <row r="21" spans="1:30" ht="13.5">
      <c r="A21" s="163"/>
      <c r="B21" s="1">
        <v>19</v>
      </c>
      <c r="C21" s="90" t="s">
        <v>142</v>
      </c>
      <c r="D21" s="5">
        <v>623</v>
      </c>
      <c r="E21" s="5">
        <v>577</v>
      </c>
      <c r="F21" s="70">
        <f t="shared" si="0"/>
        <v>3.9463784966828532</v>
      </c>
      <c r="G21" s="70">
        <f t="shared" si="5"/>
        <v>-7.4</v>
      </c>
      <c r="H21" s="5">
        <v>12471</v>
      </c>
      <c r="I21" s="5">
        <v>11736</v>
      </c>
      <c r="J21" s="70">
        <f t="shared" si="11"/>
        <v>2.5842934150724024</v>
      </c>
      <c r="K21" s="70">
        <f t="shared" si="6"/>
        <v>-5.9</v>
      </c>
      <c r="L21" s="5">
        <v>246462.81</v>
      </c>
      <c r="M21" s="5">
        <v>234418.81</v>
      </c>
      <c r="N21" s="70">
        <f t="shared" si="1"/>
        <v>1.4519389353030725</v>
      </c>
      <c r="O21" s="70">
        <f t="shared" si="7"/>
        <v>-4.9</v>
      </c>
      <c r="P21" s="163"/>
      <c r="Q21" s="1">
        <v>19</v>
      </c>
      <c r="R21" s="90" t="s">
        <v>142</v>
      </c>
      <c r="S21" s="5">
        <v>58144.63</v>
      </c>
      <c r="T21" s="5">
        <v>52487.32</v>
      </c>
      <c r="U21" s="70">
        <f t="shared" si="2"/>
        <v>2.4748053694164955</v>
      </c>
      <c r="V21" s="70">
        <f t="shared" si="8"/>
        <v>-9.7</v>
      </c>
      <c r="W21" s="5">
        <v>105872.09</v>
      </c>
      <c r="X21" s="5">
        <v>96075.88</v>
      </c>
      <c r="Y21" s="70">
        <f t="shared" si="3"/>
        <v>1.0414555692419396</v>
      </c>
      <c r="Z21" s="70">
        <f t="shared" si="9"/>
        <v>-9.3</v>
      </c>
      <c r="AA21" s="5">
        <v>135343.6</v>
      </c>
      <c r="AB21" s="5">
        <v>132072.6</v>
      </c>
      <c r="AC21" s="70">
        <f t="shared" si="4"/>
        <v>2.0549244077244326</v>
      </c>
      <c r="AD21" s="70">
        <f t="shared" si="10"/>
        <v>-2.4</v>
      </c>
    </row>
    <row r="22" spans="1:30" ht="13.5">
      <c r="A22" s="163"/>
      <c r="B22" s="1">
        <v>20</v>
      </c>
      <c r="C22" s="90" t="s">
        <v>143</v>
      </c>
      <c r="D22" s="5">
        <v>184</v>
      </c>
      <c r="E22" s="5">
        <v>181</v>
      </c>
      <c r="F22" s="70">
        <f t="shared" si="0"/>
        <v>1.237945420969838</v>
      </c>
      <c r="G22" s="70">
        <f t="shared" si="5"/>
        <v>-1.6</v>
      </c>
      <c r="H22" s="5">
        <v>23360</v>
      </c>
      <c r="I22" s="5">
        <v>24117</v>
      </c>
      <c r="J22" s="70">
        <f t="shared" si="11"/>
        <v>5.310617270901596</v>
      </c>
      <c r="K22" s="70">
        <f t="shared" si="6"/>
        <v>3.2</v>
      </c>
      <c r="L22" s="5">
        <v>1440638.35</v>
      </c>
      <c r="M22" s="5">
        <v>1444168.69</v>
      </c>
      <c r="N22" s="70">
        <f t="shared" si="1"/>
        <v>8.944865602536899</v>
      </c>
      <c r="O22" s="70">
        <f t="shared" si="7"/>
        <v>0.2</v>
      </c>
      <c r="P22" s="163"/>
      <c r="Q22" s="1">
        <v>20</v>
      </c>
      <c r="R22" s="90" t="s">
        <v>143</v>
      </c>
      <c r="S22" s="5">
        <v>148071.34</v>
      </c>
      <c r="T22" s="5">
        <v>145703.87</v>
      </c>
      <c r="U22" s="70">
        <f t="shared" si="2"/>
        <v>6.8700158404118</v>
      </c>
      <c r="V22" s="70">
        <f t="shared" si="8"/>
        <v>-1.6</v>
      </c>
      <c r="W22" s="5">
        <v>553089.09</v>
      </c>
      <c r="X22" s="5">
        <v>568214.45</v>
      </c>
      <c r="Y22" s="70">
        <f t="shared" si="3"/>
        <v>6.1594034160940865</v>
      </c>
      <c r="Z22" s="70">
        <f t="shared" si="9"/>
        <v>2.7</v>
      </c>
      <c r="AA22" s="5">
        <v>854865.77</v>
      </c>
      <c r="AB22" s="5">
        <v>840323.75</v>
      </c>
      <c r="AC22" s="70">
        <f t="shared" si="4"/>
        <v>13.0746406466256</v>
      </c>
      <c r="AD22" s="70">
        <f t="shared" si="10"/>
        <v>-1.7</v>
      </c>
    </row>
    <row r="23" spans="1:30" ht="13.5">
      <c r="A23" s="163"/>
      <c r="B23" s="1">
        <v>21</v>
      </c>
      <c r="C23" s="90" t="s">
        <v>144</v>
      </c>
      <c r="D23" s="5">
        <v>33</v>
      </c>
      <c r="E23" s="5">
        <v>33</v>
      </c>
      <c r="F23" s="70">
        <f t="shared" si="0"/>
        <v>0.22570275630941797</v>
      </c>
      <c r="G23" s="70">
        <f t="shared" si="5"/>
        <v>0</v>
      </c>
      <c r="H23" s="5">
        <v>381</v>
      </c>
      <c r="I23" s="5">
        <v>403</v>
      </c>
      <c r="J23" s="70">
        <f t="shared" si="11"/>
        <v>0.08874150019377797</v>
      </c>
      <c r="K23" s="70">
        <f t="shared" si="6"/>
        <v>5.8</v>
      </c>
      <c r="L23" s="5">
        <v>19405.61</v>
      </c>
      <c r="M23" s="5">
        <v>19052.99</v>
      </c>
      <c r="N23" s="70">
        <f t="shared" si="1"/>
        <v>0.11801006077515747</v>
      </c>
      <c r="O23" s="70">
        <f t="shared" si="7"/>
        <v>-1.8</v>
      </c>
      <c r="P23" s="163"/>
      <c r="Q23" s="1">
        <v>21</v>
      </c>
      <c r="R23" s="90" t="s">
        <v>144</v>
      </c>
      <c r="S23" s="5">
        <v>2105.12</v>
      </c>
      <c r="T23" s="5">
        <v>2250.82</v>
      </c>
      <c r="U23" s="70">
        <f t="shared" si="2"/>
        <v>0.10612737365119876</v>
      </c>
      <c r="V23" s="70">
        <f t="shared" si="8"/>
        <v>6.9</v>
      </c>
      <c r="W23" s="5">
        <v>12647.8</v>
      </c>
      <c r="X23" s="5">
        <v>12387.71</v>
      </c>
      <c r="Y23" s="70">
        <f t="shared" si="3"/>
        <v>0.13428187771638486</v>
      </c>
      <c r="Z23" s="70">
        <f t="shared" si="9"/>
        <v>-2.1</v>
      </c>
      <c r="AA23" s="5">
        <v>6458.26</v>
      </c>
      <c r="AB23" s="5">
        <v>6350.49</v>
      </c>
      <c r="AC23" s="70">
        <f t="shared" si="4"/>
        <v>0.09880760204622255</v>
      </c>
      <c r="AD23" s="70">
        <f t="shared" si="10"/>
        <v>-1.7</v>
      </c>
    </row>
    <row r="24" spans="1:28" ht="9" customHeight="1">
      <c r="A24" s="163"/>
      <c r="C24" s="90"/>
      <c r="D24" s="5"/>
      <c r="E24" s="5"/>
      <c r="H24" s="5"/>
      <c r="I24" s="5"/>
      <c r="L24" s="5"/>
      <c r="M24" s="5"/>
      <c r="P24" s="163"/>
      <c r="R24" s="90"/>
      <c r="S24" s="5"/>
      <c r="T24" s="5"/>
      <c r="W24" s="5"/>
      <c r="X24" s="5"/>
      <c r="AA24" s="5"/>
      <c r="AB24" s="5"/>
    </row>
    <row r="25" spans="1:30" ht="13.5">
      <c r="A25" s="163"/>
      <c r="B25" s="1">
        <v>22</v>
      </c>
      <c r="C25" s="90" t="s">
        <v>145</v>
      </c>
      <c r="D25" s="5">
        <v>990</v>
      </c>
      <c r="E25" s="5">
        <v>933</v>
      </c>
      <c r="F25" s="70">
        <f t="shared" si="0"/>
        <v>6.381232473838999</v>
      </c>
      <c r="G25" s="70">
        <f t="shared" si="5"/>
        <v>-5.8</v>
      </c>
      <c r="H25" s="5">
        <v>23290</v>
      </c>
      <c r="I25" s="5">
        <v>24160</v>
      </c>
      <c r="J25" s="70">
        <f t="shared" si="11"/>
        <v>5.320085966952049</v>
      </c>
      <c r="K25" s="70">
        <f t="shared" si="6"/>
        <v>3.7</v>
      </c>
      <c r="L25" s="5">
        <v>539752.31</v>
      </c>
      <c r="M25" s="5">
        <v>556798.6</v>
      </c>
      <c r="N25" s="70">
        <f t="shared" si="1"/>
        <v>3.4486889787651482</v>
      </c>
      <c r="O25" s="70">
        <f t="shared" si="7"/>
        <v>3.2</v>
      </c>
      <c r="P25" s="163"/>
      <c r="Q25" s="1">
        <v>22</v>
      </c>
      <c r="R25" s="90" t="s">
        <v>145</v>
      </c>
      <c r="S25" s="5">
        <v>91148.28</v>
      </c>
      <c r="T25" s="5">
        <v>90757.11</v>
      </c>
      <c r="U25" s="70">
        <f t="shared" si="2"/>
        <v>4.27924655213342</v>
      </c>
      <c r="V25" s="70">
        <f t="shared" si="8"/>
        <v>-0.4</v>
      </c>
      <c r="W25" s="5">
        <v>296085.27</v>
      </c>
      <c r="X25" s="5">
        <v>285761.9</v>
      </c>
      <c r="Y25" s="70">
        <f t="shared" si="3"/>
        <v>3.0976382650063496</v>
      </c>
      <c r="Z25" s="70">
        <f t="shared" si="9"/>
        <v>-3.5</v>
      </c>
      <c r="AA25" s="5">
        <v>235230.67</v>
      </c>
      <c r="AB25" s="5">
        <v>260135.48</v>
      </c>
      <c r="AC25" s="70">
        <f t="shared" si="4"/>
        <v>4.047461374782589</v>
      </c>
      <c r="AD25" s="70">
        <f t="shared" si="10"/>
        <v>10.6</v>
      </c>
    </row>
    <row r="26" spans="1:30" ht="13.5">
      <c r="A26" s="163"/>
      <c r="B26" s="1">
        <v>23</v>
      </c>
      <c r="C26" s="90" t="s">
        <v>146</v>
      </c>
      <c r="D26" s="5">
        <v>226</v>
      </c>
      <c r="E26" s="5">
        <v>205</v>
      </c>
      <c r="F26" s="70">
        <f t="shared" si="0"/>
        <v>1.40209288010396</v>
      </c>
      <c r="G26" s="70">
        <f t="shared" si="5"/>
        <v>-9.3</v>
      </c>
      <c r="H26" s="5">
        <v>6906</v>
      </c>
      <c r="I26" s="5">
        <v>6765</v>
      </c>
      <c r="J26" s="70">
        <f t="shared" si="11"/>
        <v>1.4896681111933199</v>
      </c>
      <c r="K26" s="70">
        <f t="shared" si="6"/>
        <v>-2</v>
      </c>
      <c r="L26" s="5">
        <v>190058.37</v>
      </c>
      <c r="M26" s="5">
        <v>182183.3</v>
      </c>
      <c r="N26" s="70">
        <f t="shared" si="1"/>
        <v>1.1284035894218567</v>
      </c>
      <c r="O26" s="70">
        <f t="shared" si="7"/>
        <v>-4.1</v>
      </c>
      <c r="P26" s="163"/>
      <c r="Q26" s="1">
        <v>23</v>
      </c>
      <c r="R26" s="90" t="s">
        <v>146</v>
      </c>
      <c r="S26" s="5">
        <v>31177.65</v>
      </c>
      <c r="T26" s="5">
        <v>30054.33</v>
      </c>
      <c r="U26" s="70">
        <f t="shared" si="2"/>
        <v>1.4170778248577993</v>
      </c>
      <c r="V26" s="70">
        <f t="shared" si="8"/>
        <v>-3.6</v>
      </c>
      <c r="W26" s="5">
        <v>78676.56</v>
      </c>
      <c r="X26" s="5">
        <v>76188.99</v>
      </c>
      <c r="Y26" s="70">
        <f t="shared" si="3"/>
        <v>0.8258831243639762</v>
      </c>
      <c r="Z26" s="70">
        <f t="shared" si="9"/>
        <v>-3.2</v>
      </c>
      <c r="AA26" s="5">
        <v>106949.36</v>
      </c>
      <c r="AB26" s="5">
        <v>101340.7</v>
      </c>
      <c r="AC26" s="70">
        <f t="shared" si="4"/>
        <v>1.5767651876761675</v>
      </c>
      <c r="AD26" s="70">
        <f t="shared" si="10"/>
        <v>-5.2</v>
      </c>
    </row>
    <row r="27" spans="1:30" ht="13.5">
      <c r="A27" s="163"/>
      <c r="B27" s="1">
        <v>24</v>
      </c>
      <c r="C27" s="90" t="s">
        <v>147</v>
      </c>
      <c r="D27" s="5">
        <v>42</v>
      </c>
      <c r="E27" s="5">
        <v>38</v>
      </c>
      <c r="F27" s="70">
        <f t="shared" si="0"/>
        <v>0.25990014362902675</v>
      </c>
      <c r="G27" s="70">
        <f t="shared" si="5"/>
        <v>-9.5</v>
      </c>
      <c r="H27" s="5">
        <v>492</v>
      </c>
      <c r="I27" s="5">
        <v>479</v>
      </c>
      <c r="J27" s="70">
        <f t="shared" si="11"/>
        <v>0.10547686995736885</v>
      </c>
      <c r="K27" s="70">
        <f t="shared" si="6"/>
        <v>-2.6</v>
      </c>
      <c r="L27" s="5">
        <v>6662.14</v>
      </c>
      <c r="M27" s="5">
        <v>5784.58</v>
      </c>
      <c r="N27" s="70">
        <f t="shared" si="1"/>
        <v>0.0358284257409866</v>
      </c>
      <c r="O27" s="70">
        <f t="shared" si="7"/>
        <v>-13.2</v>
      </c>
      <c r="P27" s="163"/>
      <c r="Q27" s="1">
        <v>24</v>
      </c>
      <c r="R27" s="90" t="s">
        <v>147</v>
      </c>
      <c r="S27" s="5">
        <v>1435.02</v>
      </c>
      <c r="T27" s="5">
        <v>1293.8</v>
      </c>
      <c r="U27" s="70">
        <f t="shared" si="2"/>
        <v>0.06100336589772658</v>
      </c>
      <c r="V27" s="70">
        <f t="shared" si="8"/>
        <v>-9.8</v>
      </c>
      <c r="W27" s="5">
        <v>3326.22</v>
      </c>
      <c r="X27" s="5">
        <v>3156.73</v>
      </c>
      <c r="Y27" s="70">
        <f t="shared" si="3"/>
        <v>0.034218724190640856</v>
      </c>
      <c r="Z27" s="70">
        <f t="shared" si="9"/>
        <v>-5.1</v>
      </c>
      <c r="AA27" s="5">
        <v>3189.22</v>
      </c>
      <c r="AB27" s="5">
        <v>2507.23</v>
      </c>
      <c r="AC27" s="70">
        <f t="shared" si="4"/>
        <v>0.03901012112110255</v>
      </c>
      <c r="AD27" s="70">
        <f t="shared" si="10"/>
        <v>-21.4</v>
      </c>
    </row>
    <row r="28" spans="1:30" ht="13.5">
      <c r="A28" s="163"/>
      <c r="B28" s="1">
        <v>25</v>
      </c>
      <c r="C28" s="90" t="s">
        <v>148</v>
      </c>
      <c r="D28" s="5">
        <v>386</v>
      </c>
      <c r="E28" s="5">
        <v>355</v>
      </c>
      <c r="F28" s="70">
        <f t="shared" si="0"/>
        <v>2.4280144996922237</v>
      </c>
      <c r="G28" s="70">
        <f t="shared" si="5"/>
        <v>-8</v>
      </c>
      <c r="H28" s="5">
        <v>8256</v>
      </c>
      <c r="I28" s="5">
        <v>7800</v>
      </c>
      <c r="J28" s="70">
        <f t="shared" si="11"/>
        <v>1.71757742310538</v>
      </c>
      <c r="K28" s="70">
        <f t="shared" si="6"/>
        <v>-5.5</v>
      </c>
      <c r="L28" s="5">
        <v>223258.97</v>
      </c>
      <c r="M28" s="5">
        <v>216448.21</v>
      </c>
      <c r="N28" s="70">
        <f t="shared" si="1"/>
        <v>1.3406329619012052</v>
      </c>
      <c r="O28" s="70">
        <f t="shared" si="7"/>
        <v>-3.1</v>
      </c>
      <c r="P28" s="163"/>
      <c r="Q28" s="1">
        <v>25</v>
      </c>
      <c r="R28" s="90" t="s">
        <v>148</v>
      </c>
      <c r="S28" s="5">
        <v>38988.65</v>
      </c>
      <c r="T28" s="5">
        <v>37623.64</v>
      </c>
      <c r="U28" s="70">
        <f t="shared" si="2"/>
        <v>1.773974862671465</v>
      </c>
      <c r="V28" s="70">
        <f t="shared" si="8"/>
        <v>-3.5</v>
      </c>
      <c r="W28" s="5">
        <v>103424.77</v>
      </c>
      <c r="X28" s="5">
        <v>101801.25</v>
      </c>
      <c r="Y28" s="70">
        <f t="shared" si="3"/>
        <v>1.1035181646870265</v>
      </c>
      <c r="Z28" s="70">
        <f t="shared" si="9"/>
        <v>-1.6</v>
      </c>
      <c r="AA28" s="5">
        <v>117038.56</v>
      </c>
      <c r="AB28" s="5">
        <v>109915</v>
      </c>
      <c r="AC28" s="70">
        <f t="shared" si="4"/>
        <v>1.7101731644188953</v>
      </c>
      <c r="AD28" s="70">
        <f t="shared" si="10"/>
        <v>-6.1</v>
      </c>
    </row>
    <row r="29" spans="1:30" ht="13.5">
      <c r="A29" s="163"/>
      <c r="B29" s="1">
        <v>26</v>
      </c>
      <c r="C29" s="90" t="s">
        <v>149</v>
      </c>
      <c r="D29" s="5">
        <v>172</v>
      </c>
      <c r="E29" s="5">
        <v>165</v>
      </c>
      <c r="F29" s="70">
        <f t="shared" si="0"/>
        <v>1.1285137815470898</v>
      </c>
      <c r="G29" s="70">
        <f t="shared" si="5"/>
        <v>-4.1</v>
      </c>
      <c r="H29" s="5">
        <v>4001</v>
      </c>
      <c r="I29" s="5">
        <v>4071</v>
      </c>
      <c r="J29" s="70">
        <f t="shared" si="11"/>
        <v>0.8964432935207695</v>
      </c>
      <c r="K29" s="70">
        <f t="shared" si="6"/>
        <v>1.7</v>
      </c>
      <c r="L29" s="5">
        <v>145861.58</v>
      </c>
      <c r="M29" s="5">
        <v>140025.7</v>
      </c>
      <c r="N29" s="70">
        <f t="shared" si="1"/>
        <v>0.8672886180638297</v>
      </c>
      <c r="O29" s="70">
        <f t="shared" si="7"/>
        <v>-4</v>
      </c>
      <c r="P29" s="163"/>
      <c r="Q29" s="1">
        <v>26</v>
      </c>
      <c r="R29" s="90" t="s">
        <v>149</v>
      </c>
      <c r="S29" s="5">
        <v>19807.38</v>
      </c>
      <c r="T29" s="5">
        <v>19373.61</v>
      </c>
      <c r="U29" s="70">
        <f t="shared" si="2"/>
        <v>0.9134761320063801</v>
      </c>
      <c r="V29" s="70">
        <f t="shared" si="8"/>
        <v>-2.2</v>
      </c>
      <c r="W29" s="5">
        <v>104303.47</v>
      </c>
      <c r="X29" s="5">
        <v>101105.34</v>
      </c>
      <c r="Y29" s="70">
        <f t="shared" si="3"/>
        <v>1.0959745507727834</v>
      </c>
      <c r="Z29" s="70">
        <f t="shared" si="9"/>
        <v>-3.1</v>
      </c>
      <c r="AA29" s="5">
        <v>39163.13</v>
      </c>
      <c r="AB29" s="5">
        <v>37403.66</v>
      </c>
      <c r="AC29" s="70">
        <f t="shared" si="4"/>
        <v>0.5819654786248325</v>
      </c>
      <c r="AD29" s="70">
        <f t="shared" si="10"/>
        <v>-4.5</v>
      </c>
    </row>
    <row r="30" spans="1:28" ht="9" customHeight="1">
      <c r="A30" s="163"/>
      <c r="C30" s="90"/>
      <c r="D30" s="5"/>
      <c r="E30" s="5"/>
      <c r="H30" s="5"/>
      <c r="I30" s="5"/>
      <c r="L30" s="5"/>
      <c r="M30" s="5"/>
      <c r="P30" s="163"/>
      <c r="R30" s="90"/>
      <c r="S30" s="5"/>
      <c r="T30" s="5"/>
      <c r="W30" s="5"/>
      <c r="X30" s="5"/>
      <c r="AA30" s="5"/>
      <c r="AB30" s="5"/>
    </row>
    <row r="31" spans="1:30" ht="13.5">
      <c r="A31" s="163"/>
      <c r="B31" s="1">
        <v>27</v>
      </c>
      <c r="C31" s="90" t="s">
        <v>159</v>
      </c>
      <c r="D31" s="5">
        <v>204</v>
      </c>
      <c r="E31" s="5">
        <v>192</v>
      </c>
      <c r="F31" s="70">
        <f t="shared" si="0"/>
        <v>1.3131796730729772</v>
      </c>
      <c r="G31" s="70">
        <f t="shared" si="5"/>
        <v>-5.9</v>
      </c>
      <c r="H31" s="5">
        <v>9836</v>
      </c>
      <c r="I31" s="5">
        <v>9674</v>
      </c>
      <c r="J31" s="70">
        <f t="shared" si="11"/>
        <v>2.130236409118134</v>
      </c>
      <c r="K31" s="70">
        <f t="shared" si="6"/>
        <v>-1.6</v>
      </c>
      <c r="L31" s="5">
        <v>501363.36</v>
      </c>
      <c r="M31" s="5">
        <v>430622.84</v>
      </c>
      <c r="N31" s="70">
        <f t="shared" si="1"/>
        <v>2.667183865606968</v>
      </c>
      <c r="O31" s="70">
        <f t="shared" si="7"/>
        <v>-14.1</v>
      </c>
      <c r="P31" s="163"/>
      <c r="Q31" s="1">
        <v>27</v>
      </c>
      <c r="R31" s="90" t="s">
        <v>159</v>
      </c>
      <c r="S31" s="5">
        <v>53444.77</v>
      </c>
      <c r="T31" s="5">
        <v>52494.39</v>
      </c>
      <c r="U31" s="70">
        <f t="shared" si="2"/>
        <v>2.475138723719245</v>
      </c>
      <c r="V31" s="70">
        <f t="shared" si="8"/>
        <v>-1.8</v>
      </c>
      <c r="W31" s="5">
        <v>328695.26</v>
      </c>
      <c r="X31" s="5">
        <v>303384.19</v>
      </c>
      <c r="Y31" s="70">
        <f t="shared" si="3"/>
        <v>3.288662610172863</v>
      </c>
      <c r="Z31" s="70">
        <f t="shared" si="9"/>
        <v>-7.7</v>
      </c>
      <c r="AA31" s="5">
        <v>166147.43</v>
      </c>
      <c r="AB31" s="5">
        <v>122612.05</v>
      </c>
      <c r="AC31" s="70">
        <f t="shared" si="4"/>
        <v>1.9077272214382734</v>
      </c>
      <c r="AD31" s="70">
        <f t="shared" si="10"/>
        <v>-26.2</v>
      </c>
    </row>
    <row r="32" spans="1:30" ht="13.5">
      <c r="A32" s="163"/>
      <c r="B32" s="1">
        <v>28</v>
      </c>
      <c r="C32" s="90" t="s">
        <v>158</v>
      </c>
      <c r="D32" s="5">
        <v>1767</v>
      </c>
      <c r="E32" s="5">
        <v>1665</v>
      </c>
      <c r="F32" s="70">
        <f t="shared" si="0"/>
        <v>11.387729977429725</v>
      </c>
      <c r="G32" s="70">
        <f t="shared" si="5"/>
        <v>-5.8</v>
      </c>
      <c r="H32" s="5">
        <v>30188</v>
      </c>
      <c r="I32" s="5">
        <v>29806</v>
      </c>
      <c r="J32" s="70">
        <f t="shared" si="11"/>
        <v>6.563347778599866</v>
      </c>
      <c r="K32" s="70">
        <f t="shared" si="6"/>
        <v>-1.3</v>
      </c>
      <c r="L32" s="5">
        <v>616863.5</v>
      </c>
      <c r="M32" s="5">
        <v>598015.78</v>
      </c>
      <c r="N32" s="70">
        <f t="shared" si="1"/>
        <v>3.7039791939377067</v>
      </c>
      <c r="O32" s="70">
        <f t="shared" si="7"/>
        <v>-3.1</v>
      </c>
      <c r="P32" s="163"/>
      <c r="Q32" s="1">
        <v>28</v>
      </c>
      <c r="R32" s="90" t="s">
        <v>158</v>
      </c>
      <c r="S32" s="5">
        <v>128304.87</v>
      </c>
      <c r="T32" s="5">
        <v>125589.71</v>
      </c>
      <c r="U32" s="70">
        <f t="shared" si="2"/>
        <v>5.921622377584921</v>
      </c>
      <c r="V32" s="70">
        <f t="shared" si="8"/>
        <v>-2.1</v>
      </c>
      <c r="W32" s="5">
        <v>328550.04</v>
      </c>
      <c r="X32" s="5">
        <v>323679.72</v>
      </c>
      <c r="Y32" s="70">
        <f t="shared" si="3"/>
        <v>3.50866468300547</v>
      </c>
      <c r="Z32" s="70">
        <f t="shared" si="9"/>
        <v>-1.5</v>
      </c>
      <c r="AA32" s="5">
        <v>277186.07</v>
      </c>
      <c r="AB32" s="5">
        <v>262237.63</v>
      </c>
      <c r="AC32" s="70">
        <f t="shared" si="4"/>
        <v>4.0801688352528</v>
      </c>
      <c r="AD32" s="70">
        <f t="shared" si="10"/>
        <v>-5.4</v>
      </c>
    </row>
    <row r="33" spans="1:30" ht="13.5">
      <c r="A33" s="163"/>
      <c r="B33" s="1">
        <v>29</v>
      </c>
      <c r="C33" s="90" t="s">
        <v>157</v>
      </c>
      <c r="D33" s="5">
        <v>1990</v>
      </c>
      <c r="E33" s="5">
        <v>1841</v>
      </c>
      <c r="F33" s="70">
        <f t="shared" si="0"/>
        <v>12.591478011079953</v>
      </c>
      <c r="G33" s="70">
        <f t="shared" si="5"/>
        <v>-7.5</v>
      </c>
      <c r="H33" s="5">
        <v>45954</v>
      </c>
      <c r="I33" s="5">
        <v>45650</v>
      </c>
      <c r="J33" s="70">
        <f t="shared" si="11"/>
        <v>10.052231969841102</v>
      </c>
      <c r="K33" s="70">
        <f t="shared" si="6"/>
        <v>-0.7</v>
      </c>
      <c r="L33" s="5">
        <v>1116821.71</v>
      </c>
      <c r="M33" s="5">
        <v>1095550.08</v>
      </c>
      <c r="N33" s="70">
        <f t="shared" si="1"/>
        <v>6.785598035952814</v>
      </c>
      <c r="O33" s="70">
        <f t="shared" si="7"/>
        <v>-1.9</v>
      </c>
      <c r="P33" s="163"/>
      <c r="Q33" s="1">
        <v>29</v>
      </c>
      <c r="R33" s="90" t="s">
        <v>157</v>
      </c>
      <c r="S33" s="5">
        <v>232085.03</v>
      </c>
      <c r="T33" s="5">
        <v>233877.39</v>
      </c>
      <c r="U33" s="70">
        <f t="shared" si="2"/>
        <v>11.02744473440663</v>
      </c>
      <c r="V33" s="70">
        <f t="shared" si="8"/>
        <v>0.8</v>
      </c>
      <c r="W33" s="5">
        <v>601751.52</v>
      </c>
      <c r="X33" s="5">
        <v>595128.12</v>
      </c>
      <c r="Y33" s="70">
        <f t="shared" si="3"/>
        <v>6.451145646404543</v>
      </c>
      <c r="Z33" s="70">
        <f t="shared" si="9"/>
        <v>-1.1</v>
      </c>
      <c r="AA33" s="5">
        <v>493136</v>
      </c>
      <c r="AB33" s="5">
        <v>482046.03</v>
      </c>
      <c r="AC33" s="70">
        <f t="shared" si="4"/>
        <v>7.500179088574496</v>
      </c>
      <c r="AD33" s="70">
        <f t="shared" si="10"/>
        <v>-2.2</v>
      </c>
    </row>
    <row r="34" spans="1:30" ht="13.5">
      <c r="A34" s="163"/>
      <c r="B34" s="1">
        <v>30</v>
      </c>
      <c r="C34" s="90" t="s">
        <v>156</v>
      </c>
      <c r="D34" s="5">
        <v>1343</v>
      </c>
      <c r="E34" s="5">
        <v>1219</v>
      </c>
      <c r="F34" s="70">
        <f t="shared" si="0"/>
        <v>8.337323028520622</v>
      </c>
      <c r="G34" s="70">
        <f t="shared" si="5"/>
        <v>-9.2</v>
      </c>
      <c r="H34" s="5">
        <v>71270</v>
      </c>
      <c r="I34" s="5">
        <v>64486</v>
      </c>
      <c r="J34" s="70">
        <f t="shared" si="11"/>
        <v>14.199961244406863</v>
      </c>
      <c r="K34" s="70">
        <f t="shared" si="6"/>
        <v>-9.5</v>
      </c>
      <c r="L34" s="5">
        <v>3057448.51</v>
      </c>
      <c r="M34" s="5">
        <v>2683016.43</v>
      </c>
      <c r="N34" s="70">
        <f t="shared" si="1"/>
        <v>16.618018062521735</v>
      </c>
      <c r="O34" s="70">
        <f t="shared" si="7"/>
        <v>-12.2</v>
      </c>
      <c r="P34" s="163"/>
      <c r="Q34" s="1">
        <v>30</v>
      </c>
      <c r="R34" s="90" t="s">
        <v>156</v>
      </c>
      <c r="S34" s="5">
        <v>343109.45</v>
      </c>
      <c r="T34" s="5">
        <v>318576.82</v>
      </c>
      <c r="U34" s="70">
        <f t="shared" si="2"/>
        <v>15.02106841628859</v>
      </c>
      <c r="V34" s="70">
        <f t="shared" si="8"/>
        <v>-7.2</v>
      </c>
      <c r="W34" s="5">
        <v>1793564.05</v>
      </c>
      <c r="X34" s="5">
        <v>1602698.33</v>
      </c>
      <c r="Y34" s="70">
        <f t="shared" si="3"/>
        <v>17.37313362722523</v>
      </c>
      <c r="Z34" s="70">
        <f t="shared" si="9"/>
        <v>-10.6</v>
      </c>
      <c r="AA34" s="5">
        <v>1221376.55</v>
      </c>
      <c r="AB34" s="5">
        <v>1040100.01</v>
      </c>
      <c r="AC34" s="70">
        <f t="shared" si="4"/>
        <v>16.182969798606422</v>
      </c>
      <c r="AD34" s="70">
        <f t="shared" si="10"/>
        <v>-14.8</v>
      </c>
    </row>
    <row r="35" spans="1:30" ht="13.5">
      <c r="A35" s="163"/>
      <c r="B35" s="1">
        <v>31</v>
      </c>
      <c r="C35" s="90" t="s">
        <v>153</v>
      </c>
      <c r="D35" s="5">
        <v>1602</v>
      </c>
      <c r="E35" s="5">
        <v>1549</v>
      </c>
      <c r="F35" s="70">
        <f t="shared" si="0"/>
        <v>10.5943505916148</v>
      </c>
      <c r="G35" s="70">
        <f t="shared" si="5"/>
        <v>-3.3</v>
      </c>
      <c r="H35" s="5">
        <v>86189</v>
      </c>
      <c r="I35" s="5">
        <v>89244</v>
      </c>
      <c r="J35" s="70">
        <f t="shared" si="11"/>
        <v>19.651728147130324</v>
      </c>
      <c r="K35" s="70">
        <f t="shared" si="6"/>
        <v>3.5</v>
      </c>
      <c r="L35" s="5">
        <v>4127374.24</v>
      </c>
      <c r="M35" s="5">
        <v>4328608.53</v>
      </c>
      <c r="N35" s="70">
        <f t="shared" si="1"/>
        <v>26.81045629568718</v>
      </c>
      <c r="O35" s="70">
        <f t="shared" si="7"/>
        <v>4.9</v>
      </c>
      <c r="P35" s="163"/>
      <c r="Q35" s="1">
        <v>31</v>
      </c>
      <c r="R35" s="90" t="s">
        <v>153</v>
      </c>
      <c r="S35" s="5">
        <v>452545.34</v>
      </c>
      <c r="T35" s="5">
        <v>463278.16</v>
      </c>
      <c r="U35" s="70">
        <f t="shared" si="2"/>
        <v>21.8438144279684</v>
      </c>
      <c r="V35" s="70">
        <f t="shared" si="8"/>
        <v>2.4</v>
      </c>
      <c r="W35" s="5">
        <v>2800830</v>
      </c>
      <c r="X35" s="5">
        <v>2969329.31</v>
      </c>
      <c r="Y35" s="70">
        <f t="shared" si="3"/>
        <v>32.18731430628401</v>
      </c>
      <c r="Z35" s="70">
        <f t="shared" si="9"/>
        <v>6</v>
      </c>
      <c r="AA35" s="5">
        <v>1317556.95</v>
      </c>
      <c r="AB35" s="5">
        <v>1351372.07</v>
      </c>
      <c r="AC35" s="70">
        <f t="shared" si="4"/>
        <v>21.02606786388767</v>
      </c>
      <c r="AD35" s="70">
        <f t="shared" si="10"/>
        <v>2.6</v>
      </c>
    </row>
    <row r="36" spans="1:28" ht="9" customHeight="1">
      <c r="A36" s="163"/>
      <c r="C36" s="90"/>
      <c r="D36" s="5"/>
      <c r="E36" s="5"/>
      <c r="H36" s="5"/>
      <c r="I36" s="5"/>
      <c r="L36" s="5"/>
      <c r="M36" s="5"/>
      <c r="P36" s="163"/>
      <c r="R36" s="90"/>
      <c r="S36" s="5"/>
      <c r="T36" s="5"/>
      <c r="W36" s="5"/>
      <c r="X36" s="5"/>
      <c r="AA36" s="5"/>
      <c r="AB36" s="5"/>
    </row>
    <row r="37" spans="1:30" ht="13.5">
      <c r="A37" s="163"/>
      <c r="B37" s="1">
        <v>32</v>
      </c>
      <c r="C37" s="90" t="s">
        <v>154</v>
      </c>
      <c r="D37" s="5">
        <v>119</v>
      </c>
      <c r="E37" s="5">
        <v>106</v>
      </c>
      <c r="F37" s="70">
        <f t="shared" si="0"/>
        <v>0.7249846111757062</v>
      </c>
      <c r="G37" s="70">
        <f t="shared" si="5"/>
        <v>-10.9</v>
      </c>
      <c r="H37" s="5">
        <v>7988</v>
      </c>
      <c r="I37" s="5">
        <v>7644</v>
      </c>
      <c r="J37" s="70">
        <f t="shared" si="11"/>
        <v>1.6832258746432724</v>
      </c>
      <c r="K37" s="70">
        <f t="shared" si="6"/>
        <v>-4.3</v>
      </c>
      <c r="L37" s="5">
        <v>248146.91</v>
      </c>
      <c r="M37" s="5">
        <v>250071.04</v>
      </c>
      <c r="N37" s="70">
        <f t="shared" si="1"/>
        <v>1.5488854310271947</v>
      </c>
      <c r="O37" s="70">
        <f t="shared" si="7"/>
        <v>0.8</v>
      </c>
      <c r="P37" s="163"/>
      <c r="Q37" s="1">
        <v>32</v>
      </c>
      <c r="R37" s="90" t="s">
        <v>154</v>
      </c>
      <c r="S37" s="5">
        <v>36515.78</v>
      </c>
      <c r="T37" s="5">
        <v>35426.43</v>
      </c>
      <c r="U37" s="70">
        <f t="shared" si="2"/>
        <v>1.67037522935554</v>
      </c>
      <c r="V37" s="70">
        <f t="shared" si="8"/>
        <v>-3</v>
      </c>
      <c r="W37" s="5">
        <v>100227.62</v>
      </c>
      <c r="X37" s="5">
        <v>101112.37</v>
      </c>
      <c r="Y37" s="70">
        <f t="shared" si="3"/>
        <v>1.0960507554627823</v>
      </c>
      <c r="Z37" s="70">
        <f t="shared" si="9"/>
        <v>0.9</v>
      </c>
      <c r="AA37" s="5">
        <v>142686.81</v>
      </c>
      <c r="AB37" s="5">
        <v>143129.1</v>
      </c>
      <c r="AC37" s="70">
        <f t="shared" si="4"/>
        <v>2.2269530625249376</v>
      </c>
      <c r="AD37" s="70">
        <f t="shared" si="10"/>
        <v>0.3</v>
      </c>
    </row>
    <row r="38" spans="1:30" ht="13.5">
      <c r="A38" s="163"/>
      <c r="B38" s="1">
        <v>34</v>
      </c>
      <c r="C38" s="90" t="s">
        <v>155</v>
      </c>
      <c r="D38" s="5">
        <v>632</v>
      </c>
      <c r="E38" s="5">
        <v>567</v>
      </c>
      <c r="F38" s="70">
        <f t="shared" si="0"/>
        <v>3.877983722043636</v>
      </c>
      <c r="G38" s="70">
        <f t="shared" si="5"/>
        <v>-10.3</v>
      </c>
      <c r="H38" s="5">
        <v>17058</v>
      </c>
      <c r="I38" s="5">
        <v>17602</v>
      </c>
      <c r="J38" s="70">
        <f t="shared" si="11"/>
        <v>3.875999718141141</v>
      </c>
      <c r="K38" s="70">
        <f t="shared" si="6"/>
        <v>3.2</v>
      </c>
      <c r="L38" s="5">
        <v>491186.83</v>
      </c>
      <c r="M38" s="5">
        <v>489812.15</v>
      </c>
      <c r="N38" s="70">
        <f t="shared" si="1"/>
        <v>3.033789530667393</v>
      </c>
      <c r="O38" s="70">
        <f t="shared" si="7"/>
        <v>-0.3</v>
      </c>
      <c r="P38" s="163"/>
      <c r="Q38" s="1">
        <v>34</v>
      </c>
      <c r="R38" s="90" t="s">
        <v>155</v>
      </c>
      <c r="S38" s="5">
        <v>85913.43</v>
      </c>
      <c r="T38" s="5">
        <v>95589.89</v>
      </c>
      <c r="U38" s="70">
        <f t="shared" si="2"/>
        <v>4.507114728546479</v>
      </c>
      <c r="V38" s="70">
        <f t="shared" si="8"/>
        <v>11.3</v>
      </c>
      <c r="W38" s="5">
        <v>222587.64</v>
      </c>
      <c r="X38" s="5">
        <v>275163.41</v>
      </c>
      <c r="Y38" s="70">
        <f t="shared" si="3"/>
        <v>2.9827514022885158</v>
      </c>
      <c r="Z38" s="70">
        <f t="shared" si="9"/>
        <v>23.6</v>
      </c>
      <c r="AA38" s="5">
        <v>266125.53</v>
      </c>
      <c r="AB38" s="5">
        <v>207103.56</v>
      </c>
      <c r="AC38" s="70">
        <f t="shared" si="4"/>
        <v>3.222334991289802</v>
      </c>
      <c r="AD38" s="70">
        <f t="shared" si="10"/>
        <v>-22.2</v>
      </c>
    </row>
    <row r="39" spans="1:30" ht="13.5">
      <c r="A39" s="163"/>
      <c r="B39" s="71"/>
      <c r="C39" s="91"/>
      <c r="D39" s="74"/>
      <c r="E39" s="74"/>
      <c r="F39" s="73"/>
      <c r="G39" s="73"/>
      <c r="H39" s="74"/>
      <c r="I39" s="74"/>
      <c r="J39" s="73"/>
      <c r="K39" s="73"/>
      <c r="L39" s="74"/>
      <c r="M39" s="74"/>
      <c r="N39" s="73"/>
      <c r="O39" s="73"/>
      <c r="P39" s="163"/>
      <c r="Q39" s="71"/>
      <c r="R39" s="91"/>
      <c r="S39" s="74"/>
      <c r="T39" s="74"/>
      <c r="U39" s="73"/>
      <c r="V39" s="73"/>
      <c r="W39" s="74"/>
      <c r="X39" s="74"/>
      <c r="Y39" s="73"/>
      <c r="Z39" s="73"/>
      <c r="AA39" s="74"/>
      <c r="AB39" s="74"/>
      <c r="AC39" s="73"/>
      <c r="AD39" s="73"/>
    </row>
    <row r="40" spans="1:16" ht="13.5">
      <c r="A40" s="163"/>
      <c r="P40" s="163"/>
    </row>
  </sheetData>
  <mergeCells count="10">
    <mergeCell ref="P1:P40"/>
    <mergeCell ref="A1:A40"/>
    <mergeCell ref="Q10:R10"/>
    <mergeCell ref="Q11:R11"/>
    <mergeCell ref="B4:C4"/>
    <mergeCell ref="B8:C8"/>
    <mergeCell ref="B10:C10"/>
    <mergeCell ref="B11:C11"/>
    <mergeCell ref="Q4:R4"/>
    <mergeCell ref="Q8:R8"/>
  </mergeCells>
  <printOptions horizontalCentered="1" verticalCentered="1"/>
  <pageMargins left="0.3937007874015748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0"/>
  <sheetViews>
    <sheetView workbookViewId="0" topLeftCell="A43">
      <selection activeCell="I36" sqref="I36:N36"/>
    </sheetView>
  </sheetViews>
  <sheetFormatPr defaultColWidth="9.00390625" defaultRowHeight="13.5"/>
  <cols>
    <col min="1" max="1" width="16.75390625" style="27" customWidth="1"/>
    <col min="2" max="3" width="12.375" style="27" customWidth="1"/>
    <col min="4" max="5" width="9.00390625" style="27" customWidth="1"/>
    <col min="6" max="7" width="12.375" style="27" customWidth="1"/>
    <col min="8" max="10" width="11.125" style="27" customWidth="1"/>
    <col min="11" max="12" width="13.125" style="27" customWidth="1"/>
    <col min="13" max="14" width="11.625" style="27" customWidth="1"/>
  </cols>
  <sheetData>
    <row r="1" spans="1:14" ht="13.5">
      <c r="A1" s="67" t="s">
        <v>38</v>
      </c>
      <c r="B1" s="67"/>
      <c r="C1" s="67"/>
      <c r="D1" s="67"/>
      <c r="E1" s="67"/>
      <c r="F1" s="67"/>
      <c r="G1" s="67"/>
      <c r="I1" s="67" t="s">
        <v>39</v>
      </c>
      <c r="J1" s="67"/>
      <c r="K1" s="67"/>
      <c r="L1" s="67"/>
      <c r="M1" s="67"/>
      <c r="N1" s="67"/>
    </row>
    <row r="2" spans="1:7" ht="13.5">
      <c r="A2" s="28"/>
      <c r="B2" s="28"/>
      <c r="C2" s="28"/>
      <c r="D2" s="28"/>
      <c r="E2" s="28"/>
      <c r="F2" s="28"/>
      <c r="G2" s="28"/>
    </row>
    <row r="3" spans="1:14" ht="13.5">
      <c r="A3" s="29"/>
      <c r="B3" s="167" t="s">
        <v>1</v>
      </c>
      <c r="C3" s="168"/>
      <c r="D3" s="168"/>
      <c r="E3" s="169"/>
      <c r="F3" s="31"/>
      <c r="G3" s="32" t="s">
        <v>2</v>
      </c>
      <c r="H3" s="33"/>
      <c r="I3" s="31"/>
      <c r="J3" s="34"/>
      <c r="K3" s="170" t="s">
        <v>40</v>
      </c>
      <c r="L3" s="168"/>
      <c r="M3" s="168"/>
      <c r="N3" s="168"/>
    </row>
    <row r="4" spans="1:14" ht="13.5">
      <c r="A4" s="35" t="s">
        <v>13</v>
      </c>
      <c r="B4" s="171" t="s">
        <v>171</v>
      </c>
      <c r="C4" s="171" t="s">
        <v>172</v>
      </c>
      <c r="D4" s="36" t="s">
        <v>14</v>
      </c>
      <c r="E4" s="36" t="s">
        <v>9</v>
      </c>
      <c r="F4" s="36" t="s">
        <v>165</v>
      </c>
      <c r="G4" s="37" t="s">
        <v>173</v>
      </c>
      <c r="H4" s="38"/>
      <c r="I4" s="39" t="s">
        <v>14</v>
      </c>
      <c r="J4" s="36" t="s">
        <v>9</v>
      </c>
      <c r="K4" s="36" t="s">
        <v>164</v>
      </c>
      <c r="L4" s="36" t="s">
        <v>173</v>
      </c>
      <c r="M4" s="36" t="s">
        <v>14</v>
      </c>
      <c r="N4" s="37" t="s">
        <v>9</v>
      </c>
    </row>
    <row r="5" spans="1:14" ht="13.5">
      <c r="A5" s="40"/>
      <c r="B5" s="172"/>
      <c r="C5" s="172"/>
      <c r="D5" s="154" t="s">
        <v>15</v>
      </c>
      <c r="E5" s="152" t="s">
        <v>15</v>
      </c>
      <c r="F5" s="152" t="s">
        <v>16</v>
      </c>
      <c r="G5" s="140" t="s">
        <v>16</v>
      </c>
      <c r="H5" s="41"/>
      <c r="I5" s="151" t="s">
        <v>15</v>
      </c>
      <c r="J5" s="152" t="s">
        <v>15</v>
      </c>
      <c r="K5" s="152" t="s">
        <v>17</v>
      </c>
      <c r="L5" s="152" t="s">
        <v>17</v>
      </c>
      <c r="M5" s="151" t="s">
        <v>18</v>
      </c>
      <c r="N5" s="153" t="s">
        <v>18</v>
      </c>
    </row>
    <row r="6" spans="1:14" ht="13.5">
      <c r="A6" s="42" t="s">
        <v>19</v>
      </c>
      <c r="B6" s="43">
        <v>15736</v>
      </c>
      <c r="C6" s="43">
        <v>14621</v>
      </c>
      <c r="D6" s="44">
        <v>100</v>
      </c>
      <c r="E6" s="44">
        <v>-7.0856634468734105</v>
      </c>
      <c r="F6" s="43">
        <v>461184</v>
      </c>
      <c r="G6" s="43">
        <v>454128</v>
      </c>
      <c r="H6" s="45"/>
      <c r="I6" s="46">
        <v>100</v>
      </c>
      <c r="J6" s="46">
        <v>-1.5299750208159868</v>
      </c>
      <c r="K6" s="47">
        <v>16610775.520000001</v>
      </c>
      <c r="L6" s="47">
        <v>16145225.14</v>
      </c>
      <c r="M6" s="46">
        <v>100</v>
      </c>
      <c r="N6" s="46">
        <v>-2.80270105052868</v>
      </c>
    </row>
    <row r="7" spans="1:14" ht="13.5">
      <c r="A7" s="39"/>
      <c r="B7" s="48"/>
      <c r="C7" s="48"/>
      <c r="D7" s="49"/>
      <c r="E7" s="49"/>
      <c r="F7" s="48"/>
      <c r="G7" s="48"/>
      <c r="H7" s="45"/>
      <c r="I7" s="50"/>
      <c r="J7" s="50"/>
      <c r="K7" s="51"/>
      <c r="L7" s="51"/>
      <c r="M7" s="50"/>
      <c r="N7" s="50"/>
    </row>
    <row r="8" spans="1:14" ht="13.5">
      <c r="A8" s="35" t="s">
        <v>20</v>
      </c>
      <c r="B8" s="52">
        <v>13219</v>
      </c>
      <c r="C8" s="51">
        <v>12168</v>
      </c>
      <c r="D8" s="50">
        <v>83.22276178099993</v>
      </c>
      <c r="E8" s="50">
        <v>-7.950677055753083</v>
      </c>
      <c r="F8" s="52">
        <v>135284</v>
      </c>
      <c r="G8" s="52">
        <v>130334</v>
      </c>
      <c r="H8" s="45"/>
      <c r="I8" s="50">
        <v>28.699837931155976</v>
      </c>
      <c r="J8" s="50">
        <v>-3.658969279441767</v>
      </c>
      <c r="K8" s="51">
        <v>2101606.56</v>
      </c>
      <c r="L8" s="51">
        <v>2006371.94</v>
      </c>
      <c r="M8" s="50">
        <v>12.427029803562094</v>
      </c>
      <c r="N8" s="44">
        <v>-4.531515166187914</v>
      </c>
    </row>
    <row r="9" spans="1:14" ht="13.5">
      <c r="A9" s="35"/>
      <c r="B9" s="52"/>
      <c r="C9" s="51"/>
      <c r="D9" s="50"/>
      <c r="E9" s="50"/>
      <c r="F9" s="52"/>
      <c r="G9" s="52"/>
      <c r="H9" s="45"/>
      <c r="I9" s="50"/>
      <c r="J9" s="50"/>
      <c r="K9" s="51"/>
      <c r="L9" s="51"/>
      <c r="M9" s="50"/>
      <c r="N9" s="50"/>
    </row>
    <row r="10" spans="1:14" ht="13.5">
      <c r="A10" s="35" t="s">
        <v>21</v>
      </c>
      <c r="B10" s="52">
        <v>8449</v>
      </c>
      <c r="C10" s="51">
        <v>7089</v>
      </c>
      <c r="D10" s="50">
        <v>48.48505574174133</v>
      </c>
      <c r="E10" s="50">
        <v>-16.096579476861166</v>
      </c>
      <c r="F10" s="52">
        <v>50742</v>
      </c>
      <c r="G10" s="51">
        <v>42566</v>
      </c>
      <c r="H10" s="53"/>
      <c r="I10" s="50">
        <v>9.373128281013281</v>
      </c>
      <c r="J10" s="50">
        <v>-16.112884789720546</v>
      </c>
      <c r="K10" s="51">
        <v>596263.46</v>
      </c>
      <c r="L10" s="51">
        <v>494173.68</v>
      </c>
      <c r="M10" s="50">
        <v>3.060803895361474</v>
      </c>
      <c r="N10" s="44">
        <v>-17.12158917133711</v>
      </c>
    </row>
    <row r="11" spans="1:14" ht="13.5">
      <c r="A11" s="35" t="s">
        <v>22</v>
      </c>
      <c r="B11" s="52">
        <v>3095</v>
      </c>
      <c r="C11" s="51">
        <v>3383</v>
      </c>
      <c r="D11" s="50">
        <v>23.137952260447303</v>
      </c>
      <c r="E11" s="50">
        <v>9.305331179321486</v>
      </c>
      <c r="F11" s="52">
        <v>43332</v>
      </c>
      <c r="G11" s="51">
        <v>46065</v>
      </c>
      <c r="H11" s="53"/>
      <c r="I11" s="50">
        <v>10.143615896839657</v>
      </c>
      <c r="J11" s="50">
        <v>6.30711714206591</v>
      </c>
      <c r="K11" s="51">
        <v>711189.67</v>
      </c>
      <c r="L11" s="51">
        <v>703495.8</v>
      </c>
      <c r="M11" s="50">
        <v>4.357299411434531</v>
      </c>
      <c r="N11" s="44">
        <v>-1.0818309551655882</v>
      </c>
    </row>
    <row r="12" spans="1:14" ht="13.5">
      <c r="A12" s="35" t="s">
        <v>23</v>
      </c>
      <c r="B12" s="52">
        <v>1675</v>
      </c>
      <c r="C12" s="51">
        <v>1696</v>
      </c>
      <c r="D12" s="50">
        <v>11.5997537788113</v>
      </c>
      <c r="E12" s="50">
        <v>1.2537313432835822</v>
      </c>
      <c r="F12" s="52">
        <v>41210</v>
      </c>
      <c r="G12" s="51">
        <v>41703</v>
      </c>
      <c r="H12" s="53"/>
      <c r="I12" s="50">
        <v>9.183093753303034</v>
      </c>
      <c r="J12" s="50">
        <v>1.1963115748604707</v>
      </c>
      <c r="K12" s="51">
        <v>794153.43</v>
      </c>
      <c r="L12" s="51">
        <v>808702.46</v>
      </c>
      <c r="M12" s="50">
        <v>5.008926496766089</v>
      </c>
      <c r="N12" s="44">
        <v>1.8320175233644602</v>
      </c>
    </row>
    <row r="13" spans="1:14" ht="13.5">
      <c r="A13" s="54"/>
      <c r="B13" s="51"/>
      <c r="C13" s="51"/>
      <c r="D13" s="50"/>
      <c r="E13" s="50"/>
      <c r="F13" s="51"/>
      <c r="G13" s="51"/>
      <c r="H13" s="53"/>
      <c r="I13" s="50"/>
      <c r="J13" s="50"/>
      <c r="K13" s="51"/>
      <c r="L13" s="51"/>
      <c r="M13" s="50"/>
      <c r="N13" s="50"/>
    </row>
    <row r="14" spans="1:14" ht="13.5">
      <c r="A14" s="35" t="s">
        <v>24</v>
      </c>
      <c r="B14" s="52">
        <v>2320</v>
      </c>
      <c r="C14" s="51">
        <v>2253</v>
      </c>
      <c r="D14" s="50">
        <v>15.409342726215716</v>
      </c>
      <c r="E14" s="50">
        <v>-2.8879310344827585</v>
      </c>
      <c r="F14" s="52">
        <v>182875</v>
      </c>
      <c r="G14" s="52">
        <v>180264</v>
      </c>
      <c r="H14" s="45"/>
      <c r="I14" s="50">
        <v>39.69453546136772</v>
      </c>
      <c r="J14" s="50">
        <v>-1.4277511961722489</v>
      </c>
      <c r="K14" s="51">
        <v>5927132</v>
      </c>
      <c r="L14" s="51">
        <v>5765027.65</v>
      </c>
      <c r="M14" s="50">
        <v>35.70732275338218</v>
      </c>
      <c r="N14" s="44">
        <v>-2.734954274681239</v>
      </c>
    </row>
    <row r="15" spans="1:14" ht="13.5">
      <c r="A15" s="35"/>
      <c r="B15" s="52"/>
      <c r="C15" s="51"/>
      <c r="D15" s="50"/>
      <c r="E15" s="50"/>
      <c r="F15" s="52"/>
      <c r="G15" s="52"/>
      <c r="H15" s="45"/>
      <c r="I15" s="50"/>
      <c r="J15" s="50"/>
      <c r="K15" s="51"/>
      <c r="L15" s="51"/>
      <c r="M15" s="50"/>
      <c r="N15" s="50"/>
    </row>
    <row r="16" spans="1:14" ht="13.5">
      <c r="A16" s="55" t="s">
        <v>25</v>
      </c>
      <c r="B16" s="52">
        <v>919</v>
      </c>
      <c r="C16" s="51">
        <v>847</v>
      </c>
      <c r="D16" s="50">
        <v>5.793037411941728</v>
      </c>
      <c r="E16" s="50">
        <v>-7.834602829162132</v>
      </c>
      <c r="F16" s="52">
        <v>36066</v>
      </c>
      <c r="G16" s="51">
        <v>33230</v>
      </c>
      <c r="H16" s="53"/>
      <c r="I16" s="50">
        <v>7.317320226896381</v>
      </c>
      <c r="J16" s="50">
        <v>-7.86336161481728</v>
      </c>
      <c r="K16" s="51">
        <v>794510.86</v>
      </c>
      <c r="L16" s="51">
        <v>785448.75</v>
      </c>
      <c r="M16" s="50">
        <v>4.864898093331884</v>
      </c>
      <c r="N16" s="44">
        <v>-1.1405898215160943</v>
      </c>
    </row>
    <row r="17" spans="1:14" ht="13.5">
      <c r="A17" s="55" t="s">
        <v>26</v>
      </c>
      <c r="B17" s="52">
        <v>890</v>
      </c>
      <c r="C17" s="51">
        <v>890</v>
      </c>
      <c r="D17" s="50">
        <v>6.087134942890363</v>
      </c>
      <c r="E17" s="50">
        <v>0</v>
      </c>
      <c r="F17" s="52">
        <v>60878</v>
      </c>
      <c r="G17" s="51">
        <v>61284</v>
      </c>
      <c r="H17" s="53"/>
      <c r="I17" s="50">
        <v>13.494873691998732</v>
      </c>
      <c r="J17" s="50">
        <v>0.6669075856631296</v>
      </c>
      <c r="K17" s="51">
        <v>1770874.73</v>
      </c>
      <c r="L17" s="51">
        <v>1631658.31</v>
      </c>
      <c r="M17" s="50">
        <v>10.106135379664332</v>
      </c>
      <c r="N17" s="44">
        <v>-7.861449352772679</v>
      </c>
    </row>
    <row r="18" spans="1:14" ht="13.5">
      <c r="A18" s="55" t="s">
        <v>27</v>
      </c>
      <c r="B18" s="52">
        <v>511</v>
      </c>
      <c r="C18" s="51">
        <v>516</v>
      </c>
      <c r="D18" s="50">
        <v>3.529170371383626</v>
      </c>
      <c r="E18" s="50">
        <v>0.9784735812133072</v>
      </c>
      <c r="F18" s="52">
        <v>85931</v>
      </c>
      <c r="G18" s="51">
        <v>85750</v>
      </c>
      <c r="H18" s="53"/>
      <c r="I18" s="50">
        <v>18.88234154247261</v>
      </c>
      <c r="J18" s="50">
        <v>-0.21063411341657842</v>
      </c>
      <c r="K18" s="51">
        <v>3361746.41</v>
      </c>
      <c r="L18" s="51">
        <v>3347920.59</v>
      </c>
      <c r="M18" s="50">
        <v>20.736289280385964</v>
      </c>
      <c r="N18" s="44">
        <v>-0.41126897492545544</v>
      </c>
    </row>
    <row r="19" spans="1:14" ht="13.5">
      <c r="A19" s="54"/>
      <c r="B19" s="51"/>
      <c r="C19" s="51"/>
      <c r="D19" s="50"/>
      <c r="E19" s="50"/>
      <c r="F19" s="51"/>
      <c r="G19" s="51"/>
      <c r="H19" s="53"/>
      <c r="I19" s="50"/>
      <c r="J19" s="50"/>
      <c r="K19" s="51"/>
      <c r="L19" s="51"/>
      <c r="M19" s="50"/>
      <c r="N19" s="50"/>
    </row>
    <row r="20" spans="1:14" ht="13.5">
      <c r="A20" s="35" t="s">
        <v>28</v>
      </c>
      <c r="B20" s="52">
        <v>197</v>
      </c>
      <c r="C20" s="51">
        <v>200</v>
      </c>
      <c r="D20" s="50">
        <v>1.3678954927843512</v>
      </c>
      <c r="E20" s="50">
        <v>1.5228426395939088</v>
      </c>
      <c r="F20" s="52">
        <v>143025</v>
      </c>
      <c r="G20" s="52">
        <v>143530</v>
      </c>
      <c r="H20" s="45"/>
      <c r="I20" s="50">
        <v>31.605626607476307</v>
      </c>
      <c r="J20" s="50">
        <v>0.3530851249781507</v>
      </c>
      <c r="K20" s="51">
        <v>8582036.96</v>
      </c>
      <c r="L20" s="51">
        <v>8373825.550000001</v>
      </c>
      <c r="M20" s="50">
        <v>51.86564744305573</v>
      </c>
      <c r="N20" s="44">
        <v>-2.426130427664811</v>
      </c>
    </row>
    <row r="21" spans="1:14" ht="13.5">
      <c r="A21" s="35"/>
      <c r="B21" s="52"/>
      <c r="C21" s="51"/>
      <c r="D21" s="50"/>
      <c r="E21" s="50"/>
      <c r="F21" s="52"/>
      <c r="G21" s="52"/>
      <c r="H21" s="45"/>
      <c r="I21" s="50"/>
      <c r="J21" s="50"/>
      <c r="K21" s="51"/>
      <c r="L21" s="51"/>
      <c r="M21" s="50"/>
      <c r="N21" s="50"/>
    </row>
    <row r="22" spans="1:14" ht="13.5">
      <c r="A22" s="35" t="s">
        <v>29</v>
      </c>
      <c r="B22" s="52">
        <v>102</v>
      </c>
      <c r="C22" s="51">
        <v>106</v>
      </c>
      <c r="D22" s="50">
        <v>0.7249846111757062</v>
      </c>
      <c r="E22" s="50">
        <v>3.9215686274509802</v>
      </c>
      <c r="F22" s="52">
        <v>39247</v>
      </c>
      <c r="G22" s="51">
        <v>39637</v>
      </c>
      <c r="H22" s="53"/>
      <c r="I22" s="50">
        <v>8.72815593841384</v>
      </c>
      <c r="J22" s="50">
        <v>0.9937065253395164</v>
      </c>
      <c r="K22" s="51">
        <v>2492707.26</v>
      </c>
      <c r="L22" s="51">
        <v>2374906.95</v>
      </c>
      <c r="M22" s="50">
        <v>14.709655203978159</v>
      </c>
      <c r="N22" s="44">
        <v>-4.725798006461441</v>
      </c>
    </row>
    <row r="23" spans="1:14" ht="13.5">
      <c r="A23" s="35" t="s">
        <v>30</v>
      </c>
      <c r="B23" s="52">
        <v>69</v>
      </c>
      <c r="C23" s="51">
        <v>67</v>
      </c>
      <c r="D23" s="50">
        <v>0.4582449900827577</v>
      </c>
      <c r="E23" s="50">
        <v>-2.898550724637681</v>
      </c>
      <c r="F23" s="52">
        <v>46335</v>
      </c>
      <c r="G23" s="51">
        <v>46230</v>
      </c>
      <c r="H23" s="53"/>
      <c r="I23" s="50">
        <v>10.179949265405348</v>
      </c>
      <c r="J23" s="50">
        <v>-0.22661055357720947</v>
      </c>
      <c r="K23" s="51">
        <v>2276459.97</v>
      </c>
      <c r="L23" s="51">
        <v>2150996.12</v>
      </c>
      <c r="M23" s="50">
        <v>13.32280040289361</v>
      </c>
      <c r="N23" s="44">
        <v>-5.511357618996485</v>
      </c>
    </row>
    <row r="24" spans="1:14" ht="13.5">
      <c r="A24" s="35" t="s">
        <v>31</v>
      </c>
      <c r="B24" s="52">
        <v>26</v>
      </c>
      <c r="C24" s="51">
        <v>27</v>
      </c>
      <c r="D24" s="50">
        <v>0.18466589152588742</v>
      </c>
      <c r="E24" s="50">
        <v>3.8461538461538463</v>
      </c>
      <c r="F24" s="52">
        <v>57443</v>
      </c>
      <c r="G24" s="51">
        <v>57663</v>
      </c>
      <c r="H24" s="53"/>
      <c r="I24" s="50">
        <v>12.69752140365712</v>
      </c>
      <c r="J24" s="50">
        <v>0.3829883536723361</v>
      </c>
      <c r="K24" s="51">
        <v>3812869.73</v>
      </c>
      <c r="L24" s="51">
        <v>3847922.48</v>
      </c>
      <c r="M24" s="50">
        <v>23.833191836183957</v>
      </c>
      <c r="N24" s="44">
        <v>0.9193272385941179</v>
      </c>
    </row>
    <row r="25" spans="1:14" ht="13.5">
      <c r="A25" s="40"/>
      <c r="B25" s="56"/>
      <c r="C25" s="56"/>
      <c r="D25" s="57"/>
      <c r="E25" s="28"/>
      <c r="F25" s="28"/>
      <c r="G25" s="28"/>
      <c r="I25" s="28"/>
      <c r="J25" s="28"/>
      <c r="K25" s="28"/>
      <c r="L25" s="28"/>
      <c r="M25" s="28"/>
      <c r="N25" s="28"/>
    </row>
    <row r="26" spans="2:4" ht="13.5">
      <c r="B26" s="53"/>
      <c r="C26" s="53"/>
      <c r="D26" s="58"/>
    </row>
    <row r="27" spans="2:4" ht="13.5">
      <c r="B27" s="53"/>
      <c r="C27" s="53"/>
      <c r="D27" s="58"/>
    </row>
    <row r="28" spans="2:4" ht="13.5">
      <c r="B28" s="53"/>
      <c r="C28" s="53"/>
      <c r="D28" s="58"/>
    </row>
    <row r="29" spans="2:4" ht="13.5">
      <c r="B29" s="53"/>
      <c r="C29" s="53"/>
      <c r="D29" s="58"/>
    </row>
    <row r="30" spans="2:4" ht="13.5">
      <c r="B30" s="53"/>
      <c r="C30" s="53"/>
      <c r="D30" s="58"/>
    </row>
    <row r="31" ht="13.5">
      <c r="D31" s="58"/>
    </row>
    <row r="32" spans="1:14" ht="13.5">
      <c r="A32" s="67" t="s">
        <v>41</v>
      </c>
      <c r="B32" s="67"/>
      <c r="C32" s="67"/>
      <c r="D32" s="67"/>
      <c r="E32" s="67"/>
      <c r="F32" s="67"/>
      <c r="G32" s="67"/>
      <c r="I32" s="67" t="s">
        <v>36</v>
      </c>
      <c r="J32" s="67"/>
      <c r="K32" s="67"/>
      <c r="L32" s="67"/>
      <c r="M32" s="67"/>
      <c r="N32" s="67"/>
    </row>
    <row r="33" ht="13.5">
      <c r="D33" s="58"/>
    </row>
    <row r="34" spans="1:14" ht="13.5">
      <c r="A34" s="29"/>
      <c r="B34" s="167" t="s">
        <v>32</v>
      </c>
      <c r="C34" s="168"/>
      <c r="D34" s="168"/>
      <c r="E34" s="169"/>
      <c r="F34" s="59"/>
      <c r="G34" s="30" t="s">
        <v>33</v>
      </c>
      <c r="H34" s="38"/>
      <c r="I34" s="31"/>
      <c r="J34" s="34"/>
      <c r="K34" s="173" t="s">
        <v>34</v>
      </c>
      <c r="L34" s="168"/>
      <c r="M34" s="168"/>
      <c r="N34" s="168"/>
    </row>
    <row r="35" spans="1:14" ht="13.5">
      <c r="A35" s="35" t="s">
        <v>13</v>
      </c>
      <c r="B35" s="39" t="s">
        <v>164</v>
      </c>
      <c r="C35" s="36" t="s">
        <v>170</v>
      </c>
      <c r="D35" s="60" t="s">
        <v>14</v>
      </c>
      <c r="E35" s="36" t="s">
        <v>9</v>
      </c>
      <c r="F35" s="36" t="s">
        <v>164</v>
      </c>
      <c r="G35" s="37" t="s">
        <v>170</v>
      </c>
      <c r="H35" s="38"/>
      <c r="I35" s="39" t="s">
        <v>14</v>
      </c>
      <c r="J35" s="36" t="s">
        <v>9</v>
      </c>
      <c r="K35" s="36" t="s">
        <v>164</v>
      </c>
      <c r="L35" s="36" t="s">
        <v>170</v>
      </c>
      <c r="M35" s="36" t="s">
        <v>14</v>
      </c>
      <c r="N35" s="37" t="s">
        <v>9</v>
      </c>
    </row>
    <row r="36" spans="1:14" ht="13.5">
      <c r="A36" s="40"/>
      <c r="B36" s="141" t="s">
        <v>35</v>
      </c>
      <c r="C36" s="155" t="s">
        <v>35</v>
      </c>
      <c r="D36" s="154" t="s">
        <v>18</v>
      </c>
      <c r="E36" s="154" t="s">
        <v>18</v>
      </c>
      <c r="F36" s="155" t="s">
        <v>35</v>
      </c>
      <c r="G36" s="156" t="s">
        <v>35</v>
      </c>
      <c r="H36" s="38"/>
      <c r="I36" s="151" t="s">
        <v>18</v>
      </c>
      <c r="J36" s="154" t="s">
        <v>18</v>
      </c>
      <c r="K36" s="155" t="s">
        <v>35</v>
      </c>
      <c r="L36" s="155" t="s">
        <v>35</v>
      </c>
      <c r="M36" s="154" t="s">
        <v>18</v>
      </c>
      <c r="N36" s="153" t="s">
        <v>18</v>
      </c>
    </row>
    <row r="37" spans="1:14" ht="13.5">
      <c r="A37" s="42" t="s">
        <v>19</v>
      </c>
      <c r="B37" s="61">
        <v>2161728.42</v>
      </c>
      <c r="C37" s="61">
        <v>2120866.58</v>
      </c>
      <c r="D37" s="44">
        <v>100</v>
      </c>
      <c r="E37" s="44">
        <v>-1.890239292871019</v>
      </c>
      <c r="F37" s="61">
        <v>9345489.01</v>
      </c>
      <c r="G37" s="61">
        <v>9225153.99</v>
      </c>
      <c r="H37" s="62"/>
      <c r="I37" s="46">
        <v>100</v>
      </c>
      <c r="J37" s="46">
        <v>-1.2876267884027992</v>
      </c>
      <c r="K37" s="63">
        <v>6793235.42</v>
      </c>
      <c r="L37" s="63">
        <v>6427126.93</v>
      </c>
      <c r="M37" s="46">
        <v>100</v>
      </c>
      <c r="N37" s="46">
        <v>-5.389309620010199</v>
      </c>
    </row>
    <row r="38" spans="1:14" ht="13.5">
      <c r="A38" s="39"/>
      <c r="B38" s="64"/>
      <c r="C38" s="48"/>
      <c r="D38" s="49"/>
      <c r="E38" s="49"/>
      <c r="F38" s="64"/>
      <c r="G38" s="48"/>
      <c r="H38" s="65"/>
      <c r="I38" s="50"/>
      <c r="J38" s="50"/>
      <c r="K38" s="51"/>
      <c r="L38" s="51"/>
      <c r="M38" s="50"/>
      <c r="N38" s="50"/>
    </row>
    <row r="39" spans="1:14" ht="13.5">
      <c r="A39" s="35" t="s">
        <v>20</v>
      </c>
      <c r="B39" s="51">
        <v>469587.43</v>
      </c>
      <c r="C39" s="51">
        <v>447030.29</v>
      </c>
      <c r="D39" s="50">
        <v>21.077718618207463</v>
      </c>
      <c r="E39" s="50">
        <v>-4.803608137466557</v>
      </c>
      <c r="F39" s="51">
        <v>1077409.06</v>
      </c>
      <c r="G39" s="51">
        <v>1039140.66</v>
      </c>
      <c r="H39" s="66"/>
      <c r="I39" s="50">
        <v>11.264209368498573</v>
      </c>
      <c r="J39" s="50">
        <v>-3.551891423671538</v>
      </c>
      <c r="K39" s="51">
        <v>979197.28</v>
      </c>
      <c r="L39" s="51">
        <v>919458.49</v>
      </c>
      <c r="M39" s="50">
        <v>14.305902155257419</v>
      </c>
      <c r="N39" s="44">
        <v>-6.10079206919366</v>
      </c>
    </row>
    <row r="40" spans="1:14" ht="13.5">
      <c r="A40" s="35"/>
      <c r="B40" s="51"/>
      <c r="C40" s="52"/>
      <c r="D40" s="50"/>
      <c r="E40" s="50"/>
      <c r="F40" s="51"/>
      <c r="G40" s="52"/>
      <c r="H40" s="65"/>
      <c r="I40" s="50"/>
      <c r="J40" s="50"/>
      <c r="K40" s="51"/>
      <c r="L40" s="51"/>
      <c r="M40" s="50"/>
      <c r="N40" s="50"/>
    </row>
    <row r="41" spans="1:14" ht="13.5">
      <c r="A41" s="35" t="s">
        <v>21</v>
      </c>
      <c r="B41" s="51">
        <v>157734.59</v>
      </c>
      <c r="C41" s="51">
        <v>131782.74</v>
      </c>
      <c r="D41" s="50">
        <v>6.2136270731372445</v>
      </c>
      <c r="E41" s="50">
        <v>-16.452859198480184</v>
      </c>
      <c r="F41" s="51">
        <v>282072.13</v>
      </c>
      <c r="G41" s="51">
        <v>234219.27</v>
      </c>
      <c r="H41" s="66"/>
      <c r="I41" s="50">
        <v>2.538919895037979</v>
      </c>
      <c r="J41" s="50">
        <v>-16.96476004205024</v>
      </c>
      <c r="K41" s="51">
        <v>300945.33</v>
      </c>
      <c r="L41" s="51">
        <v>247407.1</v>
      </c>
      <c r="M41" s="50">
        <v>3.849419852674359</v>
      </c>
      <c r="N41" s="44">
        <v>-17.790018539247647</v>
      </c>
    </row>
    <row r="42" spans="1:14" ht="13.5">
      <c r="A42" s="35" t="s">
        <v>22</v>
      </c>
      <c r="B42" s="51">
        <v>158301.83</v>
      </c>
      <c r="C42" s="51">
        <v>160939.34</v>
      </c>
      <c r="D42" s="50">
        <v>7.588376445631955</v>
      </c>
      <c r="E42" s="50">
        <v>1.6661272961910862</v>
      </c>
      <c r="F42" s="51">
        <v>372338.04</v>
      </c>
      <c r="G42" s="51">
        <v>362099.69</v>
      </c>
      <c r="H42" s="66"/>
      <c r="I42" s="50">
        <v>3.9251343705754227</v>
      </c>
      <c r="J42" s="50">
        <v>-2.749745902943459</v>
      </c>
      <c r="K42" s="51">
        <v>323327.07</v>
      </c>
      <c r="L42" s="51">
        <v>323622.7</v>
      </c>
      <c r="M42" s="50">
        <v>5.035262311211271</v>
      </c>
      <c r="N42" s="44">
        <v>0.09143372993792466</v>
      </c>
    </row>
    <row r="43" spans="1:14" ht="13.5">
      <c r="A43" s="35" t="s">
        <v>23</v>
      </c>
      <c r="B43" s="51">
        <v>153551.01</v>
      </c>
      <c r="C43" s="51">
        <v>154308.21</v>
      </c>
      <c r="D43" s="50">
        <v>7.275715099438268</v>
      </c>
      <c r="E43" s="50">
        <v>0.49312603023580404</v>
      </c>
      <c r="F43" s="51">
        <v>422998.89</v>
      </c>
      <c r="G43" s="51">
        <v>442821.7</v>
      </c>
      <c r="H43" s="66"/>
      <c r="I43" s="50">
        <v>4.800155102885172</v>
      </c>
      <c r="J43" s="50">
        <v>4.686255796084949</v>
      </c>
      <c r="K43" s="51">
        <v>354924.88</v>
      </c>
      <c r="L43" s="51">
        <v>348428.69</v>
      </c>
      <c r="M43" s="50">
        <v>5.421219991371791</v>
      </c>
      <c r="N43" s="44">
        <v>-1.8302999778431992</v>
      </c>
    </row>
    <row r="44" spans="1:14" ht="13.5">
      <c r="A44" s="54"/>
      <c r="B44" s="51"/>
      <c r="C44" s="52"/>
      <c r="D44" s="50"/>
      <c r="E44" s="50"/>
      <c r="F44" s="51"/>
      <c r="G44" s="51"/>
      <c r="I44" s="50"/>
      <c r="J44" s="50"/>
      <c r="K44" s="51"/>
      <c r="L44" s="51"/>
      <c r="M44" s="50"/>
      <c r="N44" s="50"/>
    </row>
    <row r="45" spans="1:14" ht="13.5">
      <c r="A45" s="35" t="s">
        <v>24</v>
      </c>
      <c r="B45" s="51">
        <v>830690.03</v>
      </c>
      <c r="C45" s="51">
        <v>808216.09</v>
      </c>
      <c r="D45" s="50">
        <v>38.10782335963821</v>
      </c>
      <c r="E45" s="50">
        <v>-2.7054544039730373</v>
      </c>
      <c r="F45" s="51">
        <v>3273389.29</v>
      </c>
      <c r="G45" s="51">
        <v>3144762.3</v>
      </c>
      <c r="H45" s="66"/>
      <c r="I45" s="50">
        <v>34.08899519085426</v>
      </c>
      <c r="J45" s="50">
        <v>-3.929474272826262</v>
      </c>
      <c r="K45" s="51">
        <v>2536150.21</v>
      </c>
      <c r="L45" s="51">
        <v>2488232.01</v>
      </c>
      <c r="M45" s="50">
        <v>38.71453041304726</v>
      </c>
      <c r="N45" s="44">
        <v>-1.8894070158407426</v>
      </c>
    </row>
    <row r="46" spans="1:14" ht="13.5">
      <c r="A46" s="35"/>
      <c r="B46" s="51"/>
      <c r="C46" s="52"/>
      <c r="D46" s="50"/>
      <c r="E46" s="50"/>
      <c r="F46" s="51"/>
      <c r="G46" s="52"/>
      <c r="H46" s="65"/>
      <c r="I46" s="50"/>
      <c r="J46" s="50"/>
      <c r="K46" s="51"/>
      <c r="L46" s="51"/>
      <c r="M46" s="50"/>
      <c r="N46" s="50"/>
    </row>
    <row r="47" spans="1:14" ht="13.5">
      <c r="A47" s="55" t="s">
        <v>25</v>
      </c>
      <c r="B47" s="51">
        <v>143286.24</v>
      </c>
      <c r="C47" s="51">
        <v>130604.16</v>
      </c>
      <c r="D47" s="50">
        <v>6.158056392213036</v>
      </c>
      <c r="E47" s="50">
        <v>-8.85087081634635</v>
      </c>
      <c r="F47" s="51">
        <v>462189.56</v>
      </c>
      <c r="G47" s="51">
        <v>444737.69</v>
      </c>
      <c r="H47" s="66"/>
      <c r="I47" s="50">
        <v>4.820924295487018</v>
      </c>
      <c r="J47" s="50">
        <v>-3.7759117709192727</v>
      </c>
      <c r="K47" s="51">
        <v>319112.94</v>
      </c>
      <c r="L47" s="51">
        <v>326684.13</v>
      </c>
      <c r="M47" s="50">
        <v>5.082895258768446</v>
      </c>
      <c r="N47" s="44">
        <v>2.372573797853513</v>
      </c>
    </row>
    <row r="48" spans="1:14" ht="13.5">
      <c r="A48" s="55" t="s">
        <v>26</v>
      </c>
      <c r="B48" s="51">
        <v>259234.69</v>
      </c>
      <c r="C48" s="51">
        <v>256687</v>
      </c>
      <c r="D48" s="50">
        <v>12.10293011453837</v>
      </c>
      <c r="E48" s="50">
        <v>-0.9827735632140908</v>
      </c>
      <c r="F48" s="51">
        <v>1019608.95</v>
      </c>
      <c r="G48" s="51">
        <v>959989.74</v>
      </c>
      <c r="H48" s="66"/>
      <c r="I48" s="50">
        <v>10.40621913781192</v>
      </c>
      <c r="J48" s="50">
        <v>-5.847262325423876</v>
      </c>
      <c r="K48" s="51">
        <v>724943.34</v>
      </c>
      <c r="L48" s="51">
        <v>643553.51</v>
      </c>
      <c r="M48" s="50">
        <v>10.013082315148864</v>
      </c>
      <c r="N48" s="44">
        <v>-11.227060862439258</v>
      </c>
    </row>
    <row r="49" spans="1:14" ht="13.5">
      <c r="A49" s="55" t="s">
        <v>27</v>
      </c>
      <c r="B49" s="51">
        <v>428169.1</v>
      </c>
      <c r="C49" s="51">
        <v>420924.93</v>
      </c>
      <c r="D49" s="50">
        <v>19.846836852886803</v>
      </c>
      <c r="E49" s="50">
        <v>-1.6918946276132454</v>
      </c>
      <c r="F49" s="51">
        <v>1791590.78</v>
      </c>
      <c r="G49" s="51">
        <v>1740034.87</v>
      </c>
      <c r="H49" s="66"/>
      <c r="I49" s="50">
        <v>18.86185175755532</v>
      </c>
      <c r="J49" s="50">
        <v>-2.8776610471281794</v>
      </c>
      <c r="K49" s="51">
        <v>1492093.93</v>
      </c>
      <c r="L49" s="51">
        <v>1517994.37</v>
      </c>
      <c r="M49" s="50">
        <v>23.618552839129944</v>
      </c>
      <c r="N49" s="44">
        <v>1.735845142135266</v>
      </c>
    </row>
    <row r="50" spans="1:14" ht="13.5">
      <c r="A50" s="54"/>
      <c r="B50" s="51"/>
      <c r="C50" s="52"/>
      <c r="D50" s="50"/>
      <c r="E50" s="50"/>
      <c r="F50" s="51"/>
      <c r="G50" s="51"/>
      <c r="I50" s="50"/>
      <c r="J50" s="50"/>
      <c r="K50" s="51"/>
      <c r="L50" s="51"/>
      <c r="M50" s="50"/>
      <c r="N50" s="50"/>
    </row>
    <row r="51" spans="1:14" ht="13.5">
      <c r="A51" s="35" t="s">
        <v>28</v>
      </c>
      <c r="B51" s="51">
        <v>861450.96</v>
      </c>
      <c r="C51" s="51">
        <v>865620.2</v>
      </c>
      <c r="D51" s="50">
        <v>40.81445802215431</v>
      </c>
      <c r="E51" s="50">
        <v>0.4839787978180431</v>
      </c>
      <c r="F51" s="51">
        <v>4994690.66</v>
      </c>
      <c r="G51" s="51">
        <v>5041251.03</v>
      </c>
      <c r="H51" s="66"/>
      <c r="I51" s="50">
        <v>54.64679544064717</v>
      </c>
      <c r="J51" s="50">
        <v>0.9321972704511816</v>
      </c>
      <c r="K51" s="51">
        <v>3277887.93</v>
      </c>
      <c r="L51" s="51">
        <v>3019436.43</v>
      </c>
      <c r="M51" s="50">
        <v>46.97956743169533</v>
      </c>
      <c r="N51" s="44">
        <v>-7.884696045724786</v>
      </c>
    </row>
    <row r="52" spans="1:14" ht="13.5">
      <c r="A52" s="35"/>
      <c r="B52" s="51"/>
      <c r="C52" s="52"/>
      <c r="D52" s="50"/>
      <c r="E52" s="50"/>
      <c r="F52" s="51"/>
      <c r="G52" s="52"/>
      <c r="H52" s="65"/>
      <c r="I52" s="50"/>
      <c r="J52" s="50"/>
      <c r="K52" s="51"/>
      <c r="L52" s="51"/>
      <c r="M52" s="50"/>
      <c r="N52" s="50"/>
    </row>
    <row r="53" spans="1:14" ht="13.5">
      <c r="A53" s="35" t="s">
        <v>29</v>
      </c>
      <c r="B53" s="51">
        <v>207090.92</v>
      </c>
      <c r="C53" s="51">
        <v>209030.72</v>
      </c>
      <c r="D53" s="50">
        <v>9.855910879599037</v>
      </c>
      <c r="E53" s="50">
        <v>0.9366900296739172</v>
      </c>
      <c r="F53" s="51">
        <v>1238764.66</v>
      </c>
      <c r="G53" s="51">
        <v>1220427.03</v>
      </c>
      <c r="H53" s="66"/>
      <c r="I53" s="50">
        <v>13.229340467627251</v>
      </c>
      <c r="J53" s="50">
        <v>-1.4803158817914526</v>
      </c>
      <c r="K53" s="51">
        <v>983542.62</v>
      </c>
      <c r="L53" s="51">
        <v>878689.63</v>
      </c>
      <c r="M53" s="50">
        <v>13.67157735594931</v>
      </c>
      <c r="N53" s="44">
        <v>-10.660746963868224</v>
      </c>
    </row>
    <row r="54" spans="1:14" ht="13.5">
      <c r="A54" s="35" t="s">
        <v>30</v>
      </c>
      <c r="B54" s="51">
        <v>278713.7</v>
      </c>
      <c r="C54" s="51">
        <v>275326.23</v>
      </c>
      <c r="D54" s="50">
        <v>12.981779834542914</v>
      </c>
      <c r="E54" s="50">
        <v>-1.215394148188636</v>
      </c>
      <c r="F54" s="51">
        <v>1286313.66</v>
      </c>
      <c r="G54" s="51">
        <v>1225393.59</v>
      </c>
      <c r="H54" s="66"/>
      <c r="I54" s="50">
        <v>13.283177617721261</v>
      </c>
      <c r="J54" s="50">
        <v>-4.736019828942798</v>
      </c>
      <c r="K54" s="51">
        <v>966648.65</v>
      </c>
      <c r="L54" s="51">
        <v>892022</v>
      </c>
      <c r="M54" s="50">
        <v>13.879016389676313</v>
      </c>
      <c r="N54" s="44">
        <v>-7.720142163339289</v>
      </c>
    </row>
    <row r="55" spans="1:14" ht="13.5">
      <c r="A55" s="35" t="s">
        <v>31</v>
      </c>
      <c r="B55" s="51">
        <v>375646.34</v>
      </c>
      <c r="C55" s="51">
        <v>381263.25</v>
      </c>
      <c r="D55" s="50">
        <v>17.976767308012366</v>
      </c>
      <c r="E55" s="50">
        <v>1.4952654669815162</v>
      </c>
      <c r="F55" s="51">
        <v>2469612.34</v>
      </c>
      <c r="G55" s="51">
        <v>2595430.41</v>
      </c>
      <c r="H55" s="66"/>
      <c r="I55" s="50">
        <v>28.134277355298654</v>
      </c>
      <c r="J55" s="50">
        <v>5.094648579541852</v>
      </c>
      <c r="K55" s="51">
        <v>1327696.66</v>
      </c>
      <c r="L55" s="51">
        <v>1248724.8</v>
      </c>
      <c r="M55" s="50">
        <v>19.42897368606971</v>
      </c>
      <c r="N55" s="44">
        <v>-5.948034847056094</v>
      </c>
    </row>
    <row r="56" spans="1:14" ht="13.5">
      <c r="A56" s="40"/>
      <c r="B56" s="28"/>
      <c r="C56" s="28"/>
      <c r="D56" s="28"/>
      <c r="E56" s="28"/>
      <c r="F56" s="28"/>
      <c r="G56" s="28"/>
      <c r="I56" s="28"/>
      <c r="J56" s="28"/>
      <c r="K56" s="56"/>
      <c r="L56" s="56"/>
      <c r="M56" s="28"/>
      <c r="N56" s="28"/>
    </row>
    <row r="59" ht="9.75" customHeight="1"/>
    <row r="60" spans="1:14" s="68" customFormat="1" ht="16.5" customHeight="1">
      <c r="A60" s="174">
        <v>28</v>
      </c>
      <c r="B60" s="174"/>
      <c r="C60" s="174"/>
      <c r="D60" s="174"/>
      <c r="E60" s="174"/>
      <c r="F60" s="174"/>
      <c r="G60" s="174"/>
      <c r="H60" s="174">
        <v>29</v>
      </c>
      <c r="I60" s="174"/>
      <c r="J60" s="174"/>
      <c r="K60" s="174"/>
      <c r="L60" s="174"/>
      <c r="M60" s="174"/>
      <c r="N60" s="174"/>
    </row>
  </sheetData>
  <mergeCells count="8">
    <mergeCell ref="B34:E34"/>
    <mergeCell ref="K34:N34"/>
    <mergeCell ref="A60:G60"/>
    <mergeCell ref="H60:N60"/>
    <mergeCell ref="B3:E3"/>
    <mergeCell ref="K3:N3"/>
    <mergeCell ref="B4:B5"/>
    <mergeCell ref="C4:C5"/>
  </mergeCells>
  <printOptions horizontalCentered="1"/>
  <pageMargins left="0.7874015748031497" right="0.7874015748031497" top="0.984251968503937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158"/>
  <sheetViews>
    <sheetView tabSelected="1" workbookViewId="0" topLeftCell="A44">
      <selection activeCell="C47" sqref="C47"/>
    </sheetView>
  </sheetViews>
  <sheetFormatPr defaultColWidth="9.00390625" defaultRowHeight="13.5"/>
  <cols>
    <col min="1" max="1" width="10.625" style="0" customWidth="1"/>
    <col min="2" max="3" width="6.625" style="0" customWidth="1"/>
    <col min="4" max="5" width="5.625" style="0" customWidth="1"/>
    <col min="6" max="7" width="6.625" style="0" customWidth="1"/>
    <col min="8" max="9" width="5.625" style="0" customWidth="1"/>
    <col min="10" max="11" width="7.625" style="0" customWidth="1"/>
    <col min="12" max="13" width="5.625" style="0" customWidth="1"/>
    <col min="14" max="14" width="2.625" style="0" customWidth="1"/>
    <col min="15" max="16" width="7.625" style="0" customWidth="1"/>
    <col min="17" max="18" width="5.625" style="0" customWidth="1"/>
    <col min="19" max="20" width="7.625" style="0" customWidth="1"/>
    <col min="21" max="22" width="5.625" style="0" customWidth="1"/>
    <col min="23" max="24" width="7.625" style="0" customWidth="1"/>
    <col min="25" max="26" width="5.625" style="0" customWidth="1"/>
  </cols>
  <sheetData>
    <row r="1" spans="1:27" ht="13.5" customHeight="1">
      <c r="A1" s="2" t="s">
        <v>160</v>
      </c>
      <c r="B1" s="87"/>
      <c r="C1" s="87"/>
      <c r="D1" s="88"/>
      <c r="E1" s="88"/>
      <c r="F1" s="87"/>
      <c r="G1" s="87"/>
      <c r="H1" s="88"/>
      <c r="I1" s="88"/>
      <c r="J1" s="87"/>
      <c r="K1" s="87"/>
      <c r="L1" s="88"/>
      <c r="M1" s="88"/>
      <c r="O1" s="2" t="s">
        <v>129</v>
      </c>
      <c r="P1" s="87"/>
      <c r="Q1" s="87"/>
      <c r="R1" s="88"/>
      <c r="S1" s="88"/>
      <c r="T1" s="87"/>
      <c r="U1" s="87"/>
      <c r="V1" s="88"/>
      <c r="W1" s="88"/>
      <c r="X1" s="87"/>
      <c r="Y1" s="87"/>
      <c r="Z1" s="88"/>
      <c r="AA1" s="88"/>
    </row>
    <row r="2" spans="1:26" ht="12.75" customHeight="1">
      <c r="A2" s="71"/>
      <c r="B2" s="72"/>
      <c r="C2" s="72"/>
      <c r="D2" s="73"/>
      <c r="E2" s="73"/>
      <c r="F2" s="72"/>
      <c r="G2" s="72"/>
      <c r="H2" s="73"/>
      <c r="I2" s="73"/>
      <c r="J2" s="72"/>
      <c r="K2" s="72"/>
      <c r="L2" s="73"/>
      <c r="M2" s="73"/>
      <c r="O2" s="130"/>
      <c r="P2" s="72"/>
      <c r="Q2" s="73"/>
      <c r="R2" s="73"/>
      <c r="S2" s="72"/>
      <c r="T2" s="72"/>
      <c r="U2" s="73"/>
      <c r="V2" s="73"/>
      <c r="W2" s="72"/>
      <c r="X2" s="72"/>
      <c r="Y2" s="73"/>
      <c r="Z2" s="73"/>
    </row>
    <row r="3" spans="1:26" ht="13.5">
      <c r="A3" s="94"/>
      <c r="B3" s="95" t="s">
        <v>1</v>
      </c>
      <c r="C3" s="96"/>
      <c r="D3" s="97"/>
      <c r="E3" s="98"/>
      <c r="F3" s="95" t="s">
        <v>2</v>
      </c>
      <c r="G3" s="96"/>
      <c r="H3" s="97"/>
      <c r="I3" s="98"/>
      <c r="J3" s="95" t="s">
        <v>43</v>
      </c>
      <c r="K3" s="96"/>
      <c r="L3" s="97"/>
      <c r="M3" s="97"/>
      <c r="N3" s="99"/>
      <c r="O3" s="134" t="s">
        <v>127</v>
      </c>
      <c r="P3" s="134"/>
      <c r="Q3" s="135"/>
      <c r="R3" s="136"/>
      <c r="S3" s="137" t="s">
        <v>128</v>
      </c>
      <c r="T3" s="134"/>
      <c r="U3" s="135"/>
      <c r="V3" s="136"/>
      <c r="W3" s="95" t="s">
        <v>3</v>
      </c>
      <c r="X3" s="96"/>
      <c r="Y3" s="97"/>
      <c r="Z3" s="97"/>
    </row>
    <row r="4" spans="1:26" ht="13.5">
      <c r="A4" s="100" t="s">
        <v>151</v>
      </c>
      <c r="B4" s="101" t="s">
        <v>164</v>
      </c>
      <c r="C4" s="102" t="s">
        <v>174</v>
      </c>
      <c r="D4" s="103" t="s">
        <v>14</v>
      </c>
      <c r="E4" s="103" t="s">
        <v>180</v>
      </c>
      <c r="F4" s="101" t="s">
        <v>167</v>
      </c>
      <c r="G4" s="102" t="s">
        <v>169</v>
      </c>
      <c r="H4" s="103" t="s">
        <v>14</v>
      </c>
      <c r="I4" s="103" t="s">
        <v>180</v>
      </c>
      <c r="J4" s="101" t="s">
        <v>164</v>
      </c>
      <c r="K4" s="102" t="s">
        <v>174</v>
      </c>
      <c r="L4" s="103" t="s">
        <v>14</v>
      </c>
      <c r="M4" s="120" t="s">
        <v>180</v>
      </c>
      <c r="N4" s="99"/>
      <c r="O4" s="101" t="s">
        <v>164</v>
      </c>
      <c r="P4" s="102" t="s">
        <v>174</v>
      </c>
      <c r="Q4" s="103" t="s">
        <v>14</v>
      </c>
      <c r="R4" s="103" t="s">
        <v>180</v>
      </c>
      <c r="S4" s="101" t="s">
        <v>164</v>
      </c>
      <c r="T4" s="102" t="s">
        <v>174</v>
      </c>
      <c r="U4" s="103" t="s">
        <v>14</v>
      </c>
      <c r="V4" s="103" t="s">
        <v>180</v>
      </c>
      <c r="W4" s="101" t="s">
        <v>164</v>
      </c>
      <c r="X4" s="102" t="s">
        <v>174</v>
      </c>
      <c r="Y4" s="103" t="s">
        <v>14</v>
      </c>
      <c r="Z4" s="120" t="s">
        <v>180</v>
      </c>
    </row>
    <row r="5" spans="1:26" ht="13.5">
      <c r="A5" s="100"/>
      <c r="B5" s="101"/>
      <c r="C5" s="104"/>
      <c r="D5" s="105"/>
      <c r="E5" s="105"/>
      <c r="F5" s="101"/>
      <c r="G5" s="104"/>
      <c r="H5" s="105"/>
      <c r="I5" s="120"/>
      <c r="J5" s="104"/>
      <c r="K5" s="104"/>
      <c r="L5" s="105"/>
      <c r="M5" s="120"/>
      <c r="N5" s="99"/>
      <c r="O5" s="101"/>
      <c r="P5" s="104"/>
      <c r="Q5" s="105"/>
      <c r="R5" s="105"/>
      <c r="S5" s="101"/>
      <c r="T5" s="104"/>
      <c r="U5" s="105"/>
      <c r="V5" s="120"/>
      <c r="W5" s="104"/>
      <c r="X5" s="104"/>
      <c r="Y5" s="105"/>
      <c r="Z5" s="120"/>
    </row>
    <row r="6" spans="1:26" ht="13.5">
      <c r="A6" s="106"/>
      <c r="B6" s="107"/>
      <c r="C6" s="108"/>
      <c r="D6" s="157" t="s">
        <v>44</v>
      </c>
      <c r="E6" s="157" t="s">
        <v>44</v>
      </c>
      <c r="F6" s="158" t="s">
        <v>131</v>
      </c>
      <c r="G6" s="159" t="s">
        <v>131</v>
      </c>
      <c r="H6" s="157" t="s">
        <v>44</v>
      </c>
      <c r="I6" s="160" t="s">
        <v>44</v>
      </c>
      <c r="J6" s="159" t="s">
        <v>132</v>
      </c>
      <c r="K6" s="159" t="s">
        <v>132</v>
      </c>
      <c r="L6" s="157" t="s">
        <v>44</v>
      </c>
      <c r="M6" s="160" t="s">
        <v>44</v>
      </c>
      <c r="N6" s="161"/>
      <c r="O6" s="158" t="s">
        <v>49</v>
      </c>
      <c r="P6" s="159" t="s">
        <v>49</v>
      </c>
      <c r="Q6" s="157" t="s">
        <v>44</v>
      </c>
      <c r="R6" s="157" t="s">
        <v>44</v>
      </c>
      <c r="S6" s="158" t="s">
        <v>49</v>
      </c>
      <c r="T6" s="159" t="s">
        <v>49</v>
      </c>
      <c r="U6" s="157" t="s">
        <v>44</v>
      </c>
      <c r="V6" s="160" t="s">
        <v>44</v>
      </c>
      <c r="W6" s="159" t="s">
        <v>49</v>
      </c>
      <c r="X6" s="159" t="s">
        <v>49</v>
      </c>
      <c r="Y6" s="157" t="s">
        <v>44</v>
      </c>
      <c r="Z6" s="160" t="s">
        <v>44</v>
      </c>
    </row>
    <row r="7" spans="1:26" ht="9" customHeight="1">
      <c r="A7" s="100"/>
      <c r="B7" s="119"/>
      <c r="C7" s="119"/>
      <c r="D7" s="120"/>
      <c r="E7" s="120"/>
      <c r="F7" s="119"/>
      <c r="G7" s="119"/>
      <c r="H7" s="120"/>
      <c r="I7" s="120"/>
      <c r="J7" s="119"/>
      <c r="K7" s="119"/>
      <c r="L7" s="120"/>
      <c r="M7" s="120"/>
      <c r="N7" s="99"/>
      <c r="O7" s="119"/>
      <c r="P7" s="119"/>
      <c r="Q7" s="120"/>
      <c r="R7" s="120"/>
      <c r="S7" s="119"/>
      <c r="T7" s="119"/>
      <c r="U7" s="120"/>
      <c r="V7" s="120"/>
      <c r="W7" s="119"/>
      <c r="X7" s="119"/>
      <c r="Y7" s="120"/>
      <c r="Z7" s="120"/>
    </row>
    <row r="8" spans="1:26" ht="13.5" customHeight="1">
      <c r="A8" s="100" t="s">
        <v>124</v>
      </c>
      <c r="B8" s="109">
        <v>15736</v>
      </c>
      <c r="C8" s="109">
        <v>14621</v>
      </c>
      <c r="D8" s="110">
        <v>100</v>
      </c>
      <c r="E8" s="110">
        <v>-7.1</v>
      </c>
      <c r="F8" s="109">
        <v>461184</v>
      </c>
      <c r="G8" s="109">
        <v>454128</v>
      </c>
      <c r="H8" s="110">
        <v>100</v>
      </c>
      <c r="I8" s="110">
        <v>-1.5</v>
      </c>
      <c r="J8" s="109">
        <v>16610775.519999996</v>
      </c>
      <c r="K8" s="109">
        <v>16145225.139999995</v>
      </c>
      <c r="L8" s="110">
        <v>100</v>
      </c>
      <c r="M8" s="110">
        <v>-2.8</v>
      </c>
      <c r="N8" s="99"/>
      <c r="O8" s="109">
        <v>2161728.42</v>
      </c>
      <c r="P8" s="109">
        <v>2120866.58</v>
      </c>
      <c r="Q8" s="110">
        <v>100</v>
      </c>
      <c r="R8" s="110">
        <v>-1.9</v>
      </c>
      <c r="S8" s="109">
        <v>9345489.009999998</v>
      </c>
      <c r="T8" s="109">
        <v>9225153.990000006</v>
      </c>
      <c r="U8" s="110">
        <v>99.99999999999994</v>
      </c>
      <c r="V8" s="110">
        <v>-1.3</v>
      </c>
      <c r="W8" s="109">
        <v>6793235.420000001</v>
      </c>
      <c r="X8" s="109">
        <v>6427126.929999998</v>
      </c>
      <c r="Y8" s="110">
        <v>100</v>
      </c>
      <c r="Z8" s="110">
        <v>-5.4</v>
      </c>
    </row>
    <row r="9" spans="1:26" ht="9" customHeight="1">
      <c r="A9" s="100"/>
      <c r="B9" s="109"/>
      <c r="C9" s="109"/>
      <c r="D9" s="110"/>
      <c r="E9" s="110"/>
      <c r="F9" s="109"/>
      <c r="G9" s="109"/>
      <c r="H9" s="110"/>
      <c r="I9" s="110"/>
      <c r="J9" s="109"/>
      <c r="K9" s="109"/>
      <c r="L9" s="110"/>
      <c r="M9" s="110"/>
      <c r="N9" s="99"/>
      <c r="O9" s="109"/>
      <c r="P9" s="109"/>
      <c r="Q9" s="110"/>
      <c r="R9" s="110"/>
      <c r="S9" s="109"/>
      <c r="T9" s="109"/>
      <c r="U9" s="110"/>
      <c r="V9" s="110"/>
      <c r="W9" s="109"/>
      <c r="X9" s="109"/>
      <c r="Y9" s="110"/>
      <c r="Z9" s="110"/>
    </row>
    <row r="10" spans="1:26" ht="13.5">
      <c r="A10" s="100" t="s">
        <v>125</v>
      </c>
      <c r="B10" s="109">
        <v>11623</v>
      </c>
      <c r="C10" s="109">
        <v>10735</v>
      </c>
      <c r="D10" s="110">
        <v>73.42179057520005</v>
      </c>
      <c r="E10" s="110">
        <v>-7.6</v>
      </c>
      <c r="F10" s="109">
        <v>339239</v>
      </c>
      <c r="G10" s="109">
        <v>332853</v>
      </c>
      <c r="H10" s="110">
        <v>73.29497410421733</v>
      </c>
      <c r="I10" s="110">
        <v>-1.9</v>
      </c>
      <c r="J10" s="109">
        <v>12673054.879999999</v>
      </c>
      <c r="K10" s="109">
        <v>12303586.790000003</v>
      </c>
      <c r="L10" s="110">
        <v>76.20573069320483</v>
      </c>
      <c r="M10" s="110">
        <v>-2.9</v>
      </c>
      <c r="N10" s="110"/>
      <c r="O10" s="109">
        <v>1616869.25</v>
      </c>
      <c r="P10" s="109">
        <v>1578066.23</v>
      </c>
      <c r="Q10" s="110">
        <v>74.4066715408378</v>
      </c>
      <c r="R10" s="110">
        <v>-2.4</v>
      </c>
      <c r="S10" s="109">
        <v>7219050.209999999</v>
      </c>
      <c r="T10" s="109">
        <v>7120633.350000001</v>
      </c>
      <c r="U10" s="110">
        <v>77.18714893777067</v>
      </c>
      <c r="V10" s="110">
        <v>-1.4</v>
      </c>
      <c r="W10" s="109">
        <v>5045475.75</v>
      </c>
      <c r="X10" s="109">
        <v>4759847.86</v>
      </c>
      <c r="Y10" s="110">
        <v>74.05871879987909</v>
      </c>
      <c r="Z10" s="110">
        <v>-5.7</v>
      </c>
    </row>
    <row r="11" spans="1:26" ht="13.5" customHeight="1">
      <c r="A11" s="100" t="s">
        <v>126</v>
      </c>
      <c r="B11" s="109">
        <v>4113</v>
      </c>
      <c r="C11" s="109">
        <v>3886</v>
      </c>
      <c r="D11" s="110">
        <v>26.578209424799947</v>
      </c>
      <c r="E11" s="110">
        <v>-5.5</v>
      </c>
      <c r="F11" s="109">
        <v>121945</v>
      </c>
      <c r="G11" s="109">
        <v>121275</v>
      </c>
      <c r="H11" s="110">
        <v>26.705025895782697</v>
      </c>
      <c r="I11" s="110">
        <v>-0.5</v>
      </c>
      <c r="J11" s="109">
        <v>3937720.64</v>
      </c>
      <c r="K11" s="109">
        <v>3841638.35</v>
      </c>
      <c r="L11" s="110">
        <v>23.7942693067952</v>
      </c>
      <c r="M11" s="110">
        <v>-2.4</v>
      </c>
      <c r="N11" s="99"/>
      <c r="O11" s="109">
        <v>544859.17</v>
      </c>
      <c r="P11" s="109">
        <v>542800.35</v>
      </c>
      <c r="Q11" s="110">
        <v>25.593328459162198</v>
      </c>
      <c r="R11" s="110">
        <v>-0.4</v>
      </c>
      <c r="S11" s="109">
        <v>2126438.8</v>
      </c>
      <c r="T11" s="109">
        <v>2104520.64</v>
      </c>
      <c r="U11" s="110">
        <v>22.81285106222925</v>
      </c>
      <c r="V11" s="110">
        <v>-1</v>
      </c>
      <c r="W11" s="109">
        <v>1747759.67</v>
      </c>
      <c r="X11" s="109">
        <v>1667279.07</v>
      </c>
      <c r="Y11" s="110">
        <v>25.94128120012095</v>
      </c>
      <c r="Z11" s="110">
        <v>-4.6</v>
      </c>
    </row>
    <row r="12" spans="1:26" ht="9" customHeight="1">
      <c r="A12" s="100"/>
      <c r="B12" s="109"/>
      <c r="C12" s="109"/>
      <c r="D12" s="110"/>
      <c r="E12" s="110"/>
      <c r="F12" s="109"/>
      <c r="G12" s="109"/>
      <c r="H12" s="110"/>
      <c r="I12" s="110"/>
      <c r="J12" s="109"/>
      <c r="K12" s="109"/>
      <c r="L12" s="110"/>
      <c r="M12" s="110"/>
      <c r="N12" s="99"/>
      <c r="O12" s="109"/>
      <c r="P12" s="109"/>
      <c r="Q12" s="110"/>
      <c r="R12" s="110"/>
      <c r="S12" s="109"/>
      <c r="T12" s="109"/>
      <c r="U12" s="110"/>
      <c r="V12" s="110"/>
      <c r="W12" s="109"/>
      <c r="X12" s="109"/>
      <c r="Y12" s="110"/>
      <c r="Z12" s="110"/>
    </row>
    <row r="13" spans="1:26" ht="13.5" customHeight="1">
      <c r="A13" s="100" t="s">
        <v>50</v>
      </c>
      <c r="B13" s="109">
        <v>1667</v>
      </c>
      <c r="C13" s="109">
        <v>1526</v>
      </c>
      <c r="D13" s="110">
        <v>10.4370426099446</v>
      </c>
      <c r="E13" s="110">
        <v>-8.5</v>
      </c>
      <c r="F13" s="109">
        <v>29125</v>
      </c>
      <c r="G13" s="109">
        <v>27267</v>
      </c>
      <c r="H13" s="110">
        <v>6.0042543071556915</v>
      </c>
      <c r="I13" s="110">
        <v>-6.4</v>
      </c>
      <c r="J13" s="109">
        <v>780426.77</v>
      </c>
      <c r="K13" s="109">
        <v>755835.58</v>
      </c>
      <c r="L13" s="110">
        <v>4.6814805829335135</v>
      </c>
      <c r="M13" s="143">
        <v>-3.2</v>
      </c>
      <c r="N13" s="99"/>
      <c r="O13" s="109">
        <v>125940.35</v>
      </c>
      <c r="P13" s="109">
        <v>117668.51</v>
      </c>
      <c r="Q13" s="110">
        <v>5.548133536999768</v>
      </c>
      <c r="R13" s="110">
        <v>-6.6</v>
      </c>
      <c r="S13" s="109">
        <v>380287.36</v>
      </c>
      <c r="T13" s="109">
        <v>371554.08</v>
      </c>
      <c r="U13" s="110">
        <v>4.027619272293576</v>
      </c>
      <c r="V13" s="110">
        <v>-2.3</v>
      </c>
      <c r="W13" s="109">
        <v>383748.08</v>
      </c>
      <c r="X13" s="109">
        <v>368438.98</v>
      </c>
      <c r="Y13" s="110">
        <v>5.732561127433656</v>
      </c>
      <c r="Z13" s="110">
        <v>-4</v>
      </c>
    </row>
    <row r="14" spans="1:26" ht="13.5">
      <c r="A14" s="100" t="s">
        <v>51</v>
      </c>
      <c r="B14" s="109">
        <v>2544</v>
      </c>
      <c r="C14" s="109">
        <v>2379</v>
      </c>
      <c r="D14" s="110">
        <v>16.27111688666986</v>
      </c>
      <c r="E14" s="110">
        <v>-6.5</v>
      </c>
      <c r="F14" s="109">
        <v>67131</v>
      </c>
      <c r="G14" s="109">
        <v>67036</v>
      </c>
      <c r="H14" s="110">
        <v>14.761476940422083</v>
      </c>
      <c r="I14" s="110">
        <v>-0.1</v>
      </c>
      <c r="J14" s="109">
        <v>2016425.41</v>
      </c>
      <c r="K14" s="109">
        <v>1975243.54</v>
      </c>
      <c r="L14" s="110">
        <v>12.234227289319799</v>
      </c>
      <c r="M14" s="110">
        <v>-2</v>
      </c>
      <c r="N14" s="110"/>
      <c r="O14" s="109">
        <v>319875.01</v>
      </c>
      <c r="P14" s="109">
        <v>318449.84</v>
      </c>
      <c r="Q14" s="110">
        <v>15.015081240989714</v>
      </c>
      <c r="R14" s="110">
        <v>-0.4</v>
      </c>
      <c r="S14" s="109">
        <v>1177806.28</v>
      </c>
      <c r="T14" s="109">
        <v>1180749.18</v>
      </c>
      <c r="U14" s="110">
        <v>12.79923545211194</v>
      </c>
      <c r="V14" s="110">
        <v>0.2</v>
      </c>
      <c r="W14" s="109">
        <v>768249.79</v>
      </c>
      <c r="X14" s="109">
        <v>735868.54</v>
      </c>
      <c r="Y14" s="110">
        <v>11.449416636929563</v>
      </c>
      <c r="Z14" s="110">
        <v>-4.2</v>
      </c>
    </row>
    <row r="15" spans="1:26" ht="13.5">
      <c r="A15" s="100" t="s">
        <v>52</v>
      </c>
      <c r="B15" s="109">
        <v>973</v>
      </c>
      <c r="C15" s="109">
        <v>857</v>
      </c>
      <c r="D15" s="110">
        <v>5.861432186580945</v>
      </c>
      <c r="E15" s="110">
        <v>-11.9</v>
      </c>
      <c r="F15" s="109">
        <v>25145</v>
      </c>
      <c r="G15" s="109">
        <v>22406</v>
      </c>
      <c r="H15" s="110">
        <v>4.93385124898707</v>
      </c>
      <c r="I15" s="110">
        <v>-10.9</v>
      </c>
      <c r="J15" s="109">
        <v>740426.9</v>
      </c>
      <c r="K15" s="109">
        <v>736889.67</v>
      </c>
      <c r="L15" s="110">
        <v>4.564133752302697</v>
      </c>
      <c r="M15" s="110">
        <v>-0.5</v>
      </c>
      <c r="N15" s="110"/>
      <c r="O15" s="109">
        <v>117462.2</v>
      </c>
      <c r="P15" s="109">
        <v>108147.62</v>
      </c>
      <c r="Q15" s="110">
        <v>5.099218452487475</v>
      </c>
      <c r="R15" s="110">
        <v>-7.9</v>
      </c>
      <c r="S15" s="109">
        <v>435599.64</v>
      </c>
      <c r="T15" s="109">
        <v>431947.29</v>
      </c>
      <c r="U15" s="110">
        <v>4.682277287384335</v>
      </c>
      <c r="V15" s="110">
        <v>-0.8</v>
      </c>
      <c r="W15" s="109">
        <v>292620.41</v>
      </c>
      <c r="X15" s="109">
        <v>295856.25</v>
      </c>
      <c r="Y15" s="110">
        <v>4.6032426809408</v>
      </c>
      <c r="Z15" s="110">
        <v>1.1</v>
      </c>
    </row>
    <row r="16" spans="1:26" ht="13.5">
      <c r="A16" s="100" t="s">
        <v>53</v>
      </c>
      <c r="B16" s="109">
        <v>862</v>
      </c>
      <c r="C16" s="109">
        <v>787</v>
      </c>
      <c r="D16" s="110">
        <v>5.382668764106422</v>
      </c>
      <c r="E16" s="110">
        <v>-8.7</v>
      </c>
      <c r="F16" s="109">
        <v>25952</v>
      </c>
      <c r="G16" s="109">
        <v>25235</v>
      </c>
      <c r="H16" s="110">
        <v>5.556803368213367</v>
      </c>
      <c r="I16" s="110">
        <v>-2.8</v>
      </c>
      <c r="J16" s="109">
        <v>779047.63</v>
      </c>
      <c r="K16" s="109">
        <v>755399.1</v>
      </c>
      <c r="L16" s="110">
        <v>4.67877712109749</v>
      </c>
      <c r="M16" s="110">
        <v>-3</v>
      </c>
      <c r="N16" s="110"/>
      <c r="O16" s="109">
        <v>121126.4</v>
      </c>
      <c r="P16" s="109">
        <v>118800.56</v>
      </c>
      <c r="Q16" s="110">
        <v>5.601510303396832</v>
      </c>
      <c r="R16" s="110">
        <v>-1.9</v>
      </c>
      <c r="S16" s="109">
        <v>477337.43</v>
      </c>
      <c r="T16" s="109">
        <v>473572.4</v>
      </c>
      <c r="U16" s="110">
        <v>5.133490460032957</v>
      </c>
      <c r="V16" s="110">
        <v>-0.8</v>
      </c>
      <c r="W16" s="109">
        <v>289273.88</v>
      </c>
      <c r="X16" s="109">
        <v>271150.42</v>
      </c>
      <c r="Y16" s="110">
        <v>4.218843395395648</v>
      </c>
      <c r="Z16" s="110">
        <v>-6.3</v>
      </c>
    </row>
    <row r="17" spans="1:26" ht="13.5">
      <c r="A17" s="100" t="s">
        <v>54</v>
      </c>
      <c r="B17" s="109">
        <v>57</v>
      </c>
      <c r="C17" s="109">
        <v>50</v>
      </c>
      <c r="D17" s="110">
        <v>0.3419738731960878</v>
      </c>
      <c r="E17" s="110">
        <v>-12.3</v>
      </c>
      <c r="F17" s="109">
        <v>473</v>
      </c>
      <c r="G17" s="109">
        <v>431</v>
      </c>
      <c r="H17" s="110">
        <v>0.09490716273825882</v>
      </c>
      <c r="I17" s="110">
        <v>-8.9</v>
      </c>
      <c r="J17" s="109">
        <v>5561.69</v>
      </c>
      <c r="K17" s="109">
        <v>5194.73</v>
      </c>
      <c r="L17" s="110">
        <v>0.032175023605771784</v>
      </c>
      <c r="M17" s="110">
        <v>-6.6</v>
      </c>
      <c r="N17" s="110"/>
      <c r="O17" s="109">
        <v>1499.23</v>
      </c>
      <c r="P17" s="109">
        <v>1355.49</v>
      </c>
      <c r="Q17" s="110">
        <v>0.0639120825789994</v>
      </c>
      <c r="R17" s="110">
        <v>-9.6</v>
      </c>
      <c r="S17" s="109">
        <v>2265.69</v>
      </c>
      <c r="T17" s="109">
        <v>2187.77</v>
      </c>
      <c r="U17" s="110">
        <v>0.02371526808518888</v>
      </c>
      <c r="V17" s="110">
        <v>-3.4</v>
      </c>
      <c r="W17" s="109">
        <v>3146.15</v>
      </c>
      <c r="X17" s="109">
        <v>2863.75</v>
      </c>
      <c r="Y17" s="110">
        <v>0.0445572342228505</v>
      </c>
      <c r="Z17" s="110">
        <v>-9</v>
      </c>
    </row>
    <row r="18" spans="1:26" ht="13.5">
      <c r="A18" s="100" t="s">
        <v>55</v>
      </c>
      <c r="B18" s="109">
        <v>302</v>
      </c>
      <c r="C18" s="109">
        <v>261</v>
      </c>
      <c r="D18" s="110">
        <v>1.7851036180835784</v>
      </c>
      <c r="E18" s="110">
        <v>-13.6</v>
      </c>
      <c r="F18" s="109">
        <v>9962</v>
      </c>
      <c r="G18" s="109">
        <v>8584</v>
      </c>
      <c r="H18" s="110">
        <v>1.8902159743508438</v>
      </c>
      <c r="I18" s="110">
        <v>-13.8</v>
      </c>
      <c r="J18" s="109">
        <v>290681.44</v>
      </c>
      <c r="K18" s="109">
        <v>239397.21</v>
      </c>
      <c r="L18" s="110">
        <v>1.4827740581138782</v>
      </c>
      <c r="M18" s="110">
        <v>-17.6</v>
      </c>
      <c r="N18" s="110"/>
      <c r="O18" s="109">
        <v>47351.39</v>
      </c>
      <c r="P18" s="109">
        <v>39330.43</v>
      </c>
      <c r="Q18" s="110">
        <v>1.8544509292046087</v>
      </c>
      <c r="R18" s="110">
        <v>-16.9</v>
      </c>
      <c r="S18" s="109">
        <v>167900.6</v>
      </c>
      <c r="T18" s="109">
        <v>130452.82</v>
      </c>
      <c r="U18" s="110">
        <v>1.4140991049191138</v>
      </c>
      <c r="V18" s="110">
        <v>-22.3</v>
      </c>
      <c r="W18" s="109">
        <v>117511.53</v>
      </c>
      <c r="X18" s="109">
        <v>105304.11</v>
      </c>
      <c r="Y18" s="110">
        <v>1.6384320886595596</v>
      </c>
      <c r="Z18" s="110">
        <v>-10.4</v>
      </c>
    </row>
    <row r="19" spans="1:26" ht="13.5">
      <c r="A19" s="100" t="s">
        <v>56</v>
      </c>
      <c r="B19" s="109">
        <v>409</v>
      </c>
      <c r="C19" s="109">
        <v>384</v>
      </c>
      <c r="D19" s="110">
        <v>2.6263593461459545</v>
      </c>
      <c r="E19" s="110">
        <v>-6.1</v>
      </c>
      <c r="F19" s="109">
        <v>15232</v>
      </c>
      <c r="G19" s="109">
        <v>16457</v>
      </c>
      <c r="H19" s="110">
        <v>3.6238681605186205</v>
      </c>
      <c r="I19" s="110">
        <v>8</v>
      </c>
      <c r="J19" s="109">
        <v>554644.49</v>
      </c>
      <c r="K19" s="109">
        <v>545452.65</v>
      </c>
      <c r="L19" s="110">
        <v>3.378414641296233</v>
      </c>
      <c r="M19" s="110">
        <v>-1.7</v>
      </c>
      <c r="N19" s="110"/>
      <c r="O19" s="109">
        <v>70426.95</v>
      </c>
      <c r="P19" s="109">
        <v>72888.5</v>
      </c>
      <c r="Q19" s="110">
        <v>3.4367319796231603</v>
      </c>
      <c r="R19" s="110">
        <v>3.5</v>
      </c>
      <c r="S19" s="109">
        <v>255468.57</v>
      </c>
      <c r="T19" s="109">
        <v>244398.65</v>
      </c>
      <c r="U19" s="110">
        <v>2.649263635760728</v>
      </c>
      <c r="V19" s="110">
        <v>-4.3</v>
      </c>
      <c r="W19" s="109">
        <v>288861.21</v>
      </c>
      <c r="X19" s="109">
        <v>289420.56</v>
      </c>
      <c r="Y19" s="110">
        <v>4.503109447692207</v>
      </c>
      <c r="Z19" s="110">
        <v>0.2</v>
      </c>
    </row>
    <row r="20" spans="1:26" ht="13.5">
      <c r="A20" s="100" t="s">
        <v>57</v>
      </c>
      <c r="B20" s="109">
        <v>110</v>
      </c>
      <c r="C20" s="109">
        <v>105</v>
      </c>
      <c r="D20" s="110">
        <v>0.7181451337117845</v>
      </c>
      <c r="E20" s="110">
        <v>-4.5</v>
      </c>
      <c r="F20" s="109">
        <v>1314</v>
      </c>
      <c r="G20" s="109">
        <v>1445</v>
      </c>
      <c r="H20" s="110">
        <v>0.3181922277419582</v>
      </c>
      <c r="I20" s="110">
        <v>10</v>
      </c>
      <c r="J20" s="109">
        <v>15642.55</v>
      </c>
      <c r="K20" s="109">
        <v>16757.84</v>
      </c>
      <c r="L20" s="110">
        <v>0.10379440270846545</v>
      </c>
      <c r="M20" s="110">
        <v>7.1</v>
      </c>
      <c r="N20" s="110"/>
      <c r="O20" s="109">
        <v>4624.59</v>
      </c>
      <c r="P20" s="109">
        <v>4724.59</v>
      </c>
      <c r="Q20" s="110">
        <v>0.22276695972077606</v>
      </c>
      <c r="R20" s="110">
        <v>2.2</v>
      </c>
      <c r="S20" s="109">
        <v>6321.01</v>
      </c>
      <c r="T20" s="109">
        <v>7286.63</v>
      </c>
      <c r="U20" s="110">
        <v>0.07898654058131332</v>
      </c>
      <c r="V20" s="110">
        <v>15.3</v>
      </c>
      <c r="W20" s="109">
        <v>8894.24</v>
      </c>
      <c r="X20" s="109">
        <v>9040.14</v>
      </c>
      <c r="Y20" s="110">
        <v>0.1406560053731505</v>
      </c>
      <c r="Z20" s="110">
        <v>1.6</v>
      </c>
    </row>
    <row r="21" spans="1:26" ht="13.5">
      <c r="A21" s="100" t="s">
        <v>58</v>
      </c>
      <c r="B21" s="109">
        <v>345</v>
      </c>
      <c r="C21" s="109">
        <v>324</v>
      </c>
      <c r="D21" s="110">
        <v>2.215990698310649</v>
      </c>
      <c r="E21" s="110">
        <v>-6.1</v>
      </c>
      <c r="F21" s="109">
        <v>9698</v>
      </c>
      <c r="G21" s="109">
        <v>9317</v>
      </c>
      <c r="H21" s="110">
        <v>2.0516242116760033</v>
      </c>
      <c r="I21" s="110">
        <v>-3.9</v>
      </c>
      <c r="J21" s="109">
        <v>281869.52</v>
      </c>
      <c r="K21" s="109">
        <v>281756.82</v>
      </c>
      <c r="L21" s="110">
        <v>1.7451402353129408</v>
      </c>
      <c r="M21" s="144" t="s">
        <v>181</v>
      </c>
      <c r="N21" s="110"/>
      <c r="O21" s="109">
        <v>43140.52</v>
      </c>
      <c r="P21" s="109">
        <v>41961.07</v>
      </c>
      <c r="Q21" s="110">
        <v>1.9784870201500373</v>
      </c>
      <c r="R21" s="110">
        <v>-2.7</v>
      </c>
      <c r="S21" s="109">
        <v>157114.49</v>
      </c>
      <c r="T21" s="109">
        <v>155161.85</v>
      </c>
      <c r="U21" s="110">
        <v>1.6819431975682382</v>
      </c>
      <c r="V21" s="110">
        <v>-1.2</v>
      </c>
      <c r="W21" s="109">
        <v>120774.03</v>
      </c>
      <c r="X21" s="109">
        <v>121109.33</v>
      </c>
      <c r="Y21" s="110">
        <v>1.884346323311216</v>
      </c>
      <c r="Z21" s="110">
        <v>0.3</v>
      </c>
    </row>
    <row r="22" spans="1:26" ht="13.5">
      <c r="A22" s="100" t="s">
        <v>59</v>
      </c>
      <c r="B22" s="109">
        <v>1197</v>
      </c>
      <c r="C22" s="109">
        <v>1135</v>
      </c>
      <c r="D22" s="110">
        <v>7.762806921551194</v>
      </c>
      <c r="E22" s="110">
        <v>-5.2</v>
      </c>
      <c r="F22" s="109">
        <v>41042</v>
      </c>
      <c r="G22" s="109">
        <v>40300</v>
      </c>
      <c r="H22" s="110">
        <v>8.874150019377797</v>
      </c>
      <c r="I22" s="110">
        <v>-1.8</v>
      </c>
      <c r="J22" s="109">
        <v>1403031.74</v>
      </c>
      <c r="K22" s="109">
        <v>1336136.46</v>
      </c>
      <c r="L22" s="110">
        <v>8.275737553449815</v>
      </c>
      <c r="M22" s="110">
        <v>-4.8</v>
      </c>
      <c r="N22" s="110"/>
      <c r="O22" s="109">
        <v>212222.24</v>
      </c>
      <c r="P22" s="109">
        <v>203867.35</v>
      </c>
      <c r="Q22" s="110">
        <v>9.612455206871148</v>
      </c>
      <c r="R22" s="110">
        <v>-3.9</v>
      </c>
      <c r="S22" s="109">
        <v>800124.34</v>
      </c>
      <c r="T22" s="109">
        <v>773911.16</v>
      </c>
      <c r="U22" s="110">
        <v>8.389140829940764</v>
      </c>
      <c r="V22" s="110">
        <v>-3.3</v>
      </c>
      <c r="W22" s="109">
        <v>581991.68</v>
      </c>
      <c r="X22" s="109">
        <v>538916.92</v>
      </c>
      <c r="Y22" s="110">
        <v>8.38503620466074</v>
      </c>
      <c r="Z22" s="110">
        <v>-7.4</v>
      </c>
    </row>
    <row r="23" spans="1:26" ht="13.5">
      <c r="A23" s="100" t="s">
        <v>60</v>
      </c>
      <c r="B23" s="109">
        <v>241</v>
      </c>
      <c r="C23" s="109">
        <v>212</v>
      </c>
      <c r="D23" s="110">
        <v>1.4499692223514125</v>
      </c>
      <c r="E23" s="110">
        <v>-12</v>
      </c>
      <c r="F23" s="109">
        <v>18645</v>
      </c>
      <c r="G23" s="109">
        <v>18947</v>
      </c>
      <c r="H23" s="110">
        <v>4.172171722509953</v>
      </c>
      <c r="I23" s="110">
        <v>1.6</v>
      </c>
      <c r="J23" s="109">
        <v>1282654.35</v>
      </c>
      <c r="K23" s="109">
        <v>1253526.14</v>
      </c>
      <c r="L23" s="110">
        <v>7.764067265276923</v>
      </c>
      <c r="M23" s="110">
        <v>-2.3</v>
      </c>
      <c r="N23" s="110"/>
      <c r="O23" s="109">
        <v>110005.69</v>
      </c>
      <c r="P23" s="109">
        <v>109575.44</v>
      </c>
      <c r="Q23" s="110">
        <v>5.166540933470696</v>
      </c>
      <c r="R23" s="110">
        <v>-0.4</v>
      </c>
      <c r="S23" s="109">
        <v>677969.46</v>
      </c>
      <c r="T23" s="109">
        <v>665285.51</v>
      </c>
      <c r="U23" s="110">
        <v>7.211646664339308</v>
      </c>
      <c r="V23" s="110">
        <v>-1.9</v>
      </c>
      <c r="W23" s="109">
        <v>431417.4</v>
      </c>
      <c r="X23" s="109">
        <v>396221.18</v>
      </c>
      <c r="Y23" s="110">
        <v>6.164825812767948</v>
      </c>
      <c r="Z23" s="110">
        <v>-8.2</v>
      </c>
    </row>
    <row r="24" spans="1:26" ht="13.5">
      <c r="A24" s="100" t="s">
        <v>61</v>
      </c>
      <c r="B24" s="109">
        <v>665</v>
      </c>
      <c r="C24" s="109">
        <v>616</v>
      </c>
      <c r="D24" s="110">
        <v>4.213118117775802</v>
      </c>
      <c r="E24" s="110">
        <v>-7.4</v>
      </c>
      <c r="F24" s="109">
        <v>12066</v>
      </c>
      <c r="G24" s="109">
        <v>12258</v>
      </c>
      <c r="H24" s="110">
        <v>2.699238981080224</v>
      </c>
      <c r="I24" s="110">
        <v>1.6</v>
      </c>
      <c r="J24" s="109">
        <v>384029.24</v>
      </c>
      <c r="K24" s="109">
        <v>385899.11</v>
      </c>
      <c r="L24" s="110">
        <v>2.390174845217427</v>
      </c>
      <c r="M24" s="110">
        <v>0.5</v>
      </c>
      <c r="N24" s="110"/>
      <c r="O24" s="109">
        <v>46982.57</v>
      </c>
      <c r="P24" s="109">
        <v>47149.24</v>
      </c>
      <c r="Q24" s="110">
        <v>2.223112026217133</v>
      </c>
      <c r="R24" s="110">
        <v>0.4</v>
      </c>
      <c r="S24" s="109">
        <v>167104.29</v>
      </c>
      <c r="T24" s="109">
        <v>165285.51</v>
      </c>
      <c r="U24" s="110">
        <v>1.7916829375332726</v>
      </c>
      <c r="V24" s="110">
        <v>-1.1</v>
      </c>
      <c r="W24" s="109">
        <v>184837.32</v>
      </c>
      <c r="X24" s="109">
        <v>185708.97</v>
      </c>
      <c r="Y24" s="110">
        <v>2.8894554599997617</v>
      </c>
      <c r="Z24" s="110">
        <v>0.5</v>
      </c>
    </row>
    <row r="25" spans="1:26" ht="13.5">
      <c r="A25" s="100" t="s">
        <v>62</v>
      </c>
      <c r="B25" s="109">
        <v>305</v>
      </c>
      <c r="C25" s="109">
        <v>283</v>
      </c>
      <c r="D25" s="110">
        <v>1.935572122289857</v>
      </c>
      <c r="E25" s="110">
        <v>-7.2</v>
      </c>
      <c r="F25" s="109">
        <v>11518</v>
      </c>
      <c r="G25" s="109">
        <v>11183</v>
      </c>
      <c r="H25" s="110">
        <v>2.4625215798189055</v>
      </c>
      <c r="I25" s="110">
        <v>-2.9</v>
      </c>
      <c r="J25" s="109">
        <v>918320.39</v>
      </c>
      <c r="K25" s="109">
        <v>814729.88</v>
      </c>
      <c r="L25" s="110">
        <v>5.046259020454888</v>
      </c>
      <c r="M25" s="110">
        <v>-11.3</v>
      </c>
      <c r="N25" s="110"/>
      <c r="O25" s="109">
        <v>54912.67</v>
      </c>
      <c r="P25" s="109">
        <v>52362.81</v>
      </c>
      <c r="Q25" s="110">
        <v>2.468934655946156</v>
      </c>
      <c r="R25" s="110">
        <v>-4.6</v>
      </c>
      <c r="S25" s="109">
        <v>506144.02</v>
      </c>
      <c r="T25" s="109">
        <v>511949.49</v>
      </c>
      <c r="U25" s="110">
        <v>5.549495331513699</v>
      </c>
      <c r="V25" s="110">
        <v>1.1</v>
      </c>
      <c r="W25" s="109">
        <v>400646.46</v>
      </c>
      <c r="X25" s="109">
        <v>289183.96</v>
      </c>
      <c r="Y25" s="110">
        <v>4.499428176066847</v>
      </c>
      <c r="Z25" s="110">
        <v>-27.8</v>
      </c>
    </row>
    <row r="26" spans="1:26" ht="13.5">
      <c r="A26" s="100" t="s">
        <v>63</v>
      </c>
      <c r="B26" s="109">
        <v>487</v>
      </c>
      <c r="C26" s="109">
        <v>453</v>
      </c>
      <c r="D26" s="110">
        <v>3.0982832911565557</v>
      </c>
      <c r="E26" s="110">
        <v>-7</v>
      </c>
      <c r="F26" s="109">
        <v>12934</v>
      </c>
      <c r="G26" s="109">
        <v>13051</v>
      </c>
      <c r="H26" s="110">
        <v>2.873859352429271</v>
      </c>
      <c r="I26" s="110">
        <v>0.9</v>
      </c>
      <c r="J26" s="109">
        <v>403688.25</v>
      </c>
      <c r="K26" s="109">
        <v>412497.69</v>
      </c>
      <c r="L26" s="110">
        <v>2.554920643243505</v>
      </c>
      <c r="M26" s="110">
        <v>2.2</v>
      </c>
      <c r="N26" s="110"/>
      <c r="O26" s="109">
        <v>55918.45</v>
      </c>
      <c r="P26" s="109">
        <v>54496.56</v>
      </c>
      <c r="Q26" s="110">
        <v>2.5695421161287766</v>
      </c>
      <c r="R26" s="110">
        <v>-2.5</v>
      </c>
      <c r="S26" s="109">
        <v>206254.58</v>
      </c>
      <c r="T26" s="109">
        <v>204119.56</v>
      </c>
      <c r="U26" s="110">
        <v>2.2126412222632164</v>
      </c>
      <c r="V26" s="110">
        <v>-1</v>
      </c>
      <c r="W26" s="109">
        <v>190327.5</v>
      </c>
      <c r="X26" s="109">
        <v>199464.01</v>
      </c>
      <c r="Y26" s="110">
        <v>3.10347083809655</v>
      </c>
      <c r="Z26" s="110">
        <v>4.8</v>
      </c>
    </row>
    <row r="27" spans="1:26" ht="13.5">
      <c r="A27" s="100" t="s">
        <v>64</v>
      </c>
      <c r="B27" s="109">
        <v>220</v>
      </c>
      <c r="C27" s="109">
        <v>214</v>
      </c>
      <c r="D27" s="110">
        <v>1.4636481772792558</v>
      </c>
      <c r="E27" s="110">
        <v>-2.7</v>
      </c>
      <c r="F27" s="109">
        <v>8527</v>
      </c>
      <c r="G27" s="109">
        <v>9116</v>
      </c>
      <c r="H27" s="110">
        <v>2.00736356269598</v>
      </c>
      <c r="I27" s="110">
        <v>6.9</v>
      </c>
      <c r="J27" s="109">
        <v>431558.55</v>
      </c>
      <c r="K27" s="109">
        <v>408168.14</v>
      </c>
      <c r="L27" s="110">
        <v>2.528104355688162</v>
      </c>
      <c r="M27" s="110">
        <v>-5.4</v>
      </c>
      <c r="N27" s="110"/>
      <c r="O27" s="109">
        <v>40719.79</v>
      </c>
      <c r="P27" s="109">
        <v>42498.35</v>
      </c>
      <c r="Q27" s="110">
        <v>2.0038200611374624</v>
      </c>
      <c r="R27" s="110">
        <v>4.4</v>
      </c>
      <c r="S27" s="109">
        <v>231001.14</v>
      </c>
      <c r="T27" s="109">
        <v>226731.73</v>
      </c>
      <c r="U27" s="110">
        <v>2.4577555046319595</v>
      </c>
      <c r="V27" s="110">
        <v>-1.8</v>
      </c>
      <c r="W27" s="109">
        <v>192226.8</v>
      </c>
      <c r="X27" s="109">
        <v>171018.94</v>
      </c>
      <c r="Y27" s="110">
        <v>2.6608925241810972</v>
      </c>
      <c r="Z27" s="110">
        <v>-11</v>
      </c>
    </row>
    <row r="28" spans="1:26" ht="13.5">
      <c r="A28" s="100" t="s">
        <v>65</v>
      </c>
      <c r="B28" s="109">
        <v>218</v>
      </c>
      <c r="C28" s="109">
        <v>202</v>
      </c>
      <c r="D28" s="110">
        <v>1.3815744477121947</v>
      </c>
      <c r="E28" s="110">
        <v>-7.3</v>
      </c>
      <c r="F28" s="109">
        <v>8762</v>
      </c>
      <c r="G28" s="109">
        <v>8755</v>
      </c>
      <c r="H28" s="110">
        <v>1.9278705563189233</v>
      </c>
      <c r="I28" s="110">
        <v>-0.1</v>
      </c>
      <c r="J28" s="109">
        <v>342659.85</v>
      </c>
      <c r="K28" s="109">
        <v>355274.46</v>
      </c>
      <c r="L28" s="110">
        <v>2.2004924485060484</v>
      </c>
      <c r="M28" s="110">
        <v>3.7</v>
      </c>
      <c r="N28" s="110"/>
      <c r="O28" s="109">
        <v>37603.14</v>
      </c>
      <c r="P28" s="109">
        <v>39560.45</v>
      </c>
      <c r="Q28" s="110">
        <v>1.8652964959257363</v>
      </c>
      <c r="R28" s="110">
        <v>5.2</v>
      </c>
      <c r="S28" s="109">
        <v>181065.92</v>
      </c>
      <c r="T28" s="109">
        <v>156925.94</v>
      </c>
      <c r="U28" s="110">
        <v>1.7010658051898806</v>
      </c>
      <c r="V28" s="110">
        <v>-13.3</v>
      </c>
      <c r="W28" s="109">
        <v>156033.71</v>
      </c>
      <c r="X28" s="109">
        <v>191147.92</v>
      </c>
      <c r="Y28" s="110">
        <v>2.9740803640857933</v>
      </c>
      <c r="Z28" s="110">
        <v>22.5</v>
      </c>
    </row>
    <row r="29" spans="1:26" ht="13.5">
      <c r="A29" s="100" t="s">
        <v>66</v>
      </c>
      <c r="B29" s="109">
        <v>115</v>
      </c>
      <c r="C29" s="109">
        <v>99</v>
      </c>
      <c r="D29" s="110">
        <v>0.6771082689282539</v>
      </c>
      <c r="E29" s="110">
        <v>-13.9</v>
      </c>
      <c r="F29" s="109">
        <v>3334</v>
      </c>
      <c r="G29" s="109">
        <v>3115</v>
      </c>
      <c r="H29" s="110">
        <v>0.6859299580734947</v>
      </c>
      <c r="I29" s="110">
        <v>-6.6</v>
      </c>
      <c r="J29" s="109">
        <v>98773.7</v>
      </c>
      <c r="K29" s="109">
        <v>92801.51</v>
      </c>
      <c r="L29" s="110">
        <v>0.5747922942869537</v>
      </c>
      <c r="M29" s="110">
        <v>-6</v>
      </c>
      <c r="N29" s="110"/>
      <c r="O29" s="109">
        <v>12601.16</v>
      </c>
      <c r="P29" s="109">
        <v>12863.27</v>
      </c>
      <c r="Q29" s="110">
        <v>0.6065100992821529</v>
      </c>
      <c r="R29" s="110">
        <v>2.1</v>
      </c>
      <c r="S29" s="109">
        <v>70453.93</v>
      </c>
      <c r="T29" s="109">
        <v>64277.82</v>
      </c>
      <c r="U29" s="110">
        <v>0.696766905676335</v>
      </c>
      <c r="V29" s="110">
        <v>-8.8</v>
      </c>
      <c r="W29" s="109">
        <v>27382.88</v>
      </c>
      <c r="X29" s="109">
        <v>27270.4</v>
      </c>
      <c r="Y29" s="110">
        <v>0.4243015626890694</v>
      </c>
      <c r="Z29" s="110">
        <v>-0.4</v>
      </c>
    </row>
    <row r="30" spans="1:26" ht="13.5">
      <c r="A30" s="100" t="s">
        <v>67</v>
      </c>
      <c r="B30" s="109">
        <v>473</v>
      </c>
      <c r="C30" s="109">
        <v>458</v>
      </c>
      <c r="D30" s="110">
        <v>3.1324806784761643</v>
      </c>
      <c r="E30" s="110">
        <v>-3.2</v>
      </c>
      <c r="F30" s="109">
        <v>11760</v>
      </c>
      <c r="G30" s="109">
        <v>11796</v>
      </c>
      <c r="H30" s="110">
        <v>2.59750554909629</v>
      </c>
      <c r="I30" s="110">
        <v>0.3</v>
      </c>
      <c r="J30" s="109">
        <v>345260.33</v>
      </c>
      <c r="K30" s="109">
        <v>314934.42</v>
      </c>
      <c r="L30" s="110">
        <v>1.9506350470130396</v>
      </c>
      <c r="M30" s="110">
        <v>-8.8</v>
      </c>
      <c r="N30" s="110"/>
      <c r="O30" s="109">
        <v>50336.36</v>
      </c>
      <c r="P30" s="109">
        <v>49478.07</v>
      </c>
      <c r="Q30" s="110">
        <v>2.332917613327662</v>
      </c>
      <c r="R30" s="110">
        <v>-1.7</v>
      </c>
      <c r="S30" s="109">
        <v>196779.79</v>
      </c>
      <c r="T30" s="109">
        <v>177880.53</v>
      </c>
      <c r="U30" s="110">
        <v>1.9282120406100656</v>
      </c>
      <c r="V30" s="110">
        <v>-9.6</v>
      </c>
      <c r="W30" s="109">
        <v>143288.88</v>
      </c>
      <c r="X30" s="109">
        <v>131400.73</v>
      </c>
      <c r="Y30" s="110">
        <v>2.044470747678233</v>
      </c>
      <c r="Z30" s="110">
        <v>-8.3</v>
      </c>
    </row>
    <row r="31" spans="1:26" ht="13.5">
      <c r="A31" s="100" t="s">
        <v>68</v>
      </c>
      <c r="B31" s="109">
        <v>30</v>
      </c>
      <c r="C31" s="109">
        <v>29</v>
      </c>
      <c r="D31" s="110">
        <v>0.19834484645373093</v>
      </c>
      <c r="E31" s="110">
        <v>-3.3</v>
      </c>
      <c r="F31" s="109">
        <v>409</v>
      </c>
      <c r="G31" s="109">
        <v>390</v>
      </c>
      <c r="H31" s="110">
        <v>0.085878871155269</v>
      </c>
      <c r="I31" s="110">
        <v>-4.6</v>
      </c>
      <c r="J31" s="109">
        <v>5363.54</v>
      </c>
      <c r="K31" s="109">
        <v>4668.97</v>
      </c>
      <c r="L31" s="110">
        <v>0.028918580939652362</v>
      </c>
      <c r="M31" s="110">
        <v>-12.9</v>
      </c>
      <c r="N31" s="110"/>
      <c r="O31" s="109">
        <v>1267.3</v>
      </c>
      <c r="P31" s="109">
        <v>1128.14</v>
      </c>
      <c r="Q31" s="110">
        <v>0.0531924077939877</v>
      </c>
      <c r="R31" s="110">
        <v>-11</v>
      </c>
      <c r="S31" s="109">
        <v>2719.21</v>
      </c>
      <c r="T31" s="109">
        <v>2610.52</v>
      </c>
      <c r="U31" s="110">
        <v>0.028297847416203385</v>
      </c>
      <c r="V31" s="110">
        <v>-4</v>
      </c>
      <c r="W31" s="109">
        <v>2540.65</v>
      </c>
      <c r="X31" s="109">
        <v>1959.97</v>
      </c>
      <c r="Y31" s="110">
        <v>0.03049527450362647</v>
      </c>
      <c r="Z31" s="110">
        <v>-22.9</v>
      </c>
    </row>
    <row r="32" spans="1:26" ht="13.5">
      <c r="A32" s="100" t="s">
        <v>69</v>
      </c>
      <c r="B32" s="109">
        <v>164</v>
      </c>
      <c r="C32" s="109">
        <v>147</v>
      </c>
      <c r="D32" s="110">
        <v>1.0054031871964981</v>
      </c>
      <c r="E32" s="110">
        <v>-10.4</v>
      </c>
      <c r="F32" s="109">
        <v>7788</v>
      </c>
      <c r="G32" s="109">
        <v>7507</v>
      </c>
      <c r="H32" s="110">
        <v>1.6530581686220625</v>
      </c>
      <c r="I32" s="110">
        <v>-3.6</v>
      </c>
      <c r="J32" s="109">
        <v>393323.28</v>
      </c>
      <c r="K32" s="109">
        <v>409171.96</v>
      </c>
      <c r="L32" s="110">
        <v>2.5343217976333534</v>
      </c>
      <c r="M32" s="110">
        <v>4</v>
      </c>
      <c r="N32" s="110"/>
      <c r="O32" s="109">
        <v>42477.27</v>
      </c>
      <c r="P32" s="109">
        <v>43755.94</v>
      </c>
      <c r="Q32" s="110">
        <v>2.0631161060588736</v>
      </c>
      <c r="R32" s="110">
        <v>3</v>
      </c>
      <c r="S32" s="109">
        <v>252318.66</v>
      </c>
      <c r="T32" s="109">
        <v>320303.27</v>
      </c>
      <c r="U32" s="110">
        <v>3.47206420995472</v>
      </c>
      <c r="V32" s="110">
        <v>26.9</v>
      </c>
      <c r="W32" s="109">
        <v>138325.15</v>
      </c>
      <c r="X32" s="109">
        <v>85246.34</v>
      </c>
      <c r="Y32" s="110">
        <v>1.3263522088243562</v>
      </c>
      <c r="Z32" s="110">
        <v>-38.4</v>
      </c>
    </row>
    <row r="33" spans="1:26" ht="13.5">
      <c r="A33" s="100" t="s">
        <v>70</v>
      </c>
      <c r="B33" s="109">
        <v>239</v>
      </c>
      <c r="C33" s="109">
        <v>214</v>
      </c>
      <c r="D33" s="110">
        <v>1.4636481772792558</v>
      </c>
      <c r="E33" s="110">
        <v>-10.5</v>
      </c>
      <c r="F33" s="109">
        <v>18422</v>
      </c>
      <c r="G33" s="109">
        <v>18257</v>
      </c>
      <c r="H33" s="110">
        <v>4.020232181235246</v>
      </c>
      <c r="I33" s="110">
        <v>-0.9</v>
      </c>
      <c r="J33" s="109">
        <v>1199665.26</v>
      </c>
      <c r="K33" s="109">
        <v>1203850.91</v>
      </c>
      <c r="L33" s="110">
        <v>7.456389734804282</v>
      </c>
      <c r="M33" s="110">
        <v>0.3</v>
      </c>
      <c r="N33" s="110"/>
      <c r="O33" s="109">
        <v>100375.97</v>
      </c>
      <c r="P33" s="109">
        <v>98004</v>
      </c>
      <c r="Q33" s="110">
        <v>4.6209413135266635</v>
      </c>
      <c r="R33" s="110">
        <v>-2.4</v>
      </c>
      <c r="S33" s="109">
        <v>867013.8</v>
      </c>
      <c r="T33" s="109">
        <v>854041.64</v>
      </c>
      <c r="U33" s="110">
        <v>9.257749419963877</v>
      </c>
      <c r="V33" s="110">
        <v>-1.5</v>
      </c>
      <c r="W33" s="109">
        <v>323378</v>
      </c>
      <c r="X33" s="109">
        <v>343256.44</v>
      </c>
      <c r="Y33" s="110">
        <v>5.340744686366419</v>
      </c>
      <c r="Z33" s="110">
        <v>6.1</v>
      </c>
    </row>
    <row r="34" spans="1:26" ht="9" customHeight="1">
      <c r="A34" s="100"/>
      <c r="B34" s="109"/>
      <c r="C34" s="109"/>
      <c r="D34" s="110"/>
      <c r="E34" s="110"/>
      <c r="F34" s="109"/>
      <c r="G34" s="109"/>
      <c r="H34" s="110"/>
      <c r="I34" s="110"/>
      <c r="J34" s="109"/>
      <c r="K34" s="109"/>
      <c r="L34" s="110"/>
      <c r="M34" s="110"/>
      <c r="N34" s="110"/>
      <c r="O34" s="109"/>
      <c r="P34" s="109"/>
      <c r="Q34" s="110"/>
      <c r="R34" s="110"/>
      <c r="S34" s="109"/>
      <c r="T34" s="109"/>
      <c r="U34" s="110"/>
      <c r="V34" s="110"/>
      <c r="W34" s="109"/>
      <c r="X34" s="109"/>
      <c r="Y34" s="110"/>
      <c r="Z34" s="110"/>
    </row>
    <row r="35" spans="1:26" ht="13.5">
      <c r="A35" s="100" t="s">
        <v>71</v>
      </c>
      <c r="B35" s="109">
        <v>16</v>
      </c>
      <c r="C35" s="109">
        <v>16</v>
      </c>
      <c r="D35" s="110">
        <v>0.1094316394227481</v>
      </c>
      <c r="E35" s="110">
        <v>0</v>
      </c>
      <c r="F35" s="109">
        <v>106</v>
      </c>
      <c r="G35" s="109">
        <v>117</v>
      </c>
      <c r="H35" s="110">
        <v>0.0257636613465807</v>
      </c>
      <c r="I35" s="110">
        <v>10.4</v>
      </c>
      <c r="J35" s="109">
        <v>983.97</v>
      </c>
      <c r="K35" s="109">
        <v>939.46</v>
      </c>
      <c r="L35" s="110">
        <v>0.00581881015503758</v>
      </c>
      <c r="M35" s="110">
        <v>-4.5</v>
      </c>
      <c r="N35" s="110"/>
      <c r="O35" s="109">
        <v>299.82</v>
      </c>
      <c r="P35" s="109">
        <v>267.52</v>
      </c>
      <c r="Q35" s="110">
        <v>0.012613711891296814</v>
      </c>
      <c r="R35" s="110">
        <v>-10.8</v>
      </c>
      <c r="S35" s="109">
        <v>397.3</v>
      </c>
      <c r="T35" s="109">
        <v>430.3</v>
      </c>
      <c r="U35" s="110">
        <v>0.0046644207832892744</v>
      </c>
      <c r="V35" s="110">
        <v>8.3</v>
      </c>
      <c r="W35" s="109">
        <v>560.62</v>
      </c>
      <c r="X35" s="109">
        <v>480.43</v>
      </c>
      <c r="Y35" s="110">
        <v>0.007475035194302599</v>
      </c>
      <c r="Z35" s="110">
        <v>-14.3</v>
      </c>
    </row>
    <row r="36" spans="1:26" ht="13.5">
      <c r="A36" s="100" t="s">
        <v>72</v>
      </c>
      <c r="B36" s="109">
        <v>17</v>
      </c>
      <c r="C36" s="109">
        <v>16</v>
      </c>
      <c r="D36" s="110">
        <v>0.1094316394227481</v>
      </c>
      <c r="E36" s="110">
        <v>-5.9</v>
      </c>
      <c r="F36" s="109">
        <v>195</v>
      </c>
      <c r="G36" s="109">
        <v>191</v>
      </c>
      <c r="H36" s="110">
        <v>0.042058626642708666</v>
      </c>
      <c r="I36" s="110">
        <v>-2.1</v>
      </c>
      <c r="J36" s="109">
        <v>2081.39</v>
      </c>
      <c r="K36" s="109">
        <v>1761.92</v>
      </c>
      <c r="L36" s="110">
        <v>0.010912947851280323</v>
      </c>
      <c r="M36" s="110">
        <v>-15.3</v>
      </c>
      <c r="N36" s="110"/>
      <c r="O36" s="109">
        <v>666.13</v>
      </c>
      <c r="P36" s="109">
        <v>653.15</v>
      </c>
      <c r="Q36" s="110">
        <v>0.03079637381055814</v>
      </c>
      <c r="R36" s="110">
        <v>-1.9</v>
      </c>
      <c r="S36" s="109">
        <v>959.97</v>
      </c>
      <c r="T36" s="109">
        <v>777.76</v>
      </c>
      <c r="U36" s="110">
        <v>0.008430861976321324</v>
      </c>
      <c r="V36" s="110">
        <v>-19</v>
      </c>
      <c r="W36" s="109">
        <v>1069.2</v>
      </c>
      <c r="X36" s="109">
        <v>938.47</v>
      </c>
      <c r="Y36" s="110">
        <v>0.014601703221691319</v>
      </c>
      <c r="Z36" s="110">
        <v>-12.2</v>
      </c>
    </row>
    <row r="37" spans="1:26" ht="13.5">
      <c r="A37" s="100" t="s">
        <v>73</v>
      </c>
      <c r="B37" s="109">
        <v>14</v>
      </c>
      <c r="C37" s="109">
        <v>14</v>
      </c>
      <c r="D37" s="110">
        <v>0.0957526844949046</v>
      </c>
      <c r="E37" s="110">
        <v>0</v>
      </c>
      <c r="F37" s="109">
        <v>182</v>
      </c>
      <c r="G37" s="109">
        <v>169</v>
      </c>
      <c r="H37" s="110">
        <v>0.03721417750061656</v>
      </c>
      <c r="I37" s="110">
        <v>-7.1</v>
      </c>
      <c r="J37" s="109">
        <v>2190.2</v>
      </c>
      <c r="K37" s="109">
        <v>1972.67</v>
      </c>
      <c r="L37" s="110">
        <v>0.012218287344365893</v>
      </c>
      <c r="M37" s="110">
        <v>-9.9</v>
      </c>
      <c r="N37" s="110"/>
      <c r="O37" s="109">
        <v>620.26</v>
      </c>
      <c r="P37" s="109">
        <v>580.83</v>
      </c>
      <c r="Q37" s="110">
        <v>0.027386446911714747</v>
      </c>
      <c r="R37" s="110">
        <v>-6.4</v>
      </c>
      <c r="S37" s="109">
        <v>891.9</v>
      </c>
      <c r="T37" s="109">
        <v>815.17</v>
      </c>
      <c r="U37" s="110">
        <v>0.008836383662360952</v>
      </c>
      <c r="V37" s="110">
        <v>-8.6</v>
      </c>
      <c r="W37" s="109">
        <v>1241.37</v>
      </c>
      <c r="X37" s="109">
        <v>1102.38</v>
      </c>
      <c r="Y37" s="110">
        <v>0.01715198738108632</v>
      </c>
      <c r="Z37" s="110">
        <v>-11.2</v>
      </c>
    </row>
    <row r="38" spans="1:26" ht="13.5">
      <c r="A38" s="100" t="s">
        <v>74</v>
      </c>
      <c r="B38" s="109">
        <v>16</v>
      </c>
      <c r="C38" s="109">
        <v>15</v>
      </c>
      <c r="D38" s="110">
        <v>0.10259216195882634</v>
      </c>
      <c r="E38" s="110">
        <v>-6.3</v>
      </c>
      <c r="F38" s="109">
        <v>210</v>
      </c>
      <c r="G38" s="109">
        <v>193</v>
      </c>
      <c r="H38" s="110">
        <v>0.04249903111017158</v>
      </c>
      <c r="I38" s="110">
        <v>-8.1</v>
      </c>
      <c r="J38" s="109">
        <v>1473.06</v>
      </c>
      <c r="K38" s="109">
        <v>1321.54</v>
      </c>
      <c r="L38" s="110">
        <v>0.008185330266630153</v>
      </c>
      <c r="M38" s="110">
        <v>-10.3</v>
      </c>
      <c r="N38" s="110"/>
      <c r="O38" s="109">
        <v>518.92</v>
      </c>
      <c r="P38" s="109">
        <v>473.02</v>
      </c>
      <c r="Q38" s="110">
        <v>0.022303147423823336</v>
      </c>
      <c r="R38" s="110">
        <v>-8.8</v>
      </c>
      <c r="S38" s="109">
        <v>532.92</v>
      </c>
      <c r="T38" s="109">
        <v>483.62</v>
      </c>
      <c r="U38" s="110">
        <v>0.00524240571511587</v>
      </c>
      <c r="V38" s="110">
        <v>-9.3</v>
      </c>
      <c r="W38" s="109">
        <v>904.12</v>
      </c>
      <c r="X38" s="109">
        <v>798.24</v>
      </c>
      <c r="Y38" s="110">
        <v>0.0124198574058658</v>
      </c>
      <c r="Z38" s="110">
        <v>-11.7</v>
      </c>
    </row>
    <row r="39" spans="1:26" ht="13.5">
      <c r="A39" s="100" t="s">
        <v>75</v>
      </c>
      <c r="B39" s="109">
        <v>37</v>
      </c>
      <c r="C39" s="109">
        <v>37</v>
      </c>
      <c r="D39" s="110">
        <v>0.253060666165105</v>
      </c>
      <c r="E39" s="110">
        <v>0</v>
      </c>
      <c r="F39" s="109">
        <v>473</v>
      </c>
      <c r="G39" s="109">
        <v>463</v>
      </c>
      <c r="H39" s="110">
        <v>0.1019536342176655</v>
      </c>
      <c r="I39" s="110">
        <v>-2.1</v>
      </c>
      <c r="J39" s="109">
        <v>5951.03</v>
      </c>
      <c r="K39" s="109">
        <v>5372.77</v>
      </c>
      <c r="L39" s="110">
        <v>0.033277764499479764</v>
      </c>
      <c r="M39" s="110">
        <v>-9.7</v>
      </c>
      <c r="N39" s="110"/>
      <c r="O39" s="109">
        <v>1464.91</v>
      </c>
      <c r="P39" s="109">
        <v>1362.15</v>
      </c>
      <c r="Q39" s="110">
        <v>0.06422610516122142</v>
      </c>
      <c r="R39" s="110">
        <v>-7</v>
      </c>
      <c r="S39" s="109">
        <v>2817.39</v>
      </c>
      <c r="T39" s="109">
        <v>2630.52</v>
      </c>
      <c r="U39" s="110">
        <v>0.028514645965275625</v>
      </c>
      <c r="V39" s="110">
        <v>-6.6</v>
      </c>
      <c r="W39" s="109">
        <v>3012.99</v>
      </c>
      <c r="X39" s="109">
        <v>2612.24</v>
      </c>
      <c r="Y39" s="110">
        <v>0.04064397713707516</v>
      </c>
      <c r="Z39" s="110">
        <v>-13.3</v>
      </c>
    </row>
    <row r="40" spans="1:26" ht="13.5">
      <c r="A40" s="100" t="s">
        <v>76</v>
      </c>
      <c r="B40" s="109">
        <v>14</v>
      </c>
      <c r="C40" s="109">
        <v>13</v>
      </c>
      <c r="D40" s="110">
        <v>0.08891320703098284</v>
      </c>
      <c r="E40" s="110">
        <v>-7.1</v>
      </c>
      <c r="F40" s="109">
        <v>266</v>
      </c>
      <c r="G40" s="109">
        <v>248</v>
      </c>
      <c r="H40" s="110">
        <v>0.05461015396540182</v>
      </c>
      <c r="I40" s="110">
        <v>-6.8</v>
      </c>
      <c r="J40" s="109">
        <v>2353.6</v>
      </c>
      <c r="K40" s="109">
        <v>2127.33</v>
      </c>
      <c r="L40" s="110">
        <v>0.01317621762194888</v>
      </c>
      <c r="M40" s="110">
        <v>-9.6</v>
      </c>
      <c r="N40" s="110"/>
      <c r="O40" s="109">
        <v>757.64</v>
      </c>
      <c r="P40" s="109">
        <v>699.71</v>
      </c>
      <c r="Q40" s="110">
        <v>0.03299170285384006</v>
      </c>
      <c r="R40" s="110">
        <v>-7.6</v>
      </c>
      <c r="S40" s="109">
        <v>879.27</v>
      </c>
      <c r="T40" s="109">
        <v>841.82</v>
      </c>
      <c r="U40" s="110">
        <v>0.009125267728999714</v>
      </c>
      <c r="V40" s="110">
        <v>-4.3</v>
      </c>
      <c r="W40" s="109">
        <v>1405.18</v>
      </c>
      <c r="X40" s="109">
        <v>1224.75</v>
      </c>
      <c r="Y40" s="110">
        <v>0.019055948534067623</v>
      </c>
      <c r="Z40" s="110">
        <v>-12.8</v>
      </c>
    </row>
    <row r="41" spans="1:26" ht="9" customHeight="1">
      <c r="A41" s="100"/>
      <c r="B41" s="109"/>
      <c r="C41" s="109"/>
      <c r="D41" s="110"/>
      <c r="E41" s="110"/>
      <c r="F41" s="109"/>
      <c r="G41" s="109"/>
      <c r="H41" s="110"/>
      <c r="I41" s="110"/>
      <c r="J41" s="109"/>
      <c r="K41" s="109"/>
      <c r="L41" s="110"/>
      <c r="M41" s="110"/>
      <c r="N41" s="110"/>
      <c r="O41" s="109"/>
      <c r="P41" s="109"/>
      <c r="Q41" s="110"/>
      <c r="R41" s="110"/>
      <c r="S41" s="109"/>
      <c r="T41" s="109"/>
      <c r="U41" s="110"/>
      <c r="V41" s="110"/>
      <c r="W41" s="109"/>
      <c r="X41" s="109"/>
      <c r="Y41" s="110"/>
      <c r="Z41" s="110"/>
    </row>
    <row r="42" spans="1:26" ht="13.5">
      <c r="A42" s="100" t="s">
        <v>77</v>
      </c>
      <c r="B42" s="109">
        <v>62</v>
      </c>
      <c r="C42" s="109">
        <v>55</v>
      </c>
      <c r="D42" s="110">
        <v>0.3761712605156966</v>
      </c>
      <c r="E42" s="110">
        <v>-11.3</v>
      </c>
      <c r="F42" s="109">
        <v>985</v>
      </c>
      <c r="G42" s="109">
        <v>972</v>
      </c>
      <c r="H42" s="110">
        <v>0.2140365711869781</v>
      </c>
      <c r="I42" s="110">
        <v>-1.3</v>
      </c>
      <c r="J42" s="109">
        <v>18464.88</v>
      </c>
      <c r="K42" s="109">
        <v>18243.03</v>
      </c>
      <c r="L42" s="110">
        <v>0.11299334535015351</v>
      </c>
      <c r="M42" s="110">
        <v>-1.2</v>
      </c>
      <c r="N42" s="110"/>
      <c r="O42" s="109">
        <v>3654.99</v>
      </c>
      <c r="P42" s="109">
        <v>3668.43</v>
      </c>
      <c r="Q42" s="110">
        <v>0.17296844764275557</v>
      </c>
      <c r="R42" s="110">
        <v>0.4</v>
      </c>
      <c r="S42" s="109">
        <v>8651.21</v>
      </c>
      <c r="T42" s="109">
        <v>8157.8</v>
      </c>
      <c r="U42" s="110">
        <v>0.08842996018107656</v>
      </c>
      <c r="V42" s="110">
        <v>-5.7</v>
      </c>
      <c r="W42" s="109">
        <v>9400.23</v>
      </c>
      <c r="X42" s="109">
        <v>9777.52</v>
      </c>
      <c r="Y42" s="110">
        <v>0.15212893889431872</v>
      </c>
      <c r="Z42" s="110">
        <v>4</v>
      </c>
    </row>
    <row r="43" spans="1:26" ht="13.5">
      <c r="A43" s="100" t="s">
        <v>78</v>
      </c>
      <c r="B43" s="109">
        <v>45</v>
      </c>
      <c r="C43" s="109">
        <v>40</v>
      </c>
      <c r="D43" s="110">
        <v>0.27357909855687024</v>
      </c>
      <c r="E43" s="110">
        <v>-11.1</v>
      </c>
      <c r="F43" s="109">
        <v>686</v>
      </c>
      <c r="G43" s="109">
        <v>622</v>
      </c>
      <c r="H43" s="110">
        <v>0.13696578938096748</v>
      </c>
      <c r="I43" s="110">
        <v>-9.3</v>
      </c>
      <c r="J43" s="109">
        <v>7886.31</v>
      </c>
      <c r="K43" s="109">
        <v>6839.09</v>
      </c>
      <c r="L43" s="110">
        <v>0.04235983048050578</v>
      </c>
      <c r="M43" s="110">
        <v>-13.3</v>
      </c>
      <c r="N43" s="110"/>
      <c r="O43" s="109">
        <v>2464.21</v>
      </c>
      <c r="P43" s="109">
        <v>2149.39</v>
      </c>
      <c r="Q43" s="110">
        <v>0.10134489459492546</v>
      </c>
      <c r="R43" s="110">
        <v>-12.8</v>
      </c>
      <c r="S43" s="109">
        <v>3519.39</v>
      </c>
      <c r="T43" s="109">
        <v>3406.98</v>
      </c>
      <c r="U43" s="110">
        <v>0.03693141603590725</v>
      </c>
      <c r="V43" s="110">
        <v>-3.2</v>
      </c>
      <c r="W43" s="109">
        <v>4126.72</v>
      </c>
      <c r="X43" s="109">
        <v>3259.21</v>
      </c>
      <c r="Y43" s="110">
        <v>0.05071021679666751</v>
      </c>
      <c r="Z43" s="110">
        <v>-21</v>
      </c>
    </row>
    <row r="44" spans="1:26" ht="13.5">
      <c r="A44" s="100" t="s">
        <v>79</v>
      </c>
      <c r="B44" s="109">
        <v>16</v>
      </c>
      <c r="C44" s="109">
        <v>15</v>
      </c>
      <c r="D44" s="110">
        <v>0.10259216195882634</v>
      </c>
      <c r="E44" s="110">
        <v>-6.3</v>
      </c>
      <c r="F44" s="109">
        <v>233</v>
      </c>
      <c r="G44" s="109">
        <v>223</v>
      </c>
      <c r="H44" s="110">
        <v>0.04910509812211535</v>
      </c>
      <c r="I44" s="110">
        <v>-4.3</v>
      </c>
      <c r="J44" s="109">
        <v>3308.36</v>
      </c>
      <c r="K44" s="109">
        <v>3436.5</v>
      </c>
      <c r="L44" s="110">
        <v>0.021284930808961152</v>
      </c>
      <c r="M44" s="110">
        <v>3.9</v>
      </c>
      <c r="N44" s="110"/>
      <c r="O44" s="109">
        <v>911.47</v>
      </c>
      <c r="P44" s="109">
        <v>907.17</v>
      </c>
      <c r="Q44" s="110">
        <v>0.04277355344059409</v>
      </c>
      <c r="R44" s="110">
        <v>-0.5</v>
      </c>
      <c r="S44" s="109">
        <v>1305.79</v>
      </c>
      <c r="T44" s="109">
        <v>1386.62</v>
      </c>
      <c r="U44" s="110">
        <v>0.01503086020572757</v>
      </c>
      <c r="V44" s="110">
        <v>6.2</v>
      </c>
      <c r="W44" s="109">
        <v>1937.79</v>
      </c>
      <c r="X44" s="109">
        <v>1970.15</v>
      </c>
      <c r="Y44" s="110">
        <v>0.030653665649637337</v>
      </c>
      <c r="Z44" s="110">
        <v>1.7</v>
      </c>
    </row>
    <row r="45" spans="1:26" ht="13.5">
      <c r="A45" s="100" t="s">
        <v>80</v>
      </c>
      <c r="B45" s="109">
        <v>13</v>
      </c>
      <c r="C45" s="109">
        <v>11</v>
      </c>
      <c r="D45" s="110">
        <v>0.07523425210313932</v>
      </c>
      <c r="E45" s="110">
        <v>-15.4</v>
      </c>
      <c r="F45" s="109">
        <v>151</v>
      </c>
      <c r="G45" s="109">
        <v>135</v>
      </c>
      <c r="H45" s="110">
        <v>0.029727301553746963</v>
      </c>
      <c r="I45" s="110">
        <v>-10.6</v>
      </c>
      <c r="J45" s="109">
        <v>2472.86</v>
      </c>
      <c r="K45" s="109">
        <v>1639.82</v>
      </c>
      <c r="L45" s="110">
        <v>0.01015668710582007</v>
      </c>
      <c r="M45" s="110">
        <v>-33.7</v>
      </c>
      <c r="N45" s="110"/>
      <c r="O45" s="109">
        <v>511.64</v>
      </c>
      <c r="P45" s="109">
        <v>395.83</v>
      </c>
      <c r="Q45" s="110">
        <v>0.018663597405547315</v>
      </c>
      <c r="R45" s="110">
        <v>-22.6</v>
      </c>
      <c r="S45" s="109">
        <v>1046.58</v>
      </c>
      <c r="T45" s="109">
        <v>903.73</v>
      </c>
      <c r="U45" s="110">
        <v>0.009796367637652837</v>
      </c>
      <c r="V45" s="110">
        <v>-13.6</v>
      </c>
      <c r="W45" s="109">
        <v>1362.66</v>
      </c>
      <c r="X45" s="109">
        <v>701.04</v>
      </c>
      <c r="Y45" s="110">
        <v>0.010907517583443778</v>
      </c>
      <c r="Z45" s="110">
        <v>-48.6</v>
      </c>
    </row>
    <row r="46" spans="1:26" ht="13.5">
      <c r="A46" s="100" t="s">
        <v>81</v>
      </c>
      <c r="B46" s="109">
        <v>88</v>
      </c>
      <c r="C46" s="109">
        <v>87</v>
      </c>
      <c r="D46" s="110">
        <v>0.5950345393611928</v>
      </c>
      <c r="E46" s="110">
        <v>-1.1</v>
      </c>
      <c r="F46" s="109">
        <v>1919</v>
      </c>
      <c r="G46" s="109">
        <v>1941</v>
      </c>
      <c r="H46" s="110">
        <v>0.4274125356727619</v>
      </c>
      <c r="I46" s="110">
        <v>1.1</v>
      </c>
      <c r="J46" s="109">
        <v>39672.38</v>
      </c>
      <c r="K46" s="109">
        <v>40902.31</v>
      </c>
      <c r="L46" s="110">
        <v>0.25333997912896256</v>
      </c>
      <c r="M46" s="110">
        <v>3.1</v>
      </c>
      <c r="N46" s="110"/>
      <c r="O46" s="109">
        <v>6761.56</v>
      </c>
      <c r="P46" s="109">
        <v>6848.22</v>
      </c>
      <c r="Q46" s="110">
        <v>0.32289725646014006</v>
      </c>
      <c r="R46" s="110">
        <v>1.3</v>
      </c>
      <c r="S46" s="109">
        <v>18149.77</v>
      </c>
      <c r="T46" s="109">
        <v>20036.7</v>
      </c>
      <c r="U46" s="110">
        <v>0.21719637440978898</v>
      </c>
      <c r="V46" s="110">
        <v>10.4</v>
      </c>
      <c r="W46" s="109">
        <v>21005.32</v>
      </c>
      <c r="X46" s="109">
        <v>19912.85</v>
      </c>
      <c r="Y46" s="110">
        <v>0.30982506206704097</v>
      </c>
      <c r="Z46" s="110">
        <v>-5.2</v>
      </c>
    </row>
    <row r="47" spans="1:26" ht="13.5">
      <c r="A47" s="100" t="s">
        <v>82</v>
      </c>
      <c r="B47" s="109">
        <v>50</v>
      </c>
      <c r="C47" s="109">
        <v>45</v>
      </c>
      <c r="D47" s="110">
        <v>0.30777648587647904</v>
      </c>
      <c r="E47" s="110">
        <v>-10</v>
      </c>
      <c r="F47" s="109">
        <v>1250</v>
      </c>
      <c r="G47" s="109">
        <v>948</v>
      </c>
      <c r="H47" s="110">
        <v>0.2087517175774231</v>
      </c>
      <c r="I47" s="110">
        <v>-24.2</v>
      </c>
      <c r="J47" s="109">
        <v>15760.87</v>
      </c>
      <c r="K47" s="109">
        <v>12638.98</v>
      </c>
      <c r="L47" s="110">
        <v>0.07828308301930563</v>
      </c>
      <c r="M47" s="110">
        <v>-19.8</v>
      </c>
      <c r="N47" s="110"/>
      <c r="O47" s="109">
        <v>4494.63</v>
      </c>
      <c r="P47" s="109">
        <v>4574.09</v>
      </c>
      <c r="Q47" s="110">
        <v>0.21567080377116418</v>
      </c>
      <c r="R47" s="110">
        <v>1.8</v>
      </c>
      <c r="S47" s="109">
        <v>7014.75</v>
      </c>
      <c r="T47" s="109">
        <v>5699.61</v>
      </c>
      <c r="U47" s="110">
        <v>0.0617833589138819</v>
      </c>
      <c r="V47" s="110">
        <v>-18.7</v>
      </c>
      <c r="W47" s="109">
        <v>8377.47</v>
      </c>
      <c r="X47" s="109">
        <v>6626.53</v>
      </c>
      <c r="Y47" s="110">
        <v>0.10310252266948776</v>
      </c>
      <c r="Z47" s="110">
        <v>-20.9</v>
      </c>
    </row>
    <row r="48" spans="1:26" ht="13.5">
      <c r="A48" s="100" t="s">
        <v>83</v>
      </c>
      <c r="B48" s="109">
        <v>62</v>
      </c>
      <c r="C48" s="109">
        <v>71</v>
      </c>
      <c r="D48" s="110">
        <v>0.4856028999384447</v>
      </c>
      <c r="E48" s="110">
        <v>14.5</v>
      </c>
      <c r="F48" s="109">
        <v>3374</v>
      </c>
      <c r="G48" s="109">
        <v>3313</v>
      </c>
      <c r="H48" s="110">
        <v>0.7295300003523236</v>
      </c>
      <c r="I48" s="110">
        <v>-1.8</v>
      </c>
      <c r="J48" s="109">
        <v>102410.56</v>
      </c>
      <c r="K48" s="109">
        <v>103230.04</v>
      </c>
      <c r="L48" s="110">
        <v>0.6393843325494811</v>
      </c>
      <c r="M48" s="110">
        <v>0.8</v>
      </c>
      <c r="N48" s="110"/>
      <c r="O48" s="109">
        <v>17456.16</v>
      </c>
      <c r="P48" s="109">
        <v>18620.49</v>
      </c>
      <c r="Q48" s="110">
        <v>0.8779661189248409</v>
      </c>
      <c r="R48" s="110">
        <v>6.7</v>
      </c>
      <c r="S48" s="109">
        <v>54885.26</v>
      </c>
      <c r="T48" s="109">
        <v>54239.66</v>
      </c>
      <c r="U48" s="110">
        <v>0.5879539795085845</v>
      </c>
      <c r="V48" s="110">
        <v>-1.2</v>
      </c>
      <c r="W48" s="109">
        <v>44582.21</v>
      </c>
      <c r="X48" s="109">
        <v>45874.66</v>
      </c>
      <c r="Y48" s="110">
        <v>0.7137662053299454</v>
      </c>
      <c r="Z48" s="110">
        <v>2.9</v>
      </c>
    </row>
    <row r="49" spans="1:26" ht="13.5">
      <c r="A49" s="100" t="s">
        <v>84</v>
      </c>
      <c r="B49" s="109">
        <v>26</v>
      </c>
      <c r="C49" s="109">
        <v>23</v>
      </c>
      <c r="D49" s="110">
        <v>0.1573079816702004</v>
      </c>
      <c r="E49" s="110">
        <v>-11.5</v>
      </c>
      <c r="F49" s="109">
        <v>364</v>
      </c>
      <c r="G49" s="109">
        <v>380</v>
      </c>
      <c r="H49" s="110">
        <v>0.08367684881795441</v>
      </c>
      <c r="I49" s="110">
        <v>4.4</v>
      </c>
      <c r="J49" s="109">
        <v>8753.26</v>
      </c>
      <c r="K49" s="109">
        <v>8749.28</v>
      </c>
      <c r="L49" s="110">
        <v>0.05419113034431184</v>
      </c>
      <c r="M49" s="144" t="s">
        <v>181</v>
      </c>
      <c r="N49" s="110"/>
      <c r="O49" s="109">
        <v>1520.57</v>
      </c>
      <c r="P49" s="109">
        <v>1332.25</v>
      </c>
      <c r="Q49" s="110">
        <v>0.06281630407887329</v>
      </c>
      <c r="R49" s="110">
        <v>-12.4</v>
      </c>
      <c r="S49" s="109">
        <v>5647.53</v>
      </c>
      <c r="T49" s="109">
        <v>4512.96</v>
      </c>
      <c r="U49" s="110">
        <v>0.048920159001053135</v>
      </c>
      <c r="V49" s="110">
        <v>-20.1</v>
      </c>
      <c r="W49" s="109">
        <v>2996.67</v>
      </c>
      <c r="X49" s="109">
        <v>4082.9</v>
      </c>
      <c r="Y49" s="110">
        <v>0.06352605206756048</v>
      </c>
      <c r="Z49" s="110">
        <v>36.2</v>
      </c>
    </row>
    <row r="50" spans="1:26" ht="13.5">
      <c r="A50" s="100" t="s">
        <v>85</v>
      </c>
      <c r="B50" s="109">
        <v>22</v>
      </c>
      <c r="C50" s="109">
        <v>17</v>
      </c>
      <c r="D50" s="110">
        <v>0.11627111688666986</v>
      </c>
      <c r="E50" s="110">
        <v>-22.7</v>
      </c>
      <c r="F50" s="109">
        <v>319</v>
      </c>
      <c r="G50" s="109">
        <v>309</v>
      </c>
      <c r="H50" s="110">
        <v>0.06804249022302082</v>
      </c>
      <c r="I50" s="110">
        <v>-3.1</v>
      </c>
      <c r="J50" s="109">
        <v>3800.09</v>
      </c>
      <c r="K50" s="109">
        <v>3816.19</v>
      </c>
      <c r="L50" s="110">
        <v>0.023636647782292873</v>
      </c>
      <c r="M50" s="110">
        <v>0.4</v>
      </c>
      <c r="N50" s="110"/>
      <c r="O50" s="109">
        <v>1137.86</v>
      </c>
      <c r="P50" s="109">
        <v>1105.42</v>
      </c>
      <c r="Q50" s="110">
        <v>0.05212114757355459</v>
      </c>
      <c r="R50" s="110">
        <v>-2.9</v>
      </c>
      <c r="S50" s="109">
        <v>2221.86</v>
      </c>
      <c r="T50" s="109">
        <v>1744.84</v>
      </c>
      <c r="U50" s="110">
        <v>0.018913939018160485</v>
      </c>
      <c r="V50" s="110">
        <v>-21.5</v>
      </c>
      <c r="W50" s="109">
        <v>1513.85</v>
      </c>
      <c r="X50" s="109">
        <v>1975.77</v>
      </c>
      <c r="Y50" s="110">
        <v>0.030741107520028402</v>
      </c>
      <c r="Z50" s="110">
        <v>30.5</v>
      </c>
    </row>
    <row r="51" spans="1:26" ht="9" customHeight="1">
      <c r="A51" s="100"/>
      <c r="B51" s="109"/>
      <c r="C51" s="109"/>
      <c r="D51" s="110"/>
      <c r="E51" s="110"/>
      <c r="F51" s="109"/>
      <c r="G51" s="109"/>
      <c r="H51" s="110"/>
      <c r="I51" s="110"/>
      <c r="J51" s="109"/>
      <c r="K51" s="109"/>
      <c r="L51" s="110"/>
      <c r="M51" s="110"/>
      <c r="N51" s="110"/>
      <c r="O51" s="109"/>
      <c r="P51" s="109"/>
      <c r="Q51" s="110"/>
      <c r="R51" s="110"/>
      <c r="S51" s="109"/>
      <c r="T51" s="109"/>
      <c r="U51" s="110"/>
      <c r="V51" s="110"/>
      <c r="W51" s="109"/>
      <c r="X51" s="109"/>
      <c r="Y51" s="110"/>
      <c r="Z51" s="110"/>
    </row>
    <row r="52" spans="1:26" ht="13.5">
      <c r="A52" s="100" t="s">
        <v>86</v>
      </c>
      <c r="B52" s="109">
        <v>167</v>
      </c>
      <c r="C52" s="109">
        <v>154</v>
      </c>
      <c r="D52" s="110">
        <v>1.0532795294439505</v>
      </c>
      <c r="E52" s="110">
        <v>-7.8</v>
      </c>
      <c r="F52" s="109">
        <v>4079</v>
      </c>
      <c r="G52" s="109">
        <v>4067</v>
      </c>
      <c r="H52" s="110">
        <v>0.8955624845858436</v>
      </c>
      <c r="I52" s="110">
        <v>-0.3</v>
      </c>
      <c r="J52" s="109">
        <v>87642.46</v>
      </c>
      <c r="K52" s="109">
        <v>89651.29</v>
      </c>
      <c r="L52" s="110">
        <v>0.5552805193028112</v>
      </c>
      <c r="M52" s="110">
        <v>2.3</v>
      </c>
      <c r="N52" s="110"/>
      <c r="O52" s="109">
        <v>16510.95</v>
      </c>
      <c r="P52" s="109">
        <v>15735.01</v>
      </c>
      <c r="Q52" s="110">
        <v>0.741914184908322</v>
      </c>
      <c r="R52" s="110">
        <v>-4.7</v>
      </c>
      <c r="S52" s="109">
        <v>44954.97</v>
      </c>
      <c r="T52" s="109">
        <v>45460.63</v>
      </c>
      <c r="U52" s="110">
        <v>0.4927899311955005</v>
      </c>
      <c r="V52" s="110">
        <v>1.1</v>
      </c>
      <c r="W52" s="109">
        <v>40327.72</v>
      </c>
      <c r="X52" s="109">
        <v>43041.2</v>
      </c>
      <c r="Y52" s="110">
        <v>0.6696802547822097</v>
      </c>
      <c r="Z52" s="110">
        <v>6.7</v>
      </c>
    </row>
    <row r="53" spans="1:26" ht="13.5">
      <c r="A53" s="100" t="s">
        <v>87</v>
      </c>
      <c r="B53" s="109">
        <v>184</v>
      </c>
      <c r="C53" s="109">
        <v>164</v>
      </c>
      <c r="D53" s="110">
        <v>1.121674304083168</v>
      </c>
      <c r="E53" s="110">
        <v>-10.9</v>
      </c>
      <c r="F53" s="109">
        <v>7390</v>
      </c>
      <c r="G53" s="109">
        <v>6738</v>
      </c>
      <c r="H53" s="110">
        <v>1.4837226508825705</v>
      </c>
      <c r="I53" s="110">
        <v>-8.8</v>
      </c>
      <c r="J53" s="109">
        <v>275666.52</v>
      </c>
      <c r="K53" s="109">
        <v>275427.58</v>
      </c>
      <c r="L53" s="110">
        <v>1.7059383044317218</v>
      </c>
      <c r="M53" s="110">
        <v>-0.1</v>
      </c>
      <c r="N53" s="110"/>
      <c r="O53" s="109">
        <v>38163.76</v>
      </c>
      <c r="P53" s="109">
        <v>35467.88</v>
      </c>
      <c r="Q53" s="110">
        <v>1.6723296191503005</v>
      </c>
      <c r="R53" s="110">
        <v>-7.1</v>
      </c>
      <c r="S53" s="109">
        <v>115992.13</v>
      </c>
      <c r="T53" s="109">
        <v>117604.32</v>
      </c>
      <c r="U53" s="110">
        <v>1.2748222970313792</v>
      </c>
      <c r="V53" s="110">
        <v>1.4</v>
      </c>
      <c r="W53" s="109">
        <v>152324.47</v>
      </c>
      <c r="X53" s="109">
        <v>150964.19</v>
      </c>
      <c r="Y53" s="110">
        <v>2.34885963268194</v>
      </c>
      <c r="Z53" s="110">
        <v>-0.9</v>
      </c>
    </row>
    <row r="54" spans="1:26" ht="13.5">
      <c r="A54" s="100" t="s">
        <v>88</v>
      </c>
      <c r="B54" s="109">
        <v>72</v>
      </c>
      <c r="C54" s="109">
        <v>72</v>
      </c>
      <c r="D54" s="110">
        <v>0.49244237740236646</v>
      </c>
      <c r="E54" s="110">
        <v>0</v>
      </c>
      <c r="F54" s="109">
        <v>3271</v>
      </c>
      <c r="G54" s="109">
        <v>3256</v>
      </c>
      <c r="H54" s="110">
        <v>0.7169784730296304</v>
      </c>
      <c r="I54" s="110">
        <v>-0.5</v>
      </c>
      <c r="J54" s="109">
        <v>140211.5</v>
      </c>
      <c r="K54" s="109">
        <v>147130.71</v>
      </c>
      <c r="L54" s="110">
        <v>0.9112954989737606</v>
      </c>
      <c r="M54" s="110">
        <v>4.9</v>
      </c>
      <c r="N54" s="110"/>
      <c r="O54" s="109">
        <v>15972.63</v>
      </c>
      <c r="P54" s="109">
        <v>15827.41</v>
      </c>
      <c r="Q54" s="110">
        <v>0.7462708946076185</v>
      </c>
      <c r="R54" s="110">
        <v>-0.9</v>
      </c>
      <c r="S54" s="109">
        <v>46009.22</v>
      </c>
      <c r="T54" s="109">
        <v>47186.66</v>
      </c>
      <c r="U54" s="110">
        <v>0.5114999711782585</v>
      </c>
      <c r="V54" s="110">
        <v>2.6</v>
      </c>
      <c r="W54" s="109">
        <v>91179.16</v>
      </c>
      <c r="X54" s="109">
        <v>95770.88</v>
      </c>
      <c r="Y54" s="110">
        <v>1.4901040704979516</v>
      </c>
      <c r="Z54" s="110">
        <v>5</v>
      </c>
    </row>
    <row r="55" spans="1:26" ht="9" customHeight="1">
      <c r="A55" s="100"/>
      <c r="B55" s="109"/>
      <c r="C55" s="109"/>
      <c r="D55" s="110"/>
      <c r="E55" s="110"/>
      <c r="F55" s="109"/>
      <c r="G55" s="109"/>
      <c r="H55" s="110"/>
      <c r="I55" s="110"/>
      <c r="J55" s="109"/>
      <c r="K55" s="109"/>
      <c r="L55" s="110"/>
      <c r="M55" s="110"/>
      <c r="N55" s="110"/>
      <c r="O55" s="109"/>
      <c r="P55" s="109"/>
      <c r="Q55" s="110"/>
      <c r="R55" s="110"/>
      <c r="S55" s="109"/>
      <c r="T55" s="109"/>
      <c r="U55" s="110"/>
      <c r="V55" s="110"/>
      <c r="W55" s="109"/>
      <c r="X55" s="109"/>
      <c r="Y55" s="110"/>
      <c r="Z55" s="110"/>
    </row>
    <row r="56" spans="1:26" ht="13.5">
      <c r="A56" s="100" t="s">
        <v>89</v>
      </c>
      <c r="B56" s="114">
        <v>51</v>
      </c>
      <c r="C56" s="114">
        <v>49</v>
      </c>
      <c r="D56" s="115">
        <v>0.3351343957321661</v>
      </c>
      <c r="E56" s="115">
        <v>-3.9</v>
      </c>
      <c r="F56" s="114">
        <v>1549</v>
      </c>
      <c r="G56" s="114">
        <v>1504</v>
      </c>
      <c r="H56" s="115">
        <v>0.3311841595321143</v>
      </c>
      <c r="I56" s="115">
        <v>-2.9</v>
      </c>
      <c r="J56" s="114">
        <v>34210.39</v>
      </c>
      <c r="K56" s="114">
        <v>31161.99</v>
      </c>
      <c r="L56" s="115">
        <v>0.19301056336957348</v>
      </c>
      <c r="M56" s="115">
        <v>-8.9</v>
      </c>
      <c r="N56" s="110"/>
      <c r="O56" s="114">
        <v>6309.67</v>
      </c>
      <c r="P56" s="114">
        <v>6002.51</v>
      </c>
      <c r="Q56" s="115">
        <v>0.2830215750771084</v>
      </c>
      <c r="R56" s="115">
        <v>-4.9</v>
      </c>
      <c r="S56" s="114">
        <v>16688.1</v>
      </c>
      <c r="T56" s="114">
        <v>14943.47</v>
      </c>
      <c r="U56" s="115">
        <v>0.16198613070522838</v>
      </c>
      <c r="V56" s="115">
        <v>-10.5</v>
      </c>
      <c r="W56" s="114">
        <v>16753.13</v>
      </c>
      <c r="X56" s="114">
        <v>15446.68</v>
      </c>
      <c r="Y56" s="115">
        <v>0.2403356922655331</v>
      </c>
      <c r="Z56" s="115">
        <v>-7.8</v>
      </c>
    </row>
    <row r="57" spans="1:30" ht="13.5">
      <c r="A57" s="122"/>
      <c r="B57" s="117"/>
      <c r="C57" s="117"/>
      <c r="D57" s="118"/>
      <c r="E57" s="118"/>
      <c r="F57" s="117"/>
      <c r="G57" s="117"/>
      <c r="H57" s="118"/>
      <c r="I57" s="118"/>
      <c r="J57" s="117"/>
      <c r="K57" s="117"/>
      <c r="L57" s="118"/>
      <c r="M57" s="118"/>
      <c r="N57" s="115"/>
      <c r="O57" s="117"/>
      <c r="P57" s="117"/>
      <c r="Q57" s="118"/>
      <c r="R57" s="118"/>
      <c r="S57" s="117"/>
      <c r="T57" s="117"/>
      <c r="U57" s="118"/>
      <c r="V57" s="118"/>
      <c r="W57" s="117"/>
      <c r="X57" s="117"/>
      <c r="Y57" s="118"/>
      <c r="Z57" s="118"/>
      <c r="AA57" s="116"/>
      <c r="AB57" s="116"/>
      <c r="AC57" s="116"/>
      <c r="AD57" s="116"/>
    </row>
    <row r="58" spans="1:30" ht="13.5">
      <c r="A58" s="113"/>
      <c r="B58" s="114"/>
      <c r="C58" s="114"/>
      <c r="D58" s="115"/>
      <c r="E58" s="115"/>
      <c r="F58" s="114"/>
      <c r="G58" s="114"/>
      <c r="H58" s="115"/>
      <c r="I58" s="115"/>
      <c r="J58" s="114"/>
      <c r="K58" s="114"/>
      <c r="L58" s="115"/>
      <c r="M58" s="115"/>
      <c r="N58" s="115"/>
      <c r="O58" s="114"/>
      <c r="P58" s="114"/>
      <c r="Q58" s="115"/>
      <c r="R58" s="115"/>
      <c r="S58" s="114"/>
      <c r="T58" s="114"/>
      <c r="U58" s="115"/>
      <c r="V58" s="115"/>
      <c r="W58" s="114"/>
      <c r="X58" s="114"/>
      <c r="Y58" s="115"/>
      <c r="Z58" s="115"/>
      <c r="AA58" s="116"/>
      <c r="AB58" s="116"/>
      <c r="AC58" s="116"/>
      <c r="AD58" s="116"/>
    </row>
    <row r="59" spans="1:30" ht="13.5">
      <c r="A59" s="113"/>
      <c r="B59" s="114"/>
      <c r="C59" s="114"/>
      <c r="D59" s="115"/>
      <c r="E59" s="115"/>
      <c r="F59" s="114"/>
      <c r="G59" s="114"/>
      <c r="H59" s="115"/>
      <c r="I59" s="115"/>
      <c r="J59" s="114"/>
      <c r="K59" s="114"/>
      <c r="L59" s="115"/>
      <c r="M59" s="115"/>
      <c r="N59" s="115"/>
      <c r="O59" s="114"/>
      <c r="P59" s="114"/>
      <c r="Q59" s="115"/>
      <c r="R59" s="115"/>
      <c r="S59" s="114"/>
      <c r="T59" s="114"/>
      <c r="U59" s="115"/>
      <c r="V59" s="115"/>
      <c r="W59" s="114"/>
      <c r="X59" s="114"/>
      <c r="Y59" s="115"/>
      <c r="Z59" s="115"/>
      <c r="AA59" s="116"/>
      <c r="AB59" s="116"/>
      <c r="AC59" s="116"/>
      <c r="AD59" s="116"/>
    </row>
    <row r="60" spans="1:30" ht="13.5">
      <c r="A60" s="113"/>
      <c r="B60" s="114"/>
      <c r="C60" s="114"/>
      <c r="D60" s="115"/>
      <c r="E60" s="115"/>
      <c r="F60" s="114"/>
      <c r="G60" s="114"/>
      <c r="H60" s="115"/>
      <c r="I60" s="115"/>
      <c r="J60" s="114"/>
      <c r="K60" s="114"/>
      <c r="L60" s="115"/>
      <c r="M60" s="115"/>
      <c r="N60" s="115"/>
      <c r="O60" s="114"/>
      <c r="P60" s="114"/>
      <c r="Q60" s="115"/>
      <c r="R60" s="115"/>
      <c r="S60" s="114"/>
      <c r="T60" s="114"/>
      <c r="U60" s="115"/>
      <c r="V60" s="115"/>
      <c r="W60" s="114"/>
      <c r="X60" s="114"/>
      <c r="Y60" s="115"/>
      <c r="Z60" s="115"/>
      <c r="AA60" s="116"/>
      <c r="AB60" s="116"/>
      <c r="AC60" s="116"/>
      <c r="AD60" s="116"/>
    </row>
    <row r="61" spans="1:30" ht="13.5">
      <c r="A61" s="123">
        <v>30</v>
      </c>
      <c r="B61" s="124"/>
      <c r="C61" s="124"/>
      <c r="D61" s="125"/>
      <c r="E61" s="125"/>
      <c r="F61" s="124"/>
      <c r="G61" s="124"/>
      <c r="H61" s="125"/>
      <c r="I61" s="125"/>
      <c r="J61" s="124"/>
      <c r="K61" s="124"/>
      <c r="L61" s="125"/>
      <c r="M61" s="125"/>
      <c r="N61" s="115"/>
      <c r="O61" s="124">
        <v>31</v>
      </c>
      <c r="P61" s="124"/>
      <c r="Q61" s="125"/>
      <c r="R61" s="125"/>
      <c r="S61" s="124"/>
      <c r="T61" s="124"/>
      <c r="U61" s="125"/>
      <c r="V61" s="125"/>
      <c r="W61" s="124"/>
      <c r="X61" s="124"/>
      <c r="Y61" s="125"/>
      <c r="Z61" s="125"/>
      <c r="AA61" s="116"/>
      <c r="AB61" s="116"/>
      <c r="AC61" s="116"/>
      <c r="AD61" s="116"/>
    </row>
    <row r="62" spans="1:27" ht="13.5" customHeight="1">
      <c r="A62" s="2" t="s">
        <v>161</v>
      </c>
      <c r="B62" s="87"/>
      <c r="C62" s="87"/>
      <c r="D62" s="88"/>
      <c r="E62" s="88"/>
      <c r="F62" s="87"/>
      <c r="G62" s="87"/>
      <c r="H62" s="88"/>
      <c r="I62" s="88"/>
      <c r="J62" s="87"/>
      <c r="K62" s="87"/>
      <c r="L62" s="88"/>
      <c r="M62" s="88"/>
      <c r="O62" s="2" t="s">
        <v>130</v>
      </c>
      <c r="P62" s="87"/>
      <c r="Q62" s="87"/>
      <c r="R62" s="88"/>
      <c r="S62" s="88"/>
      <c r="T62" s="87"/>
      <c r="U62" s="87"/>
      <c r="V62" s="88"/>
      <c r="W62" s="88"/>
      <c r="X62" s="87"/>
      <c r="Y62" s="87"/>
      <c r="Z62" s="88"/>
      <c r="AA62" s="88"/>
    </row>
    <row r="63" spans="1:26" ht="12.75" customHeight="1">
      <c r="A63" s="71"/>
      <c r="B63" s="72"/>
      <c r="C63" s="72"/>
      <c r="D63" s="73"/>
      <c r="E63" s="73"/>
      <c r="F63" s="72"/>
      <c r="G63" s="72"/>
      <c r="H63" s="73"/>
      <c r="I63" s="73"/>
      <c r="J63" s="72"/>
      <c r="K63" s="72"/>
      <c r="L63" s="73"/>
      <c r="M63" s="73"/>
      <c r="O63" s="72"/>
      <c r="P63" s="72"/>
      <c r="Q63" s="73"/>
      <c r="R63" s="73"/>
      <c r="S63" s="72"/>
      <c r="T63" s="72"/>
      <c r="U63" s="73"/>
      <c r="V63" s="73"/>
      <c r="W63" s="72"/>
      <c r="X63" s="72"/>
      <c r="Y63" s="73"/>
      <c r="Z63" s="73"/>
    </row>
    <row r="64" spans="1:26" ht="13.5">
      <c r="A64" s="94"/>
      <c r="B64" s="95" t="s">
        <v>1</v>
      </c>
      <c r="C64" s="96"/>
      <c r="D64" s="97"/>
      <c r="E64" s="98"/>
      <c r="F64" s="95" t="s">
        <v>2</v>
      </c>
      <c r="G64" s="96"/>
      <c r="H64" s="97"/>
      <c r="I64" s="98"/>
      <c r="J64" s="95" t="s">
        <v>43</v>
      </c>
      <c r="K64" s="96"/>
      <c r="L64" s="97"/>
      <c r="M64" s="97"/>
      <c r="N64" s="99"/>
      <c r="O64" s="96" t="s">
        <v>127</v>
      </c>
      <c r="P64" s="96"/>
      <c r="Q64" s="97"/>
      <c r="R64" s="98"/>
      <c r="S64" s="95" t="s">
        <v>128</v>
      </c>
      <c r="T64" s="96"/>
      <c r="U64" s="97"/>
      <c r="V64" s="98"/>
      <c r="W64" s="95" t="s">
        <v>3</v>
      </c>
      <c r="X64" s="96"/>
      <c r="Y64" s="97"/>
      <c r="Z64" s="97"/>
    </row>
    <row r="65" spans="1:26" ht="13.5">
      <c r="A65" s="100" t="s">
        <v>151</v>
      </c>
      <c r="B65" s="101" t="s">
        <v>164</v>
      </c>
      <c r="C65" s="102" t="s">
        <v>174</v>
      </c>
      <c r="D65" s="103" t="s">
        <v>14</v>
      </c>
      <c r="E65" s="103" t="s">
        <v>180</v>
      </c>
      <c r="F65" s="101" t="s">
        <v>167</v>
      </c>
      <c r="G65" s="102" t="s">
        <v>169</v>
      </c>
      <c r="H65" s="103" t="s">
        <v>14</v>
      </c>
      <c r="I65" s="103" t="s">
        <v>180</v>
      </c>
      <c r="J65" s="101" t="s">
        <v>164</v>
      </c>
      <c r="K65" s="102" t="s">
        <v>174</v>
      </c>
      <c r="L65" s="103" t="s">
        <v>14</v>
      </c>
      <c r="M65" s="120" t="s">
        <v>180</v>
      </c>
      <c r="N65" s="99"/>
      <c r="O65" s="101" t="s">
        <v>164</v>
      </c>
      <c r="P65" s="102" t="s">
        <v>174</v>
      </c>
      <c r="Q65" s="103" t="s">
        <v>14</v>
      </c>
      <c r="R65" s="103" t="s">
        <v>180</v>
      </c>
      <c r="S65" s="101" t="s">
        <v>164</v>
      </c>
      <c r="T65" s="102" t="s">
        <v>174</v>
      </c>
      <c r="U65" s="103" t="s">
        <v>14</v>
      </c>
      <c r="V65" s="103" t="s">
        <v>180</v>
      </c>
      <c r="W65" s="101" t="s">
        <v>164</v>
      </c>
      <c r="X65" s="102" t="s">
        <v>174</v>
      </c>
      <c r="Y65" s="103" t="s">
        <v>14</v>
      </c>
      <c r="Z65" s="120" t="s">
        <v>180</v>
      </c>
    </row>
    <row r="66" spans="1:26" ht="13.5">
      <c r="A66" s="100"/>
      <c r="B66" s="101"/>
      <c r="C66" s="104"/>
      <c r="D66" s="105"/>
      <c r="E66" s="105"/>
      <c r="F66" s="101"/>
      <c r="G66" s="104"/>
      <c r="H66" s="105"/>
      <c r="I66" s="120"/>
      <c r="J66" s="104"/>
      <c r="K66" s="104"/>
      <c r="L66" s="105"/>
      <c r="M66" s="120"/>
      <c r="N66" s="99"/>
      <c r="O66" s="101"/>
      <c r="P66" s="104"/>
      <c r="Q66" s="105"/>
      <c r="R66" s="105"/>
      <c r="S66" s="101"/>
      <c r="T66" s="104"/>
      <c r="U66" s="105"/>
      <c r="V66" s="120"/>
      <c r="W66" s="104"/>
      <c r="X66" s="104"/>
      <c r="Y66" s="105"/>
      <c r="Z66" s="120"/>
    </row>
    <row r="67" spans="1:26" ht="13.5">
      <c r="A67" s="106"/>
      <c r="B67" s="107"/>
      <c r="C67" s="108"/>
      <c r="D67" s="157" t="s">
        <v>44</v>
      </c>
      <c r="E67" s="157" t="s">
        <v>44</v>
      </c>
      <c r="F67" s="158" t="s">
        <v>131</v>
      </c>
      <c r="G67" s="159" t="s">
        <v>131</v>
      </c>
      <c r="H67" s="157" t="s">
        <v>44</v>
      </c>
      <c r="I67" s="160" t="s">
        <v>44</v>
      </c>
      <c r="J67" s="159" t="s">
        <v>132</v>
      </c>
      <c r="K67" s="159" t="s">
        <v>132</v>
      </c>
      <c r="L67" s="157" t="s">
        <v>44</v>
      </c>
      <c r="M67" s="160" t="s">
        <v>44</v>
      </c>
      <c r="N67" s="161"/>
      <c r="O67" s="158" t="s">
        <v>49</v>
      </c>
      <c r="P67" s="159" t="s">
        <v>49</v>
      </c>
      <c r="Q67" s="157" t="s">
        <v>44</v>
      </c>
      <c r="R67" s="157" t="s">
        <v>44</v>
      </c>
      <c r="S67" s="158" t="s">
        <v>49</v>
      </c>
      <c r="T67" s="159" t="s">
        <v>49</v>
      </c>
      <c r="U67" s="157" t="s">
        <v>44</v>
      </c>
      <c r="V67" s="160" t="s">
        <v>44</v>
      </c>
      <c r="W67" s="159" t="s">
        <v>49</v>
      </c>
      <c r="X67" s="159" t="s">
        <v>49</v>
      </c>
      <c r="Y67" s="157" t="s">
        <v>44</v>
      </c>
      <c r="Z67" s="160" t="s">
        <v>44</v>
      </c>
    </row>
    <row r="68" spans="1:26" ht="13.5">
      <c r="A68" s="100"/>
      <c r="B68" s="119"/>
      <c r="C68" s="119"/>
      <c r="D68" s="120"/>
      <c r="E68" s="120"/>
      <c r="F68" s="119"/>
      <c r="G68" s="119"/>
      <c r="H68" s="120"/>
      <c r="I68" s="120"/>
      <c r="J68" s="119"/>
      <c r="K68" s="119"/>
      <c r="L68" s="120"/>
      <c r="M68" s="120"/>
      <c r="N68" s="99"/>
      <c r="O68" s="119"/>
      <c r="P68" s="119"/>
      <c r="Q68" s="120"/>
      <c r="R68" s="120"/>
      <c r="S68" s="119"/>
      <c r="T68" s="119"/>
      <c r="U68" s="120"/>
      <c r="V68" s="120"/>
      <c r="W68" s="119"/>
      <c r="X68" s="119"/>
      <c r="Y68" s="120"/>
      <c r="Z68" s="120"/>
    </row>
    <row r="69" spans="1:26" ht="13.5">
      <c r="A69" s="100" t="s">
        <v>90</v>
      </c>
      <c r="B69" s="109">
        <v>64</v>
      </c>
      <c r="C69" s="109">
        <v>69</v>
      </c>
      <c r="D69" s="110">
        <v>0.4719239450106012</v>
      </c>
      <c r="E69" s="110">
        <v>7.8</v>
      </c>
      <c r="F69" s="109">
        <v>3283</v>
      </c>
      <c r="G69" s="109">
        <v>3062</v>
      </c>
      <c r="H69" s="110">
        <v>0.6742592396857273</v>
      </c>
      <c r="I69" s="110">
        <v>-6.7</v>
      </c>
      <c r="J69" s="109">
        <v>112132.46</v>
      </c>
      <c r="K69" s="109">
        <v>95820.47</v>
      </c>
      <c r="L69" s="110">
        <v>0.5934910734852721</v>
      </c>
      <c r="M69" s="110">
        <v>-14.5</v>
      </c>
      <c r="N69" s="110"/>
      <c r="O69" s="109">
        <v>14123.67</v>
      </c>
      <c r="P69" s="109">
        <v>12547.54</v>
      </c>
      <c r="Q69" s="110">
        <v>0.5916232599600868</v>
      </c>
      <c r="R69" s="110">
        <v>-11.2</v>
      </c>
      <c r="S69" s="109">
        <v>64307.11</v>
      </c>
      <c r="T69" s="109">
        <v>56231.93</v>
      </c>
      <c r="U69" s="110">
        <v>0.6095500417765922</v>
      </c>
      <c r="V69" s="110">
        <v>-12.6</v>
      </c>
      <c r="W69" s="109">
        <v>45536.19</v>
      </c>
      <c r="X69" s="109">
        <v>37844.97</v>
      </c>
      <c r="Y69" s="110">
        <v>0.5888318437177654</v>
      </c>
      <c r="Z69" s="110">
        <v>-16.9</v>
      </c>
    </row>
    <row r="70" spans="1:26" ht="13.5">
      <c r="A70" s="100" t="s">
        <v>91</v>
      </c>
      <c r="B70" s="109">
        <v>110</v>
      </c>
      <c r="C70" s="109">
        <v>106</v>
      </c>
      <c r="D70" s="110">
        <v>0.7249846111757062</v>
      </c>
      <c r="E70" s="110">
        <v>-3.6</v>
      </c>
      <c r="F70" s="109">
        <v>4435</v>
      </c>
      <c r="G70" s="109">
        <v>4347</v>
      </c>
      <c r="H70" s="110">
        <v>0.9572191100306522</v>
      </c>
      <c r="I70" s="110">
        <v>-2</v>
      </c>
      <c r="J70" s="109">
        <v>212438.53</v>
      </c>
      <c r="K70" s="109">
        <v>173352.35</v>
      </c>
      <c r="L70" s="110">
        <v>1.0737066129261796</v>
      </c>
      <c r="M70" s="110">
        <v>-18.4</v>
      </c>
      <c r="N70" s="110"/>
      <c r="O70" s="109">
        <v>21090.94</v>
      </c>
      <c r="P70" s="109">
        <v>20426.02</v>
      </c>
      <c r="Q70" s="110">
        <v>0.9630978295673839</v>
      </c>
      <c r="R70" s="110">
        <v>-3.2</v>
      </c>
      <c r="S70" s="109">
        <v>135422.24</v>
      </c>
      <c r="T70" s="109">
        <v>123006.92</v>
      </c>
      <c r="U70" s="110">
        <v>1.3333860890922637</v>
      </c>
      <c r="V70" s="110">
        <v>-9.2</v>
      </c>
      <c r="W70" s="109">
        <v>74292.84</v>
      </c>
      <c r="X70" s="109">
        <v>48261.93</v>
      </c>
      <c r="Y70" s="110">
        <v>0.7509098626125937</v>
      </c>
      <c r="Z70" s="110">
        <v>-35</v>
      </c>
    </row>
    <row r="71" spans="1:26" ht="13.5">
      <c r="A71" s="100" t="s">
        <v>92</v>
      </c>
      <c r="B71" s="109">
        <v>60</v>
      </c>
      <c r="C71" s="109">
        <v>58</v>
      </c>
      <c r="D71" s="110">
        <v>0.39668969290746187</v>
      </c>
      <c r="E71" s="110">
        <v>-3.3</v>
      </c>
      <c r="F71" s="109">
        <v>1149</v>
      </c>
      <c r="G71" s="109">
        <v>1143</v>
      </c>
      <c r="H71" s="110">
        <v>0.2516911531550576</v>
      </c>
      <c r="I71" s="110">
        <v>-0.5</v>
      </c>
      <c r="J71" s="109">
        <v>29228.51</v>
      </c>
      <c r="K71" s="109">
        <v>29762.77</v>
      </c>
      <c r="L71" s="110">
        <v>0.18434410014055716</v>
      </c>
      <c r="M71" s="110">
        <v>1.8</v>
      </c>
      <c r="N71" s="110"/>
      <c r="O71" s="109">
        <v>4220.71</v>
      </c>
      <c r="P71" s="109">
        <v>3998.43</v>
      </c>
      <c r="Q71" s="110">
        <v>0.18852812514024342</v>
      </c>
      <c r="R71" s="110">
        <v>-5.3</v>
      </c>
      <c r="S71" s="109">
        <v>13524.35</v>
      </c>
      <c r="T71" s="109">
        <v>13532.48</v>
      </c>
      <c r="U71" s="110">
        <v>0.1466911014674563</v>
      </c>
      <c r="V71" s="110">
        <v>0.1</v>
      </c>
      <c r="W71" s="109">
        <v>15280.41</v>
      </c>
      <c r="X71" s="109">
        <v>15444.31</v>
      </c>
      <c r="Y71" s="110">
        <v>0.24029881731307282</v>
      </c>
      <c r="Z71" s="110">
        <v>1.1</v>
      </c>
    </row>
    <row r="72" spans="1:26" ht="9" customHeight="1">
      <c r="A72" s="100"/>
      <c r="B72" s="109"/>
      <c r="C72" s="109"/>
      <c r="D72" s="110"/>
      <c r="E72" s="110"/>
      <c r="F72" s="109"/>
      <c r="G72" s="109"/>
      <c r="H72" s="110"/>
      <c r="I72" s="110"/>
      <c r="J72" s="109"/>
      <c r="K72" s="109"/>
      <c r="L72" s="110"/>
      <c r="M72" s="110"/>
      <c r="N72" s="110"/>
      <c r="O72" s="109"/>
      <c r="P72" s="109"/>
      <c r="Q72" s="110"/>
      <c r="R72" s="110"/>
      <c r="S72" s="109"/>
      <c r="T72" s="109"/>
      <c r="U72" s="110"/>
      <c r="V72" s="110"/>
      <c r="W72" s="109"/>
      <c r="X72" s="109"/>
      <c r="Y72" s="110"/>
      <c r="Z72" s="110"/>
    </row>
    <row r="73" spans="1:30" ht="13.5">
      <c r="A73" s="100" t="s">
        <v>93</v>
      </c>
      <c r="B73" s="114">
        <v>73</v>
      </c>
      <c r="C73" s="114">
        <v>71</v>
      </c>
      <c r="D73" s="115">
        <v>0.4856028999384447</v>
      </c>
      <c r="E73" s="115">
        <v>-2.7</v>
      </c>
      <c r="F73" s="114">
        <v>1426</v>
      </c>
      <c r="G73" s="114">
        <v>1532</v>
      </c>
      <c r="H73" s="115">
        <v>0.33734982207659514</v>
      </c>
      <c r="I73" s="115">
        <v>7.4</v>
      </c>
      <c r="J73" s="114">
        <v>33675.64</v>
      </c>
      <c r="K73" s="114">
        <v>35516.88</v>
      </c>
      <c r="L73" s="115">
        <v>0.21998380135317214</v>
      </c>
      <c r="M73" s="115">
        <v>5.5</v>
      </c>
      <c r="N73" s="115"/>
      <c r="O73" s="114">
        <v>5851.05</v>
      </c>
      <c r="P73" s="114">
        <v>5783.32</v>
      </c>
      <c r="Q73" s="115">
        <v>0.27268664868112547</v>
      </c>
      <c r="R73" s="115">
        <v>-1.2</v>
      </c>
      <c r="S73" s="114">
        <v>16544.46</v>
      </c>
      <c r="T73" s="114">
        <v>16570.61</v>
      </c>
      <c r="U73" s="115">
        <v>0.1796242102620987</v>
      </c>
      <c r="V73" s="115">
        <v>0.2</v>
      </c>
      <c r="W73" s="114">
        <v>16585.4</v>
      </c>
      <c r="X73" s="114">
        <v>18065.2</v>
      </c>
      <c r="Y73" s="115">
        <v>0.2810773802471022</v>
      </c>
      <c r="Z73" s="115">
        <v>8.9</v>
      </c>
      <c r="AA73" s="116"/>
      <c r="AB73" s="116"/>
      <c r="AC73" s="116"/>
      <c r="AD73" s="116"/>
    </row>
    <row r="74" spans="1:26" ht="13.5">
      <c r="A74" s="100" t="s">
        <v>94</v>
      </c>
      <c r="B74" s="109">
        <v>162</v>
      </c>
      <c r="C74" s="109">
        <v>156</v>
      </c>
      <c r="D74" s="110">
        <v>1.066958484371794</v>
      </c>
      <c r="E74" s="110">
        <v>-3.7</v>
      </c>
      <c r="F74" s="109">
        <v>5643</v>
      </c>
      <c r="G74" s="109">
        <v>5695</v>
      </c>
      <c r="H74" s="110">
        <v>1.2540517211006588</v>
      </c>
      <c r="I74" s="110">
        <v>0.9</v>
      </c>
      <c r="J74" s="109">
        <v>221032.86</v>
      </c>
      <c r="K74" s="109">
        <v>222055.75</v>
      </c>
      <c r="L74" s="110">
        <v>1.3753648405301833</v>
      </c>
      <c r="M74" s="110">
        <v>0.5</v>
      </c>
      <c r="N74" s="110"/>
      <c r="O74" s="109">
        <v>23661.35</v>
      </c>
      <c r="P74" s="109">
        <v>24255.34</v>
      </c>
      <c r="Q74" s="110">
        <v>1.1436523272482328</v>
      </c>
      <c r="R74" s="110">
        <v>2.5</v>
      </c>
      <c r="S74" s="109">
        <v>121629.14</v>
      </c>
      <c r="T74" s="109">
        <v>123078.82</v>
      </c>
      <c r="U74" s="110">
        <v>1.3341654798761784</v>
      </c>
      <c r="V74" s="110">
        <v>1.2</v>
      </c>
      <c r="W74" s="109">
        <v>95829.29</v>
      </c>
      <c r="X74" s="109">
        <v>94733.72</v>
      </c>
      <c r="Y74" s="110">
        <v>1.4739668444668486</v>
      </c>
      <c r="Z74" s="110">
        <v>-1.1</v>
      </c>
    </row>
    <row r="75" spans="1:26" ht="9" customHeight="1">
      <c r="A75" s="100"/>
      <c r="B75" s="109"/>
      <c r="C75" s="109"/>
      <c r="D75" s="110"/>
      <c r="E75" s="110"/>
      <c r="F75" s="109"/>
      <c r="G75" s="109"/>
      <c r="H75" s="110"/>
      <c r="I75" s="110"/>
      <c r="J75" s="109"/>
      <c r="K75" s="109"/>
      <c r="L75" s="110"/>
      <c r="M75" s="110"/>
      <c r="N75" s="110"/>
      <c r="O75" s="109"/>
      <c r="P75" s="109"/>
      <c r="Q75" s="110"/>
      <c r="R75" s="110"/>
      <c r="S75" s="109"/>
      <c r="T75" s="109"/>
      <c r="U75" s="110"/>
      <c r="V75" s="110"/>
      <c r="W75" s="109"/>
      <c r="X75" s="109"/>
      <c r="Y75" s="110"/>
      <c r="Z75" s="110"/>
    </row>
    <row r="76" spans="1:26" ht="13.5">
      <c r="A76" s="100" t="s">
        <v>95</v>
      </c>
      <c r="B76" s="109">
        <v>60</v>
      </c>
      <c r="C76" s="109">
        <v>56</v>
      </c>
      <c r="D76" s="110">
        <v>0.3830107379796184</v>
      </c>
      <c r="E76" s="110">
        <v>-6.7</v>
      </c>
      <c r="F76" s="109">
        <v>1000</v>
      </c>
      <c r="G76" s="109">
        <v>1015</v>
      </c>
      <c r="H76" s="110">
        <v>0.22350526723743086</v>
      </c>
      <c r="I76" s="110">
        <v>1.5</v>
      </c>
      <c r="J76" s="109">
        <v>30972.35</v>
      </c>
      <c r="K76" s="109">
        <v>27755.34</v>
      </c>
      <c r="L76" s="110">
        <v>0.17191051694433052</v>
      </c>
      <c r="M76" s="110">
        <v>-10.4</v>
      </c>
      <c r="N76" s="110"/>
      <c r="O76" s="109">
        <v>3660.05</v>
      </c>
      <c r="P76" s="109">
        <v>3548.86</v>
      </c>
      <c r="Q76" s="110">
        <v>0.16733065782949913</v>
      </c>
      <c r="R76" s="110">
        <v>-3</v>
      </c>
      <c r="S76" s="109">
        <v>18015.84</v>
      </c>
      <c r="T76" s="109">
        <v>16306.97</v>
      </c>
      <c r="U76" s="110">
        <v>0.17676637178822843</v>
      </c>
      <c r="V76" s="110">
        <v>-9.5</v>
      </c>
      <c r="W76" s="109">
        <v>12571.02</v>
      </c>
      <c r="X76" s="109">
        <v>10912.79</v>
      </c>
      <c r="Y76" s="110">
        <v>0.16979266348486452</v>
      </c>
      <c r="Z76" s="110">
        <v>-13.2</v>
      </c>
    </row>
    <row r="77" spans="1:26" ht="13.5">
      <c r="A77" s="100" t="s">
        <v>96</v>
      </c>
      <c r="B77" s="109">
        <v>169</v>
      </c>
      <c r="C77" s="109">
        <v>145</v>
      </c>
      <c r="D77" s="110">
        <v>0.9917242322686547</v>
      </c>
      <c r="E77" s="110">
        <v>-14.2</v>
      </c>
      <c r="F77" s="109">
        <v>4735</v>
      </c>
      <c r="G77" s="109">
        <v>4675</v>
      </c>
      <c r="H77" s="110">
        <v>1.0294454426945707</v>
      </c>
      <c r="I77" s="110">
        <v>-1.3</v>
      </c>
      <c r="J77" s="109">
        <v>297180.23</v>
      </c>
      <c r="K77" s="109">
        <v>338396.36</v>
      </c>
      <c r="L77" s="110">
        <v>2.095953181610449</v>
      </c>
      <c r="M77" s="110">
        <v>13.9</v>
      </c>
      <c r="N77" s="110"/>
      <c r="O77" s="109">
        <v>21427.88</v>
      </c>
      <c r="P77" s="109">
        <v>21665</v>
      </c>
      <c r="Q77" s="110">
        <v>1.0215164029790127</v>
      </c>
      <c r="R77" s="110">
        <v>1.1</v>
      </c>
      <c r="S77" s="109">
        <v>154932.49</v>
      </c>
      <c r="T77" s="109">
        <v>182471.61</v>
      </c>
      <c r="U77" s="110">
        <v>1.977979014743795</v>
      </c>
      <c r="V77" s="110">
        <v>17.8</v>
      </c>
      <c r="W77" s="109">
        <v>141085.57</v>
      </c>
      <c r="X77" s="109">
        <v>149679.38</v>
      </c>
      <c r="Y77" s="110">
        <v>2.328869207504512</v>
      </c>
      <c r="Z77" s="110">
        <v>6.1</v>
      </c>
    </row>
    <row r="78" spans="1:26" ht="13.5">
      <c r="A78" s="100" t="s">
        <v>97</v>
      </c>
      <c r="B78" s="109">
        <v>149</v>
      </c>
      <c r="C78" s="109">
        <v>145</v>
      </c>
      <c r="D78" s="110">
        <v>0.9917242322686547</v>
      </c>
      <c r="E78" s="110">
        <v>-2.7</v>
      </c>
      <c r="F78" s="109">
        <v>5307</v>
      </c>
      <c r="G78" s="109">
        <v>5341</v>
      </c>
      <c r="H78" s="110">
        <v>1.1761001303597223</v>
      </c>
      <c r="I78" s="110">
        <v>0.6</v>
      </c>
      <c r="J78" s="109">
        <v>156229.08</v>
      </c>
      <c r="K78" s="109">
        <v>151588.87</v>
      </c>
      <c r="L78" s="110">
        <v>0.9389083687934255</v>
      </c>
      <c r="M78" s="110">
        <v>-3</v>
      </c>
      <c r="N78" s="110"/>
      <c r="O78" s="109">
        <v>25562.68</v>
      </c>
      <c r="P78" s="109">
        <v>26270.15</v>
      </c>
      <c r="Q78" s="110">
        <v>1.2386517024564556</v>
      </c>
      <c r="R78" s="110">
        <v>2.8</v>
      </c>
      <c r="S78" s="109">
        <v>89317.28</v>
      </c>
      <c r="T78" s="109">
        <v>89024.6</v>
      </c>
      <c r="U78" s="110">
        <v>0.9650202055868332</v>
      </c>
      <c r="V78" s="110">
        <v>-0.3</v>
      </c>
      <c r="W78" s="109">
        <v>65054.17</v>
      </c>
      <c r="X78" s="109">
        <v>60171.75</v>
      </c>
      <c r="Y78" s="110">
        <v>0.9362153673850039</v>
      </c>
      <c r="Z78" s="110">
        <v>-7.5</v>
      </c>
    </row>
    <row r="79" spans="1:26" ht="13.5">
      <c r="A79" s="100" t="s">
        <v>98</v>
      </c>
      <c r="B79" s="109">
        <v>192</v>
      </c>
      <c r="C79" s="109">
        <v>183</v>
      </c>
      <c r="D79" s="110">
        <v>1.2516243758976815</v>
      </c>
      <c r="E79" s="110">
        <v>-4.7</v>
      </c>
      <c r="F79" s="109">
        <v>6569</v>
      </c>
      <c r="G79" s="109">
        <v>7112</v>
      </c>
      <c r="H79" s="110">
        <v>1.5660782862981362</v>
      </c>
      <c r="I79" s="110">
        <v>8.3</v>
      </c>
      <c r="J79" s="109">
        <v>204239.84</v>
      </c>
      <c r="K79" s="109">
        <v>211031.59</v>
      </c>
      <c r="L79" s="110">
        <v>1.3070836000742203</v>
      </c>
      <c r="M79" s="110">
        <v>3.3</v>
      </c>
      <c r="N79" s="110"/>
      <c r="O79" s="109">
        <v>29559.48</v>
      </c>
      <c r="P79" s="109">
        <v>32030.06</v>
      </c>
      <c r="Q79" s="110">
        <v>1.5102345570460167</v>
      </c>
      <c r="R79" s="110">
        <v>8.4</v>
      </c>
      <c r="S79" s="109">
        <v>99842.37</v>
      </c>
      <c r="T79" s="109">
        <v>101672</v>
      </c>
      <c r="U79" s="110">
        <v>1.1021171040636464</v>
      </c>
      <c r="V79" s="110">
        <v>1.8</v>
      </c>
      <c r="W79" s="109">
        <v>99094.24</v>
      </c>
      <c r="X79" s="109">
        <v>105801.9</v>
      </c>
      <c r="Y79" s="110">
        <v>1.646177228990871</v>
      </c>
      <c r="Z79" s="110">
        <v>6.8</v>
      </c>
    </row>
    <row r="80" spans="1:26" ht="13.5">
      <c r="A80" s="100" t="s">
        <v>99</v>
      </c>
      <c r="B80" s="109">
        <v>120</v>
      </c>
      <c r="C80" s="109">
        <v>115</v>
      </c>
      <c r="D80" s="110">
        <v>0.786539908351002</v>
      </c>
      <c r="E80" s="110">
        <v>-4.2</v>
      </c>
      <c r="F80" s="109">
        <v>2757</v>
      </c>
      <c r="G80" s="109">
        <v>2703</v>
      </c>
      <c r="H80" s="110">
        <v>0.5952066377761336</v>
      </c>
      <c r="I80" s="110">
        <v>-2</v>
      </c>
      <c r="J80" s="109">
        <v>127193.04</v>
      </c>
      <c r="K80" s="109">
        <v>126276.26</v>
      </c>
      <c r="L80" s="110">
        <v>0.7821275882189404</v>
      </c>
      <c r="M80" s="110">
        <v>-0.7</v>
      </c>
      <c r="N80" s="110"/>
      <c r="O80" s="109">
        <v>12235.67</v>
      </c>
      <c r="P80" s="109">
        <v>12203.22</v>
      </c>
      <c r="Q80" s="110">
        <v>0.5753883867602837</v>
      </c>
      <c r="R80" s="110">
        <v>-0.3</v>
      </c>
      <c r="S80" s="109">
        <v>64617.39</v>
      </c>
      <c r="T80" s="109">
        <v>59620.49</v>
      </c>
      <c r="U80" s="110">
        <v>0.646281786348804</v>
      </c>
      <c r="V80" s="110">
        <v>-7.7</v>
      </c>
      <c r="W80" s="109">
        <v>60166.64</v>
      </c>
      <c r="X80" s="109">
        <v>63813.87</v>
      </c>
      <c r="Y80" s="110">
        <v>0.9928833006570172</v>
      </c>
      <c r="Z80" s="110">
        <v>6.1</v>
      </c>
    </row>
    <row r="81" spans="1:26" ht="13.5">
      <c r="A81" s="100" t="s">
        <v>100</v>
      </c>
      <c r="B81" s="109">
        <v>35</v>
      </c>
      <c r="C81" s="109">
        <v>42</v>
      </c>
      <c r="D81" s="110">
        <v>0.2872580534847138</v>
      </c>
      <c r="E81" s="110">
        <v>20</v>
      </c>
      <c r="F81" s="109">
        <v>724</v>
      </c>
      <c r="G81" s="109">
        <v>788</v>
      </c>
      <c r="H81" s="110">
        <v>0.17351936018038966</v>
      </c>
      <c r="I81" s="110">
        <v>8.8</v>
      </c>
      <c r="J81" s="109">
        <v>13570.86</v>
      </c>
      <c r="K81" s="109">
        <v>12675.82</v>
      </c>
      <c r="L81" s="110">
        <v>0.07851126193710052</v>
      </c>
      <c r="M81" s="110">
        <v>-6.6</v>
      </c>
      <c r="N81" s="110"/>
      <c r="O81" s="109">
        <v>2469.4</v>
      </c>
      <c r="P81" s="109">
        <v>2496.03</v>
      </c>
      <c r="Q81" s="110">
        <v>0.11768915704258967</v>
      </c>
      <c r="R81" s="110">
        <v>1.1</v>
      </c>
      <c r="S81" s="109">
        <v>9120.67</v>
      </c>
      <c r="T81" s="109">
        <v>8526.92</v>
      </c>
      <c r="U81" s="110">
        <v>0.09243119420275384</v>
      </c>
      <c r="V81" s="110">
        <v>-6.5</v>
      </c>
      <c r="W81" s="109">
        <v>4114.82</v>
      </c>
      <c r="X81" s="109">
        <v>3959.47</v>
      </c>
      <c r="Y81" s="110">
        <v>0.06160559831980791</v>
      </c>
      <c r="Z81" s="110">
        <v>-3.8</v>
      </c>
    </row>
    <row r="82" spans="1:26" ht="13.5">
      <c r="A82" s="100" t="s">
        <v>101</v>
      </c>
      <c r="B82" s="109">
        <v>25</v>
      </c>
      <c r="C82" s="109">
        <v>25</v>
      </c>
      <c r="D82" s="110">
        <v>0.1709869365980439</v>
      </c>
      <c r="E82" s="110">
        <v>0</v>
      </c>
      <c r="F82" s="109">
        <v>389</v>
      </c>
      <c r="G82" s="109">
        <v>425</v>
      </c>
      <c r="H82" s="110">
        <v>0.09358594933587007</v>
      </c>
      <c r="I82" s="110">
        <v>9.3</v>
      </c>
      <c r="J82" s="109">
        <v>3961.53</v>
      </c>
      <c r="K82" s="109">
        <v>4920.36</v>
      </c>
      <c r="L82" s="110">
        <v>0.0304756357209894</v>
      </c>
      <c r="M82" s="110">
        <v>24.2</v>
      </c>
      <c r="N82" s="110"/>
      <c r="O82" s="109">
        <v>846.46</v>
      </c>
      <c r="P82" s="109">
        <v>1057.42</v>
      </c>
      <c r="Q82" s="110">
        <v>0.04985792175573817</v>
      </c>
      <c r="R82" s="110">
        <v>24.9</v>
      </c>
      <c r="S82" s="109">
        <v>2479.66</v>
      </c>
      <c r="T82" s="109">
        <v>3105.88</v>
      </c>
      <c r="U82" s="110">
        <v>0.03366751387962466</v>
      </c>
      <c r="V82" s="110">
        <v>25.3</v>
      </c>
      <c r="W82" s="109">
        <v>1416.02</v>
      </c>
      <c r="X82" s="109">
        <v>1727.59</v>
      </c>
      <c r="Y82" s="110">
        <v>0.02687966207631752</v>
      </c>
      <c r="Z82" s="110">
        <v>22</v>
      </c>
    </row>
    <row r="83" spans="1:26" ht="13.5">
      <c r="A83" s="100" t="s">
        <v>102</v>
      </c>
      <c r="B83" s="109">
        <v>11</v>
      </c>
      <c r="C83" s="109">
        <v>10</v>
      </c>
      <c r="D83" s="110">
        <v>0.06839477463921756</v>
      </c>
      <c r="E83" s="110">
        <v>-9.1</v>
      </c>
      <c r="F83" s="109">
        <v>302</v>
      </c>
      <c r="G83" s="109">
        <v>294</v>
      </c>
      <c r="H83" s="110">
        <v>0.06473945671704893</v>
      </c>
      <c r="I83" s="110">
        <v>-2.6</v>
      </c>
      <c r="J83" s="109">
        <v>4250.76</v>
      </c>
      <c r="K83" s="109">
        <v>3963.25</v>
      </c>
      <c r="L83" s="110">
        <v>0.02454750531896269</v>
      </c>
      <c r="M83" s="110">
        <v>-6.8</v>
      </c>
      <c r="N83" s="110"/>
      <c r="O83" s="109">
        <v>967.83</v>
      </c>
      <c r="P83" s="109">
        <v>866.09</v>
      </c>
      <c r="Q83" s="110">
        <v>0.04083660934484621</v>
      </c>
      <c r="R83" s="110">
        <v>-10.5</v>
      </c>
      <c r="S83" s="109">
        <v>2640.68</v>
      </c>
      <c r="T83" s="109">
        <v>2533.28</v>
      </c>
      <c r="U83" s="110">
        <v>0.02746057141968639</v>
      </c>
      <c r="V83" s="110">
        <v>-4.1</v>
      </c>
      <c r="W83" s="109">
        <v>1544.92</v>
      </c>
      <c r="X83" s="109">
        <v>1361.63</v>
      </c>
      <c r="Y83" s="110">
        <v>0.021185671526795263</v>
      </c>
      <c r="Z83" s="110">
        <v>-11.9</v>
      </c>
    </row>
    <row r="84" spans="1:26" ht="9" customHeight="1">
      <c r="A84" s="100"/>
      <c r="B84" s="109"/>
      <c r="C84" s="109"/>
      <c r="D84" s="110"/>
      <c r="E84" s="110"/>
      <c r="F84" s="109"/>
      <c r="G84" s="109"/>
      <c r="H84" s="110"/>
      <c r="I84" s="110"/>
      <c r="J84" s="109"/>
      <c r="K84" s="109"/>
      <c r="L84" s="110"/>
      <c r="M84" s="110"/>
      <c r="N84" s="110"/>
      <c r="O84" s="109"/>
      <c r="P84" s="109"/>
      <c r="Q84" s="110"/>
      <c r="R84" s="110"/>
      <c r="S84" s="109"/>
      <c r="T84" s="109"/>
      <c r="U84" s="110"/>
      <c r="V84" s="110"/>
      <c r="W84" s="109"/>
      <c r="X84" s="109"/>
      <c r="Y84" s="110"/>
      <c r="Z84" s="110"/>
    </row>
    <row r="85" spans="1:26" ht="13.5">
      <c r="A85" s="100" t="s">
        <v>103</v>
      </c>
      <c r="B85" s="109">
        <v>93</v>
      </c>
      <c r="C85" s="109">
        <v>88</v>
      </c>
      <c r="D85" s="110">
        <v>0.6018740168251145</v>
      </c>
      <c r="E85" s="110">
        <v>-5.4</v>
      </c>
      <c r="F85" s="109">
        <v>2637</v>
      </c>
      <c r="G85" s="109">
        <v>2689</v>
      </c>
      <c r="H85" s="110">
        <v>0.5921238065038932</v>
      </c>
      <c r="I85" s="110">
        <v>2</v>
      </c>
      <c r="J85" s="109">
        <v>86133.46</v>
      </c>
      <c r="K85" s="109">
        <v>82376.48</v>
      </c>
      <c r="L85" s="110">
        <v>0.5102219342603731</v>
      </c>
      <c r="M85" s="110">
        <v>-4.4</v>
      </c>
      <c r="N85" s="110"/>
      <c r="O85" s="109">
        <v>12812.23</v>
      </c>
      <c r="P85" s="109">
        <v>13232.83</v>
      </c>
      <c r="Q85" s="110">
        <v>0.6239350520578245</v>
      </c>
      <c r="R85" s="110">
        <v>3.3</v>
      </c>
      <c r="S85" s="109">
        <v>40824.85</v>
      </c>
      <c r="T85" s="109">
        <v>38054.24</v>
      </c>
      <c r="U85" s="110">
        <v>0.4125052009023426</v>
      </c>
      <c r="V85" s="110">
        <v>-6.8</v>
      </c>
      <c r="W85" s="109">
        <v>45536.65</v>
      </c>
      <c r="X85" s="109">
        <v>42817.68</v>
      </c>
      <c r="Y85" s="110">
        <v>0.6662024955527059</v>
      </c>
      <c r="Z85" s="110">
        <v>-6</v>
      </c>
    </row>
    <row r="86" spans="1:26" ht="13.5">
      <c r="A86" s="100" t="s">
        <v>104</v>
      </c>
      <c r="B86" s="109">
        <v>101</v>
      </c>
      <c r="C86" s="109">
        <v>95</v>
      </c>
      <c r="D86" s="110">
        <v>0.6497503590725668</v>
      </c>
      <c r="E86" s="110">
        <v>-5.9</v>
      </c>
      <c r="F86" s="109">
        <v>2375</v>
      </c>
      <c r="G86" s="109">
        <v>2381</v>
      </c>
      <c r="H86" s="110">
        <v>0.5243015185146038</v>
      </c>
      <c r="I86" s="110">
        <v>0.3</v>
      </c>
      <c r="J86" s="109">
        <v>54816.79</v>
      </c>
      <c r="K86" s="109">
        <v>55895.26</v>
      </c>
      <c r="L86" s="110">
        <v>0.34620303845450134</v>
      </c>
      <c r="M86" s="110">
        <v>2</v>
      </c>
      <c r="N86" s="110"/>
      <c r="O86" s="109">
        <v>10301.94</v>
      </c>
      <c r="P86" s="109">
        <v>10454.96</v>
      </c>
      <c r="Q86" s="110">
        <v>0.49295698742162275</v>
      </c>
      <c r="R86" s="110">
        <v>1.5</v>
      </c>
      <c r="S86" s="109">
        <v>29377.93</v>
      </c>
      <c r="T86" s="109">
        <v>27971.62</v>
      </c>
      <c r="U86" s="110">
        <v>0.3032103315600045</v>
      </c>
      <c r="V86" s="110">
        <v>-4.8</v>
      </c>
      <c r="W86" s="109">
        <v>24519.46</v>
      </c>
      <c r="X86" s="109">
        <v>26763.15</v>
      </c>
      <c r="Y86" s="110">
        <v>0.41640923372895033</v>
      </c>
      <c r="Z86" s="110">
        <v>9.2</v>
      </c>
    </row>
    <row r="87" spans="1:26" ht="13.5">
      <c r="A87" s="100" t="s">
        <v>105</v>
      </c>
      <c r="B87" s="109">
        <v>96</v>
      </c>
      <c r="C87" s="109">
        <v>89</v>
      </c>
      <c r="D87" s="110">
        <v>0.6087134942890363</v>
      </c>
      <c r="E87" s="110">
        <v>-7.3</v>
      </c>
      <c r="F87" s="109">
        <v>2421</v>
      </c>
      <c r="G87" s="109">
        <v>2344</v>
      </c>
      <c r="H87" s="110">
        <v>0.5161540358665399</v>
      </c>
      <c r="I87" s="110">
        <v>-3.2</v>
      </c>
      <c r="J87" s="109">
        <v>60690.08</v>
      </c>
      <c r="K87" s="109">
        <v>61631.38</v>
      </c>
      <c r="L87" s="110">
        <v>0.3817313135343495</v>
      </c>
      <c r="M87" s="110">
        <v>1.6</v>
      </c>
      <c r="N87" s="110"/>
      <c r="O87" s="109">
        <v>10259.63</v>
      </c>
      <c r="P87" s="109">
        <v>10272.76</v>
      </c>
      <c r="Q87" s="110">
        <v>0.4843661594214947</v>
      </c>
      <c r="R87" s="110">
        <v>0.1</v>
      </c>
      <c r="S87" s="109">
        <v>39809.83</v>
      </c>
      <c r="T87" s="109">
        <v>39562.14</v>
      </c>
      <c r="U87" s="110">
        <v>0.42885072750964426</v>
      </c>
      <c r="V87" s="110">
        <v>-0.6</v>
      </c>
      <c r="W87" s="109">
        <v>20056.84</v>
      </c>
      <c r="X87" s="109">
        <v>21168.79</v>
      </c>
      <c r="Y87" s="110">
        <v>0.3293662974227274</v>
      </c>
      <c r="Z87" s="110">
        <v>5.5</v>
      </c>
    </row>
    <row r="88" spans="1:26" ht="13.5">
      <c r="A88" s="100" t="s">
        <v>106</v>
      </c>
      <c r="B88" s="109">
        <v>134</v>
      </c>
      <c r="C88" s="109">
        <v>126</v>
      </c>
      <c r="D88" s="110">
        <v>0.8617741604541413</v>
      </c>
      <c r="E88" s="110">
        <v>-6</v>
      </c>
      <c r="F88" s="109">
        <v>5506</v>
      </c>
      <c r="G88" s="109">
        <v>5513</v>
      </c>
      <c r="H88" s="110">
        <v>1.2139749145615333</v>
      </c>
      <c r="I88" s="110">
        <v>0.1</v>
      </c>
      <c r="J88" s="109">
        <v>174438.45</v>
      </c>
      <c r="K88" s="109">
        <v>162747.2</v>
      </c>
      <c r="L88" s="110">
        <v>1.0080206289399571</v>
      </c>
      <c r="M88" s="110">
        <v>-6.7</v>
      </c>
      <c r="N88" s="110"/>
      <c r="O88" s="109">
        <v>25852.22</v>
      </c>
      <c r="P88" s="109">
        <v>25955.77</v>
      </c>
      <c r="Q88" s="110">
        <v>1.2238285163605154</v>
      </c>
      <c r="R88" s="110">
        <v>0.4</v>
      </c>
      <c r="S88" s="109">
        <v>101314.96</v>
      </c>
      <c r="T88" s="109">
        <v>95094.25</v>
      </c>
      <c r="U88" s="110">
        <v>1.0308147712556497</v>
      </c>
      <c r="V88" s="110">
        <v>-6.1</v>
      </c>
      <c r="W88" s="109">
        <v>69806.03</v>
      </c>
      <c r="X88" s="109">
        <v>64717.13</v>
      </c>
      <c r="Y88" s="110">
        <v>1.0069371696693723</v>
      </c>
      <c r="Z88" s="110">
        <v>-7.3</v>
      </c>
    </row>
    <row r="89" spans="1:26" ht="13.5">
      <c r="A89" s="100" t="s">
        <v>107</v>
      </c>
      <c r="B89" s="109">
        <v>148</v>
      </c>
      <c r="C89" s="109">
        <v>135</v>
      </c>
      <c r="D89" s="110">
        <v>0.9233294576294371</v>
      </c>
      <c r="E89" s="110">
        <v>-8.8</v>
      </c>
      <c r="F89" s="109">
        <v>6238</v>
      </c>
      <c r="G89" s="109">
        <v>6099</v>
      </c>
      <c r="H89" s="110">
        <v>1.3430134235281683</v>
      </c>
      <c r="I89" s="110">
        <v>-2.2</v>
      </c>
      <c r="J89" s="109">
        <v>288176.7</v>
      </c>
      <c r="K89" s="109">
        <v>301951.04</v>
      </c>
      <c r="L89" s="110">
        <v>1.8702188255765633</v>
      </c>
      <c r="M89" s="110">
        <v>4.8</v>
      </c>
      <c r="N89" s="110"/>
      <c r="O89" s="109">
        <v>29764.6</v>
      </c>
      <c r="P89" s="109">
        <v>28701.33</v>
      </c>
      <c r="Q89" s="110">
        <v>1.3532831471180995</v>
      </c>
      <c r="R89" s="110">
        <v>-3.6</v>
      </c>
      <c r="S89" s="109">
        <v>173009.67</v>
      </c>
      <c r="T89" s="109">
        <v>192260.09</v>
      </c>
      <c r="U89" s="110">
        <v>2.0840854278249275</v>
      </c>
      <c r="V89" s="110">
        <v>11.1</v>
      </c>
      <c r="W89" s="109">
        <v>112417.62</v>
      </c>
      <c r="X89" s="109">
        <v>104964.9</v>
      </c>
      <c r="Y89" s="110">
        <v>1.6331543027422368</v>
      </c>
      <c r="Z89" s="110">
        <v>-6.6</v>
      </c>
    </row>
    <row r="90" spans="1:26" ht="9" customHeight="1">
      <c r="A90" s="100"/>
      <c r="B90" s="109"/>
      <c r="C90" s="109"/>
      <c r="D90" s="110"/>
      <c r="E90" s="110"/>
      <c r="F90" s="109"/>
      <c r="G90" s="109"/>
      <c r="H90" s="110"/>
      <c r="I90" s="110"/>
      <c r="J90" s="109"/>
      <c r="K90" s="109"/>
      <c r="L90" s="110"/>
      <c r="M90" s="110"/>
      <c r="N90" s="110"/>
      <c r="O90" s="109"/>
      <c r="P90" s="109"/>
      <c r="Q90" s="110"/>
      <c r="R90" s="110"/>
      <c r="S90" s="109"/>
      <c r="T90" s="109"/>
      <c r="U90" s="110"/>
      <c r="V90" s="110"/>
      <c r="W90" s="109"/>
      <c r="X90" s="109"/>
      <c r="Y90" s="110"/>
      <c r="Z90" s="110"/>
    </row>
    <row r="91" spans="1:26" ht="13.5">
      <c r="A91" s="100" t="s">
        <v>108</v>
      </c>
      <c r="B91" s="109">
        <v>122</v>
      </c>
      <c r="C91" s="109">
        <v>116</v>
      </c>
      <c r="D91" s="110">
        <v>0.7933793858149237</v>
      </c>
      <c r="E91" s="110">
        <v>-4.9</v>
      </c>
      <c r="F91" s="109">
        <v>3903</v>
      </c>
      <c r="G91" s="109">
        <v>3861</v>
      </c>
      <c r="H91" s="110">
        <v>0.850200824437163</v>
      </c>
      <c r="I91" s="110">
        <v>-1.1</v>
      </c>
      <c r="J91" s="109">
        <v>102983.31</v>
      </c>
      <c r="K91" s="109">
        <v>105248.77</v>
      </c>
      <c r="L91" s="110">
        <v>0.6518879054789076</v>
      </c>
      <c r="M91" s="110">
        <v>2.2</v>
      </c>
      <c r="N91" s="110"/>
      <c r="O91" s="109">
        <v>18576.48</v>
      </c>
      <c r="P91" s="109">
        <v>18361.18</v>
      </c>
      <c r="Q91" s="110">
        <v>0.8657395129494663</v>
      </c>
      <c r="R91" s="110">
        <v>-1.2</v>
      </c>
      <c r="S91" s="109">
        <v>44485.85</v>
      </c>
      <c r="T91" s="109">
        <v>47680.55</v>
      </c>
      <c r="U91" s="110">
        <v>0.516853702948323</v>
      </c>
      <c r="V91" s="110">
        <v>7.2</v>
      </c>
      <c r="W91" s="109">
        <v>55444.97</v>
      </c>
      <c r="X91" s="109">
        <v>55187.81</v>
      </c>
      <c r="Y91" s="110">
        <v>0.8586699873997979</v>
      </c>
      <c r="Z91" s="110">
        <v>-0.5</v>
      </c>
    </row>
    <row r="92" spans="1:26" ht="13.5">
      <c r="A92" s="100" t="s">
        <v>109</v>
      </c>
      <c r="B92" s="109">
        <v>38</v>
      </c>
      <c r="C92" s="109">
        <v>34</v>
      </c>
      <c r="D92" s="110">
        <v>0.2325422337733397</v>
      </c>
      <c r="E92" s="110">
        <v>-10.5</v>
      </c>
      <c r="F92" s="109">
        <v>564</v>
      </c>
      <c r="G92" s="109">
        <v>540</v>
      </c>
      <c r="H92" s="110">
        <v>0.11890920621498785</v>
      </c>
      <c r="I92" s="110">
        <v>-4.3</v>
      </c>
      <c r="J92" s="109">
        <v>7813.34</v>
      </c>
      <c r="K92" s="109">
        <v>7689.36</v>
      </c>
      <c r="L92" s="110">
        <v>0.047626217245800524</v>
      </c>
      <c r="M92" s="110">
        <v>-1.6</v>
      </c>
      <c r="N92" s="110"/>
      <c r="O92" s="109">
        <v>1711.63</v>
      </c>
      <c r="P92" s="109">
        <v>1726.07</v>
      </c>
      <c r="Q92" s="110">
        <v>0.08138512890329953</v>
      </c>
      <c r="R92" s="110">
        <v>0.8</v>
      </c>
      <c r="S92" s="109">
        <v>4008.6</v>
      </c>
      <c r="T92" s="109">
        <v>3919.06</v>
      </c>
      <c r="U92" s="110">
        <v>0.042482326086352926</v>
      </c>
      <c r="V92" s="110">
        <v>-2.2</v>
      </c>
      <c r="W92" s="109">
        <v>3675.94</v>
      </c>
      <c r="X92" s="109">
        <v>3603.45</v>
      </c>
      <c r="Y92" s="110">
        <v>0.05606626474389547</v>
      </c>
      <c r="Z92" s="110">
        <v>-2</v>
      </c>
    </row>
    <row r="93" spans="1:26" ht="9" customHeight="1">
      <c r="A93" s="100"/>
      <c r="B93" s="109"/>
      <c r="C93" s="109"/>
      <c r="D93" s="110"/>
      <c r="E93" s="110"/>
      <c r="F93" s="109"/>
      <c r="G93" s="109"/>
      <c r="H93" s="110"/>
      <c r="I93" s="110"/>
      <c r="J93" s="109"/>
      <c r="K93" s="109"/>
      <c r="L93" s="110"/>
      <c r="M93" s="110"/>
      <c r="N93" s="110"/>
      <c r="O93" s="109"/>
      <c r="P93" s="109"/>
      <c r="Q93" s="110"/>
      <c r="R93" s="110"/>
      <c r="S93" s="109"/>
      <c r="T93" s="109"/>
      <c r="U93" s="110"/>
      <c r="V93" s="110"/>
      <c r="W93" s="109"/>
      <c r="X93" s="109"/>
      <c r="Y93" s="110"/>
      <c r="Z93" s="110"/>
    </row>
    <row r="94" spans="1:26" ht="13.5">
      <c r="A94" s="100" t="s">
        <v>110</v>
      </c>
      <c r="B94" s="109">
        <v>124</v>
      </c>
      <c r="C94" s="109">
        <v>115</v>
      </c>
      <c r="D94" s="110">
        <v>0.786539908351002</v>
      </c>
      <c r="E94" s="110">
        <v>-7.3</v>
      </c>
      <c r="F94" s="109">
        <v>4109</v>
      </c>
      <c r="G94" s="109">
        <v>4578</v>
      </c>
      <c r="H94" s="110">
        <v>1.008085826022619</v>
      </c>
      <c r="I94" s="110">
        <v>11.4</v>
      </c>
      <c r="J94" s="109">
        <v>100685.29</v>
      </c>
      <c r="K94" s="109">
        <v>98249.13</v>
      </c>
      <c r="L94" s="110">
        <v>0.6085336633466112</v>
      </c>
      <c r="M94" s="110">
        <v>-2.4</v>
      </c>
      <c r="N94" s="110"/>
      <c r="O94" s="109">
        <v>19649.82</v>
      </c>
      <c r="P94" s="109">
        <v>19987.17</v>
      </c>
      <c r="Q94" s="110">
        <v>0.9424058160226185</v>
      </c>
      <c r="R94" s="110">
        <v>1.7</v>
      </c>
      <c r="S94" s="109">
        <v>59999.67</v>
      </c>
      <c r="T94" s="109">
        <v>61042.72</v>
      </c>
      <c r="U94" s="110">
        <v>0.6616986563711547</v>
      </c>
      <c r="V94" s="110">
        <v>1.7</v>
      </c>
      <c r="W94" s="109">
        <v>38974.01</v>
      </c>
      <c r="X94" s="109">
        <v>36041.96</v>
      </c>
      <c r="Y94" s="110">
        <v>0.5607787179644204</v>
      </c>
      <c r="Z94" s="110">
        <v>-7.5</v>
      </c>
    </row>
    <row r="95" spans="1:26" ht="13.5">
      <c r="A95" s="100" t="s">
        <v>111</v>
      </c>
      <c r="B95" s="109">
        <v>149</v>
      </c>
      <c r="C95" s="109">
        <v>135</v>
      </c>
      <c r="D95" s="110">
        <v>0.9233294576294371</v>
      </c>
      <c r="E95" s="110">
        <v>-9.4</v>
      </c>
      <c r="F95" s="109">
        <v>2361</v>
      </c>
      <c r="G95" s="109">
        <v>2356</v>
      </c>
      <c r="H95" s="110">
        <v>0.5187964626713173</v>
      </c>
      <c r="I95" s="110">
        <v>-0.2</v>
      </c>
      <c r="J95" s="109">
        <v>44032.95</v>
      </c>
      <c r="K95" s="109">
        <v>42153.29</v>
      </c>
      <c r="L95" s="110">
        <v>0.2610882761589041</v>
      </c>
      <c r="M95" s="110">
        <v>-4.3</v>
      </c>
      <c r="N95" s="110"/>
      <c r="O95" s="109">
        <v>8383.17</v>
      </c>
      <c r="P95" s="109">
        <v>8270.99</v>
      </c>
      <c r="Q95" s="110">
        <v>0.3899816272271121</v>
      </c>
      <c r="R95" s="110">
        <v>-1.3</v>
      </c>
      <c r="S95" s="109">
        <v>22160.38</v>
      </c>
      <c r="T95" s="109">
        <v>22744.5</v>
      </c>
      <c r="U95" s="110">
        <v>0.24654872996867974</v>
      </c>
      <c r="V95" s="110">
        <v>2.6</v>
      </c>
      <c r="W95" s="109">
        <v>21080.73</v>
      </c>
      <c r="X95" s="109">
        <v>18582.26</v>
      </c>
      <c r="Y95" s="110">
        <v>0.2891223435041138</v>
      </c>
      <c r="Z95" s="110">
        <v>-11.9</v>
      </c>
    </row>
    <row r="96" spans="1:26" ht="13.5">
      <c r="A96" s="100" t="s">
        <v>112</v>
      </c>
      <c r="B96" s="109">
        <v>230</v>
      </c>
      <c r="C96" s="109">
        <v>223</v>
      </c>
      <c r="D96" s="110">
        <v>1.5252034744545517</v>
      </c>
      <c r="E96" s="110">
        <v>-3</v>
      </c>
      <c r="F96" s="109">
        <v>6803</v>
      </c>
      <c r="G96" s="109">
        <v>7398</v>
      </c>
      <c r="H96" s="110">
        <v>1.6290561251453335</v>
      </c>
      <c r="I96" s="110">
        <v>8.7</v>
      </c>
      <c r="J96" s="109">
        <v>184905.83</v>
      </c>
      <c r="K96" s="109">
        <v>193038.67</v>
      </c>
      <c r="L96" s="110">
        <v>1.195639381464829</v>
      </c>
      <c r="M96" s="110">
        <v>4.4</v>
      </c>
      <c r="N96" s="110"/>
      <c r="O96" s="109">
        <v>28947.61</v>
      </c>
      <c r="P96" s="109">
        <v>31986.75</v>
      </c>
      <c r="Q96" s="110">
        <v>1.5081924672508162</v>
      </c>
      <c r="R96" s="110">
        <v>10.5</v>
      </c>
      <c r="S96" s="109">
        <v>113556.79</v>
      </c>
      <c r="T96" s="109">
        <v>119541.27</v>
      </c>
      <c r="U96" s="110">
        <v>1.295818694512653</v>
      </c>
      <c r="V96" s="110">
        <v>5.3</v>
      </c>
      <c r="W96" s="109">
        <v>68778.85</v>
      </c>
      <c r="X96" s="109">
        <v>71025.3</v>
      </c>
      <c r="Y96" s="110">
        <v>1.105086312648878</v>
      </c>
      <c r="Z96" s="110">
        <v>3.3</v>
      </c>
    </row>
    <row r="97" spans="1:26" ht="13.5">
      <c r="A97" s="100" t="s">
        <v>113</v>
      </c>
      <c r="B97" s="109">
        <v>165</v>
      </c>
      <c r="C97" s="109">
        <v>153</v>
      </c>
      <c r="D97" s="110">
        <v>1.0464400519800288</v>
      </c>
      <c r="E97" s="110">
        <v>-7.3</v>
      </c>
      <c r="F97" s="109">
        <v>3934</v>
      </c>
      <c r="G97" s="109">
        <v>4007</v>
      </c>
      <c r="H97" s="110">
        <v>0.8823503505619561</v>
      </c>
      <c r="I97" s="110">
        <v>1.9</v>
      </c>
      <c r="J97" s="109">
        <v>99437.36</v>
      </c>
      <c r="K97" s="109">
        <v>102614.91</v>
      </c>
      <c r="L97" s="110">
        <v>0.6355743516129131</v>
      </c>
      <c r="M97" s="110">
        <v>3.2</v>
      </c>
      <c r="N97" s="110"/>
      <c r="O97" s="109">
        <v>17045.15</v>
      </c>
      <c r="P97" s="109">
        <v>17397.09</v>
      </c>
      <c r="Q97" s="110">
        <v>0.820282150893245</v>
      </c>
      <c r="R97" s="110">
        <v>2.1</v>
      </c>
      <c r="S97" s="109">
        <v>58831.92</v>
      </c>
      <c r="T97" s="109">
        <v>56971.8</v>
      </c>
      <c r="U97" s="110">
        <v>0.6175701789016962</v>
      </c>
      <c r="V97" s="110">
        <v>-3.2</v>
      </c>
      <c r="W97" s="109">
        <v>39019.47</v>
      </c>
      <c r="X97" s="109">
        <v>43680.14</v>
      </c>
      <c r="Y97" s="110">
        <v>0.6796215552568838</v>
      </c>
      <c r="Z97" s="110">
        <v>11.9</v>
      </c>
    </row>
    <row r="98" spans="1:26" ht="13.5">
      <c r="A98" s="100" t="s">
        <v>114</v>
      </c>
      <c r="B98" s="109">
        <v>67</v>
      </c>
      <c r="C98" s="109">
        <v>65</v>
      </c>
      <c r="D98" s="110">
        <v>0.44456603515491416</v>
      </c>
      <c r="E98" s="110">
        <v>-3</v>
      </c>
      <c r="F98" s="109">
        <v>4304</v>
      </c>
      <c r="G98" s="109">
        <v>4728</v>
      </c>
      <c r="H98" s="110">
        <v>1.041116161082338</v>
      </c>
      <c r="I98" s="110">
        <v>9.9</v>
      </c>
      <c r="J98" s="109">
        <v>246209.38</v>
      </c>
      <c r="K98" s="109">
        <v>191017.79</v>
      </c>
      <c r="L98" s="110">
        <v>1.1831224919047494</v>
      </c>
      <c r="M98" s="110">
        <v>-22.4</v>
      </c>
      <c r="N98" s="110"/>
      <c r="O98" s="109">
        <v>23688.14</v>
      </c>
      <c r="P98" s="109">
        <v>26146.31</v>
      </c>
      <c r="Q98" s="110">
        <v>1.2328125798464893</v>
      </c>
      <c r="R98" s="110">
        <v>10.4</v>
      </c>
      <c r="S98" s="109">
        <v>134328.7</v>
      </c>
      <c r="T98" s="109">
        <v>120091.52</v>
      </c>
      <c r="U98" s="110">
        <v>1.3017833645940031</v>
      </c>
      <c r="V98" s="110">
        <v>-10.6</v>
      </c>
      <c r="W98" s="109">
        <v>109549.43</v>
      </c>
      <c r="X98" s="109">
        <v>68646.18</v>
      </c>
      <c r="Y98" s="110">
        <v>1.068069461637348</v>
      </c>
      <c r="Z98" s="110">
        <v>-37.3</v>
      </c>
    </row>
    <row r="99" spans="1:26" ht="13.5">
      <c r="A99" s="100" t="s">
        <v>115</v>
      </c>
      <c r="B99" s="109">
        <v>5</v>
      </c>
      <c r="C99" s="109">
        <v>7</v>
      </c>
      <c r="D99" s="110">
        <v>0.0478763422474523</v>
      </c>
      <c r="E99" s="110">
        <v>40</v>
      </c>
      <c r="F99" s="109">
        <v>96</v>
      </c>
      <c r="G99" s="109">
        <v>106</v>
      </c>
      <c r="H99" s="110">
        <v>0.02334143677553465</v>
      </c>
      <c r="I99" s="110">
        <v>10.4</v>
      </c>
      <c r="J99" s="109">
        <v>1160.18</v>
      </c>
      <c r="K99" s="109">
        <v>906.36</v>
      </c>
      <c r="L99" s="110">
        <v>0.005613795980797331</v>
      </c>
      <c r="M99" s="110">
        <v>-21.9</v>
      </c>
      <c r="N99" s="110"/>
      <c r="O99" s="109">
        <v>335.86</v>
      </c>
      <c r="P99" s="109">
        <v>312.33</v>
      </c>
      <c r="Q99" s="110">
        <v>0.014726527493304178</v>
      </c>
      <c r="R99" s="110">
        <v>-7</v>
      </c>
      <c r="S99" s="109">
        <v>768.65</v>
      </c>
      <c r="T99" s="109">
        <v>491.6</v>
      </c>
      <c r="U99" s="110">
        <v>0.005328908336195694</v>
      </c>
      <c r="V99" s="110">
        <v>-36</v>
      </c>
      <c r="W99" s="109">
        <v>373.84</v>
      </c>
      <c r="X99" s="109">
        <v>395.41</v>
      </c>
      <c r="Y99" s="110">
        <v>0.006152204621233459</v>
      </c>
      <c r="Z99" s="110">
        <v>5.8</v>
      </c>
    </row>
    <row r="100" spans="1:26" ht="13.5">
      <c r="A100" s="100" t="s">
        <v>116</v>
      </c>
      <c r="B100" s="109">
        <v>27</v>
      </c>
      <c r="C100" s="109">
        <v>25</v>
      </c>
      <c r="D100" s="110">
        <v>0.1709869365980439</v>
      </c>
      <c r="E100" s="110">
        <v>-7.4</v>
      </c>
      <c r="F100" s="109">
        <v>372</v>
      </c>
      <c r="G100" s="109">
        <v>328</v>
      </c>
      <c r="H100" s="110">
        <v>0.07222633266391855</v>
      </c>
      <c r="I100" s="110">
        <v>-11.8</v>
      </c>
      <c r="J100" s="109">
        <v>2622.72</v>
      </c>
      <c r="K100" s="109">
        <v>2405.7</v>
      </c>
      <c r="L100" s="110">
        <v>0.014900380633527669</v>
      </c>
      <c r="M100" s="110">
        <v>-8.3</v>
      </c>
      <c r="N100" s="110"/>
      <c r="O100" s="109">
        <v>987.11</v>
      </c>
      <c r="P100" s="109">
        <v>872.14</v>
      </c>
      <c r="Q100" s="110">
        <v>0.04112187009896682</v>
      </c>
      <c r="R100" s="110">
        <v>-11.6</v>
      </c>
      <c r="S100" s="109">
        <v>1151.88</v>
      </c>
      <c r="T100" s="109">
        <v>1040.71</v>
      </c>
      <c r="U100" s="110">
        <v>0.011281220900248618</v>
      </c>
      <c r="V100" s="110">
        <v>-9.7</v>
      </c>
      <c r="W100" s="109">
        <v>1410.77</v>
      </c>
      <c r="X100" s="109">
        <v>1299.96</v>
      </c>
      <c r="Y100" s="110">
        <v>0.02022614481024417</v>
      </c>
      <c r="Z100" s="110">
        <v>-7.9</v>
      </c>
    </row>
    <row r="101" spans="1:26" ht="13.5">
      <c r="A101" s="100" t="s">
        <v>117</v>
      </c>
      <c r="B101" s="109">
        <v>15</v>
      </c>
      <c r="C101" s="109">
        <v>16</v>
      </c>
      <c r="D101" s="110">
        <v>0.1094316394227481</v>
      </c>
      <c r="E101" s="110">
        <v>6.7</v>
      </c>
      <c r="F101" s="109">
        <v>397</v>
      </c>
      <c r="G101" s="109">
        <v>323</v>
      </c>
      <c r="H101" s="110">
        <v>0.07112532149526125</v>
      </c>
      <c r="I101" s="110">
        <v>-18.6</v>
      </c>
      <c r="J101" s="109">
        <v>4949.6</v>
      </c>
      <c r="K101" s="109">
        <v>2848.11</v>
      </c>
      <c r="L101" s="110">
        <v>0.017640571595027018</v>
      </c>
      <c r="M101" s="110">
        <v>-42.5</v>
      </c>
      <c r="N101" s="110"/>
      <c r="O101" s="109">
        <v>1467.27</v>
      </c>
      <c r="P101" s="109">
        <v>760.57</v>
      </c>
      <c r="Q101" s="110">
        <v>0.03586128458867979</v>
      </c>
      <c r="R101" s="110">
        <v>-48.2</v>
      </c>
      <c r="S101" s="109">
        <v>2781.31</v>
      </c>
      <c r="T101" s="109">
        <v>1489.08</v>
      </c>
      <c r="U101" s="110">
        <v>0.01614151917262466</v>
      </c>
      <c r="V101" s="110">
        <v>-46.5</v>
      </c>
      <c r="W101" s="109">
        <v>2080.73</v>
      </c>
      <c r="X101" s="109">
        <v>1293.53</v>
      </c>
      <c r="Y101" s="110">
        <v>0.020126100107999586</v>
      </c>
      <c r="Z101" s="110">
        <v>-37.8</v>
      </c>
    </row>
    <row r="102" spans="1:26" ht="9" customHeight="1">
      <c r="A102" s="100"/>
      <c r="B102" s="109"/>
      <c r="C102" s="109"/>
      <c r="D102" s="110"/>
      <c r="E102" s="110"/>
      <c r="F102" s="109"/>
      <c r="G102" s="109"/>
      <c r="H102" s="110"/>
      <c r="I102" s="110"/>
      <c r="J102" s="109"/>
      <c r="K102" s="109"/>
      <c r="L102" s="110"/>
      <c r="M102" s="110"/>
      <c r="N102" s="110"/>
      <c r="O102" s="109"/>
      <c r="P102" s="109"/>
      <c r="Q102" s="110"/>
      <c r="R102" s="110"/>
      <c r="S102" s="109"/>
      <c r="T102" s="109"/>
      <c r="U102" s="110"/>
      <c r="V102" s="110"/>
      <c r="W102" s="109"/>
      <c r="X102" s="109"/>
      <c r="Y102" s="110"/>
      <c r="Z102" s="110"/>
    </row>
    <row r="103" spans="1:26" ht="13.5">
      <c r="A103" s="100" t="s">
        <v>118</v>
      </c>
      <c r="B103" s="109">
        <v>45</v>
      </c>
      <c r="C103" s="109">
        <v>43</v>
      </c>
      <c r="D103" s="110">
        <v>0.2940975309486355</v>
      </c>
      <c r="E103" s="110">
        <v>-4.4</v>
      </c>
      <c r="F103" s="109">
        <v>712</v>
      </c>
      <c r="G103" s="109">
        <v>694</v>
      </c>
      <c r="H103" s="110">
        <v>0.15282035020963253</v>
      </c>
      <c r="I103" s="110">
        <v>-2.5</v>
      </c>
      <c r="J103" s="109">
        <v>13625.98</v>
      </c>
      <c r="K103" s="109">
        <v>12838.48</v>
      </c>
      <c r="L103" s="110">
        <v>0.07951874246827631</v>
      </c>
      <c r="M103" s="110">
        <v>-5.8</v>
      </c>
      <c r="N103" s="110"/>
      <c r="O103" s="109">
        <v>3142.41</v>
      </c>
      <c r="P103" s="109">
        <v>2997.13</v>
      </c>
      <c r="Q103" s="110">
        <v>0.1413162915698356</v>
      </c>
      <c r="R103" s="110">
        <v>-4.6</v>
      </c>
      <c r="S103" s="109">
        <v>9629.11</v>
      </c>
      <c r="T103" s="109">
        <v>9214.46</v>
      </c>
      <c r="U103" s="110">
        <v>0.09988407792421027</v>
      </c>
      <c r="V103" s="110">
        <v>-4.3</v>
      </c>
      <c r="W103" s="109">
        <v>3683.18</v>
      </c>
      <c r="X103" s="109">
        <v>3572.5</v>
      </c>
      <c r="Y103" s="110">
        <v>0.05558471209467776</v>
      </c>
      <c r="Z103" s="110">
        <v>-3</v>
      </c>
    </row>
    <row r="104" spans="1:26" ht="13.5">
      <c r="A104" s="100" t="s">
        <v>119</v>
      </c>
      <c r="B104" s="109">
        <v>108</v>
      </c>
      <c r="C104" s="109">
        <v>101</v>
      </c>
      <c r="D104" s="110">
        <v>0.6907872238560974</v>
      </c>
      <c r="E104" s="110">
        <v>-6.5</v>
      </c>
      <c r="F104" s="109">
        <v>2401</v>
      </c>
      <c r="G104" s="109">
        <v>2343</v>
      </c>
      <c r="H104" s="110">
        <v>0.5159338336328084</v>
      </c>
      <c r="I104" s="110">
        <v>-2.4</v>
      </c>
      <c r="J104" s="109">
        <v>53564.01</v>
      </c>
      <c r="K104" s="109">
        <v>52240.16</v>
      </c>
      <c r="L104" s="110">
        <v>0.3235641469661167</v>
      </c>
      <c r="M104" s="110">
        <v>-2.5</v>
      </c>
      <c r="N104" s="110"/>
      <c r="O104" s="109">
        <v>11736.36</v>
      </c>
      <c r="P104" s="109">
        <v>11397.13</v>
      </c>
      <c r="Q104" s="110">
        <v>0.5373808096877081</v>
      </c>
      <c r="R104" s="110">
        <v>-2.9</v>
      </c>
      <c r="S104" s="109">
        <v>35503.55</v>
      </c>
      <c r="T104" s="109">
        <v>35912.13</v>
      </c>
      <c r="U104" s="110">
        <v>0.38928488390468563</v>
      </c>
      <c r="V104" s="110">
        <v>1.2</v>
      </c>
      <c r="W104" s="109">
        <v>17368.34</v>
      </c>
      <c r="X104" s="109">
        <v>15623.6</v>
      </c>
      <c r="Y104" s="110">
        <v>0.24308839968716792</v>
      </c>
      <c r="Z104" s="110">
        <v>-10</v>
      </c>
    </row>
    <row r="105" spans="1:26" ht="13.5">
      <c r="A105" s="100" t="s">
        <v>120</v>
      </c>
      <c r="B105" s="109">
        <v>64</v>
      </c>
      <c r="C105" s="109">
        <v>56</v>
      </c>
      <c r="D105" s="110">
        <v>0.3830107379796184</v>
      </c>
      <c r="E105" s="110">
        <v>-12.5</v>
      </c>
      <c r="F105" s="109">
        <v>1669</v>
      </c>
      <c r="G105" s="109">
        <v>948</v>
      </c>
      <c r="H105" s="110">
        <v>0.2087517175774231</v>
      </c>
      <c r="I105" s="110">
        <v>-43.2</v>
      </c>
      <c r="J105" s="109">
        <v>29984.41</v>
      </c>
      <c r="K105" s="109">
        <v>12672.98</v>
      </c>
      <c r="L105" s="110">
        <v>0.07849367159707507</v>
      </c>
      <c r="M105" s="110">
        <v>-57.7</v>
      </c>
      <c r="N105" s="110"/>
      <c r="O105" s="109">
        <v>6838.04</v>
      </c>
      <c r="P105" s="109">
        <v>2992.42</v>
      </c>
      <c r="Q105" s="110">
        <v>0.14109421253646237</v>
      </c>
      <c r="R105" s="110">
        <v>-56.2</v>
      </c>
      <c r="S105" s="109">
        <v>18210.78</v>
      </c>
      <c r="T105" s="109">
        <v>7210.71</v>
      </c>
      <c r="U105" s="110">
        <v>0.0781635732890351</v>
      </c>
      <c r="V105" s="110">
        <v>-60.4</v>
      </c>
      <c r="W105" s="109">
        <v>11214.31</v>
      </c>
      <c r="X105" s="109">
        <v>5207.89</v>
      </c>
      <c r="Y105" s="110">
        <v>0.08102982960692831</v>
      </c>
      <c r="Z105" s="110">
        <v>-53.6</v>
      </c>
    </row>
    <row r="106" spans="1:26" ht="9" customHeight="1">
      <c r="A106" s="100"/>
      <c r="B106" s="109"/>
      <c r="C106" s="109"/>
      <c r="D106" s="110"/>
      <c r="E106" s="110"/>
      <c r="F106" s="109"/>
      <c r="G106" s="109"/>
      <c r="H106" s="110"/>
      <c r="I106" s="110"/>
      <c r="J106" s="109"/>
      <c r="K106" s="109"/>
      <c r="L106" s="110"/>
      <c r="M106" s="110"/>
      <c r="N106" s="110"/>
      <c r="O106" s="109"/>
      <c r="P106" s="109"/>
      <c r="Q106" s="110"/>
      <c r="R106" s="110"/>
      <c r="S106" s="109"/>
      <c r="T106" s="109"/>
      <c r="U106" s="110"/>
      <c r="V106" s="110"/>
      <c r="W106" s="109"/>
      <c r="X106" s="109"/>
      <c r="Y106" s="110"/>
      <c r="Z106" s="110"/>
    </row>
    <row r="107" spans="1:26" ht="13.5">
      <c r="A107" s="100" t="s">
        <v>121</v>
      </c>
      <c r="B107" s="109">
        <v>75</v>
      </c>
      <c r="C107" s="109">
        <v>77</v>
      </c>
      <c r="D107" s="110">
        <v>0.5266397647219753</v>
      </c>
      <c r="E107" s="110">
        <v>2.7</v>
      </c>
      <c r="F107" s="109">
        <v>3700</v>
      </c>
      <c r="G107" s="109">
        <v>3536</v>
      </c>
      <c r="H107" s="110">
        <v>0.7786350984744389</v>
      </c>
      <c r="I107" s="110">
        <v>-4.4</v>
      </c>
      <c r="J107" s="109">
        <v>111121.49</v>
      </c>
      <c r="K107" s="109">
        <v>97649.04</v>
      </c>
      <c r="L107" s="110">
        <v>0.6048168368867975</v>
      </c>
      <c r="M107" s="110">
        <v>-12.1</v>
      </c>
      <c r="N107" s="110"/>
      <c r="O107" s="109">
        <v>17475.42</v>
      </c>
      <c r="P107" s="109">
        <v>16548.59</v>
      </c>
      <c r="Q107" s="110">
        <v>0.7802749195095527</v>
      </c>
      <c r="R107" s="110">
        <v>-5.3</v>
      </c>
      <c r="S107" s="109">
        <v>68277.88</v>
      </c>
      <c r="T107" s="109">
        <v>55037.7</v>
      </c>
      <c r="U107" s="110">
        <v>0.5966046752136651</v>
      </c>
      <c r="V107" s="110">
        <v>-19.4</v>
      </c>
      <c r="W107" s="109">
        <v>41555.03</v>
      </c>
      <c r="X107" s="109">
        <v>41635.84</v>
      </c>
      <c r="Y107" s="110">
        <v>0.6478141859258412</v>
      </c>
      <c r="Z107" s="110">
        <v>0.2</v>
      </c>
    </row>
    <row r="108" spans="1:26" ht="13.5">
      <c r="A108" s="100" t="s">
        <v>122</v>
      </c>
      <c r="B108" s="109">
        <v>61</v>
      </c>
      <c r="C108" s="109">
        <v>51</v>
      </c>
      <c r="D108" s="110">
        <v>0.34881335066000957</v>
      </c>
      <c r="E108" s="110">
        <v>-16.4</v>
      </c>
      <c r="F108" s="109">
        <v>1730</v>
      </c>
      <c r="G108" s="109">
        <v>1614</v>
      </c>
      <c r="H108" s="110">
        <v>0.3554064052425748</v>
      </c>
      <c r="I108" s="110">
        <v>-6.7</v>
      </c>
      <c r="J108" s="109">
        <v>52834.83</v>
      </c>
      <c r="K108" s="109">
        <v>49949.66</v>
      </c>
      <c r="L108" s="110">
        <v>0.30937728998432545</v>
      </c>
      <c r="M108" s="110">
        <v>-5.5</v>
      </c>
      <c r="N108" s="110"/>
      <c r="O108" s="109">
        <v>6663.41</v>
      </c>
      <c r="P108" s="109">
        <v>7263.1</v>
      </c>
      <c r="Q108" s="110">
        <v>0.34245907161213324</v>
      </c>
      <c r="R108" s="110">
        <v>9</v>
      </c>
      <c r="S108" s="109">
        <v>35054.32</v>
      </c>
      <c r="T108" s="109">
        <v>33342.25</v>
      </c>
      <c r="U108" s="110">
        <v>0.3614275711401971</v>
      </c>
      <c r="V108" s="110">
        <v>-4.9</v>
      </c>
      <c r="W108" s="109">
        <v>17122.15</v>
      </c>
      <c r="X108" s="109">
        <v>15902.15</v>
      </c>
      <c r="Y108" s="110">
        <v>0.24742237353012733</v>
      </c>
      <c r="Z108" s="110">
        <v>-7.1</v>
      </c>
    </row>
    <row r="109" spans="1:26" ht="13.5">
      <c r="A109" s="106" t="s">
        <v>123</v>
      </c>
      <c r="B109" s="117">
        <v>44</v>
      </c>
      <c r="C109" s="117">
        <v>41</v>
      </c>
      <c r="D109" s="118">
        <v>0.280418576020792</v>
      </c>
      <c r="E109" s="118">
        <v>-6.8</v>
      </c>
      <c r="F109" s="117">
        <v>992</v>
      </c>
      <c r="G109" s="117">
        <v>968</v>
      </c>
      <c r="H109" s="118">
        <v>0.2131557622520523</v>
      </c>
      <c r="I109" s="118">
        <v>-2.4</v>
      </c>
      <c r="J109" s="117">
        <v>16135.1</v>
      </c>
      <c r="K109" s="117">
        <v>16036.01</v>
      </c>
      <c r="L109" s="118">
        <v>0.09932354526460326</v>
      </c>
      <c r="M109" s="118">
        <v>-0.6</v>
      </c>
      <c r="N109" s="110"/>
      <c r="O109" s="117">
        <v>3345.72</v>
      </c>
      <c r="P109" s="117">
        <v>3345.77</v>
      </c>
      <c r="Q109" s="118">
        <v>0.15775485509324216</v>
      </c>
      <c r="R109" s="118">
        <v>0</v>
      </c>
      <c r="S109" s="117">
        <v>8393.18</v>
      </c>
      <c r="T109" s="117">
        <v>8902.56</v>
      </c>
      <c r="U109" s="118">
        <v>0.09650310455142867</v>
      </c>
      <c r="V109" s="118">
        <v>6.1</v>
      </c>
      <c r="W109" s="117">
        <v>7438.91</v>
      </c>
      <c r="X109" s="117">
        <v>6810.84</v>
      </c>
      <c r="Y109" s="118">
        <v>0.10597021148297132</v>
      </c>
      <c r="Z109" s="118">
        <v>-8.4</v>
      </c>
    </row>
    <row r="110" spans="1:26" ht="13.5">
      <c r="A110" s="111"/>
      <c r="B110" s="112"/>
      <c r="C110" s="112"/>
      <c r="D110" s="110"/>
      <c r="E110" s="110"/>
      <c r="F110" s="112"/>
      <c r="G110" s="112"/>
      <c r="H110" s="110"/>
      <c r="I110" s="110"/>
      <c r="J110" s="112"/>
      <c r="K110" s="112"/>
      <c r="L110" s="110"/>
      <c r="M110" s="110"/>
      <c r="N110" s="110"/>
      <c r="O110" s="112"/>
      <c r="P110" s="112"/>
      <c r="Q110" s="110"/>
      <c r="R110" s="110"/>
      <c r="S110" s="112"/>
      <c r="T110" s="112"/>
      <c r="U110" s="110"/>
      <c r="V110" s="110"/>
      <c r="W110" s="112"/>
      <c r="X110" s="112"/>
      <c r="Y110" s="110"/>
      <c r="Z110" s="110"/>
    </row>
    <row r="111" spans="1:26" ht="13.5">
      <c r="A111" s="1"/>
      <c r="B111" s="69"/>
      <c r="C111" s="69"/>
      <c r="D111" s="70"/>
      <c r="E111" s="70"/>
      <c r="F111" s="69"/>
      <c r="G111" s="69"/>
      <c r="H111" s="70"/>
      <c r="I111" s="70"/>
      <c r="J111" s="69"/>
      <c r="K111" s="69"/>
      <c r="L111" s="70"/>
      <c r="M111" s="70"/>
      <c r="N111" s="70"/>
      <c r="O111" s="69"/>
      <c r="P111" s="69"/>
      <c r="Q111" s="70"/>
      <c r="R111" s="70"/>
      <c r="S111" s="69"/>
      <c r="T111" s="69"/>
      <c r="U111" s="70"/>
      <c r="V111" s="70"/>
      <c r="W111" s="69"/>
      <c r="X111" s="69"/>
      <c r="Y111" s="70"/>
      <c r="Z111" s="70"/>
    </row>
    <row r="112" spans="1:26" ht="13.5">
      <c r="A112" s="1"/>
      <c r="B112" s="69"/>
      <c r="C112" s="69"/>
      <c r="D112" s="70"/>
      <c r="E112" s="70"/>
      <c r="F112" s="69"/>
      <c r="G112" s="69"/>
      <c r="H112" s="70"/>
      <c r="I112" s="70"/>
      <c r="J112" s="69"/>
      <c r="K112" s="69"/>
      <c r="L112" s="70"/>
      <c r="M112" s="70"/>
      <c r="N112" s="70"/>
      <c r="O112" s="69"/>
      <c r="P112" s="69"/>
      <c r="Q112" s="70"/>
      <c r="R112" s="70"/>
      <c r="S112" s="69"/>
      <c r="T112" s="69"/>
      <c r="U112" s="70"/>
      <c r="V112" s="70"/>
      <c r="W112" s="69"/>
      <c r="X112" s="69"/>
      <c r="Y112" s="70"/>
      <c r="Z112" s="70"/>
    </row>
    <row r="113" spans="1:26" ht="13.5">
      <c r="A113" s="1"/>
      <c r="B113" s="69"/>
      <c r="C113" s="69"/>
      <c r="D113" s="70"/>
      <c r="E113" s="70"/>
      <c r="F113" s="69"/>
      <c r="G113" s="69"/>
      <c r="H113" s="70"/>
      <c r="I113" s="70"/>
      <c r="J113" s="69"/>
      <c r="K113" s="69"/>
      <c r="L113" s="70"/>
      <c r="M113" s="70"/>
      <c r="N113" s="70"/>
      <c r="O113" s="69"/>
      <c r="P113" s="69"/>
      <c r="Q113" s="70"/>
      <c r="R113" s="70"/>
      <c r="S113" s="69"/>
      <c r="T113" s="69"/>
      <c r="U113" s="70"/>
      <c r="V113" s="70"/>
      <c r="W113" s="69"/>
      <c r="X113" s="69"/>
      <c r="Y113" s="70"/>
      <c r="Z113" s="70"/>
    </row>
    <row r="114" spans="1:26" ht="13.5">
      <c r="A114" s="1"/>
      <c r="B114" s="69"/>
      <c r="C114" s="69"/>
      <c r="D114" s="70"/>
      <c r="E114" s="70"/>
      <c r="F114" s="69"/>
      <c r="G114" s="69"/>
      <c r="H114" s="70"/>
      <c r="I114" s="70"/>
      <c r="J114" s="69"/>
      <c r="K114" s="69"/>
      <c r="L114" s="70"/>
      <c r="M114" s="70"/>
      <c r="N114" s="70"/>
      <c r="O114" s="69"/>
      <c r="P114" s="69"/>
      <c r="Q114" s="70"/>
      <c r="R114" s="70"/>
      <c r="S114" s="69"/>
      <c r="T114" s="69"/>
      <c r="U114" s="70"/>
      <c r="V114" s="70"/>
      <c r="W114" s="69"/>
      <c r="X114" s="69"/>
      <c r="Y114" s="70"/>
      <c r="Z114" s="70"/>
    </row>
    <row r="115" spans="1:26" ht="13.5">
      <c r="A115" s="1"/>
      <c r="B115" s="69"/>
      <c r="C115" s="69"/>
      <c r="D115" s="70"/>
      <c r="E115" s="70"/>
      <c r="F115" s="69"/>
      <c r="G115" s="69"/>
      <c r="H115" s="70"/>
      <c r="I115" s="70"/>
      <c r="J115" s="69"/>
      <c r="K115" s="69"/>
      <c r="L115" s="70"/>
      <c r="M115" s="70"/>
      <c r="N115" s="70"/>
      <c r="O115" s="69"/>
      <c r="P115" s="69"/>
      <c r="Q115" s="70"/>
      <c r="R115" s="70"/>
      <c r="S115" s="69"/>
      <c r="T115" s="69"/>
      <c r="U115" s="70"/>
      <c r="V115" s="70"/>
      <c r="W115" s="69"/>
      <c r="X115" s="69"/>
      <c r="Y115" s="70"/>
      <c r="Z115" s="70"/>
    </row>
    <row r="116" spans="1:26" ht="13.5">
      <c r="A116" s="1"/>
      <c r="B116" s="69"/>
      <c r="C116" s="69"/>
      <c r="D116" s="70"/>
      <c r="E116" s="70"/>
      <c r="F116" s="69"/>
      <c r="G116" s="69"/>
      <c r="H116" s="70"/>
      <c r="I116" s="70"/>
      <c r="J116" s="69"/>
      <c r="K116" s="69"/>
      <c r="L116" s="70"/>
      <c r="M116" s="70"/>
      <c r="N116" s="70"/>
      <c r="O116" s="69"/>
      <c r="P116" s="69"/>
      <c r="Q116" s="70"/>
      <c r="R116" s="70"/>
      <c r="S116" s="69"/>
      <c r="T116" s="69"/>
      <c r="U116" s="70"/>
      <c r="V116" s="70"/>
      <c r="W116" s="69"/>
      <c r="X116" s="69"/>
      <c r="Y116" s="70"/>
      <c r="Z116" s="70"/>
    </row>
    <row r="117" spans="1:26" ht="13.5">
      <c r="A117" s="1"/>
      <c r="B117" s="69"/>
      <c r="C117" s="69"/>
      <c r="D117" s="70"/>
      <c r="E117" s="70"/>
      <c r="F117" s="69"/>
      <c r="G117" s="69"/>
      <c r="H117" s="70"/>
      <c r="I117" s="70"/>
      <c r="J117" s="69"/>
      <c r="K117" s="69"/>
      <c r="L117" s="70"/>
      <c r="M117" s="70"/>
      <c r="N117" s="70"/>
      <c r="O117" s="69"/>
      <c r="P117" s="69"/>
      <c r="Q117" s="70"/>
      <c r="R117" s="70"/>
      <c r="S117" s="69"/>
      <c r="T117" s="69"/>
      <c r="U117" s="70"/>
      <c r="V117" s="70"/>
      <c r="W117" s="69"/>
      <c r="X117" s="69"/>
      <c r="Y117" s="70"/>
      <c r="Z117" s="70"/>
    </row>
    <row r="118" spans="1:26" ht="13.5">
      <c r="A118" s="1"/>
      <c r="B118" s="69"/>
      <c r="C118" s="69"/>
      <c r="D118" s="70"/>
      <c r="E118" s="70"/>
      <c r="F118" s="69"/>
      <c r="G118" s="69"/>
      <c r="H118" s="70"/>
      <c r="I118" s="70"/>
      <c r="J118" s="69"/>
      <c r="K118" s="69"/>
      <c r="L118" s="70"/>
      <c r="M118" s="70"/>
      <c r="N118" s="70"/>
      <c r="O118" s="69"/>
      <c r="P118" s="69"/>
      <c r="Q118" s="70"/>
      <c r="R118" s="70"/>
      <c r="S118" s="69"/>
      <c r="T118" s="69"/>
      <c r="U118" s="70"/>
      <c r="V118" s="70"/>
      <c r="W118" s="69"/>
      <c r="X118" s="69"/>
      <c r="Y118" s="70"/>
      <c r="Z118" s="70"/>
    </row>
    <row r="119" spans="1:26" ht="13.5">
      <c r="A119" s="1"/>
      <c r="B119" s="69"/>
      <c r="C119" s="69"/>
      <c r="D119" s="70"/>
      <c r="E119" s="70"/>
      <c r="F119" s="69"/>
      <c r="G119" s="69"/>
      <c r="H119" s="70"/>
      <c r="I119" s="70"/>
      <c r="J119" s="69"/>
      <c r="K119" s="69"/>
      <c r="L119" s="70"/>
      <c r="M119" s="70"/>
      <c r="N119" s="70"/>
      <c r="O119" s="69"/>
      <c r="P119" s="69"/>
      <c r="Q119" s="70"/>
      <c r="R119" s="70"/>
      <c r="S119" s="69"/>
      <c r="T119" s="69"/>
      <c r="U119" s="70"/>
      <c r="V119" s="70"/>
      <c r="W119" s="69"/>
      <c r="X119" s="69"/>
      <c r="Y119" s="70"/>
      <c r="Z119" s="70"/>
    </row>
    <row r="120" spans="1:26" ht="13.5">
      <c r="A120" s="1"/>
      <c r="B120" s="69"/>
      <c r="C120" s="69"/>
      <c r="D120" s="70"/>
      <c r="E120" s="70"/>
      <c r="F120" s="69"/>
      <c r="G120" s="69"/>
      <c r="H120" s="70"/>
      <c r="I120" s="70"/>
      <c r="J120" s="69"/>
      <c r="K120" s="69"/>
      <c r="L120" s="70"/>
      <c r="M120" s="70"/>
      <c r="N120" s="70"/>
      <c r="O120" s="69"/>
      <c r="P120" s="69"/>
      <c r="Q120" s="70"/>
      <c r="R120" s="70"/>
      <c r="S120" s="69"/>
      <c r="T120" s="69"/>
      <c r="U120" s="70"/>
      <c r="V120" s="70"/>
      <c r="W120" s="69"/>
      <c r="X120" s="69"/>
      <c r="Y120" s="70"/>
      <c r="Z120" s="70"/>
    </row>
    <row r="121" spans="1:26" ht="13.5">
      <c r="A121" s="1"/>
      <c r="B121" s="69"/>
      <c r="C121" s="69"/>
      <c r="D121" s="70"/>
      <c r="E121" s="70"/>
      <c r="F121" s="69"/>
      <c r="G121" s="69"/>
      <c r="H121" s="70"/>
      <c r="I121" s="70"/>
      <c r="J121" s="69"/>
      <c r="K121" s="69"/>
      <c r="L121" s="70"/>
      <c r="M121" s="70"/>
      <c r="N121" s="70"/>
      <c r="O121" s="69"/>
      <c r="P121" s="69"/>
      <c r="Q121" s="70"/>
      <c r="R121" s="70"/>
      <c r="S121" s="69"/>
      <c r="T121" s="69"/>
      <c r="U121" s="70"/>
      <c r="V121" s="70"/>
      <c r="W121" s="69"/>
      <c r="X121" s="69"/>
      <c r="Y121" s="70"/>
      <c r="Z121" s="70"/>
    </row>
    <row r="122" spans="1:26" ht="13.5">
      <c r="A122" s="126">
        <v>32</v>
      </c>
      <c r="B122" s="127"/>
      <c r="C122" s="127"/>
      <c r="D122" s="128"/>
      <c r="E122" s="128"/>
      <c r="F122" s="127"/>
      <c r="G122" s="127"/>
      <c r="H122" s="128"/>
      <c r="I122" s="128"/>
      <c r="J122" s="127"/>
      <c r="K122" s="127"/>
      <c r="L122" s="128"/>
      <c r="M122" s="128"/>
      <c r="N122" s="127">
        <v>33</v>
      </c>
      <c r="O122" s="127"/>
      <c r="P122" s="128"/>
      <c r="Q122" s="128"/>
      <c r="R122" s="127"/>
      <c r="S122" s="127"/>
      <c r="T122" s="128"/>
      <c r="U122" s="128"/>
      <c r="V122" s="127"/>
      <c r="W122" s="127"/>
      <c r="X122" s="128"/>
      <c r="Y122" s="128"/>
      <c r="Z122" s="129"/>
    </row>
    <row r="123" spans="1:26" ht="13.5">
      <c r="A123" s="1"/>
      <c r="B123" s="69"/>
      <c r="C123" s="69"/>
      <c r="D123" s="70"/>
      <c r="E123" s="70"/>
      <c r="F123" s="69"/>
      <c r="G123" s="69"/>
      <c r="H123" s="70"/>
      <c r="I123" s="70"/>
      <c r="J123" s="69"/>
      <c r="K123" s="69"/>
      <c r="L123" s="70"/>
      <c r="M123" s="70"/>
      <c r="N123" s="70"/>
      <c r="O123" s="69"/>
      <c r="P123" s="69"/>
      <c r="Q123" s="70"/>
      <c r="R123" s="70"/>
      <c r="S123" s="69"/>
      <c r="T123" s="69"/>
      <c r="U123" s="70"/>
      <c r="V123" s="70"/>
      <c r="W123" s="69"/>
      <c r="X123" s="69"/>
      <c r="Y123" s="70"/>
      <c r="Z123" s="70"/>
    </row>
    <row r="124" spans="1:26" ht="13.5">
      <c r="A124" s="1"/>
      <c r="B124" s="69"/>
      <c r="C124" s="69"/>
      <c r="D124" s="70"/>
      <c r="E124" s="70"/>
      <c r="F124" s="69"/>
      <c r="G124" s="69"/>
      <c r="H124" s="70"/>
      <c r="I124" s="70"/>
      <c r="J124" s="69"/>
      <c r="K124" s="69"/>
      <c r="L124" s="70"/>
      <c r="M124" s="70"/>
      <c r="N124" s="70"/>
      <c r="O124" s="69"/>
      <c r="P124" s="69"/>
      <c r="Q124" s="70"/>
      <c r="R124" s="70"/>
      <c r="S124" s="69"/>
      <c r="T124" s="69"/>
      <c r="U124" s="70"/>
      <c r="V124" s="70"/>
      <c r="W124" s="69"/>
      <c r="X124" s="69"/>
      <c r="Y124" s="70"/>
      <c r="Z124" s="70"/>
    </row>
    <row r="125" spans="1:26" ht="13.5">
      <c r="A125" s="1"/>
      <c r="B125" s="69"/>
      <c r="C125" s="69"/>
      <c r="D125" s="70"/>
      <c r="E125" s="70"/>
      <c r="F125" s="69"/>
      <c r="G125" s="69"/>
      <c r="H125" s="70"/>
      <c r="I125" s="70"/>
      <c r="J125" s="69"/>
      <c r="K125" s="69"/>
      <c r="L125" s="70"/>
      <c r="M125" s="70"/>
      <c r="N125" s="70"/>
      <c r="O125" s="69"/>
      <c r="P125" s="69"/>
      <c r="Q125" s="70"/>
      <c r="R125" s="70"/>
      <c r="S125" s="69"/>
      <c r="T125" s="69"/>
      <c r="U125" s="70"/>
      <c r="V125" s="70"/>
      <c r="W125" s="69"/>
      <c r="X125" s="69"/>
      <c r="Y125" s="70"/>
      <c r="Z125" s="70"/>
    </row>
    <row r="126" spans="1:26" ht="13.5">
      <c r="A126" s="1"/>
      <c r="B126" s="69"/>
      <c r="C126" s="69"/>
      <c r="D126" s="70"/>
      <c r="E126" s="70"/>
      <c r="F126" s="69"/>
      <c r="G126" s="69"/>
      <c r="H126" s="70"/>
      <c r="I126" s="70"/>
      <c r="J126" s="69"/>
      <c r="K126" s="69"/>
      <c r="L126" s="70"/>
      <c r="M126" s="70"/>
      <c r="N126" s="70"/>
      <c r="O126" s="69"/>
      <c r="P126" s="69"/>
      <c r="Q126" s="70"/>
      <c r="R126" s="70"/>
      <c r="S126" s="69"/>
      <c r="T126" s="69"/>
      <c r="U126" s="70"/>
      <c r="V126" s="70"/>
      <c r="W126" s="69"/>
      <c r="X126" s="69"/>
      <c r="Y126" s="70"/>
      <c r="Z126" s="70"/>
    </row>
    <row r="127" spans="1:26" ht="13.5">
      <c r="A127" s="1"/>
      <c r="B127" s="69"/>
      <c r="C127" s="69"/>
      <c r="D127" s="70"/>
      <c r="E127" s="70"/>
      <c r="F127" s="69"/>
      <c r="G127" s="69"/>
      <c r="H127" s="70"/>
      <c r="I127" s="70"/>
      <c r="J127" s="69"/>
      <c r="K127" s="69"/>
      <c r="L127" s="70"/>
      <c r="M127" s="70"/>
      <c r="N127" s="70"/>
      <c r="O127" s="69"/>
      <c r="P127" s="69"/>
      <c r="Q127" s="70"/>
      <c r="R127" s="70"/>
      <c r="S127" s="69"/>
      <c r="T127" s="69"/>
      <c r="U127" s="70"/>
      <c r="V127" s="70"/>
      <c r="W127" s="69"/>
      <c r="X127" s="69"/>
      <c r="Y127" s="70"/>
      <c r="Z127" s="70"/>
    </row>
    <row r="128" spans="1:26" ht="13.5">
      <c r="A128" s="1"/>
      <c r="B128" s="69"/>
      <c r="C128" s="69"/>
      <c r="D128" s="70"/>
      <c r="E128" s="70"/>
      <c r="F128" s="69"/>
      <c r="G128" s="69"/>
      <c r="H128" s="70"/>
      <c r="I128" s="70"/>
      <c r="J128" s="69"/>
      <c r="K128" s="69"/>
      <c r="L128" s="70"/>
      <c r="M128" s="70"/>
      <c r="N128" s="70"/>
      <c r="O128" s="69"/>
      <c r="P128" s="69"/>
      <c r="Q128" s="70"/>
      <c r="R128" s="70"/>
      <c r="S128" s="69"/>
      <c r="T128" s="69"/>
      <c r="U128" s="70"/>
      <c r="V128" s="70"/>
      <c r="W128" s="69"/>
      <c r="X128" s="69"/>
      <c r="Y128" s="70"/>
      <c r="Z128" s="70"/>
    </row>
    <row r="129" spans="1:26" ht="13.5">
      <c r="A129" s="1"/>
      <c r="B129" s="69"/>
      <c r="C129" s="69"/>
      <c r="D129" s="70"/>
      <c r="E129" s="70"/>
      <c r="F129" s="69"/>
      <c r="G129" s="69"/>
      <c r="H129" s="70"/>
      <c r="I129" s="70"/>
      <c r="J129" s="69"/>
      <c r="K129" s="69"/>
      <c r="L129" s="70"/>
      <c r="M129" s="70"/>
      <c r="N129" s="70"/>
      <c r="O129" s="69"/>
      <c r="P129" s="69"/>
      <c r="Q129" s="70"/>
      <c r="R129" s="70"/>
      <c r="S129" s="69"/>
      <c r="T129" s="69"/>
      <c r="U129" s="70"/>
      <c r="V129" s="70"/>
      <c r="W129" s="69"/>
      <c r="X129" s="69"/>
      <c r="Y129" s="70"/>
      <c r="Z129" s="70"/>
    </row>
    <row r="130" spans="1:26" ht="13.5">
      <c r="A130" s="1"/>
      <c r="B130" s="69"/>
      <c r="C130" s="69"/>
      <c r="D130" s="70"/>
      <c r="E130" s="70"/>
      <c r="F130" s="69"/>
      <c r="G130" s="69"/>
      <c r="H130" s="70"/>
      <c r="I130" s="70"/>
      <c r="J130" s="69"/>
      <c r="K130" s="69"/>
      <c r="L130" s="70"/>
      <c r="M130" s="70"/>
      <c r="N130" s="70"/>
      <c r="O130" s="69"/>
      <c r="P130" s="69"/>
      <c r="Q130" s="70"/>
      <c r="R130" s="70"/>
      <c r="S130" s="69"/>
      <c r="T130" s="69"/>
      <c r="U130" s="70"/>
      <c r="V130" s="70"/>
      <c r="W130" s="69"/>
      <c r="X130" s="69"/>
      <c r="Y130" s="70"/>
      <c r="Z130" s="70"/>
    </row>
    <row r="131" spans="1:26" ht="13.5">
      <c r="A131" s="1"/>
      <c r="B131" s="69"/>
      <c r="C131" s="69"/>
      <c r="D131" s="70"/>
      <c r="E131" s="70"/>
      <c r="F131" s="69"/>
      <c r="G131" s="69"/>
      <c r="H131" s="70"/>
      <c r="I131" s="70"/>
      <c r="J131" s="69"/>
      <c r="K131" s="69"/>
      <c r="L131" s="70"/>
      <c r="M131" s="70"/>
      <c r="N131" s="70"/>
      <c r="O131" s="69"/>
      <c r="P131" s="69"/>
      <c r="Q131" s="70"/>
      <c r="R131" s="70"/>
      <c r="S131" s="69"/>
      <c r="T131" s="69"/>
      <c r="U131" s="70"/>
      <c r="V131" s="70"/>
      <c r="W131" s="69"/>
      <c r="X131" s="69"/>
      <c r="Y131" s="70"/>
      <c r="Z131" s="70"/>
    </row>
    <row r="132" spans="1:26" ht="13.5">
      <c r="A132" s="1"/>
      <c r="B132" s="69"/>
      <c r="C132" s="69"/>
      <c r="D132" s="70"/>
      <c r="E132" s="70"/>
      <c r="F132" s="69"/>
      <c r="G132" s="69"/>
      <c r="H132" s="70"/>
      <c r="I132" s="70"/>
      <c r="J132" s="69"/>
      <c r="K132" s="69"/>
      <c r="L132" s="70"/>
      <c r="M132" s="70"/>
      <c r="N132" s="70"/>
      <c r="O132" s="69"/>
      <c r="P132" s="69"/>
      <c r="Q132" s="70"/>
      <c r="R132" s="70"/>
      <c r="S132" s="69"/>
      <c r="T132" s="69"/>
      <c r="U132" s="70"/>
      <c r="V132" s="70"/>
      <c r="W132" s="69"/>
      <c r="X132" s="69"/>
      <c r="Y132" s="70"/>
      <c r="Z132" s="70"/>
    </row>
    <row r="133" spans="1:26" ht="13.5">
      <c r="A133" s="1"/>
      <c r="B133" s="69"/>
      <c r="C133" s="69"/>
      <c r="D133" s="70"/>
      <c r="E133" s="70"/>
      <c r="F133" s="69"/>
      <c r="G133" s="69"/>
      <c r="H133" s="70"/>
      <c r="I133" s="70"/>
      <c r="J133" s="69"/>
      <c r="K133" s="69"/>
      <c r="L133" s="70"/>
      <c r="M133" s="70"/>
      <c r="N133" s="70"/>
      <c r="O133" s="69"/>
      <c r="P133" s="69"/>
      <c r="Q133" s="70"/>
      <c r="R133" s="70"/>
      <c r="S133" s="69"/>
      <c r="T133" s="69"/>
      <c r="U133" s="70"/>
      <c r="V133" s="70"/>
      <c r="W133" s="69"/>
      <c r="X133" s="69"/>
      <c r="Y133" s="70"/>
      <c r="Z133" s="70"/>
    </row>
    <row r="134" spans="1:26" ht="13.5">
      <c r="A134" s="1"/>
      <c r="B134" s="69"/>
      <c r="C134" s="69"/>
      <c r="D134" s="70"/>
      <c r="E134" s="70"/>
      <c r="F134" s="69"/>
      <c r="G134" s="69"/>
      <c r="H134" s="70"/>
      <c r="I134" s="70"/>
      <c r="J134" s="69"/>
      <c r="K134" s="69"/>
      <c r="L134" s="70"/>
      <c r="M134" s="70"/>
      <c r="N134" s="70"/>
      <c r="O134" s="69"/>
      <c r="P134" s="69"/>
      <c r="Q134" s="70"/>
      <c r="R134" s="70"/>
      <c r="S134" s="69"/>
      <c r="T134" s="69"/>
      <c r="U134" s="70"/>
      <c r="V134" s="70"/>
      <c r="W134" s="69"/>
      <c r="X134" s="69"/>
      <c r="Y134" s="70"/>
      <c r="Z134" s="70"/>
    </row>
    <row r="135" spans="1:26" ht="13.5">
      <c r="A135" s="1"/>
      <c r="B135" s="69"/>
      <c r="C135" s="69"/>
      <c r="D135" s="70"/>
      <c r="E135" s="70"/>
      <c r="F135" s="69"/>
      <c r="G135" s="69"/>
      <c r="H135" s="70"/>
      <c r="I135" s="70"/>
      <c r="J135" s="69"/>
      <c r="K135" s="69"/>
      <c r="L135" s="70"/>
      <c r="M135" s="70"/>
      <c r="N135" s="70"/>
      <c r="O135" s="69"/>
      <c r="P135" s="69"/>
      <c r="Q135" s="70"/>
      <c r="R135" s="70"/>
      <c r="S135" s="69"/>
      <c r="T135" s="69"/>
      <c r="U135" s="70"/>
      <c r="V135" s="70"/>
      <c r="W135" s="69"/>
      <c r="X135" s="69"/>
      <c r="Y135" s="70"/>
      <c r="Z135" s="70"/>
    </row>
    <row r="136" spans="1:26" ht="13.5">
      <c r="A136" s="1"/>
      <c r="B136" s="69"/>
      <c r="C136" s="69"/>
      <c r="D136" s="70"/>
      <c r="E136" s="70"/>
      <c r="F136" s="69"/>
      <c r="G136" s="69"/>
      <c r="H136" s="70"/>
      <c r="I136" s="70"/>
      <c r="J136" s="69"/>
      <c r="K136" s="69"/>
      <c r="L136" s="70"/>
      <c r="M136" s="70"/>
      <c r="N136" s="70"/>
      <c r="O136" s="69"/>
      <c r="P136" s="69"/>
      <c r="Q136" s="70"/>
      <c r="R136" s="70"/>
      <c r="S136" s="69"/>
      <c r="T136" s="69"/>
      <c r="U136" s="70"/>
      <c r="V136" s="70"/>
      <c r="W136" s="69"/>
      <c r="X136" s="69"/>
      <c r="Y136" s="70"/>
      <c r="Z136" s="70"/>
    </row>
    <row r="137" spans="1:26" ht="13.5">
      <c r="A137" s="1"/>
      <c r="B137" s="69"/>
      <c r="C137" s="69"/>
      <c r="D137" s="70"/>
      <c r="E137" s="70"/>
      <c r="F137" s="69"/>
      <c r="G137" s="69"/>
      <c r="H137" s="70"/>
      <c r="I137" s="70"/>
      <c r="J137" s="69"/>
      <c r="K137" s="69"/>
      <c r="L137" s="70"/>
      <c r="M137" s="70"/>
      <c r="N137" s="70"/>
      <c r="O137" s="69"/>
      <c r="P137" s="69"/>
      <c r="Q137" s="70"/>
      <c r="R137" s="70"/>
      <c r="S137" s="69"/>
      <c r="T137" s="69"/>
      <c r="U137" s="70"/>
      <c r="V137" s="70"/>
      <c r="W137" s="69"/>
      <c r="X137" s="69"/>
      <c r="Y137" s="70"/>
      <c r="Z137" s="70"/>
    </row>
    <row r="138" spans="1:26" ht="13.5">
      <c r="A138" s="1"/>
      <c r="B138" s="69"/>
      <c r="C138" s="69"/>
      <c r="D138" s="70"/>
      <c r="E138" s="70"/>
      <c r="F138" s="69"/>
      <c r="G138" s="69"/>
      <c r="H138" s="70"/>
      <c r="I138" s="70"/>
      <c r="J138" s="69"/>
      <c r="K138" s="69"/>
      <c r="L138" s="70"/>
      <c r="M138" s="70"/>
      <c r="N138" s="70"/>
      <c r="O138" s="69"/>
      <c r="P138" s="69"/>
      <c r="Q138" s="70"/>
      <c r="R138" s="70"/>
      <c r="S138" s="69"/>
      <c r="T138" s="69"/>
      <c r="U138" s="70"/>
      <c r="V138" s="70"/>
      <c r="W138" s="69"/>
      <c r="X138" s="69"/>
      <c r="Y138" s="70"/>
      <c r="Z138" s="70"/>
    </row>
    <row r="139" spans="1:26" ht="13.5">
      <c r="A139" s="1"/>
      <c r="B139" s="69"/>
      <c r="C139" s="69"/>
      <c r="D139" s="70"/>
      <c r="E139" s="70"/>
      <c r="F139" s="69"/>
      <c r="G139" s="69"/>
      <c r="H139" s="70"/>
      <c r="I139" s="70"/>
      <c r="J139" s="69"/>
      <c r="K139" s="69"/>
      <c r="L139" s="70"/>
      <c r="M139" s="70"/>
      <c r="N139" s="70"/>
      <c r="O139" s="69"/>
      <c r="P139" s="69"/>
      <c r="Q139" s="70"/>
      <c r="R139" s="70"/>
      <c r="S139" s="69"/>
      <c r="T139" s="69"/>
      <c r="U139" s="70"/>
      <c r="V139" s="70"/>
      <c r="W139" s="69"/>
      <c r="X139" s="69"/>
      <c r="Y139" s="70"/>
      <c r="Z139" s="70"/>
    </row>
    <row r="140" spans="1:26" ht="13.5">
      <c r="A140" s="1"/>
      <c r="B140" s="69"/>
      <c r="C140" s="69"/>
      <c r="D140" s="70"/>
      <c r="E140" s="70"/>
      <c r="F140" s="69"/>
      <c r="G140" s="69"/>
      <c r="H140" s="70"/>
      <c r="I140" s="70"/>
      <c r="J140" s="69"/>
      <c r="K140" s="69"/>
      <c r="L140" s="70"/>
      <c r="M140" s="70"/>
      <c r="N140" s="70"/>
      <c r="O140" s="69"/>
      <c r="P140" s="69"/>
      <c r="Q140" s="70"/>
      <c r="R140" s="70"/>
      <c r="S140" s="69"/>
      <c r="T140" s="69"/>
      <c r="U140" s="70"/>
      <c r="V140" s="70"/>
      <c r="W140" s="69"/>
      <c r="X140" s="69"/>
      <c r="Y140" s="70"/>
      <c r="Z140" s="70"/>
    </row>
    <row r="141" spans="1:26" ht="13.5">
      <c r="A141" s="1"/>
      <c r="B141" s="69"/>
      <c r="C141" s="69"/>
      <c r="D141" s="70"/>
      <c r="E141" s="70"/>
      <c r="F141" s="69"/>
      <c r="G141" s="69"/>
      <c r="H141" s="70"/>
      <c r="I141" s="70"/>
      <c r="J141" s="69"/>
      <c r="K141" s="69"/>
      <c r="L141" s="70"/>
      <c r="M141" s="70"/>
      <c r="N141" s="70"/>
      <c r="O141" s="69"/>
      <c r="P141" s="69"/>
      <c r="Q141" s="70"/>
      <c r="R141" s="70"/>
      <c r="S141" s="69"/>
      <c r="T141" s="69"/>
      <c r="U141" s="70"/>
      <c r="V141" s="70"/>
      <c r="W141" s="69"/>
      <c r="X141" s="69"/>
      <c r="Y141" s="70"/>
      <c r="Z141" s="70"/>
    </row>
    <row r="142" spans="1:26" ht="13.5">
      <c r="A142" s="1"/>
      <c r="B142" s="69"/>
      <c r="C142" s="69"/>
      <c r="D142" s="70"/>
      <c r="E142" s="70"/>
      <c r="F142" s="69"/>
      <c r="G142" s="69"/>
      <c r="H142" s="70"/>
      <c r="I142" s="70"/>
      <c r="J142" s="69"/>
      <c r="K142" s="69"/>
      <c r="L142" s="70"/>
      <c r="M142" s="70"/>
      <c r="N142" s="70"/>
      <c r="O142" s="69"/>
      <c r="P142" s="69"/>
      <c r="Q142" s="70"/>
      <c r="R142" s="70"/>
      <c r="S142" s="69"/>
      <c r="T142" s="69"/>
      <c r="U142" s="70"/>
      <c r="V142" s="70"/>
      <c r="W142" s="69"/>
      <c r="X142" s="69"/>
      <c r="Y142" s="70"/>
      <c r="Z142" s="70"/>
    </row>
    <row r="143" spans="1:26" ht="13.5">
      <c r="A143" s="1"/>
      <c r="B143" s="69"/>
      <c r="C143" s="69"/>
      <c r="D143" s="70"/>
      <c r="E143" s="70"/>
      <c r="F143" s="69"/>
      <c r="G143" s="69"/>
      <c r="H143" s="70"/>
      <c r="I143" s="70"/>
      <c r="J143" s="69"/>
      <c r="K143" s="69"/>
      <c r="L143" s="70"/>
      <c r="M143" s="70"/>
      <c r="N143" s="70"/>
      <c r="O143" s="69"/>
      <c r="P143" s="69"/>
      <c r="Q143" s="70"/>
      <c r="R143" s="70"/>
      <c r="S143" s="69"/>
      <c r="T143" s="69"/>
      <c r="U143" s="70"/>
      <c r="V143" s="70"/>
      <c r="W143" s="69"/>
      <c r="X143" s="69"/>
      <c r="Y143" s="70"/>
      <c r="Z143" s="70"/>
    </row>
    <row r="144" spans="1:26" ht="13.5">
      <c r="A144" s="1"/>
      <c r="B144" s="69"/>
      <c r="C144" s="69"/>
      <c r="D144" s="70"/>
      <c r="E144" s="70"/>
      <c r="F144" s="69"/>
      <c r="G144" s="69"/>
      <c r="H144" s="70"/>
      <c r="I144" s="70"/>
      <c r="J144" s="69"/>
      <c r="K144" s="69"/>
      <c r="L144" s="70"/>
      <c r="M144" s="70"/>
      <c r="N144" s="70"/>
      <c r="O144" s="69"/>
      <c r="P144" s="69"/>
      <c r="Q144" s="70"/>
      <c r="R144" s="70"/>
      <c r="S144" s="69"/>
      <c r="T144" s="69"/>
      <c r="U144" s="70"/>
      <c r="V144" s="70"/>
      <c r="W144" s="69"/>
      <c r="X144" s="69"/>
      <c r="Y144" s="70"/>
      <c r="Z144" s="70"/>
    </row>
    <row r="145" spans="1:26" ht="13.5">
      <c r="A145" s="1"/>
      <c r="B145" s="69"/>
      <c r="C145" s="69"/>
      <c r="D145" s="70"/>
      <c r="E145" s="70"/>
      <c r="F145" s="69"/>
      <c r="G145" s="69"/>
      <c r="H145" s="70"/>
      <c r="I145" s="70"/>
      <c r="J145" s="69"/>
      <c r="K145" s="69"/>
      <c r="L145" s="70"/>
      <c r="M145" s="70"/>
      <c r="N145" s="70"/>
      <c r="O145" s="69"/>
      <c r="P145" s="69"/>
      <c r="Q145" s="70"/>
      <c r="R145" s="70"/>
      <c r="S145" s="69"/>
      <c r="T145" s="69"/>
      <c r="U145" s="70"/>
      <c r="V145" s="70"/>
      <c r="W145" s="69"/>
      <c r="X145" s="69"/>
      <c r="Y145" s="70"/>
      <c r="Z145" s="70"/>
    </row>
    <row r="146" spans="1:14" ht="13.5">
      <c r="A146" s="1"/>
      <c r="B146" s="69"/>
      <c r="C146" s="69"/>
      <c r="D146" s="70"/>
      <c r="E146" s="70"/>
      <c r="F146" s="69"/>
      <c r="G146" s="69"/>
      <c r="H146" s="70"/>
      <c r="I146" s="70"/>
      <c r="J146" s="69"/>
      <c r="K146" s="69"/>
      <c r="L146" s="70"/>
      <c r="M146" s="70"/>
      <c r="N146" s="70"/>
    </row>
    <row r="147" spans="1:14" ht="13.5">
      <c r="A147" s="1"/>
      <c r="B147" s="69"/>
      <c r="C147" s="69"/>
      <c r="D147" s="70"/>
      <c r="E147" s="70"/>
      <c r="F147" s="69"/>
      <c r="G147" s="69"/>
      <c r="H147" s="70"/>
      <c r="I147" s="70"/>
      <c r="J147" s="69"/>
      <c r="K147" s="69"/>
      <c r="L147" s="70"/>
      <c r="M147" s="70"/>
      <c r="N147" s="70"/>
    </row>
    <row r="148" spans="1:14" ht="13.5">
      <c r="A148" s="1"/>
      <c r="B148" s="69"/>
      <c r="C148" s="69"/>
      <c r="D148" s="70"/>
      <c r="E148" s="70"/>
      <c r="F148" s="69"/>
      <c r="G148" s="69"/>
      <c r="H148" s="70"/>
      <c r="I148" s="70"/>
      <c r="J148" s="69"/>
      <c r="K148" s="69"/>
      <c r="L148" s="70"/>
      <c r="M148" s="70"/>
      <c r="N148" s="70"/>
    </row>
    <row r="149" spans="1:14" ht="13.5">
      <c r="A149" s="1"/>
      <c r="B149" s="69"/>
      <c r="C149" s="69"/>
      <c r="D149" s="70"/>
      <c r="E149" s="70"/>
      <c r="F149" s="69"/>
      <c r="G149" s="69"/>
      <c r="H149" s="70"/>
      <c r="I149" s="70"/>
      <c r="J149" s="69"/>
      <c r="K149" s="69"/>
      <c r="L149" s="70"/>
      <c r="M149" s="70"/>
      <c r="N149" s="70"/>
    </row>
    <row r="150" spans="1:14" ht="13.5">
      <c r="A150" s="1"/>
      <c r="B150" s="69"/>
      <c r="C150" s="69"/>
      <c r="D150" s="70"/>
      <c r="E150" s="70"/>
      <c r="F150" s="69"/>
      <c r="G150" s="69"/>
      <c r="H150" s="70"/>
      <c r="I150" s="70"/>
      <c r="J150" s="69"/>
      <c r="K150" s="69"/>
      <c r="L150" s="70"/>
      <c r="M150" s="70"/>
      <c r="N150" s="70"/>
    </row>
    <row r="151" spans="1:14" ht="13.5">
      <c r="A151" s="1"/>
      <c r="B151" s="69"/>
      <c r="C151" s="69"/>
      <c r="D151" s="70"/>
      <c r="E151" s="70"/>
      <c r="F151" s="69"/>
      <c r="G151" s="69"/>
      <c r="H151" s="70"/>
      <c r="I151" s="70"/>
      <c r="J151" s="69"/>
      <c r="K151" s="69"/>
      <c r="L151" s="70"/>
      <c r="M151" s="70"/>
      <c r="N151" s="70"/>
    </row>
    <row r="152" spans="1:14" ht="13.5">
      <c r="A152" s="1"/>
      <c r="B152" s="69"/>
      <c r="C152" s="69"/>
      <c r="D152" s="70"/>
      <c r="E152" s="70"/>
      <c r="F152" s="69"/>
      <c r="G152" s="69"/>
      <c r="H152" s="70"/>
      <c r="I152" s="70"/>
      <c r="J152" s="69"/>
      <c r="K152" s="69"/>
      <c r="L152" s="70"/>
      <c r="M152" s="70"/>
      <c r="N152" s="70"/>
    </row>
    <row r="153" spans="1:14" ht="13.5">
      <c r="A153" s="1"/>
      <c r="B153" s="69"/>
      <c r="C153" s="69"/>
      <c r="D153" s="70"/>
      <c r="E153" s="70"/>
      <c r="F153" s="69"/>
      <c r="G153" s="69"/>
      <c r="H153" s="70"/>
      <c r="I153" s="70"/>
      <c r="J153" s="69"/>
      <c r="K153" s="69"/>
      <c r="L153" s="70"/>
      <c r="M153" s="70"/>
      <c r="N153" s="70"/>
    </row>
    <row r="154" spans="1:14" ht="13.5">
      <c r="A154" s="1"/>
      <c r="B154" s="69"/>
      <c r="C154" s="69"/>
      <c r="D154" s="70"/>
      <c r="E154" s="70"/>
      <c r="F154" s="69"/>
      <c r="G154" s="69"/>
      <c r="H154" s="70"/>
      <c r="I154" s="70"/>
      <c r="J154" s="69"/>
      <c r="K154" s="69"/>
      <c r="L154" s="70"/>
      <c r="M154" s="70"/>
      <c r="N154" s="70"/>
    </row>
    <row r="155" spans="1:14" ht="13.5">
      <c r="A155" s="1"/>
      <c r="B155" s="69"/>
      <c r="C155" s="69"/>
      <c r="D155" s="70"/>
      <c r="E155" s="70"/>
      <c r="F155" s="69"/>
      <c r="G155" s="69"/>
      <c r="H155" s="70"/>
      <c r="I155" s="70"/>
      <c r="J155" s="69"/>
      <c r="K155" s="69"/>
      <c r="L155" s="70"/>
      <c r="M155" s="70"/>
      <c r="N155" s="70"/>
    </row>
    <row r="156" spans="1:14" ht="13.5">
      <c r="A156" s="1"/>
      <c r="B156" s="69"/>
      <c r="C156" s="69"/>
      <c r="D156" s="70"/>
      <c r="E156" s="70"/>
      <c r="F156" s="69"/>
      <c r="G156" s="69"/>
      <c r="H156" s="70"/>
      <c r="I156" s="70"/>
      <c r="J156" s="69"/>
      <c r="K156" s="69"/>
      <c r="L156" s="70"/>
      <c r="M156" s="70"/>
      <c r="N156" s="70"/>
    </row>
    <row r="157" spans="1:14" ht="13.5">
      <c r="A157" s="1"/>
      <c r="B157" s="69"/>
      <c r="C157" s="69"/>
      <c r="D157" s="70"/>
      <c r="E157" s="70"/>
      <c r="F157" s="69"/>
      <c r="G157" s="69"/>
      <c r="H157" s="70"/>
      <c r="I157" s="70"/>
      <c r="J157" s="69"/>
      <c r="K157" s="69"/>
      <c r="L157" s="70"/>
      <c r="M157" s="70"/>
      <c r="N157" s="70"/>
    </row>
    <row r="158" spans="1:14" ht="13.5">
      <c r="A158" s="1"/>
      <c r="B158" s="69"/>
      <c r="C158" s="69"/>
      <c r="D158" s="70"/>
      <c r="E158" s="70"/>
      <c r="F158" s="69"/>
      <c r="G158" s="69"/>
      <c r="H158" s="70"/>
      <c r="I158" s="70"/>
      <c r="J158" s="69"/>
      <c r="K158" s="69"/>
      <c r="L158" s="70"/>
      <c r="M158" s="70"/>
      <c r="N158" s="70"/>
    </row>
  </sheetData>
  <printOptions horizontalCentered="1" verticalCentered="1"/>
  <pageMargins left="0.7874015748031497" right="0.7874015748031497" top="0.98425196850393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ＦＵＪ９９０３Ｂ０３１５</dc:creator>
  <cp:keywords/>
  <dc:description/>
  <cp:lastModifiedBy>FUJ9903B0900</cp:lastModifiedBy>
  <cp:lastPrinted>2002-07-30T04:51:36Z</cp:lastPrinted>
  <dcterms:created xsi:type="dcterms:W3CDTF">1999-07-29T01:31:55Z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