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⑫月別火災状況" sheetId="1" r:id="rId1"/>
    <sheet name="⑫出火要因状況" sheetId="2" r:id="rId2"/>
    <sheet name="⑫消防水利" sheetId="3" r:id="rId3"/>
    <sheet name="⑫消防の概況" sheetId="4" r:id="rId4"/>
    <sheet name="⑫市町村別危険物規制" sheetId="5" r:id="rId5"/>
  </sheets>
  <externalReferences>
    <externalReference r:id="rId8"/>
  </externalReferences>
  <definedNames>
    <definedName name="_xlnm.Print_Area" localSheetId="2">'⑫消防水利'!$A$1:$P$82</definedName>
    <definedName name="_xlnm.Print_Titles" localSheetId="3">'⑫消防の概況'!$1:$6</definedName>
    <definedName name="_xlnm.Print_Titles" localSheetId="2">'⑫消防水利'!$1:$7</definedName>
  </definedNames>
  <calcPr fullCalcOnLoad="1"/>
</workbook>
</file>

<file path=xl/sharedStrings.xml><?xml version="1.0" encoding="utf-8"?>
<sst xmlns="http://schemas.openxmlformats.org/spreadsheetml/2006/main" count="439" uniqueCount="352">
  <si>
    <t>(平成7年以降は爆発を含む）</t>
  </si>
  <si>
    <t>月・年</t>
  </si>
  <si>
    <t>区分</t>
  </si>
  <si>
    <t>出火件数(件)</t>
  </si>
  <si>
    <t>出火件数の割合</t>
  </si>
  <si>
    <t>焼損棟数（棟）</t>
  </si>
  <si>
    <t>り災世帯</t>
  </si>
  <si>
    <t>り災人員</t>
  </si>
  <si>
    <t>死傷者（人）</t>
  </si>
  <si>
    <t>焼損面積(㎡・ａ)</t>
  </si>
  <si>
    <t xml:space="preserve">                     損        害        額        (千円)</t>
  </si>
  <si>
    <t>合計</t>
  </si>
  <si>
    <t>建物</t>
  </si>
  <si>
    <t>林野</t>
  </si>
  <si>
    <t>車両</t>
  </si>
  <si>
    <t>船舶</t>
  </si>
  <si>
    <t>航空機</t>
  </si>
  <si>
    <t>その他</t>
  </si>
  <si>
    <t>全焼</t>
  </si>
  <si>
    <t>半焼</t>
  </si>
  <si>
    <t>部分焼</t>
  </si>
  <si>
    <t>ぼや</t>
  </si>
  <si>
    <t>死者</t>
  </si>
  <si>
    <t>負傷者</t>
  </si>
  <si>
    <t>建物床面積</t>
  </si>
  <si>
    <t>建物表面積</t>
  </si>
  <si>
    <t>計</t>
  </si>
  <si>
    <t>爆発</t>
  </si>
  <si>
    <t>(％）</t>
  </si>
  <si>
    <t>(世帯)</t>
  </si>
  <si>
    <t>(人)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</si>
  <si>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</si>
  <si>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</si>
  <si>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</si>
  <si>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</si>
  <si>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</si>
  <si>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</si>
  <si>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</si>
  <si>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</si>
  <si>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</si>
  <si>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</si>
  <si>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</si>
  <si>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</si>
  <si>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10年</t>
  </si>
  <si>
    <t>9年</t>
  </si>
  <si>
    <t>8年</t>
  </si>
  <si>
    <t>7年</t>
  </si>
  <si>
    <t>6年</t>
  </si>
  <si>
    <t>5年</t>
  </si>
  <si>
    <t>4年</t>
  </si>
  <si>
    <t>3年</t>
  </si>
  <si>
    <t>2年</t>
  </si>
  <si>
    <t>月別火災状況</t>
  </si>
  <si>
    <t>区     分</t>
  </si>
  <si>
    <t>火    災    種    別    （件）</t>
  </si>
  <si>
    <t>たばこ</t>
  </si>
  <si>
    <t xml:space="preserve">放火 </t>
  </si>
  <si>
    <t>放火の疑い</t>
  </si>
  <si>
    <t>こんろ</t>
  </si>
  <si>
    <t>たき火</t>
  </si>
  <si>
    <t>火遊び</t>
  </si>
  <si>
    <t>電灯電話等の配線</t>
  </si>
  <si>
    <t>焼却炉</t>
  </si>
  <si>
    <t>ストーブ</t>
  </si>
  <si>
    <t>排気管</t>
  </si>
  <si>
    <t>溶接機・切断機</t>
  </si>
  <si>
    <t>マッチ・ライター</t>
  </si>
  <si>
    <t>火入れ</t>
  </si>
  <si>
    <t>配線器具</t>
  </si>
  <si>
    <t>電気機器</t>
  </si>
  <si>
    <t>取灰</t>
  </si>
  <si>
    <t>電気装置</t>
  </si>
  <si>
    <t>煙突・煙道</t>
  </si>
  <si>
    <t>風呂かまど</t>
  </si>
  <si>
    <t>衝突の火花</t>
  </si>
  <si>
    <t>内燃機関</t>
  </si>
  <si>
    <t>灯火</t>
  </si>
  <si>
    <t>ボイラー</t>
  </si>
  <si>
    <t>かまど</t>
  </si>
  <si>
    <t>炉</t>
  </si>
  <si>
    <t>こたつ</t>
  </si>
  <si>
    <t>不明・調査中</t>
  </si>
  <si>
    <t>出火要因状況</t>
  </si>
  <si>
    <t>総合出火原因別出火件数</t>
  </si>
  <si>
    <t>市町村別消防水利の現況</t>
  </si>
  <si>
    <t>平成１１年４月１日現在</t>
  </si>
  <si>
    <t>消                     防                       水                        利</t>
  </si>
  <si>
    <t>合　　計</t>
  </si>
  <si>
    <t>消火栓</t>
  </si>
  <si>
    <t>防　　　　　火　　　　　水　　　　　槽　　　　　（イ）</t>
  </si>
  <si>
    <t>井戸</t>
  </si>
  <si>
    <t>１００</t>
  </si>
  <si>
    <t>６０～１００</t>
  </si>
  <si>
    <t>４０～６０</t>
  </si>
  <si>
    <t>２０～４０</t>
  </si>
  <si>
    <t>(ｱ)+(ｲ)+(ｳ)</t>
  </si>
  <si>
    <t>（ア）</t>
  </si>
  <si>
    <t>以上</t>
  </si>
  <si>
    <t>内耐震性</t>
  </si>
  <si>
    <t>未満</t>
  </si>
  <si>
    <t>消火用</t>
  </si>
  <si>
    <t>兼用</t>
  </si>
  <si>
    <t>県         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</si>
  <si>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</si>
  <si>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</si>
  <si>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</si>
  <si>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</si>
  <si>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</si>
  <si>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</si>
  <si>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</si>
  <si>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</si>
  <si>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</si>
  <si>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</si>
  <si>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</si>
  <si>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</si>
  <si>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</si>
  <si>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</si>
  <si>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</si>
  <si>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</si>
  <si>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</si>
  <si>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</si>
  <si>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</si>
  <si>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</si>
  <si>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</si>
  <si>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</si>
  <si>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</si>
  <si>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</si>
  <si>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</si>
  <si>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</si>
  <si>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</si>
  <si>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</si>
  <si>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</si>
  <si>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</si>
  <si>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</si>
  <si>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</si>
  <si>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</si>
  <si>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</si>
  <si>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</si>
  <si>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</si>
  <si>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</si>
  <si>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</si>
  <si>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</si>
  <si>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</si>
  <si>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</si>
  <si>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</si>
  <si>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</si>
  <si>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</si>
  <si>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</si>
  <si>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</si>
  <si>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</si>
  <si>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</si>
  <si>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</si>
  <si>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</si>
  <si>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</si>
  <si>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</si>
  <si>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</si>
  <si>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</si>
  <si>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</si>
  <si>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</si>
  <si>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</si>
  <si>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</si>
  <si>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</si>
  <si>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</si>
  <si>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</si>
  <si>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</si>
  <si>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</si>
  <si>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</si>
  <si>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</si>
  <si>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</si>
  <si>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</si>
  <si>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</si>
  <si>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</si>
  <si>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</si>
  <si>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</si>
  <si>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</si>
  <si>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</si>
  <si>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</si>
  <si>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市町村別消防の概況</t>
  </si>
  <si>
    <t>平成12年４月１日現在</t>
  </si>
  <si>
    <t>消　防　本　部　・　署　所</t>
  </si>
  <si>
    <t>消　　防　　団</t>
  </si>
  <si>
    <t>設置別</t>
  </si>
  <si>
    <t>消防署数</t>
  </si>
  <si>
    <t>出張所数</t>
  </si>
  <si>
    <t>消　防　職　員　数</t>
  </si>
  <si>
    <t>普通・水槽付</t>
  </si>
  <si>
    <t>消防ポンプ自動車数</t>
  </si>
  <si>
    <t>救急自動車数</t>
  </si>
  <si>
    <t>消防団数</t>
  </si>
  <si>
    <t>分団数</t>
  </si>
  <si>
    <t>消防団条例定員</t>
  </si>
  <si>
    <t>団　員　数</t>
  </si>
  <si>
    <t>普通・水槽付</t>
  </si>
  <si>
    <t>小型動力ポンプ数</t>
  </si>
  <si>
    <t>消防本部のみ設置</t>
  </si>
  <si>
    <t>消防本部・署を併設</t>
  </si>
  <si>
    <t>計</t>
  </si>
  <si>
    <t>消防吏員</t>
  </si>
  <si>
    <t>その他職員</t>
  </si>
  <si>
    <t>非常勤</t>
  </si>
  <si>
    <t>うち女性</t>
  </si>
  <si>
    <t>県                   計</t>
  </si>
  <si>
    <t>消防本部設置市町村計</t>
  </si>
  <si>
    <t>静岡市</t>
  </si>
  <si>
    <t>○</t>
  </si>
  <si>
    <t>浜松市</t>
  </si>
  <si>
    <t>沼津市</t>
  </si>
  <si>
    <t>○</t>
  </si>
  <si>
    <t>清水市</t>
  </si>
  <si>
    <t>○</t>
  </si>
  <si>
    <t>熱海市</t>
  </si>
  <si>
    <t>三島市</t>
  </si>
  <si>
    <t>伊東市</t>
  </si>
  <si>
    <t>富士市</t>
  </si>
  <si>
    <t>焼津市</t>
  </si>
  <si>
    <t>掛川市</t>
  </si>
  <si>
    <t>藤枝市</t>
  </si>
  <si>
    <t>浜北市</t>
  </si>
  <si>
    <t>裾野市</t>
  </si>
  <si>
    <t>東伊豆町</t>
  </si>
  <si>
    <t>○</t>
  </si>
  <si>
    <t>清水町</t>
  </si>
  <si>
    <t>長泉町</t>
  </si>
  <si>
    <t>一部事務組合消防本部計</t>
  </si>
  <si>
    <t>相良町外２町広域施設組合</t>
  </si>
  <si>
    <t>（構成団体計）</t>
  </si>
  <si>
    <t>御前崎町</t>
  </si>
  <si>
    <t>相良町</t>
  </si>
  <si>
    <t>浜岡町</t>
  </si>
  <si>
    <t>御殿場市小山町広域行政組合</t>
  </si>
  <si>
    <t>○</t>
  </si>
  <si>
    <t>（構成団体計）</t>
  </si>
  <si>
    <t>御殿場市</t>
  </si>
  <si>
    <t>小山町</t>
  </si>
  <si>
    <t>磐南行政組合</t>
  </si>
  <si>
    <t>（構成団体計）</t>
  </si>
  <si>
    <t>磐田市</t>
  </si>
  <si>
    <t>福田町</t>
  </si>
  <si>
    <t>竜洋町</t>
  </si>
  <si>
    <t>豊田町</t>
  </si>
  <si>
    <t>豊岡村</t>
  </si>
  <si>
    <t>庵原地区消防組合</t>
  </si>
  <si>
    <t>（構成団体計）</t>
  </si>
  <si>
    <t>富士川町</t>
  </si>
  <si>
    <t>蒲原町</t>
  </si>
  <si>
    <t>由比町</t>
  </si>
  <si>
    <t>袋井市森町浅羽町広域行政組合</t>
  </si>
  <si>
    <t>（構成団体計）</t>
  </si>
  <si>
    <t>袋井市</t>
  </si>
  <si>
    <t>森町</t>
  </si>
  <si>
    <t>浅羽町</t>
  </si>
  <si>
    <t>田方地区消防組合</t>
  </si>
  <si>
    <t>伊豆長岡町</t>
  </si>
  <si>
    <t>修善寺町</t>
  </si>
  <si>
    <t>戸田村</t>
  </si>
  <si>
    <t>函南町</t>
  </si>
  <si>
    <t>韮山町</t>
  </si>
  <si>
    <t>大仁町</t>
  </si>
  <si>
    <t>天城湯ヶ島町</t>
  </si>
  <si>
    <t>中伊豆町</t>
  </si>
  <si>
    <t>小笠地区消防組合</t>
  </si>
  <si>
    <t>大須賀町</t>
  </si>
  <si>
    <t>小笠町</t>
  </si>
  <si>
    <t>菊川町</t>
  </si>
  <si>
    <t>大東町</t>
  </si>
  <si>
    <t>西伊豆広域消防組合</t>
  </si>
  <si>
    <t>（構成団体計）</t>
  </si>
  <si>
    <t>松崎町</t>
  </si>
  <si>
    <t>西伊豆町</t>
  </si>
  <si>
    <t>賀茂村</t>
  </si>
  <si>
    <t>土肥町</t>
  </si>
  <si>
    <t>富士宮市芝川町消防組合</t>
  </si>
  <si>
    <t>（構成団体計）</t>
  </si>
  <si>
    <t>富士宮市</t>
  </si>
  <si>
    <t>芝川町</t>
  </si>
  <si>
    <t>島田市北榛原地区衛生消防組合</t>
  </si>
  <si>
    <t>（構成団体計）</t>
  </si>
  <si>
    <t>島田市</t>
  </si>
  <si>
    <t>金谷町</t>
  </si>
  <si>
    <t>川根町</t>
  </si>
  <si>
    <t>中川根町</t>
  </si>
  <si>
    <t>本川根町</t>
  </si>
  <si>
    <t>吉田町榛原町広域施設組合</t>
  </si>
  <si>
    <t>（構成団体計）</t>
  </si>
  <si>
    <t>榛原町</t>
  </si>
  <si>
    <t>吉田町</t>
  </si>
  <si>
    <t>下田地区消防組合</t>
  </si>
  <si>
    <t>下田市</t>
  </si>
  <si>
    <t>河津町</t>
  </si>
  <si>
    <t>南伊豆町</t>
  </si>
  <si>
    <t>引佐郡広域施設組合</t>
  </si>
  <si>
    <t>（構成団体計）</t>
  </si>
  <si>
    <t>細江町</t>
  </si>
  <si>
    <t>引佐町</t>
  </si>
  <si>
    <t>三ヶ日町</t>
  </si>
  <si>
    <t>湖西市新居町広域施設組合</t>
  </si>
  <si>
    <t>湖西市</t>
  </si>
  <si>
    <t>新居町</t>
  </si>
  <si>
    <t>天竜市春野町消防組合</t>
  </si>
  <si>
    <t>天竜市</t>
  </si>
  <si>
    <t>春野町</t>
  </si>
  <si>
    <t>消防事務委託町計</t>
  </si>
  <si>
    <t>[浜松市]</t>
  </si>
  <si>
    <t>（受託計）</t>
  </si>
  <si>
    <t>舞阪町</t>
  </si>
  <si>
    <t>雄踏町</t>
  </si>
  <si>
    <t>[焼津市]</t>
  </si>
  <si>
    <t>(受託計）</t>
  </si>
  <si>
    <t>大井川町</t>
  </si>
  <si>
    <t>[藤枝市]</t>
  </si>
  <si>
    <t>岡部町</t>
  </si>
  <si>
    <t>消防本部未設置町村計</t>
  </si>
  <si>
    <t>龍山村</t>
  </si>
  <si>
    <t>佐久間町</t>
  </si>
  <si>
    <t>水窪町</t>
  </si>
  <si>
    <t>平成12年３月31日現在</t>
  </si>
  <si>
    <t>製造所</t>
  </si>
  <si>
    <t>貯                   蔵                    所</t>
  </si>
  <si>
    <t>取                        扱                          所</t>
  </si>
  <si>
    <t>小  計</t>
  </si>
  <si>
    <t>屋  内</t>
  </si>
  <si>
    <t>屋外タンク</t>
  </si>
  <si>
    <t>屋内タンク</t>
  </si>
  <si>
    <t>地下タンク</t>
  </si>
  <si>
    <t>簡易タンク</t>
  </si>
  <si>
    <t>移動タンク</t>
  </si>
  <si>
    <t>屋  外</t>
  </si>
  <si>
    <t>給  油</t>
  </si>
  <si>
    <t>第一種販売</t>
  </si>
  <si>
    <t>第二種販売</t>
  </si>
  <si>
    <t>移  送</t>
  </si>
  <si>
    <t>一  般</t>
  </si>
  <si>
    <t>事業場数</t>
  </si>
  <si>
    <t>御殿場市小山町組合</t>
  </si>
  <si>
    <t>磐南行政組合</t>
  </si>
  <si>
    <t>袋井市森町浅羽町組合</t>
  </si>
  <si>
    <t>富士宮市芝川町組合</t>
  </si>
  <si>
    <t>島田市北榛原地区組合</t>
  </si>
  <si>
    <t>下田地区組合</t>
  </si>
  <si>
    <t>湖西市・新居町組合</t>
  </si>
  <si>
    <t>天竜市・春野町組合</t>
  </si>
  <si>
    <t>小計（市を含むもの）</t>
  </si>
  <si>
    <t>相良町外二町組合</t>
  </si>
  <si>
    <t>庵原地区消防組合</t>
  </si>
  <si>
    <t>田方地区消防組合</t>
  </si>
  <si>
    <t>小笠地区消防組合</t>
  </si>
  <si>
    <t>西伊豆広域消防組合</t>
  </si>
  <si>
    <t>吉田榛原消防組合</t>
  </si>
  <si>
    <t>引佐郡広域施設組合</t>
  </si>
  <si>
    <t>小計（市を含まないもの）</t>
  </si>
  <si>
    <t>小計（未設置町村）</t>
  </si>
  <si>
    <t>市町村別危険物規制対象施設数（完成検査済証交付施設）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</si>
</sst>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yyyy"/>
    <numFmt numFmtId="179" formatCode="0.0%"/>
    <numFmt numFmtId="180" formatCode="0_ "/>
    <numFmt numFmtId="181" formatCode="#,##0.0_);[Red]\(#,##0.0\)"/>
    <numFmt numFmtId="182" formatCode="#,##0.00_ "/>
    <numFmt numFmtId="183" formatCode="#,##0.00_);[Red]\(#,##0.00\)"/>
    <numFmt numFmtId="184" formatCode="0.00_ "/>
    <numFmt numFmtId="185" formatCode="#,##0_ ;[Red]\-#,##0\ "/>
    <numFmt numFmtId="186" formatCode="#,##0.00_ ;[Red]\-#,##0.00\ "/>
    <numFmt numFmtId="187" formatCode="#,##0.0_ "/>
    <numFmt numFmtId="188" formatCode="0.0000"/>
    <numFmt numFmtId="189" formatCode="0.000"/>
    <numFmt numFmtId="190" formatCode="0.0"/>
    <numFmt numFmtId="191" formatCode="0.00000"/>
    <numFmt numFmtId="192" formatCode="0.0_ "/>
    <numFmt numFmtId="193" formatCode="0.0_);[Red]\(0.0\)"/>
    <numFmt numFmtId="194" formatCode="0.00_);[Red]\(0.00\)"/>
    <numFmt numFmtId="195" formatCode="0_);[Red]\(0\)"/>
    <numFmt numFmtId="196" formatCode="#,##0.0;[Red]\-#,##0.0"/>
    <numFmt numFmtId="197" formatCode="0.0000000"/>
    <numFmt numFmtId="198" formatCode="0.000000"/>
    <numFmt numFmtId="199" formatCode="#,##0;[Red]\-#,##0\ "/>
    <numFmt numFmtId="200" formatCode="#,##0.0_ ;[Red]\-#,##0.0\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gray0625"/>
    </fill>
  </fills>
  <borders count="1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dashed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dashed"/>
      <right style="dashed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ouble"/>
      <top style="medium"/>
      <bottom style="thin"/>
    </border>
    <border>
      <left style="dashed"/>
      <right style="dashed"/>
      <top style="medium"/>
      <bottom style="thin"/>
    </border>
    <border>
      <left style="thin"/>
      <right style="double"/>
      <top>
        <color indexed="63"/>
      </top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 textRotation="255"/>
    </xf>
    <xf numFmtId="0" fontId="6" fillId="0" borderId="2" xfId="0" applyFont="1" applyBorder="1" applyAlignment="1">
      <alignment horizontal="right" vertical="top" textRotation="255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distributed" textRotation="255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left" textRotation="255"/>
    </xf>
    <xf numFmtId="0" fontId="6" fillId="0" borderId="10" xfId="0" applyFont="1" applyBorder="1" applyAlignment="1">
      <alignment horizontal="right" vertical="top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 wrapText="1"/>
    </xf>
    <xf numFmtId="0" fontId="6" fillId="0" borderId="17" xfId="0" applyFont="1" applyBorder="1" applyAlignment="1">
      <alignment horizontal="center" vertical="distributed" textRotation="255"/>
    </xf>
    <xf numFmtId="0" fontId="6" fillId="0" borderId="18" xfId="0" applyFont="1" applyBorder="1" applyAlignment="1">
      <alignment horizontal="left" textRotation="255"/>
    </xf>
    <xf numFmtId="0" fontId="6" fillId="0" borderId="19" xfId="0" applyFont="1" applyBorder="1" applyAlignment="1">
      <alignment horizontal="right" vertical="top" textRotation="255"/>
    </xf>
    <xf numFmtId="0" fontId="6" fillId="0" borderId="20" xfId="0" applyFont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 vertical="distributed" textRotation="255" wrapText="1"/>
    </xf>
    <xf numFmtId="0" fontId="6" fillId="0" borderId="26" xfId="0" applyFont="1" applyBorder="1" applyAlignment="1">
      <alignment horizontal="center" vertical="distributed" textRotation="255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177" fontId="6" fillId="0" borderId="12" xfId="17" applyNumberFormat="1" applyFont="1" applyBorder="1" applyAlignment="1">
      <alignment vertical="center"/>
    </xf>
    <xf numFmtId="177" fontId="6" fillId="0" borderId="28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77" fontId="6" fillId="0" borderId="13" xfId="17" applyNumberFormat="1" applyFont="1" applyBorder="1" applyAlignment="1">
      <alignment vertical="center"/>
    </xf>
    <xf numFmtId="177" fontId="6" fillId="0" borderId="17" xfId="17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7" fontId="6" fillId="0" borderId="33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81" fontId="6" fillId="0" borderId="15" xfId="0" applyNumberFormat="1" applyFont="1" applyBorder="1" applyAlignment="1">
      <alignment vertical="center"/>
    </xf>
    <xf numFmtId="177" fontId="6" fillId="0" borderId="15" xfId="17" applyNumberFormat="1" applyFont="1" applyBorder="1" applyAlignment="1">
      <alignment vertical="center"/>
    </xf>
    <xf numFmtId="177" fontId="6" fillId="0" borderId="32" xfId="17" applyNumberFormat="1" applyFont="1" applyBorder="1" applyAlignment="1">
      <alignment vertical="center"/>
    </xf>
    <xf numFmtId="185" fontId="6" fillId="0" borderId="34" xfId="17" applyNumberFormat="1" applyFont="1" applyBorder="1" applyAlignment="1">
      <alignment horizontal="center" vertical="center" wrapText="1"/>
    </xf>
    <xf numFmtId="185" fontId="6" fillId="0" borderId="35" xfId="17" applyNumberFormat="1" applyFont="1" applyBorder="1" applyAlignment="1">
      <alignment horizontal="center" vertical="center" wrapText="1"/>
    </xf>
    <xf numFmtId="185" fontId="6" fillId="0" borderId="36" xfId="17" applyNumberFormat="1" applyFont="1" applyBorder="1" applyAlignment="1">
      <alignment vertical="center"/>
    </xf>
    <xf numFmtId="185" fontId="6" fillId="0" borderId="37" xfId="17" applyNumberFormat="1" applyFont="1" applyBorder="1" applyAlignment="1">
      <alignment vertical="center"/>
    </xf>
    <xf numFmtId="185" fontId="6" fillId="0" borderId="38" xfId="17" applyNumberFormat="1" applyFont="1" applyBorder="1" applyAlignment="1">
      <alignment vertical="center"/>
    </xf>
    <xf numFmtId="185" fontId="5" fillId="0" borderId="0" xfId="17" applyNumberFormat="1" applyFont="1" applyAlignment="1">
      <alignment vertical="center"/>
    </xf>
    <xf numFmtId="185" fontId="6" fillId="0" borderId="27" xfId="17" applyNumberFormat="1" applyFont="1" applyBorder="1" applyAlignment="1">
      <alignment horizontal="center" vertical="center"/>
    </xf>
    <xf numFmtId="185" fontId="6" fillId="0" borderId="28" xfId="17" applyNumberFormat="1" applyFont="1" applyBorder="1" applyAlignment="1">
      <alignment horizontal="center" vertical="center"/>
    </xf>
    <xf numFmtId="185" fontId="6" fillId="0" borderId="11" xfId="17" applyNumberFormat="1" applyFont="1" applyBorder="1" applyAlignment="1">
      <alignment vertical="center"/>
    </xf>
    <xf numFmtId="185" fontId="6" fillId="0" borderId="12" xfId="17" applyNumberFormat="1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185" fontId="6" fillId="0" borderId="28" xfId="17" applyNumberFormat="1" applyFont="1" applyBorder="1" applyAlignment="1">
      <alignment vertical="center"/>
    </xf>
    <xf numFmtId="185" fontId="6" fillId="0" borderId="0" xfId="17" applyNumberFormat="1" applyFont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7" fontId="6" fillId="0" borderId="11" xfId="17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7" fontId="6" fillId="0" borderId="29" xfId="17" applyNumberFormat="1" applyFont="1" applyBorder="1" applyAlignment="1">
      <alignment vertical="center"/>
    </xf>
    <xf numFmtId="177" fontId="6" fillId="0" borderId="44" xfId="0" applyNumberFormat="1" applyFont="1" applyBorder="1" applyAlignment="1">
      <alignment vertical="center"/>
    </xf>
    <xf numFmtId="177" fontId="6" fillId="0" borderId="45" xfId="17" applyNumberFormat="1" applyFont="1" applyBorder="1" applyAlignment="1">
      <alignment horizontal="right" vertical="center"/>
    </xf>
    <xf numFmtId="177" fontId="6" fillId="0" borderId="29" xfId="17" applyNumberFormat="1" applyFont="1" applyBorder="1" applyAlignment="1">
      <alignment horizontal="right" vertical="center"/>
    </xf>
    <xf numFmtId="177" fontId="6" fillId="0" borderId="46" xfId="17" applyNumberFormat="1" applyFont="1" applyBorder="1" applyAlignment="1">
      <alignment horizontal="center" vertical="center"/>
    </xf>
    <xf numFmtId="177" fontId="6" fillId="0" borderId="47" xfId="17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7" fontId="6" fillId="0" borderId="20" xfId="17" applyNumberFormat="1" applyFont="1" applyBorder="1" applyAlignment="1">
      <alignment vertical="center"/>
    </xf>
    <xf numFmtId="177" fontId="6" fillId="0" borderId="21" xfId="17" applyNumberFormat="1" applyFont="1" applyBorder="1" applyAlignment="1">
      <alignment vertical="center"/>
    </xf>
    <xf numFmtId="177" fontId="6" fillId="0" borderId="50" xfId="0" applyNumberFormat="1" applyFont="1" applyBorder="1" applyAlignment="1">
      <alignment vertical="center"/>
    </xf>
    <xf numFmtId="177" fontId="6" fillId="0" borderId="23" xfId="17" applyNumberFormat="1" applyFont="1" applyBorder="1" applyAlignment="1">
      <alignment horizontal="right" vertical="center"/>
    </xf>
    <xf numFmtId="177" fontId="6" fillId="0" borderId="20" xfId="17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vertical="center"/>
    </xf>
    <xf numFmtId="177" fontId="6" fillId="0" borderId="51" xfId="17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177" fontId="5" fillId="0" borderId="21" xfId="17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59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176" fontId="9" fillId="0" borderId="70" xfId="0" applyNumberFormat="1" applyFont="1" applyBorder="1" applyAlignment="1">
      <alignment vertical="center"/>
    </xf>
    <xf numFmtId="176" fontId="9" fillId="0" borderId="71" xfId="0" applyNumberFormat="1" applyFont="1" applyBorder="1" applyAlignment="1">
      <alignment vertical="center"/>
    </xf>
    <xf numFmtId="176" fontId="9" fillId="0" borderId="72" xfId="0" applyNumberFormat="1" applyFont="1" applyBorder="1" applyAlignment="1">
      <alignment vertical="center"/>
    </xf>
    <xf numFmtId="176" fontId="9" fillId="0" borderId="73" xfId="0" applyNumberFormat="1" applyFont="1" applyBorder="1" applyAlignment="1">
      <alignment vertical="center"/>
    </xf>
    <xf numFmtId="176" fontId="9" fillId="0" borderId="74" xfId="0" applyNumberFormat="1" applyFont="1" applyBorder="1" applyAlignment="1">
      <alignment vertical="center"/>
    </xf>
    <xf numFmtId="0" fontId="9" fillId="0" borderId="27" xfId="0" applyFont="1" applyBorder="1" applyAlignment="1">
      <alignment horizontal="distributed"/>
    </xf>
    <xf numFmtId="176" fontId="9" fillId="0" borderId="75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176" fontId="9" fillId="0" borderId="66" xfId="0" applyNumberFormat="1" applyFont="1" applyBorder="1" applyAlignment="1">
      <alignment/>
    </xf>
    <xf numFmtId="176" fontId="9" fillId="0" borderId="68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0" xfId="0" applyFont="1" applyBorder="1" applyAlignment="1">
      <alignment horizontal="distributed"/>
    </xf>
    <xf numFmtId="176" fontId="9" fillId="0" borderId="29" xfId="0" applyNumberFormat="1" applyFont="1" applyBorder="1" applyAlignment="1">
      <alignment/>
    </xf>
    <xf numFmtId="176" fontId="9" fillId="0" borderId="45" xfId="0" applyNumberFormat="1" applyFont="1" applyBorder="1" applyAlignment="1">
      <alignment/>
    </xf>
    <xf numFmtId="176" fontId="9" fillId="0" borderId="76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0" fontId="9" fillId="0" borderId="31" xfId="0" applyFont="1" applyBorder="1" applyAlignment="1">
      <alignment horizontal="distributed"/>
    </xf>
    <xf numFmtId="176" fontId="9" fillId="0" borderId="77" xfId="0" applyNumberFormat="1" applyFont="1" applyBorder="1" applyAlignment="1">
      <alignment/>
    </xf>
    <xf numFmtId="176" fontId="9" fillId="0" borderId="33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9" fillId="0" borderId="78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9" fillId="0" borderId="52" xfId="0" applyFont="1" applyBorder="1" applyAlignment="1">
      <alignment horizontal="distributed"/>
    </xf>
    <xf numFmtId="176" fontId="9" fillId="0" borderId="79" xfId="0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9" fillId="0" borderId="80" xfId="0" applyNumberFormat="1" applyFont="1" applyBorder="1" applyAlignment="1">
      <alignment/>
    </xf>
    <xf numFmtId="176" fontId="9" fillId="0" borderId="53" xfId="0" applyNumberFormat="1" applyFont="1" applyBorder="1" applyAlignment="1">
      <alignment/>
    </xf>
    <xf numFmtId="0" fontId="9" fillId="0" borderId="54" xfId="0" applyFont="1" applyBorder="1" applyAlignment="1">
      <alignment horizontal="distributed"/>
    </xf>
    <xf numFmtId="176" fontId="9" fillId="0" borderId="81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23" xfId="0" applyNumberFormat="1" applyFont="1" applyBorder="1" applyAlignment="1">
      <alignment/>
    </xf>
    <xf numFmtId="176" fontId="9" fillId="0" borderId="82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15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distributed" textRotation="255"/>
    </xf>
    <xf numFmtId="0" fontId="9" fillId="0" borderId="33" xfId="0" applyFont="1" applyBorder="1" applyAlignment="1">
      <alignment horizontal="center" vertical="distributed" textRotation="255"/>
    </xf>
    <xf numFmtId="0" fontId="9" fillId="0" borderId="87" xfId="0" applyFont="1" applyBorder="1" applyAlignment="1">
      <alignment horizontal="center" vertical="distributed" textRotation="255"/>
    </xf>
    <xf numFmtId="0" fontId="9" fillId="0" borderId="88" xfId="0" applyFont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center" vertical="distributed" textRotation="255"/>
    </xf>
    <xf numFmtId="0" fontId="9" fillId="0" borderId="33" xfId="0" applyFont="1" applyFill="1" applyBorder="1" applyAlignment="1">
      <alignment horizontal="center" vertical="distributed" textRotation="255"/>
    </xf>
    <xf numFmtId="0" fontId="9" fillId="0" borderId="32" xfId="0" applyFont="1" applyBorder="1" applyAlignment="1">
      <alignment horizontal="center" vertical="distributed" textRotation="255"/>
    </xf>
    <xf numFmtId="0" fontId="9" fillId="0" borderId="89" xfId="0" applyFont="1" applyBorder="1" applyAlignment="1">
      <alignment horizontal="center" vertical="distributed" textRotation="255"/>
    </xf>
    <xf numFmtId="0" fontId="9" fillId="0" borderId="90" xfId="0" applyFont="1" applyBorder="1" applyAlignment="1">
      <alignment horizontal="center" vertical="distributed" textRotation="255"/>
    </xf>
    <xf numFmtId="0" fontId="9" fillId="0" borderId="61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33" xfId="0" applyFont="1" applyBorder="1" applyAlignment="1">
      <alignment/>
    </xf>
    <xf numFmtId="0" fontId="9" fillId="0" borderId="16" xfId="0" applyFont="1" applyBorder="1" applyAlignment="1">
      <alignment horizontal="center" vertical="top" textRotation="255"/>
    </xf>
    <xf numFmtId="0" fontId="9" fillId="0" borderId="59" xfId="0" applyFont="1" applyBorder="1" applyAlignment="1">
      <alignment horizontal="center" vertical="distributed" textRotation="255"/>
    </xf>
    <xf numFmtId="0" fontId="9" fillId="0" borderId="86" xfId="0" applyFont="1" applyBorder="1" applyAlignment="1">
      <alignment horizontal="center" vertical="distributed" textRotation="255"/>
    </xf>
    <xf numFmtId="0" fontId="9" fillId="0" borderId="77" xfId="0" applyFont="1" applyBorder="1" applyAlignment="1">
      <alignment horizontal="center" vertical="distributed" textRotation="255"/>
    </xf>
    <xf numFmtId="0" fontId="9" fillId="0" borderId="91" xfId="0" applyFont="1" applyBorder="1" applyAlignment="1">
      <alignment horizontal="center" vertical="distributed" textRotation="255"/>
    </xf>
    <xf numFmtId="0" fontId="9" fillId="0" borderId="59" xfId="0" applyFont="1" applyFill="1" applyBorder="1" applyAlignment="1">
      <alignment horizontal="center" vertical="distributed" textRotation="255"/>
    </xf>
    <xf numFmtId="0" fontId="9" fillId="0" borderId="86" xfId="0" applyFont="1" applyFill="1" applyBorder="1" applyAlignment="1">
      <alignment horizontal="center" vertical="distributed" textRotation="255"/>
    </xf>
    <xf numFmtId="0" fontId="9" fillId="0" borderId="62" xfId="0" applyFont="1" applyBorder="1" applyAlignment="1">
      <alignment horizontal="center" vertical="distributed" textRotation="255"/>
    </xf>
    <xf numFmtId="0" fontId="9" fillId="0" borderId="4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2" xfId="0" applyFont="1" applyBorder="1" applyAlignment="1">
      <alignment horizontal="center" vertical="distributed" textRotation="255"/>
    </xf>
    <xf numFmtId="0" fontId="9" fillId="0" borderId="93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66" xfId="0" applyFont="1" applyBorder="1" applyAlignment="1">
      <alignment horizontal="center" vertical="center" textRotation="255"/>
    </xf>
    <xf numFmtId="0" fontId="9" fillId="0" borderId="94" xfId="0" applyFont="1" applyBorder="1" applyAlignment="1">
      <alignment textRotation="255"/>
    </xf>
    <xf numFmtId="0" fontId="9" fillId="0" borderId="66" xfId="0" applyFont="1" applyBorder="1" applyAlignment="1">
      <alignment horizontal="center" vertical="top" textRotation="255"/>
    </xf>
    <xf numFmtId="0" fontId="9" fillId="0" borderId="66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75" xfId="0" applyFont="1" applyBorder="1" applyAlignment="1">
      <alignment horizontal="center" vertical="distributed" textRotation="255"/>
    </xf>
    <xf numFmtId="0" fontId="9" fillId="0" borderId="95" xfId="0" applyFont="1" applyBorder="1" applyAlignment="1">
      <alignment horizontal="center" vertical="distributed" textRotation="255"/>
    </xf>
    <xf numFmtId="0" fontId="9" fillId="0" borderId="94" xfId="0" applyFont="1" applyBorder="1" applyAlignment="1">
      <alignment vertical="distributed" textRotation="255"/>
    </xf>
    <xf numFmtId="0" fontId="9" fillId="0" borderId="66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28" xfId="0" applyFont="1" applyBorder="1" applyAlignment="1">
      <alignment horizontal="center" vertical="distributed" textRotation="255"/>
    </xf>
    <xf numFmtId="0" fontId="9" fillId="0" borderId="9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176" fontId="9" fillId="0" borderId="97" xfId="0" applyNumberFormat="1" applyFont="1" applyBorder="1" applyAlignment="1">
      <alignment horizontal="right" vertical="center"/>
    </xf>
    <xf numFmtId="176" fontId="9" fillId="0" borderId="98" xfId="0" applyNumberFormat="1" applyFont="1" applyBorder="1" applyAlignment="1">
      <alignment horizontal="right" vertical="center"/>
    </xf>
    <xf numFmtId="176" fontId="9" fillId="0" borderId="99" xfId="0" applyNumberFormat="1" applyFont="1" applyBorder="1" applyAlignment="1">
      <alignment horizontal="right" vertical="center"/>
    </xf>
    <xf numFmtId="176" fontId="9" fillId="0" borderId="72" xfId="0" applyNumberFormat="1" applyFont="1" applyBorder="1" applyAlignment="1">
      <alignment horizontal="right" vertical="center"/>
    </xf>
    <xf numFmtId="176" fontId="9" fillId="0" borderId="72" xfId="0" applyNumberFormat="1" applyFont="1" applyBorder="1" applyAlignment="1">
      <alignment horizontal="right" vertical="center"/>
    </xf>
    <xf numFmtId="176" fontId="9" fillId="0" borderId="71" xfId="0" applyNumberFormat="1" applyFont="1" applyBorder="1" applyAlignment="1">
      <alignment horizontal="right" vertical="center"/>
    </xf>
    <xf numFmtId="176" fontId="9" fillId="0" borderId="100" xfId="0" applyNumberFormat="1" applyFont="1" applyBorder="1" applyAlignment="1">
      <alignment horizontal="right" vertical="center"/>
    </xf>
    <xf numFmtId="176" fontId="9" fillId="0" borderId="74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distributed" vertical="center"/>
    </xf>
    <xf numFmtId="0" fontId="9" fillId="0" borderId="86" xfId="0" applyFont="1" applyBorder="1" applyAlignment="1">
      <alignment horizontal="distributed" vertical="center"/>
    </xf>
    <xf numFmtId="176" fontId="9" fillId="0" borderId="92" xfId="0" applyNumberFormat="1" applyFont="1" applyBorder="1" applyAlignment="1">
      <alignment horizontal="right" vertical="center"/>
    </xf>
    <xf numFmtId="176" fontId="9" fillId="0" borderId="93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66" xfId="0" applyNumberFormat="1" applyFont="1" applyBorder="1" applyAlignment="1">
      <alignment horizontal="right" vertical="center"/>
    </xf>
    <xf numFmtId="176" fontId="9" fillId="0" borderId="101" xfId="0" applyNumberFormat="1" applyFont="1" applyBorder="1" applyAlignment="1">
      <alignment horizontal="right" vertical="center"/>
    </xf>
    <xf numFmtId="176" fontId="9" fillId="0" borderId="102" xfId="0" applyNumberFormat="1" applyFont="1" applyBorder="1" applyAlignment="1">
      <alignment horizontal="right" vertical="center"/>
    </xf>
    <xf numFmtId="176" fontId="9" fillId="0" borderId="95" xfId="0" applyNumberFormat="1" applyFont="1" applyBorder="1" applyAlignment="1">
      <alignment horizontal="right" vertical="center"/>
    </xf>
    <xf numFmtId="176" fontId="9" fillId="0" borderId="103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distributed" vertical="center"/>
    </xf>
    <xf numFmtId="0" fontId="9" fillId="0" borderId="29" xfId="0" applyFont="1" applyBorder="1" applyAlignment="1">
      <alignment vertical="center"/>
    </xf>
    <xf numFmtId="176" fontId="9" fillId="0" borderId="104" xfId="0" applyNumberFormat="1" applyFont="1" applyBorder="1" applyAlignment="1">
      <alignment horizontal="right" vertical="center"/>
    </xf>
    <xf numFmtId="176" fontId="9" fillId="0" borderId="105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45" xfId="0" applyNumberFormat="1" applyFont="1" applyBorder="1" applyAlignment="1">
      <alignment horizontal="right" vertical="center"/>
    </xf>
    <xf numFmtId="176" fontId="9" fillId="0" borderId="105" xfId="0" applyNumberFormat="1" applyFont="1" applyBorder="1" applyAlignment="1">
      <alignment horizontal="right" vertical="center"/>
    </xf>
    <xf numFmtId="176" fontId="9" fillId="0" borderId="4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106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96" xfId="0" applyFont="1" applyBorder="1" applyAlignment="1">
      <alignment horizontal="distributed" vertical="center"/>
    </xf>
    <xf numFmtId="0" fontId="9" fillId="0" borderId="71" xfId="0" applyFont="1" applyBorder="1" applyAlignment="1">
      <alignment vertical="center"/>
    </xf>
    <xf numFmtId="176" fontId="9" fillId="0" borderId="98" xfId="0" applyNumberFormat="1" applyFont="1" applyBorder="1" applyAlignment="1">
      <alignment horizontal="center" vertical="center"/>
    </xf>
    <xf numFmtId="0" fontId="9" fillId="0" borderId="107" xfId="0" applyFont="1" applyBorder="1" applyAlignment="1">
      <alignment horizontal="distributed" vertical="center"/>
    </xf>
    <xf numFmtId="0" fontId="9" fillId="0" borderId="108" xfId="0" applyFont="1" applyBorder="1" applyAlignment="1">
      <alignment horizontal="distributed" vertical="center"/>
    </xf>
    <xf numFmtId="176" fontId="9" fillId="0" borderId="109" xfId="0" applyNumberFormat="1" applyFont="1" applyBorder="1" applyAlignment="1">
      <alignment horizontal="right" vertical="center"/>
    </xf>
    <xf numFmtId="176" fontId="9" fillId="0" borderId="110" xfId="0" applyNumberFormat="1" applyFont="1" applyBorder="1" applyAlignment="1">
      <alignment horizontal="right" vertical="center"/>
    </xf>
    <xf numFmtId="176" fontId="9" fillId="0" borderId="111" xfId="0" applyNumberFormat="1" applyFont="1" applyBorder="1" applyAlignment="1">
      <alignment horizontal="right" vertical="center"/>
    </xf>
    <xf numFmtId="176" fontId="9" fillId="0" borderId="112" xfId="0" applyNumberFormat="1" applyFont="1" applyBorder="1" applyAlignment="1">
      <alignment horizontal="right" vertical="center"/>
    </xf>
    <xf numFmtId="176" fontId="9" fillId="0" borderId="113" xfId="0" applyNumberFormat="1" applyFont="1" applyBorder="1" applyAlignment="1">
      <alignment horizontal="right" vertical="center"/>
    </xf>
    <xf numFmtId="176" fontId="9" fillId="0" borderId="114" xfId="0" applyNumberFormat="1" applyFont="1" applyBorder="1" applyAlignment="1">
      <alignment horizontal="right" vertical="center"/>
    </xf>
    <xf numFmtId="176" fontId="9" fillId="0" borderId="115" xfId="0" applyNumberFormat="1" applyFont="1" applyBorder="1" applyAlignment="1">
      <alignment horizontal="right" vertical="center"/>
    </xf>
    <xf numFmtId="176" fontId="9" fillId="0" borderId="116" xfId="0" applyNumberFormat="1" applyFont="1" applyBorder="1" applyAlignment="1">
      <alignment horizontal="right" vertical="center"/>
    </xf>
    <xf numFmtId="176" fontId="9" fillId="0" borderId="93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/>
    </xf>
    <xf numFmtId="0" fontId="9" fillId="0" borderId="40" xfId="0" applyFont="1" applyBorder="1" applyAlignment="1">
      <alignment vertical="center"/>
    </xf>
    <xf numFmtId="0" fontId="9" fillId="0" borderId="117" xfId="0" applyFont="1" applyBorder="1" applyAlignment="1">
      <alignment horizontal="distributed" vertical="center" shrinkToFit="1"/>
    </xf>
    <xf numFmtId="0" fontId="9" fillId="0" borderId="33" xfId="0" applyFont="1" applyBorder="1" applyAlignment="1">
      <alignment horizontal="distributed" vertical="center" shrinkToFit="1"/>
    </xf>
    <xf numFmtId="0" fontId="9" fillId="0" borderId="117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11" fillId="0" borderId="117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9" fillId="0" borderId="58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117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1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33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distributed" vertical="center"/>
    </xf>
    <xf numFmtId="176" fontId="9" fillId="0" borderId="89" xfId="0" applyNumberFormat="1" applyFont="1" applyBorder="1" applyAlignment="1">
      <alignment horizontal="right" vertical="center"/>
    </xf>
    <xf numFmtId="176" fontId="9" fillId="0" borderId="9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88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176" fontId="9" fillId="0" borderId="112" xfId="0" applyNumberFormat="1" applyFont="1" applyBorder="1" applyAlignment="1">
      <alignment horizontal="right" vertical="center"/>
    </xf>
    <xf numFmtId="176" fontId="9" fillId="0" borderId="108" xfId="0" applyNumberFormat="1" applyFont="1" applyBorder="1" applyAlignment="1">
      <alignment horizontal="right" vertical="center"/>
    </xf>
    <xf numFmtId="176" fontId="9" fillId="0" borderId="118" xfId="0" applyNumberFormat="1" applyFont="1" applyBorder="1" applyAlignment="1">
      <alignment horizontal="right" vertical="center"/>
    </xf>
    <xf numFmtId="0" fontId="9" fillId="0" borderId="86" xfId="0" applyFont="1" applyBorder="1" applyAlignment="1">
      <alignment horizontal="distributed" vertical="center"/>
    </xf>
    <xf numFmtId="0" fontId="9" fillId="0" borderId="117" xfId="0" applyFont="1" applyBorder="1" applyAlignment="1">
      <alignment vertical="center"/>
    </xf>
    <xf numFmtId="0" fontId="9" fillId="0" borderId="33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/>
    </xf>
    <xf numFmtId="176" fontId="9" fillId="0" borderId="119" xfId="0" applyNumberFormat="1" applyFont="1" applyBorder="1" applyAlignment="1">
      <alignment horizontal="right" vertical="center"/>
    </xf>
    <xf numFmtId="176" fontId="9" fillId="0" borderId="12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121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52" xfId="0" applyFont="1" applyFill="1" applyBorder="1" applyAlignment="1">
      <alignment horizontal="justify"/>
    </xf>
    <xf numFmtId="0" fontId="13" fillId="0" borderId="7" xfId="0" applyFont="1" applyFill="1" applyBorder="1" applyAlignment="1">
      <alignment vertical="center" textRotation="255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122" xfId="0" applyFont="1" applyFill="1" applyBorder="1" applyAlignment="1">
      <alignment horizontal="center" vertical="center"/>
    </xf>
    <xf numFmtId="0" fontId="13" fillId="0" borderId="12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justify"/>
    </xf>
    <xf numFmtId="0" fontId="13" fillId="0" borderId="21" xfId="0" applyFont="1" applyFill="1" applyBorder="1" applyAlignment="1">
      <alignment/>
    </xf>
    <xf numFmtId="0" fontId="13" fillId="0" borderId="25" xfId="0" applyFont="1" applyFill="1" applyBorder="1" applyAlignment="1">
      <alignment vertical="center" textRotation="255"/>
    </xf>
    <xf numFmtId="0" fontId="13" fillId="0" borderId="124" xfId="0" applyFont="1" applyFill="1" applyBorder="1" applyAlignment="1">
      <alignment vertical="center" textRotation="255"/>
    </xf>
    <xf numFmtId="0" fontId="13" fillId="0" borderId="125" xfId="0" applyFont="1" applyFill="1" applyBorder="1" applyAlignment="1">
      <alignment vertical="center" textRotation="255"/>
    </xf>
    <xf numFmtId="0" fontId="13" fillId="0" borderId="126" xfId="0" applyFont="1" applyFill="1" applyBorder="1" applyAlignment="1">
      <alignment vertical="center" textRotation="255"/>
    </xf>
    <xf numFmtId="0" fontId="9" fillId="0" borderId="27" xfId="0" applyFont="1" applyFill="1" applyBorder="1" applyAlignment="1">
      <alignment horizontal="distributed"/>
    </xf>
    <xf numFmtId="177" fontId="9" fillId="0" borderId="12" xfId="0" applyNumberFormat="1" applyFont="1" applyFill="1" applyBorder="1" applyAlignment="1">
      <alignment vertical="center"/>
    </xf>
    <xf numFmtId="177" fontId="9" fillId="0" borderId="66" xfId="0" applyNumberFormat="1" applyFont="1" applyFill="1" applyBorder="1" applyAlignment="1">
      <alignment vertical="center"/>
    </xf>
    <xf numFmtId="177" fontId="9" fillId="0" borderId="127" xfId="0" applyNumberFormat="1" applyFont="1" applyFill="1" applyBorder="1" applyAlignment="1">
      <alignment vertical="center"/>
    </xf>
    <xf numFmtId="177" fontId="9" fillId="0" borderId="93" xfId="0" applyNumberFormat="1" applyFont="1" applyFill="1" applyBorder="1" applyAlignment="1">
      <alignment vertical="center"/>
    </xf>
    <xf numFmtId="177" fontId="9" fillId="0" borderId="128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distributed"/>
    </xf>
    <xf numFmtId="177" fontId="9" fillId="0" borderId="13" xfId="0" applyNumberFormat="1" applyFont="1" applyFill="1" applyBorder="1" applyAlignment="1">
      <alignment vertical="center"/>
    </xf>
    <xf numFmtId="177" fontId="9" fillId="0" borderId="45" xfId="0" applyNumberFormat="1" applyFont="1" applyFill="1" applyBorder="1" applyAlignment="1">
      <alignment vertical="center"/>
    </xf>
    <xf numFmtId="177" fontId="9" fillId="0" borderId="129" xfId="0" applyNumberFormat="1" applyFont="1" applyFill="1" applyBorder="1" applyAlignment="1">
      <alignment vertical="center"/>
    </xf>
    <xf numFmtId="177" fontId="9" fillId="0" borderId="105" xfId="0" applyNumberFormat="1" applyFont="1" applyFill="1" applyBorder="1" applyAlignment="1">
      <alignment vertical="center"/>
    </xf>
    <xf numFmtId="177" fontId="9" fillId="0" borderId="130" xfId="0" applyNumberFormat="1" applyFont="1" applyFill="1" applyBorder="1" applyAlignment="1">
      <alignment vertical="center"/>
    </xf>
    <xf numFmtId="0" fontId="9" fillId="2" borderId="30" xfId="0" applyFont="1" applyFill="1" applyBorder="1" applyAlignment="1">
      <alignment horizontal="distributed"/>
    </xf>
    <xf numFmtId="177" fontId="9" fillId="2" borderId="13" xfId="0" applyNumberFormat="1" applyFont="1" applyFill="1" applyBorder="1" applyAlignment="1">
      <alignment vertical="center"/>
    </xf>
    <xf numFmtId="177" fontId="9" fillId="2" borderId="45" xfId="0" applyNumberFormat="1" applyFont="1" applyFill="1" applyBorder="1" applyAlignment="1">
      <alignment vertical="center"/>
    </xf>
    <xf numFmtId="177" fontId="9" fillId="2" borderId="129" xfId="0" applyNumberFormat="1" applyFont="1" applyFill="1" applyBorder="1" applyAlignment="1">
      <alignment vertical="center"/>
    </xf>
    <xf numFmtId="177" fontId="9" fillId="2" borderId="105" xfId="0" applyNumberFormat="1" applyFont="1" applyFill="1" applyBorder="1" applyAlignment="1">
      <alignment vertical="center"/>
    </xf>
    <xf numFmtId="177" fontId="9" fillId="2" borderId="130" xfId="0" applyNumberFormat="1" applyFont="1" applyFill="1" applyBorder="1" applyAlignment="1">
      <alignment vertical="center"/>
    </xf>
    <xf numFmtId="0" fontId="9" fillId="0" borderId="54" xfId="0" applyFont="1" applyFill="1" applyBorder="1" applyAlignment="1">
      <alignment horizontal="distributed" vertical="center"/>
    </xf>
    <xf numFmtId="177" fontId="9" fillId="0" borderId="21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vertical="center"/>
    </xf>
    <xf numFmtId="177" fontId="9" fillId="0" borderId="131" xfId="0" applyNumberFormat="1" applyFont="1" applyFill="1" applyBorder="1" applyAlignment="1">
      <alignment vertical="center"/>
    </xf>
    <xf numFmtId="177" fontId="9" fillId="0" borderId="120" xfId="0" applyNumberFormat="1" applyFont="1" applyFill="1" applyBorder="1" applyAlignment="1">
      <alignment vertical="center"/>
    </xf>
    <xf numFmtId="177" fontId="9" fillId="0" borderId="13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190500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381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12475;&#12531;&#12479;&#12540;&#12375;&#12378;&#12362;&#12363;\12&#32113;&#35336;&#34920;&#19968;&#35239;&#21361;&#38522;&#29289;&#38306;&#204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（新立入検査）"/>
      <sheetName val="危険物施設種類別"/>
      <sheetName val="表（９対象施設数）"/>
      <sheetName val="表（１０市町村別危険物施設数）"/>
      <sheetName val="表（１１事故事例）"/>
      <sheetName val="入力用シート"/>
      <sheetName val="5年推移"/>
    </sheetNames>
    <sheetDataSet>
      <sheetData sheetId="5">
        <row r="5">
          <cell r="C5">
            <v>1380</v>
          </cell>
          <cell r="D5">
            <v>13</v>
          </cell>
          <cell r="E5">
            <v>961</v>
          </cell>
          <cell r="F5">
            <v>426</v>
          </cell>
          <cell r="G5">
            <v>50</v>
          </cell>
          <cell r="J5">
            <v>98</v>
          </cell>
          <cell r="K5">
            <v>235</v>
          </cell>
          <cell r="L5">
            <v>1</v>
          </cell>
          <cell r="M5">
            <v>138</v>
          </cell>
          <cell r="N5">
            <v>13</v>
          </cell>
          <cell r="O5">
            <v>406</v>
          </cell>
          <cell r="P5">
            <v>265</v>
          </cell>
          <cell r="Q5">
            <v>14</v>
          </cell>
          <cell r="R5">
            <v>1</v>
          </cell>
          <cell r="U5">
            <v>126</v>
          </cell>
          <cell r="V5">
            <v>992</v>
          </cell>
        </row>
        <row r="6">
          <cell r="C6">
            <v>1977</v>
          </cell>
          <cell r="D6">
            <v>4</v>
          </cell>
          <cell r="E6">
            <v>1233</v>
          </cell>
          <cell r="F6">
            <v>339</v>
          </cell>
          <cell r="G6">
            <v>201</v>
          </cell>
          <cell r="J6">
            <v>48</v>
          </cell>
          <cell r="K6">
            <v>388</v>
          </cell>
          <cell r="L6">
            <v>10</v>
          </cell>
          <cell r="M6">
            <v>180</v>
          </cell>
          <cell r="N6">
            <v>67</v>
          </cell>
          <cell r="O6">
            <v>740</v>
          </cell>
          <cell r="P6">
            <v>450</v>
          </cell>
          <cell r="Q6">
            <v>9</v>
          </cell>
          <cell r="R6">
            <v>1</v>
          </cell>
          <cell r="U6">
            <v>280</v>
          </cell>
          <cell r="V6">
            <v>1088</v>
          </cell>
        </row>
        <row r="7">
          <cell r="C7">
            <v>814</v>
          </cell>
          <cell r="D7">
            <v>6</v>
          </cell>
          <cell r="E7">
            <v>560</v>
          </cell>
          <cell r="F7">
            <v>117</v>
          </cell>
          <cell r="G7">
            <v>74</v>
          </cell>
          <cell r="J7">
            <v>38</v>
          </cell>
          <cell r="K7">
            <v>166</v>
          </cell>
          <cell r="L7">
            <v>5</v>
          </cell>
          <cell r="M7">
            <v>120</v>
          </cell>
          <cell r="N7">
            <v>40</v>
          </cell>
          <cell r="O7">
            <v>248</v>
          </cell>
          <cell r="P7">
            <v>140</v>
          </cell>
          <cell r="Q7">
            <v>5</v>
          </cell>
          <cell r="R7">
            <v>1</v>
          </cell>
          <cell r="U7">
            <v>102</v>
          </cell>
          <cell r="V7">
            <v>440</v>
          </cell>
        </row>
        <row r="8">
          <cell r="C8">
            <v>1694</v>
          </cell>
          <cell r="D8">
            <v>30</v>
          </cell>
          <cell r="E8">
            <v>1267</v>
          </cell>
          <cell r="F8">
            <v>174</v>
          </cell>
          <cell r="G8">
            <v>372</v>
          </cell>
          <cell r="J8">
            <v>62</v>
          </cell>
          <cell r="K8">
            <v>144</v>
          </cell>
          <cell r="L8">
            <v>4</v>
          </cell>
          <cell r="M8">
            <v>463</v>
          </cell>
          <cell r="N8">
            <v>48</v>
          </cell>
          <cell r="O8">
            <v>397</v>
          </cell>
          <cell r="P8">
            <v>199</v>
          </cell>
          <cell r="Q8">
            <v>4</v>
          </cell>
          <cell r="R8">
            <v>1</v>
          </cell>
          <cell r="S8">
            <v>5</v>
          </cell>
          <cell r="U8">
            <v>188</v>
          </cell>
          <cell r="V8">
            <v>424</v>
          </cell>
        </row>
        <row r="9">
          <cell r="C9">
            <v>299</v>
          </cell>
          <cell r="E9">
            <v>240</v>
          </cell>
          <cell r="F9">
            <v>2</v>
          </cell>
          <cell r="G9">
            <v>14</v>
          </cell>
          <cell r="J9">
            <v>59</v>
          </cell>
          <cell r="K9">
            <v>154</v>
          </cell>
          <cell r="L9">
            <v>1</v>
          </cell>
          <cell r="M9">
            <v>7</v>
          </cell>
          <cell r="N9">
            <v>3</v>
          </cell>
          <cell r="O9">
            <v>59</v>
          </cell>
          <cell r="P9">
            <v>29</v>
          </cell>
          <cell r="U9">
            <v>30</v>
          </cell>
          <cell r="V9">
            <v>212</v>
          </cell>
        </row>
        <row r="10">
          <cell r="C10">
            <v>252</v>
          </cell>
          <cell r="E10">
            <v>164</v>
          </cell>
          <cell r="F10">
            <v>45</v>
          </cell>
          <cell r="G10">
            <v>23</v>
          </cell>
          <cell r="J10">
            <v>9</v>
          </cell>
          <cell r="K10">
            <v>71</v>
          </cell>
          <cell r="L10">
            <v>2</v>
          </cell>
          <cell r="M10">
            <v>9</v>
          </cell>
          <cell r="N10">
            <v>5</v>
          </cell>
          <cell r="O10">
            <v>88</v>
          </cell>
          <cell r="P10">
            <v>58</v>
          </cell>
          <cell r="U10">
            <v>30</v>
          </cell>
          <cell r="V10">
            <v>162</v>
          </cell>
        </row>
        <row r="11">
          <cell r="C11">
            <v>385</v>
          </cell>
          <cell r="E11">
            <v>282</v>
          </cell>
          <cell r="F11">
            <v>11</v>
          </cell>
          <cell r="G11">
            <v>37</v>
          </cell>
          <cell r="J11">
            <v>16</v>
          </cell>
          <cell r="K11">
            <v>178</v>
          </cell>
          <cell r="L11">
            <v>2</v>
          </cell>
          <cell r="M11">
            <v>36</v>
          </cell>
          <cell r="N11">
            <v>2</v>
          </cell>
          <cell r="O11">
            <v>103</v>
          </cell>
          <cell r="P11">
            <v>65</v>
          </cell>
          <cell r="Q11">
            <v>3</v>
          </cell>
          <cell r="U11">
            <v>35</v>
          </cell>
          <cell r="V11">
            <v>246</v>
          </cell>
        </row>
        <row r="12">
          <cell r="C12">
            <v>1897</v>
          </cell>
          <cell r="D12">
            <v>15</v>
          </cell>
          <cell r="E12">
            <v>1268</v>
          </cell>
          <cell r="F12">
            <v>208</v>
          </cell>
          <cell r="G12">
            <v>407</v>
          </cell>
          <cell r="J12">
            <v>111</v>
          </cell>
          <cell r="K12">
            <v>171</v>
          </cell>
          <cell r="M12">
            <v>325</v>
          </cell>
          <cell r="N12">
            <v>46</v>
          </cell>
          <cell r="O12">
            <v>614</v>
          </cell>
          <cell r="P12">
            <v>257</v>
          </cell>
          <cell r="Q12">
            <v>2</v>
          </cell>
          <cell r="R12">
            <v>2</v>
          </cell>
          <cell r="S12">
            <v>7</v>
          </cell>
          <cell r="U12">
            <v>346</v>
          </cell>
          <cell r="V12">
            <v>614</v>
          </cell>
        </row>
        <row r="13">
          <cell r="C13">
            <v>737</v>
          </cell>
          <cell r="D13">
            <v>5</v>
          </cell>
          <cell r="E13">
            <v>526</v>
          </cell>
          <cell r="F13">
            <v>108</v>
          </cell>
          <cell r="G13">
            <v>150</v>
          </cell>
          <cell r="J13">
            <v>17</v>
          </cell>
          <cell r="K13">
            <v>76</v>
          </cell>
          <cell r="L13">
            <v>1</v>
          </cell>
          <cell r="M13">
            <v>141</v>
          </cell>
          <cell r="N13">
            <v>33</v>
          </cell>
          <cell r="O13">
            <v>206</v>
          </cell>
          <cell r="P13">
            <v>112</v>
          </cell>
          <cell r="Q13">
            <v>2</v>
          </cell>
          <cell r="U13">
            <v>92</v>
          </cell>
          <cell r="V13">
            <v>327</v>
          </cell>
        </row>
        <row r="14">
          <cell r="C14">
            <v>381</v>
          </cell>
          <cell r="D14">
            <v>6</v>
          </cell>
          <cell r="E14">
            <v>252</v>
          </cell>
          <cell r="F14">
            <v>81</v>
          </cell>
          <cell r="G14">
            <v>65</v>
          </cell>
          <cell r="J14">
            <v>19</v>
          </cell>
          <cell r="K14">
            <v>61</v>
          </cell>
          <cell r="L14">
            <v>4</v>
          </cell>
          <cell r="M14">
            <v>19</v>
          </cell>
          <cell r="N14">
            <v>3</v>
          </cell>
          <cell r="O14">
            <v>123</v>
          </cell>
          <cell r="P14">
            <v>65</v>
          </cell>
          <cell r="U14">
            <v>58</v>
          </cell>
          <cell r="V14">
            <v>218</v>
          </cell>
        </row>
        <row r="15">
          <cell r="C15">
            <v>616</v>
          </cell>
          <cell r="D15">
            <v>7</v>
          </cell>
          <cell r="E15">
            <v>428</v>
          </cell>
          <cell r="F15">
            <v>118</v>
          </cell>
          <cell r="G15">
            <v>183</v>
          </cell>
          <cell r="J15">
            <v>18</v>
          </cell>
          <cell r="K15">
            <v>53</v>
          </cell>
          <cell r="M15">
            <v>47</v>
          </cell>
          <cell r="N15">
            <v>9</v>
          </cell>
          <cell r="O15">
            <v>181</v>
          </cell>
          <cell r="P15">
            <v>96</v>
          </cell>
          <cell r="Q15">
            <v>4</v>
          </cell>
          <cell r="U15">
            <v>81</v>
          </cell>
          <cell r="V15">
            <v>259</v>
          </cell>
        </row>
        <row r="16">
          <cell r="C16">
            <v>237</v>
          </cell>
          <cell r="E16">
            <v>137</v>
          </cell>
          <cell r="F16">
            <v>43</v>
          </cell>
          <cell r="G16">
            <v>20</v>
          </cell>
          <cell r="J16">
            <v>1</v>
          </cell>
          <cell r="K16">
            <v>54</v>
          </cell>
          <cell r="L16">
            <v>1</v>
          </cell>
          <cell r="M16">
            <v>14</v>
          </cell>
          <cell r="N16">
            <v>4</v>
          </cell>
          <cell r="O16">
            <v>100</v>
          </cell>
          <cell r="P16">
            <v>59</v>
          </cell>
          <cell r="Q16">
            <v>1</v>
          </cell>
          <cell r="U16">
            <v>40</v>
          </cell>
          <cell r="V16">
            <v>145</v>
          </cell>
        </row>
        <row r="17">
          <cell r="C17">
            <v>303</v>
          </cell>
          <cell r="D17">
            <v>2</v>
          </cell>
          <cell r="E17">
            <v>176</v>
          </cell>
          <cell r="F17">
            <v>32</v>
          </cell>
          <cell r="G17">
            <v>53</v>
          </cell>
          <cell r="J17">
            <v>5</v>
          </cell>
          <cell r="K17">
            <v>65</v>
          </cell>
          <cell r="L17">
            <v>3</v>
          </cell>
          <cell r="M17">
            <v>13</v>
          </cell>
          <cell r="N17">
            <v>5</v>
          </cell>
          <cell r="O17">
            <v>125</v>
          </cell>
          <cell r="P17">
            <v>51</v>
          </cell>
          <cell r="U17">
            <v>74</v>
          </cell>
          <cell r="V17">
            <v>124</v>
          </cell>
        </row>
        <row r="18">
          <cell r="C18">
            <v>868</v>
          </cell>
          <cell r="D18">
            <v>9</v>
          </cell>
          <cell r="E18">
            <v>592</v>
          </cell>
          <cell r="F18">
            <v>107</v>
          </cell>
          <cell r="G18">
            <v>179</v>
          </cell>
          <cell r="J18">
            <v>15</v>
          </cell>
          <cell r="K18">
            <v>223</v>
          </cell>
          <cell r="L18">
            <v>3</v>
          </cell>
          <cell r="M18">
            <v>36</v>
          </cell>
          <cell r="N18">
            <v>29</v>
          </cell>
          <cell r="O18">
            <v>267</v>
          </cell>
          <cell r="P18">
            <v>119</v>
          </cell>
          <cell r="Q18">
            <v>3</v>
          </cell>
          <cell r="R18">
            <v>1</v>
          </cell>
          <cell r="U18">
            <v>144</v>
          </cell>
          <cell r="V18">
            <v>387</v>
          </cell>
        </row>
        <row r="19">
          <cell r="C19">
            <v>1139</v>
          </cell>
          <cell r="D19">
            <v>30</v>
          </cell>
          <cell r="E19">
            <v>744</v>
          </cell>
          <cell r="F19">
            <v>158</v>
          </cell>
          <cell r="G19">
            <v>263</v>
          </cell>
          <cell r="J19">
            <v>20</v>
          </cell>
          <cell r="K19">
            <v>147</v>
          </cell>
          <cell r="L19">
            <v>7</v>
          </cell>
          <cell r="M19">
            <v>86</v>
          </cell>
          <cell r="N19">
            <v>63</v>
          </cell>
          <cell r="O19">
            <v>365</v>
          </cell>
          <cell r="P19">
            <v>140</v>
          </cell>
          <cell r="Q19">
            <v>1</v>
          </cell>
          <cell r="U19">
            <v>224</v>
          </cell>
          <cell r="V19">
            <v>378</v>
          </cell>
        </row>
        <row r="20">
          <cell r="C20">
            <v>622</v>
          </cell>
          <cell r="D20">
            <v>5</v>
          </cell>
          <cell r="E20">
            <v>425</v>
          </cell>
          <cell r="F20">
            <v>98</v>
          </cell>
          <cell r="G20">
            <v>168</v>
          </cell>
          <cell r="J20">
            <v>9</v>
          </cell>
          <cell r="K20">
            <v>82</v>
          </cell>
          <cell r="L20">
            <v>5</v>
          </cell>
          <cell r="M20">
            <v>51</v>
          </cell>
          <cell r="N20">
            <v>12</v>
          </cell>
          <cell r="O20">
            <v>192</v>
          </cell>
          <cell r="P20">
            <v>100</v>
          </cell>
          <cell r="U20">
            <v>92</v>
          </cell>
          <cell r="V20">
            <v>264</v>
          </cell>
        </row>
        <row r="21">
          <cell r="C21">
            <v>572</v>
          </cell>
          <cell r="D21">
            <v>3</v>
          </cell>
          <cell r="E21">
            <v>373</v>
          </cell>
          <cell r="F21">
            <v>65</v>
          </cell>
          <cell r="G21">
            <v>116</v>
          </cell>
          <cell r="J21">
            <v>27</v>
          </cell>
          <cell r="K21">
            <v>108</v>
          </cell>
          <cell r="M21">
            <v>47</v>
          </cell>
          <cell r="N21">
            <v>10</v>
          </cell>
          <cell r="O21">
            <v>196</v>
          </cell>
          <cell r="P21">
            <v>102</v>
          </cell>
          <cell r="Q21">
            <v>5</v>
          </cell>
          <cell r="U21">
            <v>89</v>
          </cell>
          <cell r="V21">
            <v>355</v>
          </cell>
        </row>
        <row r="22">
          <cell r="C22">
            <v>622</v>
          </cell>
          <cell r="D22">
            <v>4</v>
          </cell>
          <cell r="E22">
            <v>429</v>
          </cell>
          <cell r="F22">
            <v>92</v>
          </cell>
          <cell r="G22">
            <v>144</v>
          </cell>
          <cell r="J22">
            <v>49</v>
          </cell>
          <cell r="K22">
            <v>73</v>
          </cell>
          <cell r="M22">
            <v>62</v>
          </cell>
          <cell r="N22">
            <v>9</v>
          </cell>
          <cell r="O22">
            <v>189</v>
          </cell>
          <cell r="P22">
            <v>100</v>
          </cell>
          <cell r="Q22">
            <v>3</v>
          </cell>
          <cell r="R22">
            <v>1</v>
          </cell>
          <cell r="U22">
            <v>85</v>
          </cell>
          <cell r="V22">
            <v>338</v>
          </cell>
        </row>
        <row r="23">
          <cell r="C23">
            <v>198</v>
          </cell>
          <cell r="E23">
            <v>125</v>
          </cell>
          <cell r="F23">
            <v>8</v>
          </cell>
          <cell r="G23">
            <v>24</v>
          </cell>
          <cell r="J23">
            <v>10</v>
          </cell>
          <cell r="K23">
            <v>56</v>
          </cell>
          <cell r="M23">
            <v>27</v>
          </cell>
          <cell r="O23">
            <v>73</v>
          </cell>
          <cell r="P23">
            <v>50</v>
          </cell>
          <cell r="Q23">
            <v>1</v>
          </cell>
          <cell r="U23">
            <v>22</v>
          </cell>
          <cell r="V23">
            <v>108</v>
          </cell>
        </row>
        <row r="24">
          <cell r="C24">
            <v>307</v>
          </cell>
          <cell r="E24">
            <v>193</v>
          </cell>
          <cell r="F24">
            <v>43</v>
          </cell>
          <cell r="G24">
            <v>55</v>
          </cell>
          <cell r="J24">
            <v>5</v>
          </cell>
          <cell r="K24">
            <v>60</v>
          </cell>
          <cell r="L24">
            <v>5</v>
          </cell>
          <cell r="M24">
            <v>18</v>
          </cell>
          <cell r="N24">
            <v>7</v>
          </cell>
          <cell r="O24">
            <v>114</v>
          </cell>
          <cell r="P24">
            <v>50</v>
          </cell>
          <cell r="U24">
            <v>64</v>
          </cell>
          <cell r="V24">
            <v>117</v>
          </cell>
        </row>
        <row r="25">
          <cell r="C25">
            <v>111</v>
          </cell>
          <cell r="E25">
            <v>65</v>
          </cell>
          <cell r="F25">
            <v>6</v>
          </cell>
          <cell r="G25">
            <v>22</v>
          </cell>
          <cell r="J25">
            <v>2</v>
          </cell>
          <cell r="K25">
            <v>27</v>
          </cell>
          <cell r="M25">
            <v>7</v>
          </cell>
          <cell r="N25">
            <v>1</v>
          </cell>
          <cell r="O25">
            <v>46</v>
          </cell>
          <cell r="P25">
            <v>35</v>
          </cell>
          <cell r="U25">
            <v>11</v>
          </cell>
          <cell r="V25">
            <v>78</v>
          </cell>
        </row>
        <row r="26">
          <cell r="C26">
            <v>15411</v>
          </cell>
          <cell r="D26">
            <v>139</v>
          </cell>
          <cell r="E26">
            <v>10440</v>
          </cell>
          <cell r="F26">
            <v>2281</v>
          </cell>
          <cell r="G26">
            <v>2620</v>
          </cell>
          <cell r="J26">
            <v>638</v>
          </cell>
          <cell r="K26">
            <v>2592</v>
          </cell>
          <cell r="L26">
            <v>54</v>
          </cell>
          <cell r="M26">
            <v>1846</v>
          </cell>
          <cell r="N26">
            <v>409</v>
          </cell>
          <cell r="O26">
            <v>4832</v>
          </cell>
          <cell r="P26">
            <v>2542</v>
          </cell>
          <cell r="Q26">
            <v>57</v>
          </cell>
          <cell r="R26">
            <v>8</v>
          </cell>
          <cell r="S26">
            <v>12</v>
          </cell>
          <cell r="U26">
            <v>2213</v>
          </cell>
          <cell r="V26">
            <v>7276</v>
          </cell>
        </row>
        <row r="27">
          <cell r="C27">
            <v>97</v>
          </cell>
          <cell r="E27">
            <v>74</v>
          </cell>
          <cell r="F27">
            <v>1</v>
          </cell>
          <cell r="G27">
            <v>13</v>
          </cell>
          <cell r="J27">
            <v>6</v>
          </cell>
          <cell r="K27">
            <v>44</v>
          </cell>
          <cell r="M27">
            <v>10</v>
          </cell>
          <cell r="O27">
            <v>23</v>
          </cell>
          <cell r="P27">
            <v>18</v>
          </cell>
          <cell r="U27">
            <v>5</v>
          </cell>
          <cell r="V27">
            <v>62</v>
          </cell>
        </row>
        <row r="28">
          <cell r="C28">
            <v>81</v>
          </cell>
          <cell r="E28">
            <v>48</v>
          </cell>
          <cell r="F28">
            <v>11</v>
          </cell>
          <cell r="G28">
            <v>5</v>
          </cell>
          <cell r="J28">
            <v>2</v>
          </cell>
          <cell r="K28">
            <v>23</v>
          </cell>
          <cell r="M28">
            <v>4</v>
          </cell>
          <cell r="N28">
            <v>3</v>
          </cell>
          <cell r="O28">
            <v>33</v>
          </cell>
          <cell r="P28">
            <v>25</v>
          </cell>
          <cell r="U28">
            <v>8</v>
          </cell>
          <cell r="V28">
            <v>55</v>
          </cell>
        </row>
        <row r="29">
          <cell r="C29">
            <v>208</v>
          </cell>
          <cell r="E29">
            <v>138</v>
          </cell>
          <cell r="F29">
            <v>32</v>
          </cell>
          <cell r="G29">
            <v>56</v>
          </cell>
          <cell r="J29">
            <v>1</v>
          </cell>
          <cell r="K29">
            <v>42</v>
          </cell>
          <cell r="L29">
            <v>1</v>
          </cell>
          <cell r="M29">
            <v>2</v>
          </cell>
          <cell r="N29">
            <v>4</v>
          </cell>
          <cell r="O29">
            <v>70</v>
          </cell>
          <cell r="P29">
            <v>30</v>
          </cell>
          <cell r="U29">
            <v>40</v>
          </cell>
          <cell r="V29">
            <v>70</v>
          </cell>
        </row>
        <row r="30">
          <cell r="C30">
            <v>652</v>
          </cell>
          <cell r="D30">
            <v>12</v>
          </cell>
          <cell r="E30">
            <v>489</v>
          </cell>
          <cell r="F30">
            <v>77</v>
          </cell>
          <cell r="G30">
            <v>201</v>
          </cell>
          <cell r="J30">
            <v>31</v>
          </cell>
          <cell r="K30">
            <v>59</v>
          </cell>
          <cell r="L30">
            <v>3</v>
          </cell>
          <cell r="M30">
            <v>59</v>
          </cell>
          <cell r="N30">
            <v>59</v>
          </cell>
          <cell r="O30">
            <v>151</v>
          </cell>
          <cell r="P30">
            <v>68</v>
          </cell>
          <cell r="Q30">
            <v>1</v>
          </cell>
          <cell r="S30">
            <v>1</v>
          </cell>
          <cell r="U30">
            <v>81</v>
          </cell>
          <cell r="V30">
            <v>202</v>
          </cell>
        </row>
        <row r="31">
          <cell r="C31">
            <v>502</v>
          </cell>
          <cell r="D31">
            <v>19</v>
          </cell>
          <cell r="E31">
            <v>342</v>
          </cell>
          <cell r="F31">
            <v>44</v>
          </cell>
          <cell r="G31">
            <v>161</v>
          </cell>
          <cell r="J31">
            <v>7</v>
          </cell>
          <cell r="K31">
            <v>48</v>
          </cell>
          <cell r="L31">
            <v>4</v>
          </cell>
          <cell r="M31">
            <v>58</v>
          </cell>
          <cell r="N31">
            <v>20</v>
          </cell>
          <cell r="O31">
            <v>141</v>
          </cell>
          <cell r="P31">
            <v>49</v>
          </cell>
          <cell r="U31">
            <v>92</v>
          </cell>
          <cell r="V31">
            <v>96</v>
          </cell>
        </row>
        <row r="32">
          <cell r="C32">
            <v>574</v>
          </cell>
          <cell r="D32">
            <v>3</v>
          </cell>
          <cell r="E32">
            <v>403</v>
          </cell>
          <cell r="F32">
            <v>39</v>
          </cell>
          <cell r="G32">
            <v>50</v>
          </cell>
          <cell r="J32">
            <v>22</v>
          </cell>
          <cell r="K32">
            <v>236</v>
          </cell>
          <cell r="M32">
            <v>56</v>
          </cell>
          <cell r="O32">
            <v>168</v>
          </cell>
          <cell r="P32">
            <v>99</v>
          </cell>
          <cell r="Q32">
            <v>1</v>
          </cell>
          <cell r="U32">
            <v>68</v>
          </cell>
          <cell r="V32">
            <v>329</v>
          </cell>
        </row>
        <row r="33">
          <cell r="C33">
            <v>761</v>
          </cell>
          <cell r="D33">
            <v>34</v>
          </cell>
          <cell r="E33">
            <v>510</v>
          </cell>
          <cell r="F33">
            <v>124</v>
          </cell>
          <cell r="G33">
            <v>200</v>
          </cell>
          <cell r="J33">
            <v>40</v>
          </cell>
          <cell r="K33">
            <v>85</v>
          </cell>
          <cell r="L33">
            <v>4</v>
          </cell>
          <cell r="M33">
            <v>37</v>
          </cell>
          <cell r="N33">
            <v>20</v>
          </cell>
          <cell r="O33">
            <v>217</v>
          </cell>
          <cell r="P33">
            <v>79</v>
          </cell>
          <cell r="Q33">
            <v>1</v>
          </cell>
          <cell r="U33">
            <v>137</v>
          </cell>
          <cell r="V33">
            <v>292</v>
          </cell>
        </row>
        <row r="34">
          <cell r="C34">
            <v>129</v>
          </cell>
          <cell r="E34">
            <v>67</v>
          </cell>
          <cell r="F34">
            <v>6</v>
          </cell>
          <cell r="G34">
            <v>11</v>
          </cell>
          <cell r="J34">
            <v>4</v>
          </cell>
          <cell r="K34">
            <v>38</v>
          </cell>
          <cell r="M34">
            <v>5</v>
          </cell>
          <cell r="N34">
            <v>3</v>
          </cell>
          <cell r="O34">
            <v>62</v>
          </cell>
          <cell r="P34">
            <v>40</v>
          </cell>
          <cell r="Q34">
            <v>1</v>
          </cell>
          <cell r="U34">
            <v>21</v>
          </cell>
          <cell r="V34">
            <v>99</v>
          </cell>
        </row>
        <row r="35">
          <cell r="C35">
            <v>536</v>
          </cell>
          <cell r="D35">
            <v>19</v>
          </cell>
          <cell r="E35">
            <v>385</v>
          </cell>
          <cell r="F35">
            <v>87</v>
          </cell>
          <cell r="G35">
            <v>152</v>
          </cell>
          <cell r="J35">
            <v>40</v>
          </cell>
          <cell r="K35">
            <v>54</v>
          </cell>
          <cell r="M35">
            <v>37</v>
          </cell>
          <cell r="N35">
            <v>15</v>
          </cell>
          <cell r="O35">
            <v>132</v>
          </cell>
          <cell r="P35">
            <v>66</v>
          </cell>
          <cell r="U35">
            <v>66</v>
          </cell>
          <cell r="V35">
            <v>229</v>
          </cell>
        </row>
        <row r="36">
          <cell r="C36">
            <v>250</v>
          </cell>
          <cell r="D36">
            <v>3</v>
          </cell>
          <cell r="E36">
            <v>165</v>
          </cell>
          <cell r="F36">
            <v>42</v>
          </cell>
          <cell r="G36">
            <v>48</v>
          </cell>
          <cell r="J36">
            <v>10</v>
          </cell>
          <cell r="K36">
            <v>45</v>
          </cell>
          <cell r="L36">
            <v>3</v>
          </cell>
          <cell r="M36">
            <v>8</v>
          </cell>
          <cell r="N36">
            <v>9</v>
          </cell>
          <cell r="O36">
            <v>82</v>
          </cell>
          <cell r="P36">
            <v>56</v>
          </cell>
          <cell r="U36">
            <v>26</v>
          </cell>
          <cell r="V36">
            <v>149</v>
          </cell>
        </row>
        <row r="37">
          <cell r="C37">
            <v>3790</v>
          </cell>
          <cell r="D37">
            <v>90</v>
          </cell>
          <cell r="E37">
            <v>2621</v>
          </cell>
          <cell r="F37">
            <v>463</v>
          </cell>
          <cell r="G37">
            <v>897</v>
          </cell>
          <cell r="J37">
            <v>163</v>
          </cell>
          <cell r="K37">
            <v>674</v>
          </cell>
          <cell r="L37">
            <v>15</v>
          </cell>
          <cell r="M37">
            <v>276</v>
          </cell>
          <cell r="N37">
            <v>133</v>
          </cell>
          <cell r="O37">
            <v>1079</v>
          </cell>
          <cell r="P37">
            <v>530</v>
          </cell>
          <cell r="Q37">
            <v>4</v>
          </cell>
          <cell r="R37">
            <v>0</v>
          </cell>
          <cell r="S37">
            <v>1</v>
          </cell>
          <cell r="U37">
            <v>544</v>
          </cell>
          <cell r="V37">
            <v>1583</v>
          </cell>
        </row>
        <row r="38">
          <cell r="C38">
            <v>9</v>
          </cell>
          <cell r="D38">
            <v>0</v>
          </cell>
          <cell r="E38">
            <v>8</v>
          </cell>
          <cell r="F38">
            <v>3</v>
          </cell>
          <cell r="G38">
            <v>0</v>
          </cell>
          <cell r="J38">
            <v>1</v>
          </cell>
          <cell r="K38">
            <v>4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1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5</v>
          </cell>
        </row>
        <row r="39">
          <cell r="C39">
            <v>38</v>
          </cell>
          <cell r="D39">
            <v>0</v>
          </cell>
          <cell r="E39">
            <v>25</v>
          </cell>
          <cell r="F39">
            <v>2</v>
          </cell>
          <cell r="G39">
            <v>2</v>
          </cell>
          <cell r="J39">
            <v>4</v>
          </cell>
          <cell r="K39">
            <v>9</v>
          </cell>
          <cell r="L39">
            <v>0</v>
          </cell>
          <cell r="M39">
            <v>7</v>
          </cell>
          <cell r="N39">
            <v>1</v>
          </cell>
          <cell r="O39">
            <v>13</v>
          </cell>
          <cell r="P39">
            <v>7</v>
          </cell>
          <cell r="Q39">
            <v>0</v>
          </cell>
          <cell r="R39">
            <v>0</v>
          </cell>
          <cell r="S39">
            <v>0</v>
          </cell>
          <cell r="U39">
            <v>6</v>
          </cell>
          <cell r="V39">
            <v>8</v>
          </cell>
        </row>
        <row r="40">
          <cell r="C40">
            <v>14</v>
          </cell>
          <cell r="D40">
            <v>0</v>
          </cell>
          <cell r="E40">
            <v>10</v>
          </cell>
          <cell r="F40">
            <v>1</v>
          </cell>
          <cell r="G40">
            <v>4</v>
          </cell>
          <cell r="J40">
            <v>1</v>
          </cell>
          <cell r="K40">
            <v>2</v>
          </cell>
          <cell r="L40">
            <v>0</v>
          </cell>
          <cell r="M40">
            <v>1</v>
          </cell>
          <cell r="N40">
            <v>1</v>
          </cell>
          <cell r="O40">
            <v>4</v>
          </cell>
          <cell r="P40">
            <v>4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20</v>
          </cell>
        </row>
        <row r="41">
          <cell r="C41">
            <v>61</v>
          </cell>
          <cell r="D41">
            <v>0</v>
          </cell>
          <cell r="E41">
            <v>43</v>
          </cell>
          <cell r="F41">
            <v>6</v>
          </cell>
          <cell r="G41">
            <v>6</v>
          </cell>
          <cell r="J41">
            <v>6</v>
          </cell>
          <cell r="K41">
            <v>15</v>
          </cell>
          <cell r="L41">
            <v>0</v>
          </cell>
          <cell r="M41">
            <v>8</v>
          </cell>
          <cell r="N41">
            <v>2</v>
          </cell>
          <cell r="O41">
            <v>18</v>
          </cell>
          <cell r="P41">
            <v>12</v>
          </cell>
          <cell r="Q41">
            <v>0</v>
          </cell>
          <cell r="R41">
            <v>0</v>
          </cell>
          <cell r="S41">
            <v>0</v>
          </cell>
          <cell r="U41">
            <v>6</v>
          </cell>
          <cell r="V41">
            <v>33</v>
          </cell>
        </row>
        <row r="42">
          <cell r="C42">
            <v>19262</v>
          </cell>
          <cell r="D42">
            <v>229</v>
          </cell>
          <cell r="E42">
            <v>13104</v>
          </cell>
          <cell r="F42">
            <v>2750</v>
          </cell>
          <cell r="G42">
            <v>3523</v>
          </cell>
          <cell r="J42">
            <v>807</v>
          </cell>
          <cell r="K42">
            <v>3281</v>
          </cell>
          <cell r="L42">
            <v>69</v>
          </cell>
          <cell r="M42">
            <v>2130</v>
          </cell>
          <cell r="N42">
            <v>544</v>
          </cell>
          <cell r="O42">
            <v>5929</v>
          </cell>
          <cell r="P42">
            <v>3084</v>
          </cell>
          <cell r="Q42">
            <v>61</v>
          </cell>
          <cell r="R42">
            <v>8</v>
          </cell>
          <cell r="S42">
            <v>13</v>
          </cell>
          <cell r="U42">
            <v>2763</v>
          </cell>
          <cell r="V42">
            <v>8892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workbookViewId="0" topLeftCell="A1">
      <selection activeCell="M11" sqref="M11"/>
    </sheetView>
  </sheetViews>
  <sheetFormatPr defaultColWidth="9.00390625" defaultRowHeight="13.5"/>
  <cols>
    <col min="1" max="2" width="2.625" style="3" customWidth="1"/>
    <col min="3" max="3" width="5.125" style="3" customWidth="1"/>
    <col min="4" max="4" width="6.00390625" style="3" bestFit="1" customWidth="1"/>
    <col min="5" max="8" width="3.625" style="3" customWidth="1"/>
    <col min="9" max="9" width="6.00390625" style="3" bestFit="1" customWidth="1"/>
    <col min="10" max="10" width="5.50390625" style="3" customWidth="1"/>
    <col min="11" max="11" width="5.125" style="3" bestFit="1" customWidth="1"/>
    <col min="12" max="15" width="4.125" style="3" customWidth="1"/>
    <col min="16" max="16" width="4.625" style="3" customWidth="1"/>
    <col min="17" max="17" width="7.625" style="3" bestFit="1" customWidth="1"/>
    <col min="18" max="18" width="3.875" style="3" customWidth="1"/>
    <col min="19" max="19" width="4.125" style="3" customWidth="1"/>
    <col min="20" max="20" width="6.75390625" style="3" bestFit="1" customWidth="1"/>
    <col min="21" max="22" width="6.00390625" style="3" bestFit="1" customWidth="1"/>
    <col min="23" max="24" width="9.00390625" style="3" bestFit="1" customWidth="1"/>
    <col min="25" max="25" width="6.25390625" style="3" customWidth="1"/>
    <col min="26" max="26" width="6.625" style="3" bestFit="1" customWidth="1"/>
    <col min="27" max="27" width="6.75390625" style="3" bestFit="1" customWidth="1"/>
    <col min="28" max="28" width="2.50390625" style="3" customWidth="1"/>
    <col min="29" max="29" width="6.75390625" style="3" bestFit="1" customWidth="1"/>
    <col min="30" max="30" width="6.625" style="3" bestFit="1" customWidth="1"/>
    <col min="31" max="16384" width="9.00390625" style="3" customWidth="1"/>
  </cols>
  <sheetData>
    <row r="1" spans="1:30" ht="19.5" customHeight="1" thickBot="1">
      <c r="A1" s="1" t="s">
        <v>52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</row>
    <row r="2" spans="1:30" ht="19.5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8"/>
      <c r="J2" s="9" t="s">
        <v>4</v>
      </c>
      <c r="K2" s="10" t="s">
        <v>5</v>
      </c>
      <c r="L2" s="7"/>
      <c r="M2" s="7"/>
      <c r="N2" s="7"/>
      <c r="O2" s="8"/>
      <c r="P2" s="11" t="s">
        <v>6</v>
      </c>
      <c r="Q2" s="11" t="s">
        <v>7</v>
      </c>
      <c r="R2" s="10" t="s">
        <v>8</v>
      </c>
      <c r="S2" s="8"/>
      <c r="T2" s="10" t="s">
        <v>9</v>
      </c>
      <c r="U2" s="7"/>
      <c r="V2" s="8"/>
      <c r="W2" s="10" t="s">
        <v>10</v>
      </c>
      <c r="X2" s="7"/>
      <c r="Y2" s="7"/>
      <c r="Z2" s="7"/>
      <c r="AA2" s="7"/>
      <c r="AB2" s="7"/>
      <c r="AC2" s="7"/>
      <c r="AD2" s="12"/>
    </row>
    <row r="3" spans="1:30" ht="71.25" customHeight="1">
      <c r="A3" s="13"/>
      <c r="B3" s="14"/>
      <c r="C3" s="15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16</v>
      </c>
      <c r="I3" s="17" t="s">
        <v>17</v>
      </c>
      <c r="J3" s="18"/>
      <c r="K3" s="17" t="s">
        <v>11</v>
      </c>
      <c r="L3" s="17" t="s">
        <v>18</v>
      </c>
      <c r="M3" s="17" t="s">
        <v>19</v>
      </c>
      <c r="N3" s="17" t="s">
        <v>20</v>
      </c>
      <c r="O3" s="17" t="s">
        <v>21</v>
      </c>
      <c r="P3" s="19"/>
      <c r="Q3" s="20"/>
      <c r="R3" s="17" t="s">
        <v>22</v>
      </c>
      <c r="S3" s="17" t="s">
        <v>23</v>
      </c>
      <c r="T3" s="17" t="s">
        <v>24</v>
      </c>
      <c r="U3" s="17" t="s">
        <v>25</v>
      </c>
      <c r="V3" s="21" t="s">
        <v>13</v>
      </c>
      <c r="W3" s="17" t="s">
        <v>26</v>
      </c>
      <c r="X3" s="17" t="s">
        <v>12</v>
      </c>
      <c r="Y3" s="17" t="s">
        <v>13</v>
      </c>
      <c r="Z3" s="17" t="s">
        <v>14</v>
      </c>
      <c r="AA3" s="17" t="s">
        <v>15</v>
      </c>
      <c r="AB3" s="17" t="s">
        <v>16</v>
      </c>
      <c r="AC3" s="17" t="s">
        <v>17</v>
      </c>
      <c r="AD3" s="22" t="s">
        <v>27</v>
      </c>
    </row>
    <row r="4" spans="1:30" ht="19.5" customHeight="1" thickBot="1">
      <c r="A4" s="23"/>
      <c r="B4" s="24"/>
      <c r="C4" s="25"/>
      <c r="D4" s="26"/>
      <c r="E4" s="26"/>
      <c r="F4" s="26"/>
      <c r="G4" s="26"/>
      <c r="H4" s="26"/>
      <c r="I4" s="26"/>
      <c r="J4" s="27" t="s">
        <v>28</v>
      </c>
      <c r="K4" s="26"/>
      <c r="L4" s="26"/>
      <c r="M4" s="26"/>
      <c r="N4" s="26"/>
      <c r="O4" s="28"/>
      <c r="P4" s="29" t="s">
        <v>29</v>
      </c>
      <c r="Q4" s="30" t="s">
        <v>30</v>
      </c>
      <c r="R4" s="26"/>
      <c r="S4" s="26"/>
      <c r="T4" s="26"/>
      <c r="U4" s="26"/>
      <c r="V4" s="31"/>
      <c r="W4" s="26"/>
      <c r="X4" s="26"/>
      <c r="Y4" s="26"/>
      <c r="Z4" s="26"/>
      <c r="AA4" s="26"/>
      <c r="AB4" s="26"/>
      <c r="AC4" s="26"/>
      <c r="AD4" s="32"/>
    </row>
    <row r="5" spans="1:30" s="40" customFormat="1" ht="19.5" customHeight="1">
      <c r="A5" s="33" t="s">
        <v>31</v>
      </c>
      <c r="B5" s="34"/>
      <c r="C5" s="35">
        <f aca="true" t="shared" si="0" ref="C5:C16">SUM(D5:I5)</f>
        <v>229</v>
      </c>
      <c r="D5" s="36">
        <v>109</v>
      </c>
      <c r="E5" s="36">
        <v>20</v>
      </c>
      <c r="F5" s="36">
        <v>18</v>
      </c>
      <c r="G5" s="36"/>
      <c r="H5" s="36"/>
      <c r="I5" s="36">
        <v>82</v>
      </c>
      <c r="J5" s="37">
        <f>C5/C17*100</f>
        <v>12.20682302771855</v>
      </c>
      <c r="K5" s="36">
        <f aca="true" t="shared" si="1" ref="K5:K16">SUM(L5:O5)</f>
        <v>139</v>
      </c>
      <c r="L5" s="36">
        <v>31</v>
      </c>
      <c r="M5" s="36">
        <v>8</v>
      </c>
      <c r="N5" s="36">
        <v>48</v>
      </c>
      <c r="O5" s="36">
        <v>52</v>
      </c>
      <c r="P5" s="36">
        <v>91</v>
      </c>
      <c r="Q5" s="36">
        <v>259</v>
      </c>
      <c r="R5" s="36">
        <v>9</v>
      </c>
      <c r="S5" s="36">
        <v>29</v>
      </c>
      <c r="T5" s="38">
        <v>4425</v>
      </c>
      <c r="U5" s="36">
        <v>481</v>
      </c>
      <c r="V5" s="36">
        <v>797</v>
      </c>
      <c r="W5" s="36">
        <f aca="true" t="shared" si="2" ref="W5:W16">SUM(X5:AD5)</f>
        <v>392376</v>
      </c>
      <c r="X5" s="38">
        <v>334844</v>
      </c>
      <c r="Y5" s="38">
        <v>37634</v>
      </c>
      <c r="Z5" s="38">
        <v>18268</v>
      </c>
      <c r="AA5" s="38"/>
      <c r="AB5" s="36"/>
      <c r="AC5" s="38">
        <v>683</v>
      </c>
      <c r="AD5" s="39">
        <v>947</v>
      </c>
    </row>
    <row r="6" spans="1:30" s="40" customFormat="1" ht="19.5" customHeight="1">
      <c r="A6" s="33" t="s">
        <v>32</v>
      </c>
      <c r="B6" s="34"/>
      <c r="C6" s="41">
        <f t="shared" si="0"/>
        <v>243</v>
      </c>
      <c r="D6" s="42">
        <v>106</v>
      </c>
      <c r="E6" s="42">
        <v>27</v>
      </c>
      <c r="F6" s="42">
        <v>19</v>
      </c>
      <c r="G6" s="42"/>
      <c r="H6" s="42"/>
      <c r="I6" s="42">
        <v>91</v>
      </c>
      <c r="J6" s="43">
        <f>C6/C17*100</f>
        <v>12.953091684434966</v>
      </c>
      <c r="K6" s="42">
        <f t="shared" si="1"/>
        <v>173</v>
      </c>
      <c r="L6" s="42">
        <v>58</v>
      </c>
      <c r="M6" s="42">
        <v>12</v>
      </c>
      <c r="N6" s="42">
        <v>64</v>
      </c>
      <c r="O6" s="42">
        <v>39</v>
      </c>
      <c r="P6" s="42">
        <v>123</v>
      </c>
      <c r="Q6" s="42">
        <v>343</v>
      </c>
      <c r="R6" s="42">
        <v>8</v>
      </c>
      <c r="S6" s="42">
        <v>25</v>
      </c>
      <c r="T6" s="44">
        <v>5592</v>
      </c>
      <c r="U6" s="42">
        <v>577</v>
      </c>
      <c r="V6" s="42">
        <v>715</v>
      </c>
      <c r="W6" s="42">
        <f t="shared" si="2"/>
        <v>447473</v>
      </c>
      <c r="X6" s="44">
        <v>431688</v>
      </c>
      <c r="Y6" s="44">
        <v>1884</v>
      </c>
      <c r="Z6" s="44">
        <v>5097</v>
      </c>
      <c r="AA6" s="44"/>
      <c r="AB6" s="42"/>
      <c r="AC6" s="44">
        <v>8804</v>
      </c>
      <c r="AD6" s="45"/>
    </row>
    <row r="7" spans="1:30" s="40" customFormat="1" ht="19.5" customHeight="1">
      <c r="A7" s="46" t="s">
        <v>33</v>
      </c>
      <c r="B7" s="47"/>
      <c r="C7" s="41">
        <f t="shared" si="0"/>
        <v>156</v>
      </c>
      <c r="D7" s="42">
        <v>71</v>
      </c>
      <c r="E7" s="42">
        <v>7</v>
      </c>
      <c r="F7" s="42">
        <v>14</v>
      </c>
      <c r="G7" s="42"/>
      <c r="H7" s="42"/>
      <c r="I7" s="42">
        <v>64</v>
      </c>
      <c r="J7" s="43">
        <f>C7/C17*100</f>
        <v>8.315565031982942</v>
      </c>
      <c r="K7" s="42">
        <f t="shared" si="1"/>
        <v>119</v>
      </c>
      <c r="L7" s="42">
        <v>37</v>
      </c>
      <c r="M7" s="42">
        <v>15</v>
      </c>
      <c r="N7" s="42">
        <v>40</v>
      </c>
      <c r="O7" s="42">
        <v>27</v>
      </c>
      <c r="P7" s="42">
        <v>57</v>
      </c>
      <c r="Q7" s="42">
        <v>175</v>
      </c>
      <c r="R7" s="42">
        <v>7</v>
      </c>
      <c r="S7" s="42">
        <v>16</v>
      </c>
      <c r="T7" s="44">
        <v>3855</v>
      </c>
      <c r="U7" s="42">
        <v>734</v>
      </c>
      <c r="V7" s="42">
        <v>105</v>
      </c>
      <c r="W7" s="42">
        <f t="shared" si="2"/>
        <v>235303</v>
      </c>
      <c r="X7" s="44">
        <v>223055</v>
      </c>
      <c r="Y7" s="44">
        <v>35</v>
      </c>
      <c r="Z7" s="44">
        <v>6008</v>
      </c>
      <c r="AA7" s="44"/>
      <c r="AB7" s="42"/>
      <c r="AC7" s="44">
        <v>6205</v>
      </c>
      <c r="AD7" s="45"/>
    </row>
    <row r="8" spans="1:30" s="40" customFormat="1" ht="19.5" customHeight="1">
      <c r="A8" s="46" t="s">
        <v>34</v>
      </c>
      <c r="B8" s="47"/>
      <c r="C8" s="41">
        <f t="shared" si="0"/>
        <v>127</v>
      </c>
      <c r="D8" s="42">
        <v>81</v>
      </c>
      <c r="E8" s="42">
        <v>2</v>
      </c>
      <c r="F8" s="42">
        <v>14</v>
      </c>
      <c r="G8" s="42"/>
      <c r="H8" s="42"/>
      <c r="I8" s="42">
        <v>30</v>
      </c>
      <c r="J8" s="43">
        <f>C8/C17*100</f>
        <v>6.769722814498934</v>
      </c>
      <c r="K8" s="42">
        <f t="shared" si="1"/>
        <v>123</v>
      </c>
      <c r="L8" s="42">
        <v>29</v>
      </c>
      <c r="M8" s="42">
        <v>9</v>
      </c>
      <c r="N8" s="42">
        <v>51</v>
      </c>
      <c r="O8" s="42">
        <v>34</v>
      </c>
      <c r="P8" s="42">
        <v>86</v>
      </c>
      <c r="Q8" s="42">
        <v>289</v>
      </c>
      <c r="R8" s="42">
        <v>5</v>
      </c>
      <c r="S8" s="42">
        <v>20</v>
      </c>
      <c r="T8" s="44">
        <v>3030</v>
      </c>
      <c r="U8" s="42">
        <v>697</v>
      </c>
      <c r="V8" s="42">
        <v>2</v>
      </c>
      <c r="W8" s="42">
        <f t="shared" si="2"/>
        <v>321950</v>
      </c>
      <c r="X8" s="44">
        <v>306761</v>
      </c>
      <c r="Y8" s="44">
        <v>120</v>
      </c>
      <c r="Z8" s="44">
        <v>8718</v>
      </c>
      <c r="AA8" s="44"/>
      <c r="AB8" s="42"/>
      <c r="AC8" s="44">
        <v>611</v>
      </c>
      <c r="AD8" s="45">
        <v>5740</v>
      </c>
    </row>
    <row r="9" spans="1:30" s="40" customFormat="1" ht="19.5" customHeight="1">
      <c r="A9" s="46" t="s">
        <v>35</v>
      </c>
      <c r="B9" s="47"/>
      <c r="C9" s="41">
        <f t="shared" si="0"/>
        <v>160</v>
      </c>
      <c r="D9" s="42">
        <v>94</v>
      </c>
      <c r="E9" s="42">
        <v>4</v>
      </c>
      <c r="F9" s="42">
        <v>15</v>
      </c>
      <c r="G9" s="42">
        <v>1</v>
      </c>
      <c r="H9" s="42"/>
      <c r="I9" s="42">
        <v>46</v>
      </c>
      <c r="J9" s="43">
        <f>C9/C17*100</f>
        <v>8.528784648187633</v>
      </c>
      <c r="K9" s="42">
        <f t="shared" si="1"/>
        <v>122</v>
      </c>
      <c r="L9" s="42">
        <v>46</v>
      </c>
      <c r="M9" s="42">
        <v>14</v>
      </c>
      <c r="N9" s="42">
        <v>30</v>
      </c>
      <c r="O9" s="42">
        <v>32</v>
      </c>
      <c r="P9" s="42">
        <v>64</v>
      </c>
      <c r="Q9" s="42">
        <v>208</v>
      </c>
      <c r="R9" s="42">
        <v>2</v>
      </c>
      <c r="S9" s="42">
        <v>19</v>
      </c>
      <c r="T9" s="44">
        <v>3528</v>
      </c>
      <c r="U9" s="42">
        <v>60</v>
      </c>
      <c r="V9" s="42">
        <v>17</v>
      </c>
      <c r="W9" s="42">
        <f t="shared" si="2"/>
        <v>369532</v>
      </c>
      <c r="X9" s="44">
        <v>343268</v>
      </c>
      <c r="Y9" s="44"/>
      <c r="Z9" s="44">
        <v>17773</v>
      </c>
      <c r="AA9" s="44">
        <v>2399</v>
      </c>
      <c r="AB9" s="42"/>
      <c r="AC9" s="44">
        <v>6092</v>
      </c>
      <c r="AD9" s="45"/>
    </row>
    <row r="10" spans="1:30" s="40" customFormat="1" ht="19.5" customHeight="1">
      <c r="A10" s="46" t="s">
        <v>36</v>
      </c>
      <c r="B10" s="47"/>
      <c r="C10" s="41">
        <f t="shared" si="0"/>
        <v>119</v>
      </c>
      <c r="D10" s="42">
        <v>58</v>
      </c>
      <c r="E10" s="42">
        <v>6</v>
      </c>
      <c r="F10" s="42">
        <v>21</v>
      </c>
      <c r="G10" s="42"/>
      <c r="H10" s="42"/>
      <c r="I10" s="42">
        <v>34</v>
      </c>
      <c r="J10" s="43">
        <f>C10/C17*100</f>
        <v>6.343283582089552</v>
      </c>
      <c r="K10" s="42">
        <f t="shared" si="1"/>
        <v>74</v>
      </c>
      <c r="L10" s="42">
        <v>19</v>
      </c>
      <c r="M10" s="42">
        <v>6</v>
      </c>
      <c r="N10" s="42">
        <v>25</v>
      </c>
      <c r="O10" s="42">
        <v>24</v>
      </c>
      <c r="P10" s="42">
        <v>40</v>
      </c>
      <c r="Q10" s="42">
        <v>113</v>
      </c>
      <c r="R10" s="42">
        <v>3</v>
      </c>
      <c r="S10" s="42">
        <v>6</v>
      </c>
      <c r="T10" s="44">
        <v>6318</v>
      </c>
      <c r="U10" s="42">
        <v>254</v>
      </c>
      <c r="V10" s="42">
        <v>23</v>
      </c>
      <c r="W10" s="42">
        <f t="shared" si="2"/>
        <v>251922</v>
      </c>
      <c r="X10" s="44">
        <v>244542</v>
      </c>
      <c r="Y10" s="44"/>
      <c r="Z10" s="44">
        <v>6289</v>
      </c>
      <c r="AA10" s="44"/>
      <c r="AB10" s="42"/>
      <c r="AC10" s="44">
        <v>1091</v>
      </c>
      <c r="AD10" s="45"/>
    </row>
    <row r="11" spans="1:30" s="40" customFormat="1" ht="19.5" customHeight="1">
      <c r="A11" s="46" t="s">
        <v>37</v>
      </c>
      <c r="B11" s="47"/>
      <c r="C11" s="41">
        <f t="shared" si="0"/>
        <v>103</v>
      </c>
      <c r="D11" s="42">
        <v>59</v>
      </c>
      <c r="E11" s="42">
        <v>2</v>
      </c>
      <c r="F11" s="42">
        <v>20</v>
      </c>
      <c r="G11" s="42">
        <v>1</v>
      </c>
      <c r="H11" s="42"/>
      <c r="I11" s="42">
        <v>21</v>
      </c>
      <c r="J11" s="43">
        <f>C11/C17*100</f>
        <v>5.4904051172707895</v>
      </c>
      <c r="K11" s="42">
        <f t="shared" si="1"/>
        <v>72</v>
      </c>
      <c r="L11" s="42">
        <v>15</v>
      </c>
      <c r="M11" s="42">
        <v>9</v>
      </c>
      <c r="N11" s="42">
        <v>20</v>
      </c>
      <c r="O11" s="42">
        <v>28</v>
      </c>
      <c r="P11" s="42">
        <v>44</v>
      </c>
      <c r="Q11" s="42">
        <v>109</v>
      </c>
      <c r="R11" s="42">
        <v>2</v>
      </c>
      <c r="S11" s="42">
        <v>8</v>
      </c>
      <c r="T11" s="44">
        <v>2129</v>
      </c>
      <c r="U11" s="42">
        <v>134</v>
      </c>
      <c r="V11" s="42">
        <v>2</v>
      </c>
      <c r="W11" s="42">
        <f t="shared" si="2"/>
        <v>272608</v>
      </c>
      <c r="X11" s="44">
        <v>259952</v>
      </c>
      <c r="Y11" s="44">
        <v>5</v>
      </c>
      <c r="Z11" s="44">
        <v>6108</v>
      </c>
      <c r="AA11" s="44">
        <v>1407</v>
      </c>
      <c r="AB11" s="42"/>
      <c r="AC11" s="44">
        <v>1116</v>
      </c>
      <c r="AD11" s="45">
        <v>4020</v>
      </c>
    </row>
    <row r="12" spans="1:30" s="40" customFormat="1" ht="19.5" customHeight="1">
      <c r="A12" s="46" t="s">
        <v>38</v>
      </c>
      <c r="B12" s="47"/>
      <c r="C12" s="41">
        <f t="shared" si="0"/>
        <v>112</v>
      </c>
      <c r="D12" s="42">
        <v>68</v>
      </c>
      <c r="E12" s="42">
        <v>1</v>
      </c>
      <c r="F12" s="42">
        <v>23</v>
      </c>
      <c r="G12" s="42"/>
      <c r="H12" s="42"/>
      <c r="I12" s="42">
        <v>20</v>
      </c>
      <c r="J12" s="43">
        <f>C12/C17*100</f>
        <v>5.970149253731343</v>
      </c>
      <c r="K12" s="42">
        <f t="shared" si="1"/>
        <v>85</v>
      </c>
      <c r="L12" s="42">
        <v>18</v>
      </c>
      <c r="M12" s="42">
        <v>5</v>
      </c>
      <c r="N12" s="42">
        <v>34</v>
      </c>
      <c r="O12" s="42">
        <v>28</v>
      </c>
      <c r="P12" s="42">
        <v>47</v>
      </c>
      <c r="Q12" s="42">
        <v>141</v>
      </c>
      <c r="R12" s="42"/>
      <c r="S12" s="42">
        <v>10</v>
      </c>
      <c r="T12" s="44">
        <v>4256</v>
      </c>
      <c r="U12" s="42">
        <v>827</v>
      </c>
      <c r="V12" s="42"/>
      <c r="W12" s="42">
        <f t="shared" si="2"/>
        <v>269104</v>
      </c>
      <c r="X12" s="44">
        <v>247438</v>
      </c>
      <c r="Y12" s="44"/>
      <c r="Z12" s="44">
        <v>9064</v>
      </c>
      <c r="AA12" s="44"/>
      <c r="AB12" s="42"/>
      <c r="AC12" s="44">
        <v>12602</v>
      </c>
      <c r="AD12" s="45"/>
    </row>
    <row r="13" spans="1:30" s="40" customFormat="1" ht="19.5" customHeight="1">
      <c r="A13" s="46" t="s">
        <v>39</v>
      </c>
      <c r="B13" s="47"/>
      <c r="C13" s="41">
        <f t="shared" si="0"/>
        <v>94</v>
      </c>
      <c r="D13" s="42">
        <v>56</v>
      </c>
      <c r="E13" s="42"/>
      <c r="F13" s="42">
        <v>16</v>
      </c>
      <c r="G13" s="42">
        <v>1</v>
      </c>
      <c r="H13" s="42"/>
      <c r="I13" s="42">
        <v>21</v>
      </c>
      <c r="J13" s="43">
        <f>C13/C17*100</f>
        <v>5.0106609808102345</v>
      </c>
      <c r="K13" s="42">
        <f t="shared" si="1"/>
        <v>73</v>
      </c>
      <c r="L13" s="42">
        <v>9</v>
      </c>
      <c r="M13" s="42">
        <v>4</v>
      </c>
      <c r="N13" s="42">
        <v>26</v>
      </c>
      <c r="O13" s="42">
        <v>34</v>
      </c>
      <c r="P13" s="42">
        <v>58</v>
      </c>
      <c r="Q13" s="42">
        <v>236</v>
      </c>
      <c r="R13" s="42">
        <v>3</v>
      </c>
      <c r="S13" s="42">
        <v>22</v>
      </c>
      <c r="T13" s="44">
        <v>1075</v>
      </c>
      <c r="U13" s="42">
        <v>198</v>
      </c>
      <c r="V13" s="42"/>
      <c r="W13" s="42">
        <f t="shared" si="2"/>
        <v>137632</v>
      </c>
      <c r="X13" s="44">
        <v>127278</v>
      </c>
      <c r="Y13" s="44"/>
      <c r="Z13" s="44">
        <v>8427</v>
      </c>
      <c r="AA13" s="44">
        <v>1011</v>
      </c>
      <c r="AB13" s="42"/>
      <c r="AC13" s="44">
        <v>916</v>
      </c>
      <c r="AD13" s="45"/>
    </row>
    <row r="14" spans="1:30" s="40" customFormat="1" ht="19.5" customHeight="1">
      <c r="A14" s="46" t="s">
        <v>40</v>
      </c>
      <c r="B14" s="47"/>
      <c r="C14" s="41">
        <f t="shared" si="0"/>
        <v>155</v>
      </c>
      <c r="D14" s="42">
        <v>71</v>
      </c>
      <c r="E14" s="42">
        <v>2</v>
      </c>
      <c r="F14" s="42">
        <v>25</v>
      </c>
      <c r="G14" s="42"/>
      <c r="H14" s="42"/>
      <c r="I14" s="42">
        <v>57</v>
      </c>
      <c r="J14" s="43">
        <f>C14/C17*100</f>
        <v>8.26226012793177</v>
      </c>
      <c r="K14" s="42">
        <f t="shared" si="1"/>
        <v>118</v>
      </c>
      <c r="L14" s="42">
        <v>38</v>
      </c>
      <c r="M14" s="42">
        <v>8</v>
      </c>
      <c r="N14" s="42">
        <v>40</v>
      </c>
      <c r="O14" s="42">
        <v>32</v>
      </c>
      <c r="P14" s="42">
        <v>57</v>
      </c>
      <c r="Q14" s="42">
        <v>210</v>
      </c>
      <c r="R14" s="42">
        <v>5</v>
      </c>
      <c r="S14" s="42">
        <v>14</v>
      </c>
      <c r="T14" s="44">
        <v>3059</v>
      </c>
      <c r="U14" s="42">
        <v>293</v>
      </c>
      <c r="V14" s="42">
        <v>11</v>
      </c>
      <c r="W14" s="42">
        <f t="shared" si="2"/>
        <v>290556</v>
      </c>
      <c r="X14" s="44">
        <v>277528</v>
      </c>
      <c r="Y14" s="44">
        <v>116</v>
      </c>
      <c r="Z14" s="44">
        <v>11475</v>
      </c>
      <c r="AA14" s="44"/>
      <c r="AB14" s="42"/>
      <c r="AC14" s="44">
        <v>1437</v>
      </c>
      <c r="AD14" s="45"/>
    </row>
    <row r="15" spans="1:30" s="40" customFormat="1" ht="19.5" customHeight="1">
      <c r="A15" s="46" t="s">
        <v>41</v>
      </c>
      <c r="B15" s="47"/>
      <c r="C15" s="41">
        <f t="shared" si="0"/>
        <v>137</v>
      </c>
      <c r="D15" s="42">
        <v>81</v>
      </c>
      <c r="E15" s="42">
        <v>4</v>
      </c>
      <c r="F15" s="42">
        <v>14</v>
      </c>
      <c r="G15" s="42"/>
      <c r="H15" s="42"/>
      <c r="I15" s="42">
        <v>38</v>
      </c>
      <c r="J15" s="43">
        <f>C15/C17*100</f>
        <v>7.30277185501066</v>
      </c>
      <c r="K15" s="42">
        <f t="shared" si="1"/>
        <v>114</v>
      </c>
      <c r="L15" s="42">
        <v>26</v>
      </c>
      <c r="M15" s="42">
        <v>9</v>
      </c>
      <c r="N15" s="42">
        <v>39</v>
      </c>
      <c r="O15" s="42">
        <v>40</v>
      </c>
      <c r="P15" s="42">
        <v>97</v>
      </c>
      <c r="Q15" s="42">
        <v>215</v>
      </c>
      <c r="R15" s="42">
        <v>8</v>
      </c>
      <c r="S15" s="42">
        <v>13</v>
      </c>
      <c r="T15" s="44">
        <v>4961</v>
      </c>
      <c r="U15" s="42">
        <v>740</v>
      </c>
      <c r="V15" s="42">
        <v>11</v>
      </c>
      <c r="W15" s="42">
        <f t="shared" si="2"/>
        <v>905612</v>
      </c>
      <c r="X15" s="44">
        <v>892599</v>
      </c>
      <c r="Y15" s="44">
        <v>688</v>
      </c>
      <c r="Z15" s="44">
        <v>11263</v>
      </c>
      <c r="AA15" s="44"/>
      <c r="AB15" s="42"/>
      <c r="AC15" s="44">
        <v>1062</v>
      </c>
      <c r="AD15" s="45"/>
    </row>
    <row r="16" spans="1:30" s="40" customFormat="1" ht="19.5" customHeight="1" thickBot="1">
      <c r="A16" s="48" t="s">
        <v>42</v>
      </c>
      <c r="B16" s="49"/>
      <c r="C16" s="50">
        <f t="shared" si="0"/>
        <v>241</v>
      </c>
      <c r="D16" s="51">
        <v>92</v>
      </c>
      <c r="E16" s="51">
        <v>24</v>
      </c>
      <c r="F16" s="51">
        <v>31</v>
      </c>
      <c r="G16" s="51"/>
      <c r="H16" s="51"/>
      <c r="I16" s="51">
        <v>94</v>
      </c>
      <c r="J16" s="52">
        <f>C16/C17*100</f>
        <v>12.846481876332621</v>
      </c>
      <c r="K16" s="51">
        <f t="shared" si="1"/>
        <v>120</v>
      </c>
      <c r="L16" s="51">
        <v>26</v>
      </c>
      <c r="M16" s="51">
        <v>12</v>
      </c>
      <c r="N16" s="51">
        <v>48</v>
      </c>
      <c r="O16" s="51">
        <v>34</v>
      </c>
      <c r="P16" s="51">
        <v>79</v>
      </c>
      <c r="Q16" s="51">
        <v>246</v>
      </c>
      <c r="R16" s="51">
        <v>10</v>
      </c>
      <c r="S16" s="51">
        <v>31</v>
      </c>
      <c r="T16" s="53">
        <v>3256</v>
      </c>
      <c r="U16" s="51">
        <v>955</v>
      </c>
      <c r="V16" s="51">
        <v>281</v>
      </c>
      <c r="W16" s="51">
        <f t="shared" si="2"/>
        <v>425745</v>
      </c>
      <c r="X16" s="53">
        <v>392001</v>
      </c>
      <c r="Y16" s="53">
        <v>2339</v>
      </c>
      <c r="Z16" s="53">
        <v>30120</v>
      </c>
      <c r="AA16" s="53"/>
      <c r="AB16" s="51"/>
      <c r="AC16" s="53">
        <v>1285</v>
      </c>
      <c r="AD16" s="54"/>
    </row>
    <row r="17" spans="1:30" s="60" customFormat="1" ht="19.5" customHeight="1" thickBot="1">
      <c r="A17" s="55" t="s">
        <v>11</v>
      </c>
      <c r="B17" s="56"/>
      <c r="C17" s="57">
        <f>SUM(C5:C16)</f>
        <v>1876</v>
      </c>
      <c r="D17" s="58">
        <f>SUM(D5:D16)</f>
        <v>946</v>
      </c>
      <c r="E17" s="58">
        <f>SUM(E5:E16)</f>
        <v>99</v>
      </c>
      <c r="F17" s="58">
        <f>SUM(F5:F16)</f>
        <v>230</v>
      </c>
      <c r="G17" s="58">
        <f>SUM(G5:G16)</f>
        <v>3</v>
      </c>
      <c r="H17" s="58"/>
      <c r="I17" s="58">
        <f aca="true" t="shared" si="3" ref="I17:AA17">SUM(I5:I16)</f>
        <v>598</v>
      </c>
      <c r="J17" s="58">
        <f t="shared" si="3"/>
        <v>99.99999999999999</v>
      </c>
      <c r="K17" s="58">
        <f t="shared" si="3"/>
        <v>1332</v>
      </c>
      <c r="L17" s="58">
        <f t="shared" si="3"/>
        <v>352</v>
      </c>
      <c r="M17" s="58">
        <f t="shared" si="3"/>
        <v>111</v>
      </c>
      <c r="N17" s="58">
        <f t="shared" si="3"/>
        <v>465</v>
      </c>
      <c r="O17" s="58">
        <f t="shared" si="3"/>
        <v>404</v>
      </c>
      <c r="P17" s="58">
        <f t="shared" si="3"/>
        <v>843</v>
      </c>
      <c r="Q17" s="58">
        <f t="shared" si="3"/>
        <v>2544</v>
      </c>
      <c r="R17" s="58">
        <f t="shared" si="3"/>
        <v>62</v>
      </c>
      <c r="S17" s="58">
        <f t="shared" si="3"/>
        <v>213</v>
      </c>
      <c r="T17" s="58">
        <f t="shared" si="3"/>
        <v>45484</v>
      </c>
      <c r="U17" s="58">
        <f t="shared" si="3"/>
        <v>5950</v>
      </c>
      <c r="V17" s="58">
        <f t="shared" si="3"/>
        <v>1964</v>
      </c>
      <c r="W17" s="58">
        <f t="shared" si="3"/>
        <v>4319813</v>
      </c>
      <c r="X17" s="58">
        <f t="shared" si="3"/>
        <v>4080954</v>
      </c>
      <c r="Y17" s="58">
        <f t="shared" si="3"/>
        <v>42821</v>
      </c>
      <c r="Z17" s="58">
        <f t="shared" si="3"/>
        <v>138610</v>
      </c>
      <c r="AA17" s="58">
        <f t="shared" si="3"/>
        <v>4817</v>
      </c>
      <c r="AB17" s="58"/>
      <c r="AC17" s="58">
        <f>SUM(AC5:AC16)</f>
        <v>41904</v>
      </c>
      <c r="AD17" s="59">
        <f>SUM(AD5:AD16)</f>
        <v>10707</v>
      </c>
    </row>
    <row r="18" spans="1:30" s="67" customFormat="1" ht="19.5" customHeight="1">
      <c r="A18" s="61" t="s">
        <v>43</v>
      </c>
      <c r="B18" s="62"/>
      <c r="C18" s="63">
        <f aca="true" t="shared" si="4" ref="C18:C26">SUM(D18:I18)</f>
        <v>1639</v>
      </c>
      <c r="D18" s="64">
        <v>858</v>
      </c>
      <c r="E18" s="64">
        <v>71</v>
      </c>
      <c r="F18" s="64">
        <v>211</v>
      </c>
      <c r="G18" s="64">
        <v>5</v>
      </c>
      <c r="H18" s="64"/>
      <c r="I18" s="64">
        <v>494</v>
      </c>
      <c r="J18" s="65"/>
      <c r="K18" s="64">
        <f>SUM(L18:O18)</f>
        <v>1181</v>
      </c>
      <c r="L18" s="64">
        <v>268</v>
      </c>
      <c r="M18" s="64">
        <v>101</v>
      </c>
      <c r="N18" s="64">
        <v>375</v>
      </c>
      <c r="O18" s="64">
        <v>437</v>
      </c>
      <c r="P18" s="64">
        <v>771</v>
      </c>
      <c r="Q18" s="64">
        <v>2239</v>
      </c>
      <c r="R18" s="64">
        <v>57</v>
      </c>
      <c r="S18" s="64">
        <v>189</v>
      </c>
      <c r="T18" s="64">
        <v>47833</v>
      </c>
      <c r="U18" s="64">
        <v>5269</v>
      </c>
      <c r="V18" s="64">
        <v>1333</v>
      </c>
      <c r="W18" s="64">
        <f>SUM(X18:AD18)</f>
        <v>4661154</v>
      </c>
      <c r="X18" s="64">
        <v>4411362</v>
      </c>
      <c r="Y18" s="64">
        <v>21167</v>
      </c>
      <c r="Z18" s="64">
        <v>137042</v>
      </c>
      <c r="AA18" s="64">
        <v>11261</v>
      </c>
      <c r="AB18" s="64"/>
      <c r="AC18" s="64">
        <v>78972</v>
      </c>
      <c r="AD18" s="66">
        <v>1350</v>
      </c>
    </row>
    <row r="19" spans="1:30" s="40" customFormat="1" ht="19.5" customHeight="1">
      <c r="A19" s="68" t="s">
        <v>44</v>
      </c>
      <c r="B19" s="69"/>
      <c r="C19" s="70">
        <f t="shared" si="4"/>
        <v>2394</v>
      </c>
      <c r="D19" s="38">
        <v>1020</v>
      </c>
      <c r="E19" s="38">
        <v>236</v>
      </c>
      <c r="F19" s="38">
        <v>241</v>
      </c>
      <c r="G19" s="38">
        <v>3</v>
      </c>
      <c r="H19" s="38"/>
      <c r="I19" s="38">
        <v>894</v>
      </c>
      <c r="J19" s="65"/>
      <c r="K19" s="38">
        <f>SUM(L19:O19)</f>
        <v>1412</v>
      </c>
      <c r="L19" s="38">
        <v>376</v>
      </c>
      <c r="M19" s="38">
        <v>119</v>
      </c>
      <c r="N19" s="38">
        <v>487</v>
      </c>
      <c r="O19" s="38">
        <v>430</v>
      </c>
      <c r="P19" s="38">
        <v>794</v>
      </c>
      <c r="Q19" s="38">
        <v>2478</v>
      </c>
      <c r="R19" s="36">
        <v>55</v>
      </c>
      <c r="S19" s="36">
        <v>212</v>
      </c>
      <c r="T19" s="38">
        <v>61241</v>
      </c>
      <c r="U19" s="38">
        <v>5120</v>
      </c>
      <c r="V19" s="38">
        <v>3481</v>
      </c>
      <c r="W19" s="36">
        <f>SUM(X19:AD19)</f>
        <v>6934516</v>
      </c>
      <c r="X19" s="38">
        <v>6537322</v>
      </c>
      <c r="Y19" s="38">
        <v>43962</v>
      </c>
      <c r="Z19" s="38">
        <v>257385</v>
      </c>
      <c r="AA19" s="38">
        <v>5431</v>
      </c>
      <c r="AB19" s="38"/>
      <c r="AC19" s="38">
        <v>69851</v>
      </c>
      <c r="AD19" s="39">
        <v>20565</v>
      </c>
    </row>
    <row r="20" spans="1:30" s="40" customFormat="1" ht="19.5" customHeight="1">
      <c r="A20" s="71" t="s">
        <v>45</v>
      </c>
      <c r="B20" s="72"/>
      <c r="C20" s="73">
        <f t="shared" si="4"/>
        <v>2386</v>
      </c>
      <c r="D20" s="44">
        <v>970</v>
      </c>
      <c r="E20" s="44">
        <v>244</v>
      </c>
      <c r="F20" s="44">
        <v>228</v>
      </c>
      <c r="G20" s="44">
        <v>3</v>
      </c>
      <c r="H20" s="44"/>
      <c r="I20" s="44">
        <v>941</v>
      </c>
      <c r="J20" s="74"/>
      <c r="K20" s="44">
        <f>SUM(L20:O20)</f>
        <v>1296</v>
      </c>
      <c r="L20" s="44">
        <v>325</v>
      </c>
      <c r="M20" s="44">
        <v>112</v>
      </c>
      <c r="N20" s="44">
        <v>416</v>
      </c>
      <c r="O20" s="44">
        <v>443</v>
      </c>
      <c r="P20" s="44">
        <v>772</v>
      </c>
      <c r="Q20" s="44">
        <v>2392</v>
      </c>
      <c r="R20" s="42">
        <v>50</v>
      </c>
      <c r="S20" s="42">
        <v>217</v>
      </c>
      <c r="T20" s="44">
        <v>42382</v>
      </c>
      <c r="U20" s="44">
        <v>6136</v>
      </c>
      <c r="V20" s="44">
        <v>3747</v>
      </c>
      <c r="W20" s="42">
        <f>SUM(X20:AD20)</f>
        <v>4472754</v>
      </c>
      <c r="X20" s="44">
        <v>3885719</v>
      </c>
      <c r="Y20" s="44">
        <v>42140</v>
      </c>
      <c r="Z20" s="44">
        <v>252475</v>
      </c>
      <c r="AA20" s="44">
        <v>43983</v>
      </c>
      <c r="AB20" s="44"/>
      <c r="AC20" s="44">
        <v>88681</v>
      </c>
      <c r="AD20" s="45">
        <v>159756</v>
      </c>
    </row>
    <row r="21" spans="1:30" s="40" customFormat="1" ht="19.5" customHeight="1">
      <c r="A21" s="71" t="s">
        <v>46</v>
      </c>
      <c r="B21" s="72"/>
      <c r="C21" s="73">
        <f t="shared" si="4"/>
        <v>2390</v>
      </c>
      <c r="D21" s="44">
        <v>931</v>
      </c>
      <c r="E21" s="44">
        <v>216</v>
      </c>
      <c r="F21" s="44">
        <v>199</v>
      </c>
      <c r="G21" s="44">
        <v>3</v>
      </c>
      <c r="H21" s="44"/>
      <c r="I21" s="44">
        <v>1041</v>
      </c>
      <c r="J21" s="74"/>
      <c r="K21" s="44">
        <f>SUM(L21:O21)</f>
        <v>1330</v>
      </c>
      <c r="L21" s="44">
        <v>331</v>
      </c>
      <c r="M21" s="44">
        <v>135</v>
      </c>
      <c r="N21" s="44">
        <v>466</v>
      </c>
      <c r="O21" s="44">
        <v>398</v>
      </c>
      <c r="P21" s="44">
        <v>816</v>
      </c>
      <c r="Q21" s="44">
        <v>2485</v>
      </c>
      <c r="R21" s="42">
        <v>51</v>
      </c>
      <c r="S21" s="42">
        <v>211</v>
      </c>
      <c r="T21" s="44">
        <v>47399</v>
      </c>
      <c r="U21" s="44">
        <v>4963</v>
      </c>
      <c r="V21" s="44">
        <v>5041</v>
      </c>
      <c r="W21" s="42">
        <f>SUM(X21:AD21)</f>
        <v>4710866</v>
      </c>
      <c r="X21" s="44">
        <v>4402513</v>
      </c>
      <c r="Y21" s="44">
        <v>38688</v>
      </c>
      <c r="Z21" s="44">
        <v>141125</v>
      </c>
      <c r="AA21" s="44">
        <v>195</v>
      </c>
      <c r="AB21" s="44"/>
      <c r="AC21" s="44">
        <v>76628</v>
      </c>
      <c r="AD21" s="45">
        <v>51717</v>
      </c>
    </row>
    <row r="22" spans="1:30" s="40" customFormat="1" ht="19.5" customHeight="1">
      <c r="A22" s="71" t="s">
        <v>47</v>
      </c>
      <c r="B22" s="72"/>
      <c r="C22" s="73">
        <f t="shared" si="4"/>
        <v>2017</v>
      </c>
      <c r="D22" s="44">
        <v>979</v>
      </c>
      <c r="E22" s="44">
        <v>109</v>
      </c>
      <c r="F22" s="44">
        <v>223</v>
      </c>
      <c r="G22" s="44">
        <v>4</v>
      </c>
      <c r="H22" s="44"/>
      <c r="I22" s="44">
        <v>702</v>
      </c>
      <c r="J22" s="74"/>
      <c r="K22" s="44">
        <f>SUM(L22:N22)</f>
        <v>1350</v>
      </c>
      <c r="L22" s="44">
        <v>337</v>
      </c>
      <c r="M22" s="44">
        <v>128</v>
      </c>
      <c r="N22" s="75">
        <v>885</v>
      </c>
      <c r="O22" s="76"/>
      <c r="P22" s="44">
        <v>829</v>
      </c>
      <c r="Q22" s="44">
        <v>2567</v>
      </c>
      <c r="R22" s="42">
        <v>50</v>
      </c>
      <c r="S22" s="42">
        <v>193</v>
      </c>
      <c r="T22" s="75">
        <v>48793</v>
      </c>
      <c r="U22" s="76"/>
      <c r="V22" s="44">
        <v>4436</v>
      </c>
      <c r="W22" s="42">
        <f>SUM(X22:AC22)</f>
        <v>4853130</v>
      </c>
      <c r="X22" s="44">
        <v>4604712</v>
      </c>
      <c r="Y22" s="44">
        <v>20901</v>
      </c>
      <c r="Z22" s="44">
        <v>168658</v>
      </c>
      <c r="AA22" s="44">
        <v>145</v>
      </c>
      <c r="AB22" s="44"/>
      <c r="AC22" s="44">
        <v>58714</v>
      </c>
      <c r="AD22" s="77"/>
    </row>
    <row r="23" spans="1:30" s="40" customFormat="1" ht="19.5" customHeight="1">
      <c r="A23" s="71" t="s">
        <v>48</v>
      </c>
      <c r="B23" s="72"/>
      <c r="C23" s="73">
        <f t="shared" si="4"/>
        <v>1981</v>
      </c>
      <c r="D23" s="44">
        <v>979</v>
      </c>
      <c r="E23" s="44">
        <v>113</v>
      </c>
      <c r="F23" s="44">
        <v>204</v>
      </c>
      <c r="G23" s="44">
        <v>3</v>
      </c>
      <c r="H23" s="44"/>
      <c r="I23" s="44">
        <v>682</v>
      </c>
      <c r="J23" s="74"/>
      <c r="K23" s="44">
        <f>SUM(L23:N23)</f>
        <v>1364</v>
      </c>
      <c r="L23" s="44">
        <v>368</v>
      </c>
      <c r="M23" s="44">
        <v>111</v>
      </c>
      <c r="N23" s="75">
        <v>885</v>
      </c>
      <c r="O23" s="76"/>
      <c r="P23" s="44">
        <v>748</v>
      </c>
      <c r="Q23" s="44">
        <v>2485</v>
      </c>
      <c r="R23" s="42">
        <v>48</v>
      </c>
      <c r="S23" s="42">
        <v>173</v>
      </c>
      <c r="T23" s="75">
        <v>50615</v>
      </c>
      <c r="U23" s="76"/>
      <c r="V23" s="44">
        <v>2481</v>
      </c>
      <c r="W23" s="42">
        <f>SUM(X23:AC23)</f>
        <v>5352485</v>
      </c>
      <c r="X23" s="44">
        <v>5163340</v>
      </c>
      <c r="Y23" s="44">
        <v>15676</v>
      </c>
      <c r="Z23" s="44">
        <v>122237</v>
      </c>
      <c r="AA23" s="44">
        <v>7498</v>
      </c>
      <c r="AB23" s="44"/>
      <c r="AC23" s="44">
        <v>43734</v>
      </c>
      <c r="AD23" s="78"/>
    </row>
    <row r="24" spans="1:30" s="40" customFormat="1" ht="19.5" customHeight="1">
      <c r="A24" s="71" t="s">
        <v>49</v>
      </c>
      <c r="B24" s="72"/>
      <c r="C24" s="73">
        <f t="shared" si="4"/>
        <v>1869</v>
      </c>
      <c r="D24" s="44">
        <v>961</v>
      </c>
      <c r="E24" s="44">
        <v>63</v>
      </c>
      <c r="F24" s="44">
        <v>199</v>
      </c>
      <c r="G24" s="44">
        <v>3</v>
      </c>
      <c r="H24" s="44"/>
      <c r="I24" s="44">
        <v>643</v>
      </c>
      <c r="J24" s="74"/>
      <c r="K24" s="44">
        <f>SUM(L24:N24)</f>
        <v>1326</v>
      </c>
      <c r="L24" s="44">
        <v>349</v>
      </c>
      <c r="M24" s="44">
        <v>79</v>
      </c>
      <c r="N24" s="75">
        <v>898</v>
      </c>
      <c r="O24" s="76"/>
      <c r="P24" s="44">
        <v>764</v>
      </c>
      <c r="Q24" s="44">
        <v>2501</v>
      </c>
      <c r="R24" s="42">
        <v>53</v>
      </c>
      <c r="S24" s="42">
        <v>208</v>
      </c>
      <c r="T24" s="75">
        <v>49256</v>
      </c>
      <c r="U24" s="76"/>
      <c r="V24" s="44">
        <v>1504</v>
      </c>
      <c r="W24" s="42">
        <f>SUM(X24:AC24)</f>
        <v>5686617</v>
      </c>
      <c r="X24" s="44">
        <v>5360537</v>
      </c>
      <c r="Y24" s="44">
        <v>9467</v>
      </c>
      <c r="Z24" s="44">
        <v>239341</v>
      </c>
      <c r="AA24" s="44">
        <v>144</v>
      </c>
      <c r="AB24" s="44"/>
      <c r="AC24" s="44">
        <v>77128</v>
      </c>
      <c r="AD24" s="78"/>
    </row>
    <row r="25" spans="1:30" s="40" customFormat="1" ht="19.5" customHeight="1">
      <c r="A25" s="71" t="s">
        <v>50</v>
      </c>
      <c r="B25" s="72"/>
      <c r="C25" s="73">
        <f t="shared" si="4"/>
        <v>1625</v>
      </c>
      <c r="D25" s="44">
        <v>899</v>
      </c>
      <c r="E25" s="44">
        <v>74</v>
      </c>
      <c r="F25" s="44">
        <v>164</v>
      </c>
      <c r="G25" s="44">
        <v>8</v>
      </c>
      <c r="H25" s="44"/>
      <c r="I25" s="44">
        <v>480</v>
      </c>
      <c r="J25" s="74"/>
      <c r="K25" s="44">
        <f>SUM(L25:N25)</f>
        <v>1205</v>
      </c>
      <c r="L25" s="44">
        <v>301</v>
      </c>
      <c r="M25" s="44">
        <v>90</v>
      </c>
      <c r="N25" s="75">
        <v>814</v>
      </c>
      <c r="O25" s="76"/>
      <c r="P25" s="44">
        <v>742</v>
      </c>
      <c r="Q25" s="44">
        <v>2400</v>
      </c>
      <c r="R25" s="42">
        <v>42</v>
      </c>
      <c r="S25" s="42">
        <v>174</v>
      </c>
      <c r="T25" s="75">
        <v>38666</v>
      </c>
      <c r="U25" s="76"/>
      <c r="V25" s="44">
        <v>1249</v>
      </c>
      <c r="W25" s="42">
        <f>SUM(X25:AC25)</f>
        <v>3770297</v>
      </c>
      <c r="X25" s="44">
        <v>3478476</v>
      </c>
      <c r="Y25" s="44">
        <v>29714</v>
      </c>
      <c r="Z25" s="44">
        <v>136783</v>
      </c>
      <c r="AA25" s="44">
        <v>81560</v>
      </c>
      <c r="AB25" s="44"/>
      <c r="AC25" s="44">
        <v>43764</v>
      </c>
      <c r="AD25" s="78"/>
    </row>
    <row r="26" spans="1:30" s="40" customFormat="1" ht="19.5" customHeight="1" thickBot="1">
      <c r="A26" s="79" t="s">
        <v>51</v>
      </c>
      <c r="B26" s="80"/>
      <c r="C26" s="81">
        <f t="shared" si="4"/>
        <v>1792</v>
      </c>
      <c r="D26" s="82">
        <v>1014</v>
      </c>
      <c r="E26" s="82">
        <v>81</v>
      </c>
      <c r="F26" s="82">
        <v>167</v>
      </c>
      <c r="G26" s="82">
        <v>4</v>
      </c>
      <c r="H26" s="82"/>
      <c r="I26" s="82">
        <v>526</v>
      </c>
      <c r="J26" s="83"/>
      <c r="K26" s="82">
        <f>SUM(L26:N26)</f>
        <v>1333</v>
      </c>
      <c r="L26" s="82">
        <v>310</v>
      </c>
      <c r="M26" s="82">
        <v>121</v>
      </c>
      <c r="N26" s="84">
        <v>902</v>
      </c>
      <c r="O26" s="85"/>
      <c r="P26" s="82">
        <v>815</v>
      </c>
      <c r="Q26" s="82">
        <v>2606</v>
      </c>
      <c r="R26" s="86">
        <v>50</v>
      </c>
      <c r="S26" s="86">
        <v>241</v>
      </c>
      <c r="T26" s="84">
        <v>44856</v>
      </c>
      <c r="U26" s="85"/>
      <c r="V26" s="82">
        <v>1057</v>
      </c>
      <c r="W26" s="86">
        <f>SUM(X26:AC26)</f>
        <v>4179438</v>
      </c>
      <c r="X26" s="82">
        <v>4035863</v>
      </c>
      <c r="Y26" s="82">
        <v>9274</v>
      </c>
      <c r="Z26" s="82">
        <v>73905</v>
      </c>
      <c r="AA26" s="82">
        <v>39010</v>
      </c>
      <c r="AB26" s="82"/>
      <c r="AC26" s="82">
        <v>21386</v>
      </c>
      <c r="AD26" s="87"/>
    </row>
    <row r="28" ht="15" customHeight="1"/>
    <row r="29" ht="13.5" hidden="1"/>
    <row r="30" ht="13.5" hidden="1"/>
    <row r="31" ht="13.5" hidden="1"/>
    <row r="32" ht="2.25" customHeight="1"/>
  </sheetData>
  <mergeCells count="67">
    <mergeCell ref="J2:J3"/>
    <mergeCell ref="C2:I2"/>
    <mergeCell ref="F3:F4"/>
    <mergeCell ref="E3:E4"/>
    <mergeCell ref="D3:D4"/>
    <mergeCell ref="C3:C4"/>
    <mergeCell ref="I3:I4"/>
    <mergeCell ref="H3:H4"/>
    <mergeCell ref="G3:G4"/>
    <mergeCell ref="A2:A4"/>
    <mergeCell ref="B2:B4"/>
    <mergeCell ref="A10:B10"/>
    <mergeCell ref="A9:B9"/>
    <mergeCell ref="A5:B5"/>
    <mergeCell ref="A6:B6"/>
    <mergeCell ref="A8:B8"/>
    <mergeCell ref="A7:B7"/>
    <mergeCell ref="R2:S2"/>
    <mergeCell ref="K3:K4"/>
    <mergeCell ref="L3:L4"/>
    <mergeCell ref="M3:M4"/>
    <mergeCell ref="N3:N4"/>
    <mergeCell ref="K2:O2"/>
    <mergeCell ref="AD3:AD4"/>
    <mergeCell ref="T2:V2"/>
    <mergeCell ref="R3:R4"/>
    <mergeCell ref="S3:S4"/>
    <mergeCell ref="T3:T4"/>
    <mergeCell ref="U3:U4"/>
    <mergeCell ref="V3:V4"/>
    <mergeCell ref="Z3:Z4"/>
    <mergeCell ref="AA3:AA4"/>
    <mergeCell ref="AB3:AB4"/>
    <mergeCell ref="A17:B17"/>
    <mergeCell ref="O3:O4"/>
    <mergeCell ref="P2:P3"/>
    <mergeCell ref="Q2:Q3"/>
    <mergeCell ref="A15:B15"/>
    <mergeCell ref="A16:B16"/>
    <mergeCell ref="A11:B11"/>
    <mergeCell ref="A12:B12"/>
    <mergeCell ref="A14:B14"/>
    <mergeCell ref="A13:B13"/>
    <mergeCell ref="A25:B25"/>
    <mergeCell ref="A26:B26"/>
    <mergeCell ref="N22:O22"/>
    <mergeCell ref="N24:O24"/>
    <mergeCell ref="N23:O23"/>
    <mergeCell ref="N25:O25"/>
    <mergeCell ref="N26:O26"/>
    <mergeCell ref="T26:U26"/>
    <mergeCell ref="T25:U25"/>
    <mergeCell ref="W2:AD2"/>
    <mergeCell ref="T23:U23"/>
    <mergeCell ref="T22:U22"/>
    <mergeCell ref="T24:U24"/>
    <mergeCell ref="W3:W4"/>
    <mergeCell ref="X3:X4"/>
    <mergeCell ref="Y3:Y4"/>
    <mergeCell ref="AC3:AC4"/>
    <mergeCell ref="A18:B18"/>
    <mergeCell ref="A20:B20"/>
    <mergeCell ref="A19:B19"/>
    <mergeCell ref="A24:B24"/>
    <mergeCell ref="A23:B23"/>
    <mergeCell ref="A22:B22"/>
    <mergeCell ref="A21:B21"/>
  </mergeCells>
  <printOptions horizontalCentered="1" verticalCentered="1"/>
  <pageMargins left="0.7874015748031497" right="0.7874015748031497" top="0.7874015748031497" bottom="0.7874015748031497" header="0.7874015748031497" footer="1.2598425196850394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pane ySplit="4" topLeftCell="BM27" activePane="bottomLeft" state="frozen"/>
      <selection pane="topLeft" activeCell="A1" sqref="A1"/>
      <selection pane="bottomLeft" activeCell="C29" sqref="C29"/>
    </sheetView>
  </sheetViews>
  <sheetFormatPr defaultColWidth="9.00390625" defaultRowHeight="13.5"/>
  <cols>
    <col min="1" max="1" width="17.625" style="3" customWidth="1"/>
    <col min="2" max="2" width="10.625" style="3" customWidth="1"/>
    <col min="3" max="16384" width="9.00390625" style="3" customWidth="1"/>
  </cols>
  <sheetData>
    <row r="1" ht="17.25">
      <c r="A1" s="1" t="s">
        <v>82</v>
      </c>
    </row>
    <row r="2" ht="14.25" thickBot="1">
      <c r="A2" s="88" t="s">
        <v>83</v>
      </c>
    </row>
    <row r="3" spans="1:8" ht="19.5" customHeight="1">
      <c r="A3" s="89" t="s">
        <v>53</v>
      </c>
      <c r="B3" s="90" t="s">
        <v>54</v>
      </c>
      <c r="C3" s="90"/>
      <c r="D3" s="90"/>
      <c r="E3" s="90"/>
      <c r="F3" s="90"/>
      <c r="G3" s="90"/>
      <c r="H3" s="91"/>
    </row>
    <row r="4" spans="1:8" ht="19.5" customHeight="1">
      <c r="A4" s="92"/>
      <c r="B4" s="93" t="s">
        <v>26</v>
      </c>
      <c r="C4" s="93" t="s">
        <v>12</v>
      </c>
      <c r="D4" s="93" t="s">
        <v>13</v>
      </c>
      <c r="E4" s="93" t="s">
        <v>14</v>
      </c>
      <c r="F4" s="93" t="s">
        <v>15</v>
      </c>
      <c r="G4" s="93" t="s">
        <v>16</v>
      </c>
      <c r="H4" s="94" t="s">
        <v>17</v>
      </c>
    </row>
    <row r="5" spans="1:8" ht="24.75" customHeight="1">
      <c r="A5" s="95" t="s">
        <v>55</v>
      </c>
      <c r="B5" s="96">
        <f aca="true" t="shared" si="0" ref="B5:B32">SUM(C5:H5)</f>
        <v>262</v>
      </c>
      <c r="C5" s="96">
        <v>115</v>
      </c>
      <c r="D5" s="96">
        <v>25</v>
      </c>
      <c r="E5" s="96">
        <v>10</v>
      </c>
      <c r="F5" s="96"/>
      <c r="G5" s="96"/>
      <c r="H5" s="97">
        <v>112</v>
      </c>
    </row>
    <row r="6" spans="1:8" ht="24.75" customHeight="1">
      <c r="A6" s="95" t="s">
        <v>56</v>
      </c>
      <c r="B6" s="96">
        <f t="shared" si="0"/>
        <v>215</v>
      </c>
      <c r="C6" s="96">
        <v>99</v>
      </c>
      <c r="D6" s="96">
        <v>6</v>
      </c>
      <c r="E6" s="96">
        <v>38</v>
      </c>
      <c r="F6" s="96"/>
      <c r="G6" s="96"/>
      <c r="H6" s="97">
        <v>72</v>
      </c>
    </row>
    <row r="7" spans="1:8" ht="24.75" customHeight="1">
      <c r="A7" s="95" t="s">
        <v>57</v>
      </c>
      <c r="B7" s="96">
        <f t="shared" si="0"/>
        <v>165</v>
      </c>
      <c r="C7" s="96">
        <v>75</v>
      </c>
      <c r="D7" s="96">
        <v>12</v>
      </c>
      <c r="E7" s="96">
        <v>16</v>
      </c>
      <c r="F7" s="96"/>
      <c r="G7" s="96"/>
      <c r="H7" s="97">
        <v>62</v>
      </c>
    </row>
    <row r="8" spans="1:8" ht="24.75" customHeight="1">
      <c r="A8" s="95" t="s">
        <v>58</v>
      </c>
      <c r="B8" s="96">
        <f t="shared" si="0"/>
        <v>163</v>
      </c>
      <c r="C8" s="96">
        <v>162</v>
      </c>
      <c r="D8" s="96"/>
      <c r="E8" s="96">
        <v>1</v>
      </c>
      <c r="F8" s="96"/>
      <c r="G8" s="96"/>
      <c r="H8" s="97"/>
    </row>
    <row r="9" spans="1:8" ht="24.75" customHeight="1">
      <c r="A9" s="95" t="s">
        <v>59</v>
      </c>
      <c r="B9" s="96">
        <f t="shared" si="0"/>
        <v>139</v>
      </c>
      <c r="C9" s="96">
        <v>17</v>
      </c>
      <c r="D9" s="96">
        <v>18</v>
      </c>
      <c r="E9" s="96">
        <v>3</v>
      </c>
      <c r="F9" s="96"/>
      <c r="G9" s="96"/>
      <c r="H9" s="97">
        <v>101</v>
      </c>
    </row>
    <row r="10" spans="1:8" ht="24.75" customHeight="1">
      <c r="A10" s="95" t="s">
        <v>60</v>
      </c>
      <c r="B10" s="96">
        <f t="shared" si="0"/>
        <v>79</v>
      </c>
      <c r="C10" s="96">
        <v>22</v>
      </c>
      <c r="D10" s="96">
        <v>4</v>
      </c>
      <c r="E10" s="96">
        <v>2</v>
      </c>
      <c r="F10" s="96"/>
      <c r="G10" s="96"/>
      <c r="H10" s="97">
        <v>51</v>
      </c>
    </row>
    <row r="11" spans="1:8" ht="24.75" customHeight="1">
      <c r="A11" s="95" t="s">
        <v>61</v>
      </c>
      <c r="B11" s="96">
        <f t="shared" si="0"/>
        <v>47</v>
      </c>
      <c r="C11" s="96">
        <v>34</v>
      </c>
      <c r="D11" s="96"/>
      <c r="E11" s="96"/>
      <c r="F11" s="96">
        <v>1</v>
      </c>
      <c r="G11" s="96"/>
      <c r="H11" s="97">
        <v>12</v>
      </c>
    </row>
    <row r="12" spans="1:8" ht="24.75" customHeight="1">
      <c r="A12" s="95" t="s">
        <v>62</v>
      </c>
      <c r="B12" s="96">
        <f t="shared" si="0"/>
        <v>46</v>
      </c>
      <c r="C12" s="96">
        <v>15</v>
      </c>
      <c r="D12" s="96">
        <v>3</v>
      </c>
      <c r="E12" s="96">
        <v>1</v>
      </c>
      <c r="F12" s="96"/>
      <c r="G12" s="96"/>
      <c r="H12" s="97">
        <v>27</v>
      </c>
    </row>
    <row r="13" spans="1:8" ht="24.75" customHeight="1">
      <c r="A13" s="95" t="s">
        <v>63</v>
      </c>
      <c r="B13" s="96">
        <f t="shared" si="0"/>
        <v>44</v>
      </c>
      <c r="C13" s="96">
        <v>42</v>
      </c>
      <c r="D13" s="96"/>
      <c r="E13" s="96"/>
      <c r="F13" s="96"/>
      <c r="G13" s="96"/>
      <c r="H13" s="97">
        <v>2</v>
      </c>
    </row>
    <row r="14" spans="1:8" ht="24.75" customHeight="1">
      <c r="A14" s="95" t="s">
        <v>64</v>
      </c>
      <c r="B14" s="96">
        <f t="shared" si="0"/>
        <v>34</v>
      </c>
      <c r="C14" s="96">
        <v>2</v>
      </c>
      <c r="D14" s="96"/>
      <c r="E14" s="96">
        <v>31</v>
      </c>
      <c r="F14" s="96">
        <v>1</v>
      </c>
      <c r="G14" s="96"/>
      <c r="H14" s="97"/>
    </row>
    <row r="15" spans="1:8" ht="24.75" customHeight="1">
      <c r="A15" s="95" t="s">
        <v>65</v>
      </c>
      <c r="B15" s="96">
        <f t="shared" si="0"/>
        <v>31</v>
      </c>
      <c r="C15" s="96">
        <v>21</v>
      </c>
      <c r="D15" s="96"/>
      <c r="E15" s="96">
        <v>1</v>
      </c>
      <c r="F15" s="96">
        <v>1</v>
      </c>
      <c r="G15" s="96"/>
      <c r="H15" s="97">
        <v>8</v>
      </c>
    </row>
    <row r="16" spans="1:8" ht="24.75" customHeight="1">
      <c r="A16" s="95" t="s">
        <v>66</v>
      </c>
      <c r="B16" s="96">
        <f t="shared" si="0"/>
        <v>27</v>
      </c>
      <c r="C16" s="96">
        <v>17</v>
      </c>
      <c r="D16" s="96">
        <v>1</v>
      </c>
      <c r="E16" s="96">
        <v>6</v>
      </c>
      <c r="F16" s="96"/>
      <c r="G16" s="96"/>
      <c r="H16" s="97">
        <v>3</v>
      </c>
    </row>
    <row r="17" spans="1:8" ht="24.75" customHeight="1">
      <c r="A17" s="95" t="s">
        <v>67</v>
      </c>
      <c r="B17" s="96">
        <f t="shared" si="0"/>
        <v>27</v>
      </c>
      <c r="C17" s="96">
        <v>3</v>
      </c>
      <c r="D17" s="96">
        <v>2</v>
      </c>
      <c r="E17" s="96">
        <v>1</v>
      </c>
      <c r="F17" s="96"/>
      <c r="G17" s="96"/>
      <c r="H17" s="97">
        <v>21</v>
      </c>
    </row>
    <row r="18" spans="1:8" ht="24.75" customHeight="1">
      <c r="A18" s="95" t="s">
        <v>68</v>
      </c>
      <c r="B18" s="96">
        <f t="shared" si="0"/>
        <v>22</v>
      </c>
      <c r="C18" s="96">
        <v>19</v>
      </c>
      <c r="D18" s="96"/>
      <c r="E18" s="96">
        <v>1</v>
      </c>
      <c r="F18" s="96"/>
      <c r="G18" s="96"/>
      <c r="H18" s="97">
        <v>2</v>
      </c>
    </row>
    <row r="19" spans="1:8" ht="24.75" customHeight="1">
      <c r="A19" s="95" t="s">
        <v>69</v>
      </c>
      <c r="B19" s="96">
        <f t="shared" si="0"/>
        <v>19</v>
      </c>
      <c r="C19" s="96">
        <v>14</v>
      </c>
      <c r="D19" s="96"/>
      <c r="E19" s="96">
        <v>3</v>
      </c>
      <c r="F19" s="96"/>
      <c r="G19" s="96"/>
      <c r="H19" s="97">
        <v>2</v>
      </c>
    </row>
    <row r="20" spans="1:8" ht="24.75" customHeight="1">
      <c r="A20" s="95" t="s">
        <v>70</v>
      </c>
      <c r="B20" s="96">
        <f t="shared" si="0"/>
        <v>15</v>
      </c>
      <c r="C20" s="96">
        <v>9</v>
      </c>
      <c r="D20" s="96"/>
      <c r="E20" s="96"/>
      <c r="F20" s="96"/>
      <c r="G20" s="96"/>
      <c r="H20" s="97">
        <v>6</v>
      </c>
    </row>
    <row r="21" spans="1:8" ht="24.75" customHeight="1">
      <c r="A21" s="95" t="s">
        <v>71</v>
      </c>
      <c r="B21" s="96">
        <f t="shared" si="0"/>
        <v>14</v>
      </c>
      <c r="C21" s="96">
        <v>8</v>
      </c>
      <c r="D21" s="96"/>
      <c r="E21" s="96">
        <v>6</v>
      </c>
      <c r="F21" s="96"/>
      <c r="G21" s="96"/>
      <c r="H21" s="97"/>
    </row>
    <row r="22" spans="1:8" ht="24.75" customHeight="1">
      <c r="A22" s="95" t="s">
        <v>72</v>
      </c>
      <c r="B22" s="96">
        <f t="shared" si="0"/>
        <v>13</v>
      </c>
      <c r="C22" s="96">
        <v>13</v>
      </c>
      <c r="D22" s="96"/>
      <c r="E22" s="96"/>
      <c r="F22" s="96"/>
      <c r="G22" s="96"/>
      <c r="H22" s="97"/>
    </row>
    <row r="23" spans="1:8" ht="24.75" customHeight="1">
      <c r="A23" s="95" t="s">
        <v>73</v>
      </c>
      <c r="B23" s="96">
        <f t="shared" si="0"/>
        <v>12</v>
      </c>
      <c r="C23" s="96">
        <v>12</v>
      </c>
      <c r="D23" s="96"/>
      <c r="E23" s="96"/>
      <c r="F23" s="96"/>
      <c r="G23" s="96"/>
      <c r="H23" s="97"/>
    </row>
    <row r="24" spans="1:8" ht="24.75" customHeight="1">
      <c r="A24" s="95" t="s">
        <v>74</v>
      </c>
      <c r="B24" s="96">
        <f t="shared" si="0"/>
        <v>11</v>
      </c>
      <c r="C24" s="96"/>
      <c r="D24" s="96"/>
      <c r="E24" s="96">
        <v>11</v>
      </c>
      <c r="F24" s="96"/>
      <c r="G24" s="96"/>
      <c r="H24" s="97"/>
    </row>
    <row r="25" spans="1:8" ht="24.75" customHeight="1">
      <c r="A25" s="95" t="s">
        <v>75</v>
      </c>
      <c r="B25" s="96">
        <f t="shared" si="0"/>
        <v>9</v>
      </c>
      <c r="C25" s="96"/>
      <c r="D25" s="96"/>
      <c r="E25" s="96">
        <v>9</v>
      </c>
      <c r="F25" s="96"/>
      <c r="G25" s="96"/>
      <c r="H25" s="97"/>
    </row>
    <row r="26" spans="1:8" ht="24.75" customHeight="1">
      <c r="A26" s="95" t="s">
        <v>76</v>
      </c>
      <c r="B26" s="96">
        <f t="shared" si="0"/>
        <v>9</v>
      </c>
      <c r="C26" s="96">
        <v>9</v>
      </c>
      <c r="D26" s="96"/>
      <c r="E26" s="96"/>
      <c r="F26" s="96"/>
      <c r="G26" s="96"/>
      <c r="H26" s="97"/>
    </row>
    <row r="27" spans="1:8" ht="24.75" customHeight="1">
      <c r="A27" s="95" t="s">
        <v>77</v>
      </c>
      <c r="B27" s="96">
        <f t="shared" si="0"/>
        <v>6</v>
      </c>
      <c r="C27" s="96">
        <v>3</v>
      </c>
      <c r="D27" s="96"/>
      <c r="E27" s="96"/>
      <c r="F27" s="96"/>
      <c r="G27" s="96"/>
      <c r="H27" s="97">
        <v>3</v>
      </c>
    </row>
    <row r="28" spans="1:8" ht="24.75" customHeight="1">
      <c r="A28" s="95" t="s">
        <v>78</v>
      </c>
      <c r="B28" s="96">
        <f t="shared" si="0"/>
        <v>4</v>
      </c>
      <c r="C28" s="96">
        <v>3</v>
      </c>
      <c r="D28" s="96">
        <v>1</v>
      </c>
      <c r="E28" s="96"/>
      <c r="F28" s="96"/>
      <c r="G28" s="96"/>
      <c r="H28" s="97"/>
    </row>
    <row r="29" spans="1:8" ht="24.75" customHeight="1">
      <c r="A29" s="95" t="s">
        <v>79</v>
      </c>
      <c r="B29" s="96">
        <f t="shared" si="0"/>
        <v>4</v>
      </c>
      <c r="C29" s="96">
        <v>4</v>
      </c>
      <c r="D29" s="96"/>
      <c r="E29" s="96"/>
      <c r="F29" s="96"/>
      <c r="G29" s="96"/>
      <c r="H29" s="97"/>
    </row>
    <row r="30" spans="1:8" ht="24.75" customHeight="1">
      <c r="A30" s="95" t="s">
        <v>80</v>
      </c>
      <c r="B30" s="96">
        <f t="shared" si="0"/>
        <v>4</v>
      </c>
      <c r="C30" s="96">
        <v>4</v>
      </c>
      <c r="D30" s="96"/>
      <c r="E30" s="96"/>
      <c r="F30" s="96"/>
      <c r="G30" s="96"/>
      <c r="H30" s="97"/>
    </row>
    <row r="31" spans="1:8" ht="24.75" customHeight="1">
      <c r="A31" s="95" t="s">
        <v>17</v>
      </c>
      <c r="B31" s="96">
        <f t="shared" si="0"/>
        <v>239</v>
      </c>
      <c r="C31" s="96">
        <v>115</v>
      </c>
      <c r="D31" s="96">
        <v>7</v>
      </c>
      <c r="E31" s="96">
        <v>57</v>
      </c>
      <c r="F31" s="96"/>
      <c r="G31" s="96"/>
      <c r="H31" s="97">
        <v>60</v>
      </c>
    </row>
    <row r="32" spans="1:8" ht="24.75" customHeight="1">
      <c r="A32" s="95" t="s">
        <v>81</v>
      </c>
      <c r="B32" s="96">
        <f t="shared" si="0"/>
        <v>216</v>
      </c>
      <c r="C32" s="96">
        <v>109</v>
      </c>
      <c r="D32" s="96">
        <v>20</v>
      </c>
      <c r="E32" s="96">
        <v>33</v>
      </c>
      <c r="F32" s="96"/>
      <c r="G32" s="96"/>
      <c r="H32" s="97">
        <v>54</v>
      </c>
    </row>
    <row r="33" spans="1:8" ht="24.75" customHeight="1" thickBot="1">
      <c r="A33" s="98" t="s">
        <v>11</v>
      </c>
      <c r="B33" s="99">
        <f>SUM(B5:B32)</f>
        <v>1876</v>
      </c>
      <c r="C33" s="100">
        <f>SUM(C5:C32)</f>
        <v>946</v>
      </c>
      <c r="D33" s="100">
        <f>SUM(D5:D32)</f>
        <v>99</v>
      </c>
      <c r="E33" s="100">
        <f>SUM(E5:E32)</f>
        <v>230</v>
      </c>
      <c r="F33" s="100">
        <f>SUM(F5:F32)</f>
        <v>3</v>
      </c>
      <c r="G33" s="100"/>
      <c r="H33" s="101">
        <f>SUM(H5:H32)</f>
        <v>598</v>
      </c>
    </row>
    <row r="34" ht="24.75" customHeight="1"/>
  </sheetData>
  <mergeCells count="2">
    <mergeCell ref="A3:A4"/>
    <mergeCell ref="B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showZeros="0" workbookViewId="0" topLeftCell="A1">
      <selection activeCell="A1" sqref="A1"/>
    </sheetView>
  </sheetViews>
  <sheetFormatPr defaultColWidth="9.00390625" defaultRowHeight="13.5"/>
  <cols>
    <col min="1" max="1" width="15.125" style="103" customWidth="1"/>
    <col min="2" max="2" width="10.125" style="103" customWidth="1"/>
    <col min="3" max="3" width="9.125" style="103" customWidth="1"/>
    <col min="4" max="4" width="7.625" style="103" customWidth="1"/>
    <col min="5" max="6" width="6.625" style="103" customWidth="1"/>
    <col min="7" max="7" width="7.625" style="103" customWidth="1"/>
    <col min="8" max="9" width="6.625" style="103" customWidth="1"/>
    <col min="10" max="10" width="7.625" style="103" customWidth="1"/>
    <col min="11" max="12" width="6.625" style="103" customWidth="1"/>
    <col min="13" max="13" width="7.625" style="103" customWidth="1"/>
    <col min="14" max="15" width="6.625" style="103" customWidth="1"/>
    <col min="16" max="16" width="8.125" style="103" customWidth="1"/>
    <col min="17" max="16384" width="9.00390625" style="103" customWidth="1"/>
  </cols>
  <sheetData>
    <row r="1" ht="17.25">
      <c r="A1" s="102" t="s">
        <v>84</v>
      </c>
    </row>
    <row r="2" ht="14.25" thickBot="1">
      <c r="M2" s="103" t="s">
        <v>85</v>
      </c>
    </row>
    <row r="3" spans="1:16" s="108" customFormat="1" ht="15" customHeight="1">
      <c r="A3" s="104"/>
      <c r="B3" s="105" t="s">
        <v>86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16" s="108" customFormat="1" ht="15" customHeight="1">
      <c r="A4" s="109"/>
      <c r="B4" s="110" t="s">
        <v>87</v>
      </c>
      <c r="C4" s="111" t="s">
        <v>88</v>
      </c>
      <c r="D4" s="112" t="s">
        <v>89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115" t="s">
        <v>90</v>
      </c>
    </row>
    <row r="5" spans="1:16" s="108" customFormat="1" ht="15" customHeight="1">
      <c r="A5" s="109"/>
      <c r="B5" s="116"/>
      <c r="C5" s="117"/>
      <c r="D5" s="118" t="s">
        <v>91</v>
      </c>
      <c r="E5" s="119"/>
      <c r="F5" s="120"/>
      <c r="G5" s="118" t="s">
        <v>92</v>
      </c>
      <c r="H5" s="119"/>
      <c r="I5" s="120"/>
      <c r="J5" s="118" t="s">
        <v>93</v>
      </c>
      <c r="K5" s="119"/>
      <c r="L5" s="120"/>
      <c r="M5" s="118" t="s">
        <v>94</v>
      </c>
      <c r="N5" s="119"/>
      <c r="O5" s="120"/>
      <c r="P5" s="121"/>
    </row>
    <row r="6" spans="1:16" s="108" customFormat="1" ht="15" customHeight="1">
      <c r="A6" s="109"/>
      <c r="B6" s="116" t="s">
        <v>95</v>
      </c>
      <c r="C6" s="122" t="s">
        <v>96</v>
      </c>
      <c r="D6" s="123" t="s">
        <v>97</v>
      </c>
      <c r="E6" s="124" t="s">
        <v>98</v>
      </c>
      <c r="F6" s="125"/>
      <c r="G6" s="123" t="s">
        <v>99</v>
      </c>
      <c r="H6" s="124" t="s">
        <v>98</v>
      </c>
      <c r="I6" s="125"/>
      <c r="J6" s="123" t="s">
        <v>99</v>
      </c>
      <c r="K6" s="124" t="s">
        <v>98</v>
      </c>
      <c r="L6" s="125"/>
      <c r="M6" s="123" t="s">
        <v>99</v>
      </c>
      <c r="N6" s="124" t="s">
        <v>98</v>
      </c>
      <c r="O6" s="125"/>
      <c r="P6" s="121"/>
    </row>
    <row r="7" spans="1:16" s="108" customFormat="1" ht="15" customHeight="1">
      <c r="A7" s="126"/>
      <c r="B7" s="127"/>
      <c r="C7" s="128"/>
      <c r="D7" s="129"/>
      <c r="E7" s="130" t="s">
        <v>100</v>
      </c>
      <c r="F7" s="131" t="s">
        <v>101</v>
      </c>
      <c r="G7" s="129"/>
      <c r="H7" s="130" t="s">
        <v>100</v>
      </c>
      <c r="I7" s="131" t="s">
        <v>101</v>
      </c>
      <c r="J7" s="129"/>
      <c r="K7" s="130" t="s">
        <v>100</v>
      </c>
      <c r="L7" s="131" t="s">
        <v>101</v>
      </c>
      <c r="M7" s="129"/>
      <c r="N7" s="130" t="s">
        <v>100</v>
      </c>
      <c r="O7" s="131" t="s">
        <v>101</v>
      </c>
      <c r="P7" s="132"/>
    </row>
    <row r="8" spans="1:16" s="108" customFormat="1" ht="18" customHeight="1" thickBot="1">
      <c r="A8" s="133" t="s">
        <v>102</v>
      </c>
      <c r="B8" s="134">
        <f aca="true" t="shared" si="0" ref="B8:B39">C8+D8+G8+J8+M8++P8</f>
        <v>65029</v>
      </c>
      <c r="C8" s="135">
        <f aca="true" t="shared" si="1" ref="C8:P8">SUM(C9:C82)</f>
        <v>46635</v>
      </c>
      <c r="D8" s="136">
        <f t="shared" si="1"/>
        <v>1034</v>
      </c>
      <c r="E8" s="137">
        <f t="shared" si="1"/>
        <v>666</v>
      </c>
      <c r="F8" s="135">
        <f t="shared" si="1"/>
        <v>73</v>
      </c>
      <c r="G8" s="136">
        <f t="shared" si="1"/>
        <v>1035</v>
      </c>
      <c r="H8" s="137">
        <f t="shared" si="1"/>
        <v>409</v>
      </c>
      <c r="I8" s="135">
        <f t="shared" si="1"/>
        <v>23</v>
      </c>
      <c r="J8" s="136">
        <f t="shared" si="1"/>
        <v>10260</v>
      </c>
      <c r="K8" s="137">
        <f t="shared" si="1"/>
        <v>5676</v>
      </c>
      <c r="L8" s="135">
        <f t="shared" si="1"/>
        <v>1</v>
      </c>
      <c r="M8" s="136">
        <f t="shared" si="1"/>
        <v>3411</v>
      </c>
      <c r="N8" s="137">
        <f t="shared" si="1"/>
        <v>236</v>
      </c>
      <c r="O8" s="135">
        <f t="shared" si="1"/>
        <v>6</v>
      </c>
      <c r="P8" s="138">
        <f t="shared" si="1"/>
        <v>2654</v>
      </c>
    </row>
    <row r="9" spans="1:16" ht="15.75" customHeight="1" thickTop="1">
      <c r="A9" s="139" t="s">
        <v>103</v>
      </c>
      <c r="B9" s="140">
        <f t="shared" si="0"/>
        <v>8236</v>
      </c>
      <c r="C9" s="141">
        <v>6193</v>
      </c>
      <c r="D9" s="142">
        <v>143</v>
      </c>
      <c r="E9" s="143">
        <v>101</v>
      </c>
      <c r="F9" s="141">
        <v>21</v>
      </c>
      <c r="G9" s="142">
        <v>82</v>
      </c>
      <c r="H9" s="143">
        <v>39</v>
      </c>
      <c r="I9" s="141">
        <v>1</v>
      </c>
      <c r="J9" s="142">
        <v>700</v>
      </c>
      <c r="K9" s="143">
        <v>331</v>
      </c>
      <c r="L9" s="141"/>
      <c r="M9" s="142">
        <v>246</v>
      </c>
      <c r="N9" s="143"/>
      <c r="O9" s="141"/>
      <c r="P9" s="144">
        <v>872</v>
      </c>
    </row>
    <row r="10" spans="1:16" ht="15.75" customHeight="1">
      <c r="A10" s="145" t="s">
        <v>104</v>
      </c>
      <c r="B10" s="140">
        <f t="shared" si="0"/>
        <v>11722</v>
      </c>
      <c r="C10" s="146">
        <v>9439</v>
      </c>
      <c r="D10" s="147">
        <v>148</v>
      </c>
      <c r="E10" s="148">
        <v>94</v>
      </c>
      <c r="F10" s="146">
        <v>4</v>
      </c>
      <c r="G10" s="147">
        <v>135</v>
      </c>
      <c r="H10" s="148">
        <v>46</v>
      </c>
      <c r="I10" s="146"/>
      <c r="J10" s="147">
        <v>888</v>
      </c>
      <c r="K10" s="148">
        <v>385</v>
      </c>
      <c r="L10" s="146"/>
      <c r="M10" s="147">
        <v>200</v>
      </c>
      <c r="N10" s="148"/>
      <c r="O10" s="146"/>
      <c r="P10" s="149">
        <v>912</v>
      </c>
    </row>
    <row r="11" spans="1:16" ht="15.75" customHeight="1">
      <c r="A11" s="145" t="s">
        <v>105</v>
      </c>
      <c r="B11" s="140">
        <f t="shared" si="0"/>
        <v>3576</v>
      </c>
      <c r="C11" s="146">
        <v>2715</v>
      </c>
      <c r="D11" s="147">
        <v>56</v>
      </c>
      <c r="E11" s="148">
        <v>31</v>
      </c>
      <c r="F11" s="146"/>
      <c r="G11" s="147"/>
      <c r="H11" s="148"/>
      <c r="I11" s="146"/>
      <c r="J11" s="147">
        <v>438</v>
      </c>
      <c r="K11" s="148">
        <v>204</v>
      </c>
      <c r="L11" s="146"/>
      <c r="M11" s="147">
        <v>193</v>
      </c>
      <c r="N11" s="148"/>
      <c r="O11" s="146"/>
      <c r="P11" s="149">
        <v>174</v>
      </c>
    </row>
    <row r="12" spans="1:16" ht="15.75" customHeight="1">
      <c r="A12" s="145" t="s">
        <v>106</v>
      </c>
      <c r="B12" s="140">
        <f t="shared" si="0"/>
        <v>4720</v>
      </c>
      <c r="C12" s="146">
        <v>4251</v>
      </c>
      <c r="D12" s="147">
        <v>55</v>
      </c>
      <c r="E12" s="148">
        <v>34</v>
      </c>
      <c r="F12" s="146">
        <v>2</v>
      </c>
      <c r="G12" s="147">
        <v>64</v>
      </c>
      <c r="H12" s="148">
        <v>1</v>
      </c>
      <c r="I12" s="146"/>
      <c r="J12" s="147">
        <v>249</v>
      </c>
      <c r="K12" s="148">
        <v>112</v>
      </c>
      <c r="L12" s="146"/>
      <c r="M12" s="147">
        <v>101</v>
      </c>
      <c r="N12" s="148">
        <v>2</v>
      </c>
      <c r="O12" s="146"/>
      <c r="P12" s="149"/>
    </row>
    <row r="13" spans="1:16" ht="15.75" customHeight="1">
      <c r="A13" s="145" t="s">
        <v>107</v>
      </c>
      <c r="B13" s="140">
        <f t="shared" si="0"/>
        <v>1241</v>
      </c>
      <c r="C13" s="146">
        <v>1072</v>
      </c>
      <c r="D13" s="147">
        <v>11</v>
      </c>
      <c r="E13" s="148">
        <v>11</v>
      </c>
      <c r="F13" s="146"/>
      <c r="G13" s="147">
        <v>2</v>
      </c>
      <c r="H13" s="148">
        <v>2</v>
      </c>
      <c r="I13" s="146"/>
      <c r="J13" s="147">
        <v>140</v>
      </c>
      <c r="K13" s="148">
        <v>43</v>
      </c>
      <c r="L13" s="146"/>
      <c r="M13" s="147">
        <v>16</v>
      </c>
      <c r="N13" s="148"/>
      <c r="O13" s="146"/>
      <c r="P13" s="149"/>
    </row>
    <row r="14" spans="1:16" ht="15.75" customHeight="1">
      <c r="A14" s="145" t="s">
        <v>108</v>
      </c>
      <c r="B14" s="140">
        <f t="shared" si="0"/>
        <v>1612</v>
      </c>
      <c r="C14" s="146">
        <v>1244</v>
      </c>
      <c r="D14" s="147">
        <v>20</v>
      </c>
      <c r="E14" s="148">
        <v>5</v>
      </c>
      <c r="F14" s="146"/>
      <c r="G14" s="147">
        <v>33</v>
      </c>
      <c r="H14" s="148"/>
      <c r="I14" s="146"/>
      <c r="J14" s="147">
        <v>267</v>
      </c>
      <c r="K14" s="148">
        <v>122</v>
      </c>
      <c r="L14" s="146"/>
      <c r="M14" s="147">
        <v>48</v>
      </c>
      <c r="N14" s="148"/>
      <c r="O14" s="146"/>
      <c r="P14" s="149"/>
    </row>
    <row r="15" spans="1:16" ht="15.75" customHeight="1">
      <c r="A15" s="145" t="s">
        <v>109</v>
      </c>
      <c r="B15" s="140">
        <f t="shared" si="0"/>
        <v>1170</v>
      </c>
      <c r="C15" s="146">
        <v>505</v>
      </c>
      <c r="D15" s="147">
        <v>21</v>
      </c>
      <c r="E15" s="148">
        <v>14</v>
      </c>
      <c r="F15" s="146"/>
      <c r="G15" s="147">
        <v>20</v>
      </c>
      <c r="H15" s="148">
        <v>1</v>
      </c>
      <c r="I15" s="146"/>
      <c r="J15" s="147">
        <v>531</v>
      </c>
      <c r="K15" s="148">
        <v>304</v>
      </c>
      <c r="L15" s="146"/>
      <c r="M15" s="147">
        <v>93</v>
      </c>
      <c r="N15" s="148">
        <v>2</v>
      </c>
      <c r="O15" s="146"/>
      <c r="P15" s="149"/>
    </row>
    <row r="16" spans="1:16" ht="15.75" customHeight="1">
      <c r="A16" s="145" t="s">
        <v>110</v>
      </c>
      <c r="B16" s="140">
        <f t="shared" si="0"/>
        <v>2345</v>
      </c>
      <c r="C16" s="146">
        <v>2010</v>
      </c>
      <c r="D16" s="147">
        <v>43</v>
      </c>
      <c r="E16" s="148">
        <v>35</v>
      </c>
      <c r="F16" s="146"/>
      <c r="G16" s="147">
        <v>27</v>
      </c>
      <c r="H16" s="148">
        <v>5</v>
      </c>
      <c r="I16" s="146"/>
      <c r="J16" s="147">
        <v>239</v>
      </c>
      <c r="K16" s="148">
        <v>26</v>
      </c>
      <c r="L16" s="146"/>
      <c r="M16" s="147">
        <v>26</v>
      </c>
      <c r="N16" s="148"/>
      <c r="O16" s="146"/>
      <c r="P16" s="149"/>
    </row>
    <row r="17" spans="1:16" ht="15.75" customHeight="1">
      <c r="A17" s="145" t="s">
        <v>111</v>
      </c>
      <c r="B17" s="140">
        <f t="shared" si="0"/>
        <v>990</v>
      </c>
      <c r="C17" s="146">
        <v>762</v>
      </c>
      <c r="D17" s="147">
        <v>30</v>
      </c>
      <c r="E17" s="148">
        <v>28</v>
      </c>
      <c r="F17" s="146"/>
      <c r="G17" s="147">
        <v>5</v>
      </c>
      <c r="H17" s="148">
        <v>1</v>
      </c>
      <c r="I17" s="146"/>
      <c r="J17" s="147">
        <v>87</v>
      </c>
      <c r="K17" s="148">
        <v>69</v>
      </c>
      <c r="L17" s="146"/>
      <c r="M17" s="147">
        <v>106</v>
      </c>
      <c r="N17" s="148"/>
      <c r="O17" s="146"/>
      <c r="P17" s="149"/>
    </row>
    <row r="18" spans="1:16" ht="15.75" customHeight="1">
      <c r="A18" s="145" t="s">
        <v>112</v>
      </c>
      <c r="B18" s="140">
        <f t="shared" si="0"/>
        <v>1869</v>
      </c>
      <c r="C18" s="146">
        <v>971</v>
      </c>
      <c r="D18" s="147">
        <v>89</v>
      </c>
      <c r="E18" s="148">
        <v>88</v>
      </c>
      <c r="F18" s="146"/>
      <c r="G18" s="147">
        <v>4</v>
      </c>
      <c r="H18" s="148">
        <v>1</v>
      </c>
      <c r="I18" s="146"/>
      <c r="J18" s="147">
        <v>633</v>
      </c>
      <c r="K18" s="148">
        <v>296</v>
      </c>
      <c r="L18" s="146"/>
      <c r="M18" s="147">
        <v>170</v>
      </c>
      <c r="N18" s="148">
        <v>67</v>
      </c>
      <c r="O18" s="146"/>
      <c r="P18" s="149">
        <v>2</v>
      </c>
    </row>
    <row r="19" spans="1:16" ht="15.75" customHeight="1">
      <c r="A19" s="145" t="s">
        <v>113</v>
      </c>
      <c r="B19" s="140">
        <f t="shared" si="0"/>
        <v>1670</v>
      </c>
      <c r="C19" s="146">
        <v>887</v>
      </c>
      <c r="D19" s="147">
        <v>43</v>
      </c>
      <c r="E19" s="148">
        <v>23</v>
      </c>
      <c r="F19" s="146">
        <v>1</v>
      </c>
      <c r="G19" s="147">
        <v>34</v>
      </c>
      <c r="H19" s="148">
        <v>12</v>
      </c>
      <c r="I19" s="146"/>
      <c r="J19" s="147">
        <v>409</v>
      </c>
      <c r="K19" s="148">
        <v>253</v>
      </c>
      <c r="L19" s="146"/>
      <c r="M19" s="147">
        <v>289</v>
      </c>
      <c r="N19" s="148"/>
      <c r="O19" s="146"/>
      <c r="P19" s="149">
        <v>8</v>
      </c>
    </row>
    <row r="20" spans="1:16" ht="15.75" customHeight="1">
      <c r="A20" s="145" t="s">
        <v>114</v>
      </c>
      <c r="B20" s="140">
        <f t="shared" si="0"/>
        <v>1752</v>
      </c>
      <c r="C20" s="146">
        <v>1637</v>
      </c>
      <c r="D20" s="147">
        <v>2</v>
      </c>
      <c r="E20" s="148"/>
      <c r="F20" s="146">
        <v>2</v>
      </c>
      <c r="G20" s="147">
        <v>16</v>
      </c>
      <c r="H20" s="148">
        <v>14</v>
      </c>
      <c r="I20" s="146"/>
      <c r="J20" s="147">
        <v>41</v>
      </c>
      <c r="K20" s="148">
        <v>65</v>
      </c>
      <c r="L20" s="146"/>
      <c r="M20" s="147">
        <v>15</v>
      </c>
      <c r="N20" s="148"/>
      <c r="O20" s="146"/>
      <c r="P20" s="149">
        <v>41</v>
      </c>
    </row>
    <row r="21" spans="1:16" ht="15.75" customHeight="1">
      <c r="A21" s="145" t="s">
        <v>115</v>
      </c>
      <c r="B21" s="140">
        <f t="shared" si="0"/>
        <v>1165</v>
      </c>
      <c r="C21" s="146">
        <v>693</v>
      </c>
      <c r="D21" s="147">
        <v>11</v>
      </c>
      <c r="E21" s="148">
        <v>6</v>
      </c>
      <c r="F21" s="146">
        <v>5</v>
      </c>
      <c r="G21" s="147">
        <v>47</v>
      </c>
      <c r="H21" s="148">
        <v>32</v>
      </c>
      <c r="I21" s="146"/>
      <c r="J21" s="147">
        <v>211</v>
      </c>
      <c r="K21" s="148">
        <v>209</v>
      </c>
      <c r="L21" s="146"/>
      <c r="M21" s="147">
        <v>203</v>
      </c>
      <c r="N21" s="148">
        <v>48</v>
      </c>
      <c r="O21" s="146"/>
      <c r="P21" s="149"/>
    </row>
    <row r="22" spans="1:16" ht="15.75" customHeight="1">
      <c r="A22" s="145" t="s">
        <v>116</v>
      </c>
      <c r="B22" s="140">
        <f t="shared" si="0"/>
        <v>2194</v>
      </c>
      <c r="C22" s="146">
        <v>1878</v>
      </c>
      <c r="D22" s="147">
        <v>31</v>
      </c>
      <c r="E22" s="148">
        <v>31</v>
      </c>
      <c r="F22" s="146"/>
      <c r="G22" s="147">
        <v>8</v>
      </c>
      <c r="H22" s="148">
        <v>7</v>
      </c>
      <c r="I22" s="146"/>
      <c r="J22" s="147">
        <v>140</v>
      </c>
      <c r="K22" s="148">
        <v>118</v>
      </c>
      <c r="L22" s="146"/>
      <c r="M22" s="147">
        <v>41</v>
      </c>
      <c r="N22" s="148">
        <v>2</v>
      </c>
      <c r="O22" s="146"/>
      <c r="P22" s="149">
        <v>96</v>
      </c>
    </row>
    <row r="23" spans="1:16" ht="15.75" customHeight="1">
      <c r="A23" s="145" t="s">
        <v>117</v>
      </c>
      <c r="B23" s="140">
        <f t="shared" si="0"/>
        <v>1617</v>
      </c>
      <c r="C23" s="146">
        <v>966</v>
      </c>
      <c r="D23" s="147">
        <v>17</v>
      </c>
      <c r="E23" s="148">
        <v>10</v>
      </c>
      <c r="F23" s="146">
        <v>7</v>
      </c>
      <c r="G23" s="147">
        <v>22</v>
      </c>
      <c r="H23" s="148">
        <v>9</v>
      </c>
      <c r="I23" s="146">
        <v>1</v>
      </c>
      <c r="J23" s="147">
        <v>452</v>
      </c>
      <c r="K23" s="148">
        <v>234</v>
      </c>
      <c r="L23" s="146"/>
      <c r="M23" s="147">
        <v>160</v>
      </c>
      <c r="N23" s="148">
        <v>10</v>
      </c>
      <c r="O23" s="146"/>
      <c r="P23" s="149"/>
    </row>
    <row r="24" spans="1:16" ht="15.75" customHeight="1">
      <c r="A24" s="145" t="s">
        <v>118</v>
      </c>
      <c r="B24" s="140">
        <f t="shared" si="0"/>
        <v>845</v>
      </c>
      <c r="C24" s="146">
        <v>411</v>
      </c>
      <c r="D24" s="147">
        <v>23</v>
      </c>
      <c r="E24" s="148">
        <v>17</v>
      </c>
      <c r="F24" s="146">
        <v>1</v>
      </c>
      <c r="G24" s="147">
        <v>13</v>
      </c>
      <c r="H24" s="148">
        <v>4</v>
      </c>
      <c r="I24" s="146"/>
      <c r="J24" s="147">
        <v>244</v>
      </c>
      <c r="K24" s="148">
        <v>174</v>
      </c>
      <c r="L24" s="146"/>
      <c r="M24" s="147">
        <v>127</v>
      </c>
      <c r="N24" s="148"/>
      <c r="O24" s="146"/>
      <c r="P24" s="149">
        <v>27</v>
      </c>
    </row>
    <row r="25" spans="1:16" ht="15.75" customHeight="1" thickBot="1">
      <c r="A25" s="150" t="s">
        <v>119</v>
      </c>
      <c r="B25" s="151">
        <f t="shared" si="0"/>
        <v>345</v>
      </c>
      <c r="C25" s="152">
        <v>143</v>
      </c>
      <c r="D25" s="153">
        <v>2</v>
      </c>
      <c r="E25" s="154">
        <v>1</v>
      </c>
      <c r="F25" s="152">
        <v>1</v>
      </c>
      <c r="G25" s="153">
        <v>1</v>
      </c>
      <c r="H25" s="154">
        <v>1</v>
      </c>
      <c r="I25" s="152"/>
      <c r="J25" s="153">
        <v>194</v>
      </c>
      <c r="K25" s="154">
        <v>96</v>
      </c>
      <c r="L25" s="152"/>
      <c r="M25" s="153"/>
      <c r="N25" s="154"/>
      <c r="O25" s="152"/>
      <c r="P25" s="155">
        <v>5</v>
      </c>
    </row>
    <row r="26" spans="1:16" ht="15.75" customHeight="1">
      <c r="A26" s="156" t="s">
        <v>120</v>
      </c>
      <c r="B26" s="157">
        <f t="shared" si="0"/>
        <v>902</v>
      </c>
      <c r="C26" s="158">
        <v>382</v>
      </c>
      <c r="D26" s="159">
        <v>14</v>
      </c>
      <c r="E26" s="160">
        <v>14</v>
      </c>
      <c r="F26" s="158"/>
      <c r="G26" s="159">
        <v>1</v>
      </c>
      <c r="H26" s="160">
        <v>1</v>
      </c>
      <c r="I26" s="158">
        <v>1</v>
      </c>
      <c r="J26" s="159">
        <v>304</v>
      </c>
      <c r="K26" s="160">
        <v>263</v>
      </c>
      <c r="L26" s="158"/>
      <c r="M26" s="159">
        <v>92</v>
      </c>
      <c r="N26" s="160"/>
      <c r="O26" s="158"/>
      <c r="P26" s="161">
        <v>109</v>
      </c>
    </row>
    <row r="27" spans="1:16" ht="15.75" customHeight="1">
      <c r="A27" s="145" t="s">
        <v>121</v>
      </c>
      <c r="B27" s="140">
        <f t="shared" si="0"/>
        <v>406</v>
      </c>
      <c r="C27" s="146">
        <v>311</v>
      </c>
      <c r="D27" s="147">
        <v>10</v>
      </c>
      <c r="E27" s="148">
        <v>7</v>
      </c>
      <c r="F27" s="146">
        <v>1</v>
      </c>
      <c r="G27" s="147">
        <v>16</v>
      </c>
      <c r="H27" s="148">
        <v>12</v>
      </c>
      <c r="I27" s="146"/>
      <c r="J27" s="147">
        <v>46</v>
      </c>
      <c r="K27" s="148">
        <v>19</v>
      </c>
      <c r="L27" s="146"/>
      <c r="M27" s="147">
        <v>23</v>
      </c>
      <c r="N27" s="148"/>
      <c r="O27" s="146"/>
      <c r="P27" s="149"/>
    </row>
    <row r="28" spans="1:16" ht="15.75" customHeight="1">
      <c r="A28" s="145" t="s">
        <v>122</v>
      </c>
      <c r="B28" s="140">
        <f t="shared" si="0"/>
        <v>855</v>
      </c>
      <c r="C28" s="146">
        <v>568</v>
      </c>
      <c r="D28" s="147">
        <v>10</v>
      </c>
      <c r="E28" s="148">
        <v>10</v>
      </c>
      <c r="F28" s="146"/>
      <c r="G28" s="147"/>
      <c r="H28" s="148"/>
      <c r="I28" s="146"/>
      <c r="J28" s="147">
        <v>216</v>
      </c>
      <c r="K28" s="148">
        <v>100</v>
      </c>
      <c r="L28" s="146"/>
      <c r="M28" s="147">
        <v>61</v>
      </c>
      <c r="N28" s="148">
        <v>6</v>
      </c>
      <c r="O28" s="146"/>
      <c r="P28" s="149"/>
    </row>
    <row r="29" spans="1:16" ht="15.75" customHeight="1">
      <c r="A29" s="145" t="s">
        <v>123</v>
      </c>
      <c r="B29" s="140">
        <f t="shared" si="0"/>
        <v>358</v>
      </c>
      <c r="C29" s="146">
        <v>245</v>
      </c>
      <c r="D29" s="147">
        <v>35</v>
      </c>
      <c r="E29" s="148">
        <v>32</v>
      </c>
      <c r="F29" s="146">
        <v>1</v>
      </c>
      <c r="G29" s="147"/>
      <c r="H29" s="148"/>
      <c r="I29" s="146"/>
      <c r="J29" s="147">
        <v>77</v>
      </c>
      <c r="K29" s="148">
        <v>62</v>
      </c>
      <c r="L29" s="146"/>
      <c r="M29" s="147"/>
      <c r="N29" s="148"/>
      <c r="O29" s="146"/>
      <c r="P29" s="149">
        <v>1</v>
      </c>
    </row>
    <row r="30" spans="1:16" ht="15.75" customHeight="1">
      <c r="A30" s="145" t="s">
        <v>124</v>
      </c>
      <c r="B30" s="140">
        <f t="shared" si="0"/>
        <v>379</v>
      </c>
      <c r="C30" s="146">
        <v>265</v>
      </c>
      <c r="D30" s="147">
        <v>41</v>
      </c>
      <c r="E30" s="148">
        <v>7</v>
      </c>
      <c r="F30" s="146"/>
      <c r="G30" s="147">
        <v>55</v>
      </c>
      <c r="H30" s="148">
        <v>38</v>
      </c>
      <c r="I30" s="146">
        <v>10</v>
      </c>
      <c r="J30" s="147">
        <v>8</v>
      </c>
      <c r="K30" s="148">
        <v>1</v>
      </c>
      <c r="L30" s="146"/>
      <c r="M30" s="147">
        <v>10</v>
      </c>
      <c r="N30" s="148"/>
      <c r="O30" s="146"/>
      <c r="P30" s="149"/>
    </row>
    <row r="31" spans="1:16" ht="15.75" customHeight="1">
      <c r="A31" s="145" t="s">
        <v>125</v>
      </c>
      <c r="B31" s="140">
        <f t="shared" si="0"/>
        <v>142</v>
      </c>
      <c r="C31" s="146">
        <v>94</v>
      </c>
      <c r="D31" s="147">
        <v>7</v>
      </c>
      <c r="E31" s="148">
        <v>5</v>
      </c>
      <c r="F31" s="146"/>
      <c r="G31" s="147">
        <v>3</v>
      </c>
      <c r="H31" s="148">
        <v>2</v>
      </c>
      <c r="I31" s="146"/>
      <c r="J31" s="147">
        <v>28</v>
      </c>
      <c r="K31" s="148">
        <v>24</v>
      </c>
      <c r="L31" s="146"/>
      <c r="M31" s="147">
        <v>10</v>
      </c>
      <c r="N31" s="148"/>
      <c r="O31" s="146"/>
      <c r="P31" s="149"/>
    </row>
    <row r="32" spans="1:16" ht="15.75" customHeight="1">
      <c r="A32" s="145" t="s">
        <v>126</v>
      </c>
      <c r="B32" s="140">
        <f t="shared" si="0"/>
        <v>345</v>
      </c>
      <c r="C32" s="146">
        <v>286</v>
      </c>
      <c r="D32" s="147">
        <v>1</v>
      </c>
      <c r="E32" s="148">
        <v>1</v>
      </c>
      <c r="F32" s="146"/>
      <c r="G32" s="147"/>
      <c r="H32" s="148"/>
      <c r="I32" s="146"/>
      <c r="J32" s="147">
        <v>58</v>
      </c>
      <c r="K32" s="148">
        <v>42</v>
      </c>
      <c r="L32" s="146"/>
      <c r="M32" s="147"/>
      <c r="N32" s="148"/>
      <c r="O32" s="146"/>
      <c r="P32" s="149"/>
    </row>
    <row r="33" spans="1:16" ht="15.75" customHeight="1">
      <c r="A33" s="145" t="s">
        <v>127</v>
      </c>
      <c r="B33" s="140">
        <f t="shared" si="0"/>
        <v>96</v>
      </c>
      <c r="C33" s="146">
        <v>81</v>
      </c>
      <c r="D33" s="147">
        <v>1</v>
      </c>
      <c r="E33" s="148">
        <v>1</v>
      </c>
      <c r="F33" s="146"/>
      <c r="G33" s="147"/>
      <c r="H33" s="148"/>
      <c r="I33" s="146"/>
      <c r="J33" s="147">
        <v>13</v>
      </c>
      <c r="K33" s="148">
        <v>13</v>
      </c>
      <c r="L33" s="146"/>
      <c r="M33" s="147">
        <v>1</v>
      </c>
      <c r="N33" s="148">
        <v>1</v>
      </c>
      <c r="O33" s="146"/>
      <c r="P33" s="149"/>
    </row>
    <row r="34" spans="1:16" ht="15.75" customHeight="1">
      <c r="A34" s="145" t="s">
        <v>128</v>
      </c>
      <c r="B34" s="140">
        <f t="shared" si="0"/>
        <v>228</v>
      </c>
      <c r="C34" s="146">
        <v>169</v>
      </c>
      <c r="D34" s="147">
        <v>4</v>
      </c>
      <c r="E34" s="148">
        <v>1</v>
      </c>
      <c r="F34" s="146"/>
      <c r="G34" s="147">
        <v>1</v>
      </c>
      <c r="H34" s="148"/>
      <c r="I34" s="146"/>
      <c r="J34" s="147">
        <v>39</v>
      </c>
      <c r="K34" s="148">
        <v>33</v>
      </c>
      <c r="L34" s="146"/>
      <c r="M34" s="147">
        <v>6</v>
      </c>
      <c r="N34" s="148">
        <v>3</v>
      </c>
      <c r="O34" s="146"/>
      <c r="P34" s="149">
        <v>9</v>
      </c>
    </row>
    <row r="35" spans="1:16" ht="15.75" customHeight="1" thickBot="1">
      <c r="A35" s="162" t="s">
        <v>129</v>
      </c>
      <c r="B35" s="163">
        <f t="shared" si="0"/>
        <v>45</v>
      </c>
      <c r="C35" s="164">
        <v>30</v>
      </c>
      <c r="D35" s="165">
        <v>1</v>
      </c>
      <c r="E35" s="166"/>
      <c r="F35" s="164"/>
      <c r="G35" s="165">
        <v>1</v>
      </c>
      <c r="H35" s="166"/>
      <c r="I35" s="164"/>
      <c r="J35" s="165">
        <v>11</v>
      </c>
      <c r="K35" s="166">
        <v>7</v>
      </c>
      <c r="L35" s="164"/>
      <c r="M35" s="165">
        <v>2</v>
      </c>
      <c r="N35" s="166">
        <v>2</v>
      </c>
      <c r="O35" s="164"/>
      <c r="P35" s="167"/>
    </row>
    <row r="36" spans="1:16" ht="15.75" customHeight="1">
      <c r="A36" s="139" t="s">
        <v>130</v>
      </c>
      <c r="B36" s="140">
        <f t="shared" si="0"/>
        <v>313</v>
      </c>
      <c r="C36" s="141">
        <v>231</v>
      </c>
      <c r="D36" s="142">
        <v>2</v>
      </c>
      <c r="E36" s="143">
        <v>2</v>
      </c>
      <c r="F36" s="141"/>
      <c r="G36" s="142"/>
      <c r="H36" s="143"/>
      <c r="I36" s="141"/>
      <c r="J36" s="142">
        <v>80</v>
      </c>
      <c r="K36" s="143">
        <v>28</v>
      </c>
      <c r="L36" s="141"/>
      <c r="M36" s="142"/>
      <c r="N36" s="143"/>
      <c r="O36" s="141"/>
      <c r="P36" s="144"/>
    </row>
    <row r="37" spans="1:16" ht="15.75" customHeight="1">
      <c r="A37" s="145" t="s">
        <v>131</v>
      </c>
      <c r="B37" s="140">
        <f t="shared" si="0"/>
        <v>343</v>
      </c>
      <c r="C37" s="146">
        <v>263</v>
      </c>
      <c r="D37" s="147">
        <v>4</v>
      </c>
      <c r="E37" s="148">
        <v>4</v>
      </c>
      <c r="F37" s="146"/>
      <c r="G37" s="147">
        <v>10</v>
      </c>
      <c r="H37" s="148">
        <v>5</v>
      </c>
      <c r="I37" s="146"/>
      <c r="J37" s="147">
        <v>41</v>
      </c>
      <c r="K37" s="148">
        <v>25</v>
      </c>
      <c r="L37" s="146"/>
      <c r="M37" s="147">
        <v>25</v>
      </c>
      <c r="N37" s="148"/>
      <c r="O37" s="146"/>
      <c r="P37" s="149"/>
    </row>
    <row r="38" spans="1:16" ht="15.75" customHeight="1">
      <c r="A38" s="145" t="s">
        <v>132</v>
      </c>
      <c r="B38" s="140">
        <f t="shared" si="0"/>
        <v>48</v>
      </c>
      <c r="C38" s="146">
        <v>27</v>
      </c>
      <c r="D38" s="147"/>
      <c r="E38" s="148"/>
      <c r="F38" s="146"/>
      <c r="G38" s="147"/>
      <c r="H38" s="148"/>
      <c r="I38" s="146"/>
      <c r="J38" s="147">
        <v>17</v>
      </c>
      <c r="K38" s="148">
        <v>15</v>
      </c>
      <c r="L38" s="146"/>
      <c r="M38" s="147">
        <v>4</v>
      </c>
      <c r="N38" s="148">
        <v>1</v>
      </c>
      <c r="O38" s="146"/>
      <c r="P38" s="149"/>
    </row>
    <row r="39" spans="1:16" ht="15.75" customHeight="1">
      <c r="A39" s="145" t="s">
        <v>133</v>
      </c>
      <c r="B39" s="140">
        <f t="shared" si="0"/>
        <v>209</v>
      </c>
      <c r="C39" s="146">
        <v>182</v>
      </c>
      <c r="D39" s="147">
        <v>3</v>
      </c>
      <c r="E39" s="148">
        <v>1</v>
      </c>
      <c r="F39" s="146">
        <v>1</v>
      </c>
      <c r="G39" s="147">
        <v>6</v>
      </c>
      <c r="H39" s="148">
        <v>2</v>
      </c>
      <c r="I39" s="146"/>
      <c r="J39" s="147">
        <v>14</v>
      </c>
      <c r="K39" s="148">
        <v>8</v>
      </c>
      <c r="L39" s="146"/>
      <c r="M39" s="147">
        <v>4</v>
      </c>
      <c r="N39" s="148">
        <v>1</v>
      </c>
      <c r="O39" s="146"/>
      <c r="P39" s="149"/>
    </row>
    <row r="40" spans="1:16" ht="15.75" customHeight="1">
      <c r="A40" s="145" t="s">
        <v>134</v>
      </c>
      <c r="B40" s="140">
        <f aca="true" t="shared" si="2" ref="B40:B71">C40+D40+G40+J40+M40++P40</f>
        <v>434</v>
      </c>
      <c r="C40" s="146">
        <v>233</v>
      </c>
      <c r="D40" s="147">
        <v>16</v>
      </c>
      <c r="E40" s="148"/>
      <c r="F40" s="146"/>
      <c r="G40" s="147">
        <v>58</v>
      </c>
      <c r="H40" s="148">
        <v>5</v>
      </c>
      <c r="I40" s="146"/>
      <c r="J40" s="147">
        <v>59</v>
      </c>
      <c r="K40" s="148">
        <v>57</v>
      </c>
      <c r="L40" s="146"/>
      <c r="M40" s="147">
        <v>68</v>
      </c>
      <c r="N40" s="148"/>
      <c r="O40" s="146"/>
      <c r="P40" s="149"/>
    </row>
    <row r="41" spans="1:16" ht="15.75" customHeight="1">
      <c r="A41" s="145" t="s">
        <v>135</v>
      </c>
      <c r="B41" s="140">
        <f t="shared" si="2"/>
        <v>190</v>
      </c>
      <c r="C41" s="146">
        <v>95</v>
      </c>
      <c r="D41" s="147">
        <v>5</v>
      </c>
      <c r="E41" s="148">
        <v>3</v>
      </c>
      <c r="F41" s="146">
        <v>2</v>
      </c>
      <c r="G41" s="147">
        <v>1</v>
      </c>
      <c r="H41" s="148"/>
      <c r="I41" s="146">
        <v>1</v>
      </c>
      <c r="J41" s="147">
        <v>88</v>
      </c>
      <c r="K41" s="148">
        <v>68</v>
      </c>
      <c r="L41" s="146"/>
      <c r="M41" s="147">
        <v>1</v>
      </c>
      <c r="N41" s="148"/>
      <c r="O41" s="146"/>
      <c r="P41" s="149"/>
    </row>
    <row r="42" spans="1:16" ht="15.75" customHeight="1">
      <c r="A42" s="145" t="s">
        <v>136</v>
      </c>
      <c r="B42" s="140">
        <f t="shared" si="2"/>
        <v>378</v>
      </c>
      <c r="C42" s="146">
        <v>261</v>
      </c>
      <c r="D42" s="147">
        <v>12</v>
      </c>
      <c r="E42" s="148">
        <v>12</v>
      </c>
      <c r="F42" s="146"/>
      <c r="G42" s="147"/>
      <c r="H42" s="148"/>
      <c r="I42" s="146"/>
      <c r="J42" s="147">
        <v>105</v>
      </c>
      <c r="K42" s="148">
        <v>31</v>
      </c>
      <c r="L42" s="146"/>
      <c r="M42" s="147"/>
      <c r="N42" s="148"/>
      <c r="O42" s="146"/>
      <c r="P42" s="149"/>
    </row>
    <row r="43" spans="1:16" ht="15.75" customHeight="1">
      <c r="A43" s="145" t="s">
        <v>137</v>
      </c>
      <c r="B43" s="140">
        <f t="shared" si="2"/>
        <v>260</v>
      </c>
      <c r="C43" s="146">
        <v>241</v>
      </c>
      <c r="D43" s="147"/>
      <c r="E43" s="148"/>
      <c r="F43" s="146"/>
      <c r="G43" s="147"/>
      <c r="H43" s="148"/>
      <c r="I43" s="146"/>
      <c r="J43" s="147">
        <v>3</v>
      </c>
      <c r="K43" s="148">
        <v>1</v>
      </c>
      <c r="L43" s="146"/>
      <c r="M43" s="147">
        <v>16</v>
      </c>
      <c r="N43" s="148"/>
      <c r="O43" s="146"/>
      <c r="P43" s="149"/>
    </row>
    <row r="44" spans="1:16" ht="15.75" customHeight="1">
      <c r="A44" s="145" t="s">
        <v>138</v>
      </c>
      <c r="B44" s="140">
        <f t="shared" si="2"/>
        <v>479</v>
      </c>
      <c r="C44" s="146">
        <v>431</v>
      </c>
      <c r="D44" s="147"/>
      <c r="E44" s="148"/>
      <c r="F44" s="146"/>
      <c r="G44" s="147"/>
      <c r="H44" s="148"/>
      <c r="I44" s="146"/>
      <c r="J44" s="147">
        <v>5</v>
      </c>
      <c r="K44" s="148"/>
      <c r="L44" s="146"/>
      <c r="M44" s="147">
        <v>43</v>
      </c>
      <c r="N44" s="148">
        <v>5</v>
      </c>
      <c r="O44" s="146"/>
      <c r="P44" s="149"/>
    </row>
    <row r="45" spans="1:16" ht="15.75" customHeight="1">
      <c r="A45" s="145" t="s">
        <v>139</v>
      </c>
      <c r="B45" s="140">
        <f t="shared" si="2"/>
        <v>410</v>
      </c>
      <c r="C45" s="146">
        <v>263</v>
      </c>
      <c r="D45" s="147">
        <v>4</v>
      </c>
      <c r="E45" s="148">
        <v>1</v>
      </c>
      <c r="F45" s="146">
        <v>3</v>
      </c>
      <c r="G45" s="147">
        <v>4</v>
      </c>
      <c r="H45" s="148"/>
      <c r="I45" s="146"/>
      <c r="J45" s="147">
        <v>121</v>
      </c>
      <c r="K45" s="148">
        <v>66</v>
      </c>
      <c r="L45" s="146"/>
      <c r="M45" s="147">
        <v>13</v>
      </c>
      <c r="N45" s="148"/>
      <c r="O45" s="146"/>
      <c r="P45" s="149">
        <v>5</v>
      </c>
    </row>
    <row r="46" spans="1:16" ht="15.75" customHeight="1">
      <c r="A46" s="145" t="s">
        <v>140</v>
      </c>
      <c r="B46" s="140">
        <f t="shared" si="2"/>
        <v>579</v>
      </c>
      <c r="C46" s="146">
        <v>394</v>
      </c>
      <c r="D46" s="147">
        <v>19</v>
      </c>
      <c r="E46" s="148">
        <v>5</v>
      </c>
      <c r="F46" s="146">
        <v>1</v>
      </c>
      <c r="G46" s="147">
        <v>11</v>
      </c>
      <c r="H46" s="148"/>
      <c r="I46" s="146"/>
      <c r="J46" s="147">
        <v>116</v>
      </c>
      <c r="K46" s="148">
        <v>69</v>
      </c>
      <c r="L46" s="146"/>
      <c r="M46" s="147">
        <v>39</v>
      </c>
      <c r="N46" s="148"/>
      <c r="O46" s="146"/>
      <c r="P46" s="149"/>
    </row>
    <row r="47" spans="1:16" ht="15.75" customHeight="1">
      <c r="A47" s="145" t="s">
        <v>141</v>
      </c>
      <c r="B47" s="140">
        <f t="shared" si="2"/>
        <v>314</v>
      </c>
      <c r="C47" s="146">
        <v>157</v>
      </c>
      <c r="D47" s="147"/>
      <c r="E47" s="148"/>
      <c r="F47" s="146"/>
      <c r="G47" s="147">
        <v>2</v>
      </c>
      <c r="H47" s="148"/>
      <c r="I47" s="146"/>
      <c r="J47" s="147">
        <v>141</v>
      </c>
      <c r="K47" s="148">
        <v>107</v>
      </c>
      <c r="L47" s="146"/>
      <c r="M47" s="147">
        <v>14</v>
      </c>
      <c r="N47" s="148"/>
      <c r="O47" s="146"/>
      <c r="P47" s="149"/>
    </row>
    <row r="48" spans="1:16" ht="15.75" customHeight="1">
      <c r="A48" s="145" t="s">
        <v>142</v>
      </c>
      <c r="B48" s="140">
        <f t="shared" si="2"/>
        <v>326</v>
      </c>
      <c r="C48" s="146">
        <v>214</v>
      </c>
      <c r="D48" s="147"/>
      <c r="E48" s="148"/>
      <c r="F48" s="146"/>
      <c r="G48" s="147">
        <v>1</v>
      </c>
      <c r="H48" s="148"/>
      <c r="I48" s="146"/>
      <c r="J48" s="147">
        <v>81</v>
      </c>
      <c r="K48" s="148">
        <v>69</v>
      </c>
      <c r="L48" s="146"/>
      <c r="M48" s="147">
        <v>30</v>
      </c>
      <c r="N48" s="148">
        <v>2</v>
      </c>
      <c r="O48" s="146"/>
      <c r="P48" s="149"/>
    </row>
    <row r="49" spans="1:16" ht="15.75" customHeight="1">
      <c r="A49" s="145" t="s">
        <v>143</v>
      </c>
      <c r="B49" s="140">
        <f t="shared" si="2"/>
        <v>284</v>
      </c>
      <c r="C49" s="146">
        <v>169</v>
      </c>
      <c r="D49" s="147">
        <v>5</v>
      </c>
      <c r="E49" s="148">
        <v>5</v>
      </c>
      <c r="F49" s="146"/>
      <c r="G49" s="147">
        <v>2</v>
      </c>
      <c r="H49" s="148"/>
      <c r="I49" s="146"/>
      <c r="J49" s="147">
        <v>93</v>
      </c>
      <c r="K49" s="148">
        <v>50</v>
      </c>
      <c r="L49" s="146"/>
      <c r="M49" s="147">
        <v>15</v>
      </c>
      <c r="N49" s="148"/>
      <c r="O49" s="146">
        <v>1</v>
      </c>
      <c r="P49" s="149"/>
    </row>
    <row r="50" spans="1:16" ht="15.75" customHeight="1">
      <c r="A50" s="145" t="s">
        <v>144</v>
      </c>
      <c r="B50" s="140">
        <f t="shared" si="2"/>
        <v>287</v>
      </c>
      <c r="C50" s="146">
        <v>211</v>
      </c>
      <c r="D50" s="147">
        <v>10</v>
      </c>
      <c r="E50" s="148">
        <v>5</v>
      </c>
      <c r="F50" s="146">
        <v>3</v>
      </c>
      <c r="G50" s="147">
        <v>9</v>
      </c>
      <c r="H50" s="148"/>
      <c r="I50" s="146"/>
      <c r="J50" s="147">
        <v>43</v>
      </c>
      <c r="K50" s="148">
        <v>31</v>
      </c>
      <c r="L50" s="146"/>
      <c r="M50" s="147">
        <v>13</v>
      </c>
      <c r="N50" s="148">
        <v>5</v>
      </c>
      <c r="O50" s="146"/>
      <c r="P50" s="149">
        <v>1</v>
      </c>
    </row>
    <row r="51" spans="1:16" ht="15.75" customHeight="1">
      <c r="A51" s="145" t="s">
        <v>145</v>
      </c>
      <c r="B51" s="140">
        <f t="shared" si="2"/>
        <v>201</v>
      </c>
      <c r="C51" s="146">
        <v>122</v>
      </c>
      <c r="D51" s="147">
        <v>5</v>
      </c>
      <c r="E51" s="148"/>
      <c r="F51" s="146">
        <v>1</v>
      </c>
      <c r="G51" s="147">
        <v>14</v>
      </c>
      <c r="H51" s="148">
        <v>2</v>
      </c>
      <c r="I51" s="146">
        <v>2</v>
      </c>
      <c r="J51" s="147">
        <v>35</v>
      </c>
      <c r="K51" s="148">
        <v>24</v>
      </c>
      <c r="L51" s="146"/>
      <c r="M51" s="147">
        <v>25</v>
      </c>
      <c r="N51" s="148">
        <v>20</v>
      </c>
      <c r="O51" s="146"/>
      <c r="P51" s="149"/>
    </row>
    <row r="52" spans="1:16" ht="15.75" customHeight="1">
      <c r="A52" s="145" t="s">
        <v>146</v>
      </c>
      <c r="B52" s="140">
        <f t="shared" si="2"/>
        <v>350</v>
      </c>
      <c r="C52" s="146">
        <v>219</v>
      </c>
      <c r="D52" s="147"/>
      <c r="E52" s="148"/>
      <c r="F52" s="146"/>
      <c r="G52" s="147">
        <v>5</v>
      </c>
      <c r="H52" s="148"/>
      <c r="I52" s="146"/>
      <c r="J52" s="147">
        <v>66</v>
      </c>
      <c r="K52" s="148">
        <v>40</v>
      </c>
      <c r="L52" s="146"/>
      <c r="M52" s="147">
        <v>16</v>
      </c>
      <c r="N52" s="148"/>
      <c r="O52" s="146"/>
      <c r="P52" s="149">
        <v>44</v>
      </c>
    </row>
    <row r="53" spans="1:16" ht="15.75" customHeight="1">
      <c r="A53" s="145" t="s">
        <v>147</v>
      </c>
      <c r="B53" s="140">
        <f t="shared" si="2"/>
        <v>300</v>
      </c>
      <c r="C53" s="146">
        <v>281</v>
      </c>
      <c r="D53" s="147">
        <v>1</v>
      </c>
      <c r="E53" s="148"/>
      <c r="F53" s="146">
        <v>1</v>
      </c>
      <c r="G53" s="147">
        <v>1</v>
      </c>
      <c r="H53" s="148"/>
      <c r="I53" s="146"/>
      <c r="J53" s="147">
        <v>7</v>
      </c>
      <c r="K53" s="148">
        <v>1</v>
      </c>
      <c r="L53" s="146"/>
      <c r="M53" s="147">
        <v>6</v>
      </c>
      <c r="N53" s="148"/>
      <c r="O53" s="146"/>
      <c r="P53" s="149">
        <v>4</v>
      </c>
    </row>
    <row r="54" spans="1:16" ht="15.75" customHeight="1">
      <c r="A54" s="145" t="s">
        <v>148</v>
      </c>
      <c r="B54" s="140">
        <f t="shared" si="2"/>
        <v>244</v>
      </c>
      <c r="C54" s="146">
        <v>112</v>
      </c>
      <c r="D54" s="147"/>
      <c r="E54" s="148"/>
      <c r="F54" s="146"/>
      <c r="G54" s="147">
        <v>1</v>
      </c>
      <c r="H54" s="148"/>
      <c r="I54" s="146"/>
      <c r="J54" s="147">
        <v>102</v>
      </c>
      <c r="K54" s="148">
        <v>57</v>
      </c>
      <c r="L54" s="146"/>
      <c r="M54" s="147">
        <v>29</v>
      </c>
      <c r="N54" s="148">
        <v>3</v>
      </c>
      <c r="O54" s="146"/>
      <c r="P54" s="149"/>
    </row>
    <row r="55" spans="1:16" ht="15.75" customHeight="1">
      <c r="A55" s="145" t="s">
        <v>149</v>
      </c>
      <c r="B55" s="140">
        <f t="shared" si="2"/>
        <v>497</v>
      </c>
      <c r="C55" s="146">
        <v>294</v>
      </c>
      <c r="D55" s="147">
        <v>4</v>
      </c>
      <c r="E55" s="148"/>
      <c r="F55" s="146"/>
      <c r="G55" s="147">
        <v>7</v>
      </c>
      <c r="H55" s="148"/>
      <c r="I55" s="146"/>
      <c r="J55" s="147">
        <v>151</v>
      </c>
      <c r="K55" s="148">
        <v>82</v>
      </c>
      <c r="L55" s="146"/>
      <c r="M55" s="147">
        <v>41</v>
      </c>
      <c r="N55" s="148"/>
      <c r="O55" s="146"/>
      <c r="P55" s="149"/>
    </row>
    <row r="56" spans="1:16" ht="15.75" customHeight="1">
      <c r="A56" s="145" t="s">
        <v>150</v>
      </c>
      <c r="B56" s="140">
        <f t="shared" si="2"/>
        <v>584</v>
      </c>
      <c r="C56" s="146">
        <v>368</v>
      </c>
      <c r="D56" s="147">
        <v>4</v>
      </c>
      <c r="E56" s="148">
        <v>1</v>
      </c>
      <c r="F56" s="146"/>
      <c r="G56" s="147">
        <v>13</v>
      </c>
      <c r="H56" s="148">
        <v>2</v>
      </c>
      <c r="I56" s="146"/>
      <c r="J56" s="147">
        <v>143</v>
      </c>
      <c r="K56" s="148">
        <v>40</v>
      </c>
      <c r="L56" s="146"/>
      <c r="M56" s="147">
        <v>53</v>
      </c>
      <c r="N56" s="148"/>
      <c r="O56" s="146"/>
      <c r="P56" s="149">
        <v>3</v>
      </c>
    </row>
    <row r="57" spans="1:16" ht="15.75" customHeight="1">
      <c r="A57" s="145" t="s">
        <v>151</v>
      </c>
      <c r="B57" s="140">
        <f t="shared" si="2"/>
        <v>511</v>
      </c>
      <c r="C57" s="146">
        <v>446</v>
      </c>
      <c r="D57" s="147"/>
      <c r="E57" s="148"/>
      <c r="F57" s="146"/>
      <c r="G57" s="147"/>
      <c r="H57" s="148"/>
      <c r="I57" s="146"/>
      <c r="J57" s="147">
        <v>16</v>
      </c>
      <c r="K57" s="148">
        <v>14</v>
      </c>
      <c r="L57" s="146"/>
      <c r="M57" s="147">
        <v>7</v>
      </c>
      <c r="N57" s="148"/>
      <c r="O57" s="146"/>
      <c r="P57" s="149">
        <v>42</v>
      </c>
    </row>
    <row r="58" spans="1:16" ht="15.75" customHeight="1">
      <c r="A58" s="145" t="s">
        <v>152</v>
      </c>
      <c r="B58" s="140">
        <f t="shared" si="2"/>
        <v>317</v>
      </c>
      <c r="C58" s="146">
        <v>159</v>
      </c>
      <c r="D58" s="147">
        <v>2</v>
      </c>
      <c r="E58" s="148"/>
      <c r="F58" s="146"/>
      <c r="G58" s="147">
        <v>12</v>
      </c>
      <c r="H58" s="148">
        <v>3</v>
      </c>
      <c r="I58" s="146"/>
      <c r="J58" s="147">
        <v>112</v>
      </c>
      <c r="K58" s="148">
        <v>44</v>
      </c>
      <c r="L58" s="146"/>
      <c r="M58" s="147">
        <v>32</v>
      </c>
      <c r="N58" s="148"/>
      <c r="O58" s="146"/>
      <c r="P58" s="149"/>
    </row>
    <row r="59" spans="1:16" ht="15.75" customHeight="1">
      <c r="A59" s="145" t="s">
        <v>153</v>
      </c>
      <c r="B59" s="140">
        <f t="shared" si="2"/>
        <v>123</v>
      </c>
      <c r="C59" s="146">
        <v>0</v>
      </c>
      <c r="D59" s="147"/>
      <c r="E59" s="148"/>
      <c r="F59" s="146"/>
      <c r="G59" s="147">
        <v>0</v>
      </c>
      <c r="H59" s="148"/>
      <c r="I59" s="146"/>
      <c r="J59" s="147">
        <v>82</v>
      </c>
      <c r="K59" s="148">
        <v>49</v>
      </c>
      <c r="L59" s="146"/>
      <c r="M59" s="147">
        <v>41</v>
      </c>
      <c r="N59" s="148">
        <v>2</v>
      </c>
      <c r="O59" s="146"/>
      <c r="P59" s="149"/>
    </row>
    <row r="60" spans="1:16" ht="15.75" customHeight="1">
      <c r="A60" s="145" t="s">
        <v>154</v>
      </c>
      <c r="B60" s="140">
        <f t="shared" si="2"/>
        <v>169</v>
      </c>
      <c r="C60" s="146">
        <v>0</v>
      </c>
      <c r="D60" s="147"/>
      <c r="E60" s="148"/>
      <c r="F60" s="146"/>
      <c r="G60" s="147">
        <v>0</v>
      </c>
      <c r="H60" s="148"/>
      <c r="I60" s="146"/>
      <c r="J60" s="147">
        <v>112</v>
      </c>
      <c r="K60" s="148">
        <v>46</v>
      </c>
      <c r="L60" s="146"/>
      <c r="M60" s="147">
        <v>57</v>
      </c>
      <c r="N60" s="148">
        <v>2</v>
      </c>
      <c r="O60" s="146"/>
      <c r="P60" s="149"/>
    </row>
    <row r="61" spans="1:16" ht="15.75" customHeight="1">
      <c r="A61" s="145" t="s">
        <v>155</v>
      </c>
      <c r="B61" s="140">
        <f t="shared" si="2"/>
        <v>104</v>
      </c>
      <c r="C61" s="146">
        <v>0</v>
      </c>
      <c r="D61" s="147">
        <v>3</v>
      </c>
      <c r="E61" s="148">
        <v>1</v>
      </c>
      <c r="F61" s="146"/>
      <c r="G61" s="147">
        <v>24</v>
      </c>
      <c r="H61" s="148">
        <v>1</v>
      </c>
      <c r="I61" s="146"/>
      <c r="J61" s="147">
        <v>43</v>
      </c>
      <c r="K61" s="148">
        <v>11</v>
      </c>
      <c r="L61" s="146"/>
      <c r="M61" s="147">
        <v>34</v>
      </c>
      <c r="N61" s="148"/>
      <c r="O61" s="146"/>
      <c r="P61" s="149"/>
    </row>
    <row r="62" spans="1:16" ht="15.75" customHeight="1">
      <c r="A62" s="145" t="s">
        <v>156</v>
      </c>
      <c r="B62" s="140">
        <f t="shared" si="2"/>
        <v>170</v>
      </c>
      <c r="C62" s="146">
        <v>23</v>
      </c>
      <c r="D62" s="147">
        <v>1</v>
      </c>
      <c r="E62" s="148"/>
      <c r="F62" s="146"/>
      <c r="G62" s="147">
        <v>8</v>
      </c>
      <c r="H62" s="148">
        <v>1</v>
      </c>
      <c r="I62" s="146">
        <v>3</v>
      </c>
      <c r="J62" s="147">
        <v>135</v>
      </c>
      <c r="K62" s="148">
        <v>86</v>
      </c>
      <c r="L62" s="146"/>
      <c r="M62" s="147">
        <v>3</v>
      </c>
      <c r="N62" s="148"/>
      <c r="O62" s="146"/>
      <c r="P62" s="149"/>
    </row>
    <row r="63" spans="1:16" ht="15.75" customHeight="1">
      <c r="A63" s="145" t="s">
        <v>157</v>
      </c>
      <c r="B63" s="140">
        <f t="shared" si="2"/>
        <v>443</v>
      </c>
      <c r="C63" s="146">
        <v>298</v>
      </c>
      <c r="D63" s="147">
        <v>3</v>
      </c>
      <c r="E63" s="148"/>
      <c r="F63" s="146">
        <v>3</v>
      </c>
      <c r="G63" s="147">
        <v>4</v>
      </c>
      <c r="H63" s="148">
        <v>2</v>
      </c>
      <c r="I63" s="146">
        <v>4</v>
      </c>
      <c r="J63" s="147">
        <v>138</v>
      </c>
      <c r="K63" s="148">
        <v>134</v>
      </c>
      <c r="L63" s="146"/>
      <c r="M63" s="147"/>
      <c r="N63" s="148"/>
      <c r="O63" s="146"/>
      <c r="P63" s="149"/>
    </row>
    <row r="64" spans="1:16" ht="15.75" customHeight="1">
      <c r="A64" s="145" t="s">
        <v>158</v>
      </c>
      <c r="B64" s="140">
        <f t="shared" si="2"/>
        <v>161</v>
      </c>
      <c r="C64" s="146">
        <v>50</v>
      </c>
      <c r="D64" s="147">
        <v>5</v>
      </c>
      <c r="E64" s="148"/>
      <c r="F64" s="146">
        <v>5</v>
      </c>
      <c r="G64" s="147">
        <v>4</v>
      </c>
      <c r="H64" s="148">
        <v>1</v>
      </c>
      <c r="I64" s="146"/>
      <c r="J64" s="147">
        <v>87</v>
      </c>
      <c r="K64" s="148">
        <v>76</v>
      </c>
      <c r="L64" s="146"/>
      <c r="M64" s="147">
        <v>15</v>
      </c>
      <c r="N64" s="148"/>
      <c r="O64" s="146"/>
      <c r="P64" s="149"/>
    </row>
    <row r="65" spans="1:16" ht="15.75" customHeight="1">
      <c r="A65" s="145" t="s">
        <v>159</v>
      </c>
      <c r="B65" s="140">
        <f t="shared" si="2"/>
        <v>430</v>
      </c>
      <c r="C65" s="146">
        <v>226</v>
      </c>
      <c r="D65" s="147">
        <v>3</v>
      </c>
      <c r="E65" s="148"/>
      <c r="F65" s="146">
        <v>2</v>
      </c>
      <c r="G65" s="147">
        <v>5</v>
      </c>
      <c r="H65" s="148"/>
      <c r="I65" s="146"/>
      <c r="J65" s="147">
        <v>180</v>
      </c>
      <c r="K65" s="148">
        <v>130</v>
      </c>
      <c r="L65" s="146"/>
      <c r="M65" s="147">
        <v>16</v>
      </c>
      <c r="N65" s="148"/>
      <c r="O65" s="146"/>
      <c r="P65" s="149"/>
    </row>
    <row r="66" spans="1:16" ht="15.75" customHeight="1">
      <c r="A66" s="145" t="s">
        <v>160</v>
      </c>
      <c r="B66" s="140">
        <f t="shared" si="2"/>
        <v>486</v>
      </c>
      <c r="C66" s="146">
        <v>279</v>
      </c>
      <c r="D66" s="147">
        <v>1</v>
      </c>
      <c r="E66" s="148"/>
      <c r="F66" s="146">
        <v>1</v>
      </c>
      <c r="G66" s="147">
        <v>108</v>
      </c>
      <c r="H66" s="148">
        <v>108</v>
      </c>
      <c r="I66" s="146"/>
      <c r="J66" s="147">
        <v>85</v>
      </c>
      <c r="K66" s="148">
        <v>51</v>
      </c>
      <c r="L66" s="146"/>
      <c r="M66" s="147">
        <v>13</v>
      </c>
      <c r="N66" s="148"/>
      <c r="O66" s="146"/>
      <c r="P66" s="149"/>
    </row>
    <row r="67" spans="1:16" ht="15.75" customHeight="1">
      <c r="A67" s="145" t="s">
        <v>161</v>
      </c>
      <c r="B67" s="140">
        <f t="shared" si="2"/>
        <v>332</v>
      </c>
      <c r="C67" s="146">
        <v>230</v>
      </c>
      <c r="D67" s="147"/>
      <c r="E67" s="148"/>
      <c r="F67" s="146"/>
      <c r="G67" s="147"/>
      <c r="H67" s="148"/>
      <c r="I67" s="146"/>
      <c r="J67" s="147">
        <v>57</v>
      </c>
      <c r="K67" s="148">
        <v>35</v>
      </c>
      <c r="L67" s="146"/>
      <c r="M67" s="147">
        <v>45</v>
      </c>
      <c r="N67" s="148"/>
      <c r="O67" s="146"/>
      <c r="P67" s="149"/>
    </row>
    <row r="68" spans="1:16" ht="15.75" customHeight="1">
      <c r="A68" s="145" t="s">
        <v>162</v>
      </c>
      <c r="B68" s="140">
        <f t="shared" si="2"/>
        <v>127</v>
      </c>
      <c r="C68" s="146">
        <v>0</v>
      </c>
      <c r="D68" s="147"/>
      <c r="E68" s="148"/>
      <c r="F68" s="146"/>
      <c r="G68" s="147"/>
      <c r="H68" s="148"/>
      <c r="I68" s="146"/>
      <c r="J68" s="147">
        <v>78</v>
      </c>
      <c r="K68" s="148">
        <v>16</v>
      </c>
      <c r="L68" s="146"/>
      <c r="M68" s="147">
        <v>49</v>
      </c>
      <c r="N68" s="148"/>
      <c r="O68" s="146"/>
      <c r="P68" s="149"/>
    </row>
    <row r="69" spans="1:16" ht="15.75" customHeight="1">
      <c r="A69" s="145" t="s">
        <v>163</v>
      </c>
      <c r="B69" s="140">
        <f t="shared" si="2"/>
        <v>268</v>
      </c>
      <c r="C69" s="146">
        <v>169</v>
      </c>
      <c r="D69" s="147">
        <v>5</v>
      </c>
      <c r="E69" s="148">
        <v>2</v>
      </c>
      <c r="F69" s="146"/>
      <c r="G69" s="147"/>
      <c r="H69" s="148"/>
      <c r="I69" s="146"/>
      <c r="J69" s="147">
        <v>93</v>
      </c>
      <c r="K69" s="148">
        <v>59</v>
      </c>
      <c r="L69" s="146"/>
      <c r="M69" s="147"/>
      <c r="N69" s="148"/>
      <c r="O69" s="146"/>
      <c r="P69" s="149">
        <v>1</v>
      </c>
    </row>
    <row r="70" spans="1:16" ht="15.75" customHeight="1">
      <c r="A70" s="145" t="s">
        <v>164</v>
      </c>
      <c r="B70" s="140">
        <f t="shared" si="2"/>
        <v>221</v>
      </c>
      <c r="C70" s="146">
        <v>110</v>
      </c>
      <c r="D70" s="147">
        <v>18</v>
      </c>
      <c r="E70" s="148">
        <v>9</v>
      </c>
      <c r="F70" s="146">
        <v>1</v>
      </c>
      <c r="G70" s="147">
        <v>24</v>
      </c>
      <c r="H70" s="148">
        <v>10</v>
      </c>
      <c r="I70" s="146"/>
      <c r="J70" s="147">
        <v>50</v>
      </c>
      <c r="K70" s="148">
        <v>23</v>
      </c>
      <c r="L70" s="146"/>
      <c r="M70" s="147">
        <v>8</v>
      </c>
      <c r="N70" s="148"/>
      <c r="O70" s="146"/>
      <c r="P70" s="149">
        <v>11</v>
      </c>
    </row>
    <row r="71" spans="1:16" ht="15.75" customHeight="1">
      <c r="A71" s="145" t="s">
        <v>165</v>
      </c>
      <c r="B71" s="140">
        <f t="shared" si="2"/>
        <v>395</v>
      </c>
      <c r="C71" s="146">
        <v>197</v>
      </c>
      <c r="D71" s="147">
        <v>7</v>
      </c>
      <c r="E71" s="148">
        <v>4</v>
      </c>
      <c r="F71" s="146"/>
      <c r="G71" s="147">
        <v>8</v>
      </c>
      <c r="H71" s="148"/>
      <c r="I71" s="146"/>
      <c r="J71" s="147">
        <v>97</v>
      </c>
      <c r="K71" s="148">
        <v>43</v>
      </c>
      <c r="L71" s="146"/>
      <c r="M71" s="147">
        <v>55</v>
      </c>
      <c r="N71" s="148"/>
      <c r="O71" s="146"/>
      <c r="P71" s="149">
        <v>31</v>
      </c>
    </row>
    <row r="72" spans="1:16" ht="15.75" customHeight="1">
      <c r="A72" s="145" t="s">
        <v>166</v>
      </c>
      <c r="B72" s="140">
        <f aca="true" t="shared" si="3" ref="B72:B82">C72+D72+G72+J72+M72++P72</f>
        <v>467</v>
      </c>
      <c r="C72" s="146">
        <v>195</v>
      </c>
      <c r="D72" s="147">
        <v>9</v>
      </c>
      <c r="E72" s="148">
        <v>1</v>
      </c>
      <c r="F72" s="146">
        <v>2</v>
      </c>
      <c r="G72" s="147">
        <v>2</v>
      </c>
      <c r="H72" s="148"/>
      <c r="I72" s="146"/>
      <c r="J72" s="147">
        <v>189</v>
      </c>
      <c r="K72" s="148">
        <v>38</v>
      </c>
      <c r="L72" s="146"/>
      <c r="M72" s="147">
        <v>25</v>
      </c>
      <c r="N72" s="148"/>
      <c r="O72" s="146"/>
      <c r="P72" s="149">
        <v>47</v>
      </c>
    </row>
    <row r="73" spans="1:16" ht="15.75" customHeight="1">
      <c r="A73" s="145" t="s">
        <v>167</v>
      </c>
      <c r="B73" s="140">
        <f t="shared" si="3"/>
        <v>267</v>
      </c>
      <c r="C73" s="146">
        <v>88</v>
      </c>
      <c r="D73" s="147">
        <v>1</v>
      </c>
      <c r="E73" s="148"/>
      <c r="F73" s="146"/>
      <c r="G73" s="147">
        <v>3</v>
      </c>
      <c r="H73" s="148"/>
      <c r="I73" s="146"/>
      <c r="J73" s="147">
        <v>99</v>
      </c>
      <c r="K73" s="148">
        <v>57</v>
      </c>
      <c r="L73" s="146"/>
      <c r="M73" s="147">
        <v>9</v>
      </c>
      <c r="N73" s="148"/>
      <c r="O73" s="146"/>
      <c r="P73" s="149">
        <v>67</v>
      </c>
    </row>
    <row r="74" spans="1:16" ht="15.75" customHeight="1">
      <c r="A74" s="145" t="s">
        <v>168</v>
      </c>
      <c r="B74" s="140">
        <f t="shared" si="3"/>
        <v>30</v>
      </c>
      <c r="C74" s="146">
        <v>0</v>
      </c>
      <c r="D74" s="147"/>
      <c r="E74" s="148"/>
      <c r="F74" s="146"/>
      <c r="G74" s="147"/>
      <c r="H74" s="148"/>
      <c r="I74" s="146"/>
      <c r="J74" s="147">
        <v>29</v>
      </c>
      <c r="K74" s="148">
        <v>28</v>
      </c>
      <c r="L74" s="146"/>
      <c r="M74" s="147"/>
      <c r="N74" s="148"/>
      <c r="O74" s="146"/>
      <c r="P74" s="149">
        <v>1</v>
      </c>
    </row>
    <row r="75" spans="1:16" ht="15.75" customHeight="1">
      <c r="A75" s="145" t="s">
        <v>169</v>
      </c>
      <c r="B75" s="140">
        <f t="shared" si="3"/>
        <v>116</v>
      </c>
      <c r="C75" s="146">
        <v>33</v>
      </c>
      <c r="D75" s="147">
        <v>9</v>
      </c>
      <c r="E75" s="148">
        <v>1</v>
      </c>
      <c r="F75" s="146"/>
      <c r="G75" s="147">
        <v>8</v>
      </c>
      <c r="H75" s="148"/>
      <c r="I75" s="146"/>
      <c r="J75" s="147">
        <v>22</v>
      </c>
      <c r="K75" s="148">
        <v>3</v>
      </c>
      <c r="L75" s="146"/>
      <c r="M75" s="147">
        <v>44</v>
      </c>
      <c r="N75" s="148">
        <v>12</v>
      </c>
      <c r="O75" s="146"/>
      <c r="P75" s="149"/>
    </row>
    <row r="76" spans="1:16" ht="15.75" customHeight="1">
      <c r="A76" s="145" t="s">
        <v>170</v>
      </c>
      <c r="B76" s="140">
        <f t="shared" si="3"/>
        <v>80</v>
      </c>
      <c r="C76" s="146">
        <v>0</v>
      </c>
      <c r="D76" s="147"/>
      <c r="E76" s="148"/>
      <c r="F76" s="146"/>
      <c r="G76" s="147"/>
      <c r="H76" s="148"/>
      <c r="I76" s="146"/>
      <c r="J76" s="147">
        <v>32</v>
      </c>
      <c r="K76" s="148">
        <v>33</v>
      </c>
      <c r="L76" s="146"/>
      <c r="M76" s="147">
        <v>48</v>
      </c>
      <c r="N76" s="148">
        <v>7</v>
      </c>
      <c r="O76" s="146"/>
      <c r="P76" s="149"/>
    </row>
    <row r="77" spans="1:16" ht="15.75" customHeight="1">
      <c r="A77" s="145" t="s">
        <v>171</v>
      </c>
      <c r="B77" s="140">
        <f t="shared" si="3"/>
        <v>318</v>
      </c>
      <c r="C77" s="146">
        <v>204</v>
      </c>
      <c r="D77" s="147">
        <v>1</v>
      </c>
      <c r="E77" s="148"/>
      <c r="F77" s="146">
        <v>1</v>
      </c>
      <c r="G77" s="147">
        <v>2</v>
      </c>
      <c r="H77" s="148"/>
      <c r="I77" s="146"/>
      <c r="J77" s="147"/>
      <c r="K77" s="148"/>
      <c r="L77" s="146"/>
      <c r="M77" s="147">
        <v>2</v>
      </c>
      <c r="N77" s="148"/>
      <c r="O77" s="146"/>
      <c r="P77" s="149">
        <v>109</v>
      </c>
    </row>
    <row r="78" spans="1:16" ht="15.75" customHeight="1">
      <c r="A78" s="145" t="s">
        <v>172</v>
      </c>
      <c r="B78" s="140">
        <f t="shared" si="3"/>
        <v>237</v>
      </c>
      <c r="C78" s="146">
        <v>196</v>
      </c>
      <c r="D78" s="147">
        <v>1</v>
      </c>
      <c r="E78" s="148"/>
      <c r="F78" s="146"/>
      <c r="G78" s="147"/>
      <c r="H78" s="148"/>
      <c r="I78" s="146"/>
      <c r="J78" s="147">
        <v>30</v>
      </c>
      <c r="K78" s="148">
        <v>27</v>
      </c>
      <c r="L78" s="146"/>
      <c r="M78" s="147">
        <v>9</v>
      </c>
      <c r="N78" s="148">
        <v>1</v>
      </c>
      <c r="O78" s="146"/>
      <c r="P78" s="149">
        <v>1</v>
      </c>
    </row>
    <row r="79" spans="1:16" ht="15.75" customHeight="1">
      <c r="A79" s="145" t="s">
        <v>173</v>
      </c>
      <c r="B79" s="140">
        <f t="shared" si="3"/>
        <v>466</v>
      </c>
      <c r="C79" s="146">
        <v>398</v>
      </c>
      <c r="D79" s="147">
        <v>2</v>
      </c>
      <c r="E79" s="148">
        <v>2</v>
      </c>
      <c r="F79" s="146"/>
      <c r="G79" s="147">
        <v>24</v>
      </c>
      <c r="H79" s="148">
        <v>5</v>
      </c>
      <c r="I79" s="146"/>
      <c r="J79" s="147">
        <v>10</v>
      </c>
      <c r="K79" s="148">
        <v>9</v>
      </c>
      <c r="L79" s="146"/>
      <c r="M79" s="147">
        <v>1</v>
      </c>
      <c r="N79" s="148"/>
      <c r="O79" s="146"/>
      <c r="P79" s="149">
        <v>31</v>
      </c>
    </row>
    <row r="80" spans="1:16" ht="15.75" customHeight="1">
      <c r="A80" s="145" t="s">
        <v>174</v>
      </c>
      <c r="B80" s="140">
        <f t="shared" si="3"/>
        <v>210</v>
      </c>
      <c r="C80" s="146">
        <v>103</v>
      </c>
      <c r="D80" s="147"/>
      <c r="E80" s="148"/>
      <c r="F80" s="146"/>
      <c r="G80" s="147"/>
      <c r="H80" s="148"/>
      <c r="I80" s="146"/>
      <c r="J80" s="147">
        <v>50</v>
      </c>
      <c r="K80" s="148">
        <v>50</v>
      </c>
      <c r="L80" s="146"/>
      <c r="M80" s="147">
        <v>57</v>
      </c>
      <c r="N80" s="148">
        <v>32</v>
      </c>
      <c r="O80" s="146"/>
      <c r="P80" s="149"/>
    </row>
    <row r="81" spans="1:16" ht="15.75" customHeight="1">
      <c r="A81" s="145" t="s">
        <v>175</v>
      </c>
      <c r="B81" s="140">
        <f t="shared" si="3"/>
        <v>348</v>
      </c>
      <c r="C81" s="146">
        <v>148</v>
      </c>
      <c r="D81" s="147"/>
      <c r="E81" s="148"/>
      <c r="F81" s="146"/>
      <c r="G81" s="147">
        <v>36</v>
      </c>
      <c r="H81" s="148">
        <v>34</v>
      </c>
      <c r="I81" s="146"/>
      <c r="J81" s="147">
        <v>49</v>
      </c>
      <c r="K81" s="148">
        <v>47</v>
      </c>
      <c r="L81" s="146"/>
      <c r="M81" s="147">
        <v>115</v>
      </c>
      <c r="N81" s="148"/>
      <c r="O81" s="146"/>
      <c r="P81" s="149"/>
    </row>
    <row r="82" spans="1:16" ht="15.75" customHeight="1" thickBot="1">
      <c r="A82" s="162" t="s">
        <v>176</v>
      </c>
      <c r="B82" s="163">
        <f t="shared" si="3"/>
        <v>378</v>
      </c>
      <c r="C82" s="164">
        <v>107</v>
      </c>
      <c r="D82" s="165"/>
      <c r="E82" s="166"/>
      <c r="F82" s="164"/>
      <c r="G82" s="165">
        <v>28</v>
      </c>
      <c r="H82" s="166"/>
      <c r="I82" s="164"/>
      <c r="J82" s="165">
        <v>211</v>
      </c>
      <c r="K82" s="166">
        <v>93</v>
      </c>
      <c r="L82" s="164">
        <v>1</v>
      </c>
      <c r="M82" s="165">
        <v>32</v>
      </c>
      <c r="N82" s="166"/>
      <c r="O82" s="164">
        <v>5</v>
      </c>
      <c r="P82" s="167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</sheetData>
  <mergeCells count="17">
    <mergeCell ref="C4:C5"/>
    <mergeCell ref="A3:A7"/>
    <mergeCell ref="H6:I6"/>
    <mergeCell ref="K6:L6"/>
    <mergeCell ref="D6:D7"/>
    <mergeCell ref="G6:G7"/>
    <mergeCell ref="B3:P3"/>
    <mergeCell ref="D4:O4"/>
    <mergeCell ref="P4:P7"/>
    <mergeCell ref="D5:F5"/>
    <mergeCell ref="E6:F6"/>
    <mergeCell ref="G5:I5"/>
    <mergeCell ref="J5:L5"/>
    <mergeCell ref="N6:O6"/>
    <mergeCell ref="M6:M7"/>
    <mergeCell ref="J6:J7"/>
    <mergeCell ref="M5:O5"/>
  </mergeCells>
  <printOptions horizontalCentered="1" verticalCentered="1"/>
  <pageMargins left="0.7874015748031497" right="0.7874015748031497" top="0.7874015748031497" bottom="0.7874015748031497" header="0.5511811023622047" footer="0.5118110236220472"/>
  <pageSetup horizontalDpi="300" verticalDpi="300" orientation="landscape" paperSize="9" r:id="rId1"/>
  <rowBreaks count="1" manualBreakCount="1"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18"/>
  <sheetViews>
    <sheetView showZeros="0" workbookViewId="0" topLeftCell="A1">
      <selection activeCell="A1" sqref="A1"/>
    </sheetView>
  </sheetViews>
  <sheetFormatPr defaultColWidth="9.00390625" defaultRowHeight="13.5"/>
  <cols>
    <col min="1" max="2" width="14.125" style="103" customWidth="1"/>
    <col min="3" max="4" width="4.625" style="103" customWidth="1"/>
    <col min="5" max="5" width="7.625" style="103" customWidth="1"/>
    <col min="6" max="6" width="4.625" style="103" customWidth="1"/>
    <col min="7" max="7" width="7.125" style="103" customWidth="1"/>
    <col min="8" max="8" width="4.625" style="103" customWidth="1"/>
    <col min="9" max="9" width="7.125" style="103" customWidth="1"/>
    <col min="10" max="12" width="4.625" style="103" customWidth="1"/>
    <col min="13" max="14" width="3.125" style="103" customWidth="1"/>
    <col min="15" max="17" width="4.625" style="103" customWidth="1"/>
    <col min="18" max="19" width="7.625" style="103" customWidth="1"/>
    <col min="20" max="20" width="4.625" style="103" customWidth="1"/>
    <col min="21" max="22" width="3.125" style="103" customWidth="1"/>
    <col min="23" max="23" width="4.625" style="103" customWidth="1"/>
    <col min="24" max="16384" width="9.00390625" style="103" customWidth="1"/>
  </cols>
  <sheetData>
    <row r="1" ht="17.25">
      <c r="A1" s="102" t="s">
        <v>177</v>
      </c>
    </row>
    <row r="2" ht="14.25" thickBot="1">
      <c r="R2" s="103" t="s">
        <v>178</v>
      </c>
    </row>
    <row r="3" spans="1:23" ht="18" customHeight="1">
      <c r="A3" s="168"/>
      <c r="B3" s="169"/>
      <c r="C3" s="170" t="s">
        <v>179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2"/>
      <c r="P3" s="173" t="s">
        <v>180</v>
      </c>
      <c r="Q3" s="171"/>
      <c r="R3" s="171"/>
      <c r="S3" s="171"/>
      <c r="T3" s="171"/>
      <c r="U3" s="171"/>
      <c r="V3" s="171"/>
      <c r="W3" s="174"/>
    </row>
    <row r="4" spans="1:23" ht="18" customHeight="1">
      <c r="A4" s="175"/>
      <c r="B4" s="176"/>
      <c r="C4" s="112" t="s">
        <v>181</v>
      </c>
      <c r="D4" s="114"/>
      <c r="E4" s="177" t="s">
        <v>182</v>
      </c>
      <c r="F4" s="177" t="s">
        <v>183</v>
      </c>
      <c r="G4" s="112" t="s">
        <v>184</v>
      </c>
      <c r="H4" s="113"/>
      <c r="I4" s="113"/>
      <c r="J4" s="113"/>
      <c r="K4" s="113"/>
      <c r="L4" s="114"/>
      <c r="M4" s="178" t="s">
        <v>185</v>
      </c>
      <c r="N4" s="179" t="s">
        <v>186</v>
      </c>
      <c r="O4" s="180" t="s">
        <v>187</v>
      </c>
      <c r="P4" s="181" t="s">
        <v>188</v>
      </c>
      <c r="Q4" s="177" t="s">
        <v>189</v>
      </c>
      <c r="R4" s="177" t="s">
        <v>190</v>
      </c>
      <c r="S4" s="112" t="s">
        <v>191</v>
      </c>
      <c r="T4" s="114"/>
      <c r="U4" s="182" t="s">
        <v>192</v>
      </c>
      <c r="V4" s="183" t="s">
        <v>186</v>
      </c>
      <c r="W4" s="184" t="s">
        <v>193</v>
      </c>
    </row>
    <row r="5" spans="1:23" ht="66.75" customHeight="1">
      <c r="A5" s="175"/>
      <c r="B5" s="176"/>
      <c r="C5" s="185" t="s">
        <v>194</v>
      </c>
      <c r="D5" s="186" t="s">
        <v>195</v>
      </c>
      <c r="E5" s="187"/>
      <c r="F5" s="187"/>
      <c r="G5" s="188" t="s">
        <v>196</v>
      </c>
      <c r="H5" s="189"/>
      <c r="I5" s="190" t="s">
        <v>197</v>
      </c>
      <c r="J5" s="189"/>
      <c r="K5" s="190" t="s">
        <v>198</v>
      </c>
      <c r="L5" s="189"/>
      <c r="M5" s="191"/>
      <c r="N5" s="192"/>
      <c r="O5" s="193"/>
      <c r="P5" s="194"/>
      <c r="Q5" s="187"/>
      <c r="R5" s="187"/>
      <c r="S5" s="178" t="s">
        <v>199</v>
      </c>
      <c r="T5" s="189"/>
      <c r="U5" s="195"/>
      <c r="V5" s="196"/>
      <c r="W5" s="197"/>
    </row>
    <row r="6" spans="1:23" ht="59.25" customHeight="1">
      <c r="A6" s="198"/>
      <c r="B6" s="199"/>
      <c r="C6" s="200"/>
      <c r="D6" s="201"/>
      <c r="E6" s="202"/>
      <c r="F6" s="202"/>
      <c r="G6" s="203"/>
      <c r="H6" s="204" t="s">
        <v>200</v>
      </c>
      <c r="I6" s="205"/>
      <c r="J6" s="204" t="s">
        <v>200</v>
      </c>
      <c r="K6" s="205"/>
      <c r="L6" s="204" t="s">
        <v>200</v>
      </c>
      <c r="M6" s="206"/>
      <c r="N6" s="207"/>
      <c r="O6" s="208"/>
      <c r="P6" s="209"/>
      <c r="Q6" s="202"/>
      <c r="R6" s="202"/>
      <c r="S6" s="206"/>
      <c r="T6" s="210" t="s">
        <v>200</v>
      </c>
      <c r="U6" s="211"/>
      <c r="V6" s="212"/>
      <c r="W6" s="213"/>
    </row>
    <row r="7" spans="1:23" ht="21" customHeight="1" thickBot="1">
      <c r="A7" s="214" t="s">
        <v>201</v>
      </c>
      <c r="B7" s="215"/>
      <c r="C7" s="216"/>
      <c r="D7" s="217">
        <v>31</v>
      </c>
      <c r="E7" s="218">
        <f aca="true" t="shared" si="0" ref="E7:L7">+E8+E25+E107+E115</f>
        <v>41</v>
      </c>
      <c r="F7" s="218">
        <f t="shared" si="0"/>
        <v>98</v>
      </c>
      <c r="G7" s="219">
        <f t="shared" si="0"/>
        <v>4164</v>
      </c>
      <c r="H7" s="217">
        <f t="shared" si="0"/>
        <v>43</v>
      </c>
      <c r="I7" s="219">
        <f t="shared" si="0"/>
        <v>4121</v>
      </c>
      <c r="J7" s="217">
        <f t="shared" si="0"/>
        <v>15</v>
      </c>
      <c r="K7" s="219">
        <f t="shared" si="0"/>
        <v>43</v>
      </c>
      <c r="L7" s="217">
        <f t="shared" si="0"/>
        <v>29</v>
      </c>
      <c r="M7" s="220">
        <f>+M8+M25+M107+M115</f>
        <v>200</v>
      </c>
      <c r="N7" s="221"/>
      <c r="O7" s="219">
        <f aca="true" t="shared" si="1" ref="O7:T7">+O8+O25+O107+O115</f>
        <v>136</v>
      </c>
      <c r="P7" s="222">
        <f t="shared" si="1"/>
        <v>74</v>
      </c>
      <c r="Q7" s="218">
        <f t="shared" si="1"/>
        <v>627</v>
      </c>
      <c r="R7" s="218">
        <f t="shared" si="1"/>
        <v>25066</v>
      </c>
      <c r="S7" s="219">
        <f t="shared" si="1"/>
        <v>23408</v>
      </c>
      <c r="T7" s="217">
        <f t="shared" si="1"/>
        <v>205</v>
      </c>
      <c r="U7" s="220">
        <f>+U8+U25+U107+U115</f>
        <v>734</v>
      </c>
      <c r="V7" s="221"/>
      <c r="W7" s="223">
        <f>+W8+W25+W107+W115</f>
        <v>890</v>
      </c>
    </row>
    <row r="8" spans="1:23" ht="18" customHeight="1" thickTop="1">
      <c r="A8" s="224" t="s">
        <v>202</v>
      </c>
      <c r="B8" s="225"/>
      <c r="C8" s="226"/>
      <c r="D8" s="227">
        <v>16</v>
      </c>
      <c r="E8" s="228">
        <f aca="true" t="shared" si="2" ref="E8:M8">SUM(E9:E24)</f>
        <v>24</v>
      </c>
      <c r="F8" s="228">
        <f t="shared" si="2"/>
        <v>63</v>
      </c>
      <c r="G8" s="229">
        <f t="shared" si="2"/>
        <v>2689</v>
      </c>
      <c r="H8" s="227">
        <f t="shared" si="2"/>
        <v>23</v>
      </c>
      <c r="I8" s="229">
        <f>SUM(I9:I24)</f>
        <v>2664</v>
      </c>
      <c r="J8" s="227">
        <f t="shared" si="2"/>
        <v>10</v>
      </c>
      <c r="K8" s="229">
        <f t="shared" si="2"/>
        <v>25</v>
      </c>
      <c r="L8" s="227">
        <f t="shared" si="2"/>
        <v>14</v>
      </c>
      <c r="M8" s="230">
        <f t="shared" si="2"/>
        <v>127</v>
      </c>
      <c r="N8" s="231"/>
      <c r="O8" s="229">
        <f aca="true" t="shared" si="3" ref="O8:U8">SUM(O9:O24)</f>
        <v>73</v>
      </c>
      <c r="P8" s="232">
        <f t="shared" si="3"/>
        <v>16</v>
      </c>
      <c r="Q8" s="228">
        <f t="shared" si="3"/>
        <v>265</v>
      </c>
      <c r="R8" s="228">
        <f t="shared" si="3"/>
        <v>10081</v>
      </c>
      <c r="S8" s="229">
        <f t="shared" si="3"/>
        <v>9173</v>
      </c>
      <c r="T8" s="227">
        <f t="shared" si="3"/>
        <v>157</v>
      </c>
      <c r="U8" s="230">
        <f t="shared" si="3"/>
        <v>311</v>
      </c>
      <c r="V8" s="231"/>
      <c r="W8" s="233">
        <f>SUM(W9:W24)</f>
        <v>336</v>
      </c>
    </row>
    <row r="9" spans="1:23" ht="18" customHeight="1">
      <c r="A9" s="234" t="s">
        <v>203</v>
      </c>
      <c r="B9" s="235"/>
      <c r="C9" s="236"/>
      <c r="D9" s="237" t="s">
        <v>204</v>
      </c>
      <c r="E9" s="238">
        <v>3</v>
      </c>
      <c r="F9" s="238">
        <v>10</v>
      </c>
      <c r="G9" s="239">
        <f>+I9+K9</f>
        <v>470</v>
      </c>
      <c r="H9" s="240">
        <f>+J9+L9</f>
        <v>2</v>
      </c>
      <c r="I9" s="239">
        <v>469</v>
      </c>
      <c r="J9" s="240">
        <v>1</v>
      </c>
      <c r="K9" s="239">
        <v>1</v>
      </c>
      <c r="L9" s="240">
        <v>1</v>
      </c>
      <c r="M9" s="241">
        <v>21</v>
      </c>
      <c r="N9" s="242"/>
      <c r="O9" s="239">
        <v>12</v>
      </c>
      <c r="P9" s="243">
        <v>1</v>
      </c>
      <c r="Q9" s="238">
        <v>39</v>
      </c>
      <c r="R9" s="238">
        <v>1955</v>
      </c>
      <c r="S9" s="239">
        <v>1471</v>
      </c>
      <c r="T9" s="240">
        <v>20</v>
      </c>
      <c r="U9" s="241">
        <v>40</v>
      </c>
      <c r="V9" s="242"/>
      <c r="W9" s="244">
        <v>127</v>
      </c>
    </row>
    <row r="10" spans="1:23" ht="18" customHeight="1">
      <c r="A10" s="234" t="s">
        <v>205</v>
      </c>
      <c r="B10" s="235"/>
      <c r="C10" s="236"/>
      <c r="D10" s="237" t="s">
        <v>204</v>
      </c>
      <c r="E10" s="238">
        <v>3</v>
      </c>
      <c r="F10" s="238">
        <v>16</v>
      </c>
      <c r="G10" s="239">
        <f aca="true" t="shared" si="4" ref="G10:G23">+I10+K10</f>
        <v>589</v>
      </c>
      <c r="H10" s="240">
        <f aca="true" t="shared" si="5" ref="H10:H22">+J10+L10</f>
        <v>6</v>
      </c>
      <c r="I10" s="239">
        <v>586</v>
      </c>
      <c r="J10" s="240">
        <v>5</v>
      </c>
      <c r="K10" s="239">
        <v>3</v>
      </c>
      <c r="L10" s="240">
        <v>1</v>
      </c>
      <c r="M10" s="241">
        <v>28</v>
      </c>
      <c r="N10" s="242"/>
      <c r="O10" s="239">
        <v>12</v>
      </c>
      <c r="P10" s="243">
        <v>1</v>
      </c>
      <c r="Q10" s="238">
        <v>38</v>
      </c>
      <c r="R10" s="238">
        <v>1157</v>
      </c>
      <c r="S10" s="239">
        <v>1143</v>
      </c>
      <c r="T10" s="240"/>
      <c r="U10" s="241">
        <v>38</v>
      </c>
      <c r="V10" s="242"/>
      <c r="W10" s="244"/>
    </row>
    <row r="11" spans="1:23" ht="18" customHeight="1">
      <c r="A11" s="234" t="s">
        <v>206</v>
      </c>
      <c r="B11" s="235"/>
      <c r="C11" s="236"/>
      <c r="D11" s="237" t="s">
        <v>207</v>
      </c>
      <c r="E11" s="238">
        <v>2</v>
      </c>
      <c r="F11" s="238">
        <v>7</v>
      </c>
      <c r="G11" s="239">
        <f t="shared" si="4"/>
        <v>248</v>
      </c>
      <c r="H11" s="240"/>
      <c r="I11" s="239">
        <v>244</v>
      </c>
      <c r="J11" s="240"/>
      <c r="K11" s="239">
        <v>4</v>
      </c>
      <c r="L11" s="240"/>
      <c r="M11" s="241">
        <v>14</v>
      </c>
      <c r="N11" s="242"/>
      <c r="O11" s="239">
        <v>6</v>
      </c>
      <c r="P11" s="243">
        <v>1</v>
      </c>
      <c r="Q11" s="238">
        <v>35</v>
      </c>
      <c r="R11" s="238">
        <v>900</v>
      </c>
      <c r="S11" s="239">
        <v>827</v>
      </c>
      <c r="T11" s="240">
        <v>14</v>
      </c>
      <c r="U11" s="241">
        <v>30</v>
      </c>
      <c r="V11" s="242"/>
      <c r="W11" s="244">
        <v>35</v>
      </c>
    </row>
    <row r="12" spans="1:23" ht="18" customHeight="1">
      <c r="A12" s="234" t="s">
        <v>208</v>
      </c>
      <c r="B12" s="235"/>
      <c r="C12" s="236"/>
      <c r="D12" s="237" t="s">
        <v>209</v>
      </c>
      <c r="E12" s="238">
        <v>3</v>
      </c>
      <c r="F12" s="238">
        <v>5</v>
      </c>
      <c r="G12" s="239">
        <f t="shared" si="4"/>
        <v>235</v>
      </c>
      <c r="H12" s="240">
        <f t="shared" si="5"/>
        <v>6</v>
      </c>
      <c r="I12" s="239">
        <v>232</v>
      </c>
      <c r="J12" s="240">
        <v>3</v>
      </c>
      <c r="K12" s="239">
        <v>3</v>
      </c>
      <c r="L12" s="240">
        <v>3</v>
      </c>
      <c r="M12" s="241">
        <v>12</v>
      </c>
      <c r="N12" s="242"/>
      <c r="O12" s="239">
        <v>5</v>
      </c>
      <c r="P12" s="243">
        <v>1</v>
      </c>
      <c r="Q12" s="238">
        <v>19</v>
      </c>
      <c r="R12" s="238">
        <v>1350</v>
      </c>
      <c r="S12" s="239">
        <v>1298</v>
      </c>
      <c r="T12" s="240">
        <v>21</v>
      </c>
      <c r="U12" s="241">
        <v>56</v>
      </c>
      <c r="V12" s="242"/>
      <c r="W12" s="244">
        <v>19</v>
      </c>
    </row>
    <row r="13" spans="1:23" ht="18" customHeight="1">
      <c r="A13" s="234" t="s">
        <v>210</v>
      </c>
      <c r="B13" s="235"/>
      <c r="C13" s="236"/>
      <c r="D13" s="237" t="s">
        <v>209</v>
      </c>
      <c r="E13" s="238">
        <v>1</v>
      </c>
      <c r="F13" s="238">
        <v>4</v>
      </c>
      <c r="G13" s="239">
        <f t="shared" si="4"/>
        <v>100</v>
      </c>
      <c r="H13" s="240"/>
      <c r="I13" s="239">
        <v>100</v>
      </c>
      <c r="J13" s="240"/>
      <c r="K13" s="239"/>
      <c r="L13" s="240"/>
      <c r="M13" s="241">
        <v>6</v>
      </c>
      <c r="N13" s="242"/>
      <c r="O13" s="239">
        <v>3</v>
      </c>
      <c r="P13" s="243">
        <v>1</v>
      </c>
      <c r="Q13" s="238">
        <v>12</v>
      </c>
      <c r="R13" s="238">
        <v>500</v>
      </c>
      <c r="S13" s="239">
        <v>479</v>
      </c>
      <c r="T13" s="240">
        <v>25</v>
      </c>
      <c r="U13" s="241">
        <v>11</v>
      </c>
      <c r="V13" s="242"/>
      <c r="W13" s="244">
        <v>13</v>
      </c>
    </row>
    <row r="14" spans="1:23" ht="18" customHeight="1">
      <c r="A14" s="234" t="s">
        <v>211</v>
      </c>
      <c r="B14" s="235"/>
      <c r="C14" s="236"/>
      <c r="D14" s="237" t="s">
        <v>209</v>
      </c>
      <c r="E14" s="238">
        <v>1</v>
      </c>
      <c r="F14" s="238">
        <v>5</v>
      </c>
      <c r="G14" s="239">
        <f t="shared" si="4"/>
        <v>120</v>
      </c>
      <c r="H14" s="240"/>
      <c r="I14" s="239">
        <v>120</v>
      </c>
      <c r="J14" s="240"/>
      <c r="K14" s="239"/>
      <c r="L14" s="240"/>
      <c r="M14" s="241">
        <v>7</v>
      </c>
      <c r="N14" s="242"/>
      <c r="O14" s="239">
        <v>3</v>
      </c>
      <c r="P14" s="243">
        <v>1</v>
      </c>
      <c r="Q14" s="238">
        <v>17</v>
      </c>
      <c r="R14" s="238">
        <v>500</v>
      </c>
      <c r="S14" s="239">
        <v>444</v>
      </c>
      <c r="T14" s="240"/>
      <c r="U14" s="241">
        <v>8</v>
      </c>
      <c r="V14" s="242"/>
      <c r="W14" s="244">
        <v>20</v>
      </c>
    </row>
    <row r="15" spans="1:23" ht="18" customHeight="1">
      <c r="A15" s="234" t="s">
        <v>212</v>
      </c>
      <c r="B15" s="235"/>
      <c r="C15" s="236"/>
      <c r="D15" s="237" t="s">
        <v>209</v>
      </c>
      <c r="E15" s="238">
        <v>1</v>
      </c>
      <c r="F15" s="238">
        <v>3</v>
      </c>
      <c r="G15" s="239">
        <f t="shared" si="4"/>
        <v>108</v>
      </c>
      <c r="H15" s="240">
        <f t="shared" si="5"/>
        <v>1</v>
      </c>
      <c r="I15" s="239">
        <v>107</v>
      </c>
      <c r="J15" s="240"/>
      <c r="K15" s="239">
        <v>1</v>
      </c>
      <c r="L15" s="240">
        <v>1</v>
      </c>
      <c r="M15" s="241">
        <v>7</v>
      </c>
      <c r="N15" s="242"/>
      <c r="O15" s="239">
        <v>4</v>
      </c>
      <c r="P15" s="243">
        <v>1</v>
      </c>
      <c r="Q15" s="238">
        <v>17</v>
      </c>
      <c r="R15" s="238">
        <v>506</v>
      </c>
      <c r="S15" s="239">
        <v>506</v>
      </c>
      <c r="T15" s="240"/>
      <c r="U15" s="241">
        <v>17</v>
      </c>
      <c r="V15" s="242"/>
      <c r="W15" s="244"/>
    </row>
    <row r="16" spans="1:23" ht="18" customHeight="1">
      <c r="A16" s="234" t="s">
        <v>213</v>
      </c>
      <c r="B16" s="235"/>
      <c r="C16" s="236"/>
      <c r="D16" s="237" t="s">
        <v>209</v>
      </c>
      <c r="E16" s="238">
        <v>2</v>
      </c>
      <c r="F16" s="238">
        <v>6</v>
      </c>
      <c r="G16" s="239">
        <f t="shared" si="4"/>
        <v>257</v>
      </c>
      <c r="H16" s="240">
        <f t="shared" si="5"/>
        <v>2</v>
      </c>
      <c r="I16" s="239">
        <v>255</v>
      </c>
      <c r="J16" s="240"/>
      <c r="K16" s="239">
        <v>2</v>
      </c>
      <c r="L16" s="240">
        <v>2</v>
      </c>
      <c r="M16" s="241">
        <v>11</v>
      </c>
      <c r="N16" s="242"/>
      <c r="O16" s="239">
        <v>5</v>
      </c>
      <c r="P16" s="243">
        <v>1</v>
      </c>
      <c r="Q16" s="238">
        <v>26</v>
      </c>
      <c r="R16" s="238">
        <v>900</v>
      </c>
      <c r="S16" s="239">
        <v>787</v>
      </c>
      <c r="T16" s="240"/>
      <c r="U16" s="241">
        <v>29</v>
      </c>
      <c r="V16" s="242"/>
      <c r="W16" s="244">
        <v>61</v>
      </c>
    </row>
    <row r="17" spans="1:23" ht="18" customHeight="1">
      <c r="A17" s="234" t="s">
        <v>214</v>
      </c>
      <c r="B17" s="235"/>
      <c r="C17" s="236"/>
      <c r="D17" s="237" t="s">
        <v>209</v>
      </c>
      <c r="E17" s="238">
        <v>1</v>
      </c>
      <c r="F17" s="238">
        <v>2</v>
      </c>
      <c r="G17" s="239">
        <f t="shared" si="4"/>
        <v>106</v>
      </c>
      <c r="H17" s="240">
        <f t="shared" si="5"/>
        <v>1</v>
      </c>
      <c r="I17" s="239">
        <v>102</v>
      </c>
      <c r="J17" s="240">
        <v>1</v>
      </c>
      <c r="K17" s="239">
        <v>4</v>
      </c>
      <c r="L17" s="240"/>
      <c r="M17" s="241">
        <v>3</v>
      </c>
      <c r="N17" s="242"/>
      <c r="O17" s="239">
        <v>4</v>
      </c>
      <c r="P17" s="243">
        <v>1</v>
      </c>
      <c r="Q17" s="238">
        <v>15</v>
      </c>
      <c r="R17" s="238">
        <v>350</v>
      </c>
      <c r="S17" s="239">
        <v>350</v>
      </c>
      <c r="T17" s="240">
        <v>15</v>
      </c>
      <c r="U17" s="241">
        <v>15</v>
      </c>
      <c r="V17" s="242"/>
      <c r="W17" s="244">
        <v>1</v>
      </c>
    </row>
    <row r="18" spans="1:23" ht="18" customHeight="1">
      <c r="A18" s="234" t="s">
        <v>215</v>
      </c>
      <c r="B18" s="235"/>
      <c r="C18" s="236"/>
      <c r="D18" s="237" t="s">
        <v>209</v>
      </c>
      <c r="E18" s="238">
        <v>1</v>
      </c>
      <c r="F18" s="238">
        <v>1</v>
      </c>
      <c r="G18" s="239">
        <f t="shared" si="4"/>
        <v>68</v>
      </c>
      <c r="H18" s="240">
        <f t="shared" si="5"/>
        <v>1</v>
      </c>
      <c r="I18" s="239">
        <v>67</v>
      </c>
      <c r="J18" s="240"/>
      <c r="K18" s="239">
        <v>1</v>
      </c>
      <c r="L18" s="240">
        <v>1</v>
      </c>
      <c r="M18" s="241">
        <v>2</v>
      </c>
      <c r="N18" s="242"/>
      <c r="O18" s="239">
        <v>3</v>
      </c>
      <c r="P18" s="243">
        <v>1</v>
      </c>
      <c r="Q18" s="238">
        <v>6</v>
      </c>
      <c r="R18" s="238">
        <v>500</v>
      </c>
      <c r="S18" s="239">
        <v>483</v>
      </c>
      <c r="T18" s="240">
        <v>15</v>
      </c>
      <c r="U18" s="241">
        <v>20</v>
      </c>
      <c r="V18" s="242"/>
      <c r="W18" s="244">
        <v>28</v>
      </c>
    </row>
    <row r="19" spans="1:23" ht="18" customHeight="1">
      <c r="A19" s="234" t="s">
        <v>216</v>
      </c>
      <c r="B19" s="235"/>
      <c r="C19" s="236"/>
      <c r="D19" s="237" t="s">
        <v>209</v>
      </c>
      <c r="E19" s="238">
        <v>1</v>
      </c>
      <c r="F19" s="238">
        <v>2</v>
      </c>
      <c r="G19" s="239">
        <f t="shared" si="4"/>
        <v>122</v>
      </c>
      <c r="H19" s="240">
        <f t="shared" si="5"/>
        <v>0</v>
      </c>
      <c r="I19" s="239">
        <v>121</v>
      </c>
      <c r="J19" s="240"/>
      <c r="K19" s="239">
        <v>1</v>
      </c>
      <c r="L19" s="240"/>
      <c r="M19" s="241">
        <v>4</v>
      </c>
      <c r="N19" s="242"/>
      <c r="O19" s="239">
        <v>4</v>
      </c>
      <c r="P19" s="243">
        <v>1</v>
      </c>
      <c r="Q19" s="238">
        <v>11</v>
      </c>
      <c r="R19" s="238">
        <v>450</v>
      </c>
      <c r="S19" s="239">
        <v>432</v>
      </c>
      <c r="T19" s="240">
        <v>10</v>
      </c>
      <c r="U19" s="241">
        <v>16</v>
      </c>
      <c r="V19" s="242"/>
      <c r="W19" s="244">
        <v>9</v>
      </c>
    </row>
    <row r="20" spans="1:23" ht="18" customHeight="1">
      <c r="A20" s="234" t="s">
        <v>217</v>
      </c>
      <c r="B20" s="235"/>
      <c r="C20" s="236"/>
      <c r="D20" s="237" t="s">
        <v>209</v>
      </c>
      <c r="E20" s="238">
        <v>1</v>
      </c>
      <c r="F20" s="238">
        <v>1</v>
      </c>
      <c r="G20" s="239">
        <f t="shared" si="4"/>
        <v>79</v>
      </c>
      <c r="H20" s="240">
        <f t="shared" si="5"/>
        <v>1</v>
      </c>
      <c r="I20" s="239">
        <v>78</v>
      </c>
      <c r="J20" s="240"/>
      <c r="K20" s="239">
        <v>1</v>
      </c>
      <c r="L20" s="240">
        <v>1</v>
      </c>
      <c r="M20" s="241">
        <v>2</v>
      </c>
      <c r="N20" s="242"/>
      <c r="O20" s="239">
        <v>3</v>
      </c>
      <c r="P20" s="243">
        <v>1</v>
      </c>
      <c r="Q20" s="238">
        <v>9</v>
      </c>
      <c r="R20" s="238">
        <v>188</v>
      </c>
      <c r="S20" s="239">
        <v>188</v>
      </c>
      <c r="T20" s="240"/>
      <c r="U20" s="241">
        <v>9</v>
      </c>
      <c r="V20" s="242"/>
      <c r="W20" s="244"/>
    </row>
    <row r="21" spans="1:23" ht="18" customHeight="1">
      <c r="A21" s="234" t="s">
        <v>218</v>
      </c>
      <c r="B21" s="235"/>
      <c r="C21" s="236"/>
      <c r="D21" s="237" t="s">
        <v>209</v>
      </c>
      <c r="E21" s="238">
        <v>1</v>
      </c>
      <c r="F21" s="238">
        <v>1</v>
      </c>
      <c r="G21" s="239">
        <f t="shared" si="4"/>
        <v>64</v>
      </c>
      <c r="H21" s="240">
        <f t="shared" si="5"/>
        <v>1</v>
      </c>
      <c r="I21" s="239">
        <v>63</v>
      </c>
      <c r="J21" s="240"/>
      <c r="K21" s="239">
        <v>1</v>
      </c>
      <c r="L21" s="240">
        <v>1</v>
      </c>
      <c r="M21" s="241">
        <v>4</v>
      </c>
      <c r="N21" s="242"/>
      <c r="O21" s="239">
        <v>3</v>
      </c>
      <c r="P21" s="243">
        <v>1</v>
      </c>
      <c r="Q21" s="238">
        <v>5</v>
      </c>
      <c r="R21" s="238">
        <v>240</v>
      </c>
      <c r="S21" s="239">
        <v>226</v>
      </c>
      <c r="T21" s="240">
        <v>20</v>
      </c>
      <c r="U21" s="241">
        <v>6</v>
      </c>
      <c r="V21" s="242"/>
      <c r="W21" s="244">
        <v>10</v>
      </c>
    </row>
    <row r="22" spans="1:23" ht="18" customHeight="1">
      <c r="A22" s="234" t="s">
        <v>219</v>
      </c>
      <c r="B22" s="235"/>
      <c r="C22" s="236"/>
      <c r="D22" s="237" t="s">
        <v>220</v>
      </c>
      <c r="E22" s="238">
        <v>1</v>
      </c>
      <c r="F22" s="238"/>
      <c r="G22" s="239">
        <f t="shared" si="4"/>
        <v>36</v>
      </c>
      <c r="H22" s="240">
        <f t="shared" si="5"/>
        <v>1</v>
      </c>
      <c r="I22" s="239">
        <v>35</v>
      </c>
      <c r="J22" s="240"/>
      <c r="K22" s="239">
        <v>1</v>
      </c>
      <c r="L22" s="240">
        <v>1</v>
      </c>
      <c r="M22" s="241">
        <v>2</v>
      </c>
      <c r="N22" s="242"/>
      <c r="O22" s="239">
        <v>2</v>
      </c>
      <c r="P22" s="243">
        <v>1</v>
      </c>
      <c r="Q22" s="238">
        <v>9</v>
      </c>
      <c r="R22" s="238">
        <v>360</v>
      </c>
      <c r="S22" s="239">
        <v>314</v>
      </c>
      <c r="T22" s="240"/>
      <c r="U22" s="241">
        <v>9</v>
      </c>
      <c r="V22" s="242"/>
      <c r="W22" s="244">
        <v>8</v>
      </c>
    </row>
    <row r="23" spans="1:23" ht="18" customHeight="1">
      <c r="A23" s="234" t="s">
        <v>221</v>
      </c>
      <c r="B23" s="235"/>
      <c r="C23" s="236"/>
      <c r="D23" s="237" t="s">
        <v>220</v>
      </c>
      <c r="E23" s="238">
        <v>1</v>
      </c>
      <c r="F23" s="238"/>
      <c r="G23" s="239">
        <f t="shared" si="4"/>
        <v>40</v>
      </c>
      <c r="H23" s="240"/>
      <c r="I23" s="239">
        <v>39</v>
      </c>
      <c r="J23" s="240"/>
      <c r="K23" s="239">
        <v>1</v>
      </c>
      <c r="L23" s="240">
        <v>1</v>
      </c>
      <c r="M23" s="241">
        <v>2</v>
      </c>
      <c r="N23" s="242"/>
      <c r="O23" s="239">
        <v>2</v>
      </c>
      <c r="P23" s="243">
        <v>1</v>
      </c>
      <c r="Q23" s="238">
        <v>3</v>
      </c>
      <c r="R23" s="238">
        <v>115</v>
      </c>
      <c r="S23" s="239">
        <v>115</v>
      </c>
      <c r="T23" s="240">
        <v>10</v>
      </c>
      <c r="U23" s="241">
        <v>3</v>
      </c>
      <c r="V23" s="242"/>
      <c r="W23" s="244">
        <v>4</v>
      </c>
    </row>
    <row r="24" spans="1:23" ht="18" customHeight="1" thickBot="1">
      <c r="A24" s="245" t="s">
        <v>222</v>
      </c>
      <c r="B24" s="246"/>
      <c r="C24" s="216"/>
      <c r="D24" s="247" t="s">
        <v>220</v>
      </c>
      <c r="E24" s="218">
        <v>1</v>
      </c>
      <c r="F24" s="218"/>
      <c r="G24" s="219">
        <f>+I24+K24</f>
        <v>47</v>
      </c>
      <c r="H24" s="217">
        <f>+J24+L24</f>
        <v>1</v>
      </c>
      <c r="I24" s="219">
        <v>46</v>
      </c>
      <c r="J24" s="217"/>
      <c r="K24" s="219">
        <v>1</v>
      </c>
      <c r="L24" s="217">
        <v>1</v>
      </c>
      <c r="M24" s="220">
        <v>2</v>
      </c>
      <c r="N24" s="221"/>
      <c r="O24" s="219">
        <v>2</v>
      </c>
      <c r="P24" s="222">
        <v>1</v>
      </c>
      <c r="Q24" s="218">
        <v>4</v>
      </c>
      <c r="R24" s="218">
        <v>110</v>
      </c>
      <c r="S24" s="219">
        <v>110</v>
      </c>
      <c r="T24" s="217">
        <v>7</v>
      </c>
      <c r="U24" s="220">
        <v>4</v>
      </c>
      <c r="V24" s="221"/>
      <c r="W24" s="223">
        <v>1</v>
      </c>
    </row>
    <row r="25" spans="1:23" ht="18" customHeight="1" thickBot="1" thickTop="1">
      <c r="A25" s="248" t="s">
        <v>223</v>
      </c>
      <c r="B25" s="249"/>
      <c r="C25" s="250"/>
      <c r="D25" s="251">
        <v>15</v>
      </c>
      <c r="E25" s="252">
        <f aca="true" t="shared" si="6" ref="E25:M25">+E26+E31+E35+E42+E47+E52+E62+E68+E74+E78+E85+E89+E94+E99+E103</f>
        <v>17</v>
      </c>
      <c r="F25" s="252">
        <f t="shared" si="6"/>
        <v>35</v>
      </c>
      <c r="G25" s="253">
        <f t="shared" si="6"/>
        <v>1475</v>
      </c>
      <c r="H25" s="251">
        <f t="shared" si="6"/>
        <v>20</v>
      </c>
      <c r="I25" s="253">
        <f t="shared" si="6"/>
        <v>1457</v>
      </c>
      <c r="J25" s="251">
        <f t="shared" si="6"/>
        <v>5</v>
      </c>
      <c r="K25" s="253">
        <f t="shared" si="6"/>
        <v>18</v>
      </c>
      <c r="L25" s="251">
        <f t="shared" si="6"/>
        <v>15</v>
      </c>
      <c r="M25" s="254">
        <f t="shared" si="6"/>
        <v>73</v>
      </c>
      <c r="N25" s="255"/>
      <c r="O25" s="253">
        <f>+O26+O31+O35+O42+O47+O52+O62+O68+O74+O78+O85+O89+O94+O99+O103</f>
        <v>63</v>
      </c>
      <c r="P25" s="256">
        <f aca="true" t="shared" si="7" ref="P25:U25">+P27+P32+P36+P43+P48+P53+P63+P69+P75+P79+P86+P90+P95+P100+P104</f>
        <v>51</v>
      </c>
      <c r="Q25" s="252">
        <f t="shared" si="7"/>
        <v>330</v>
      </c>
      <c r="R25" s="252">
        <f t="shared" si="7"/>
        <v>13852</v>
      </c>
      <c r="S25" s="253">
        <f t="shared" si="7"/>
        <v>13216</v>
      </c>
      <c r="T25" s="251">
        <f t="shared" si="7"/>
        <v>48</v>
      </c>
      <c r="U25" s="254">
        <f t="shared" si="7"/>
        <v>388</v>
      </c>
      <c r="V25" s="255"/>
      <c r="W25" s="257">
        <f>+W27+W32+W36+W43+W48+W53+W63+W69+W75+W79+W86+W90+W95+W100+W104</f>
        <v>493</v>
      </c>
    </row>
    <row r="26" spans="1:23" ht="18" customHeight="1" thickTop="1">
      <c r="A26" s="224" t="s">
        <v>224</v>
      </c>
      <c r="B26" s="225"/>
      <c r="C26" s="226"/>
      <c r="D26" s="258" t="s">
        <v>220</v>
      </c>
      <c r="E26" s="228">
        <v>1</v>
      </c>
      <c r="F26" s="228"/>
      <c r="G26" s="229">
        <f>+I26+K26</f>
        <v>61</v>
      </c>
      <c r="H26" s="227">
        <f>+J26+L26</f>
        <v>1</v>
      </c>
      <c r="I26" s="229">
        <v>60</v>
      </c>
      <c r="J26" s="227"/>
      <c r="K26" s="229">
        <v>1</v>
      </c>
      <c r="L26" s="227">
        <v>1</v>
      </c>
      <c r="M26" s="230">
        <v>2</v>
      </c>
      <c r="N26" s="231"/>
      <c r="O26" s="229">
        <v>3</v>
      </c>
      <c r="P26" s="232"/>
      <c r="Q26" s="228"/>
      <c r="R26" s="228"/>
      <c r="S26" s="229"/>
      <c r="T26" s="227"/>
      <c r="U26" s="230"/>
      <c r="V26" s="231"/>
      <c r="W26" s="259"/>
    </row>
    <row r="27" spans="1:23" ht="18" customHeight="1">
      <c r="A27" s="260"/>
      <c r="B27" s="261" t="s">
        <v>225</v>
      </c>
      <c r="C27" s="236"/>
      <c r="D27" s="240"/>
      <c r="E27" s="238"/>
      <c r="F27" s="238"/>
      <c r="G27" s="239"/>
      <c r="H27" s="240"/>
      <c r="I27" s="239"/>
      <c r="J27" s="240"/>
      <c r="K27" s="239"/>
      <c r="L27" s="240"/>
      <c r="M27" s="241"/>
      <c r="N27" s="242"/>
      <c r="O27" s="239"/>
      <c r="P27" s="243">
        <f>SUM(P28:P30)</f>
        <v>3</v>
      </c>
      <c r="Q27" s="238">
        <f>SUM(Q28:Q30)</f>
        <v>22</v>
      </c>
      <c r="R27" s="238">
        <f>SUM(R28:R30)</f>
        <v>809</v>
      </c>
      <c r="S27" s="239">
        <v>804</v>
      </c>
      <c r="T27" s="240">
        <f>SUM(T28:T30)</f>
        <v>27</v>
      </c>
      <c r="U27" s="241">
        <f>+U28+U29+U30</f>
        <v>21</v>
      </c>
      <c r="V27" s="242"/>
      <c r="W27" s="244">
        <f>SUM(W28:W30)</f>
        <v>23</v>
      </c>
    </row>
    <row r="28" spans="1:23" ht="18" customHeight="1">
      <c r="A28" s="260"/>
      <c r="B28" s="262" t="s">
        <v>226</v>
      </c>
      <c r="C28" s="236"/>
      <c r="D28" s="240"/>
      <c r="E28" s="238"/>
      <c r="F28" s="238"/>
      <c r="G28" s="239"/>
      <c r="H28" s="240"/>
      <c r="I28" s="239"/>
      <c r="J28" s="240"/>
      <c r="K28" s="239"/>
      <c r="L28" s="240"/>
      <c r="M28" s="241"/>
      <c r="N28" s="242"/>
      <c r="O28" s="239"/>
      <c r="P28" s="243">
        <v>1</v>
      </c>
      <c r="Q28" s="238">
        <v>5</v>
      </c>
      <c r="R28" s="238">
        <v>240</v>
      </c>
      <c r="S28" s="239">
        <v>235</v>
      </c>
      <c r="T28" s="240">
        <v>27</v>
      </c>
      <c r="U28" s="241">
        <v>2</v>
      </c>
      <c r="V28" s="242"/>
      <c r="W28" s="244">
        <v>10</v>
      </c>
    </row>
    <row r="29" spans="1:23" ht="18" customHeight="1">
      <c r="A29" s="260"/>
      <c r="B29" s="262" t="s">
        <v>227</v>
      </c>
      <c r="C29" s="236"/>
      <c r="D29" s="240"/>
      <c r="E29" s="238"/>
      <c r="F29" s="238"/>
      <c r="G29" s="239"/>
      <c r="H29" s="240"/>
      <c r="I29" s="239"/>
      <c r="J29" s="240"/>
      <c r="K29" s="239"/>
      <c r="L29" s="240"/>
      <c r="M29" s="241"/>
      <c r="N29" s="242"/>
      <c r="O29" s="239"/>
      <c r="P29" s="243">
        <v>1</v>
      </c>
      <c r="Q29" s="238">
        <v>10</v>
      </c>
      <c r="R29" s="238">
        <v>361</v>
      </c>
      <c r="S29" s="239">
        <v>361</v>
      </c>
      <c r="T29" s="240"/>
      <c r="U29" s="241">
        <v>11</v>
      </c>
      <c r="V29" s="242"/>
      <c r="W29" s="244">
        <v>6</v>
      </c>
    </row>
    <row r="30" spans="1:23" ht="18" customHeight="1">
      <c r="A30" s="263"/>
      <c r="B30" s="262" t="s">
        <v>228</v>
      </c>
      <c r="C30" s="236"/>
      <c r="D30" s="240"/>
      <c r="E30" s="238"/>
      <c r="F30" s="238"/>
      <c r="G30" s="239"/>
      <c r="H30" s="240"/>
      <c r="I30" s="239"/>
      <c r="J30" s="240"/>
      <c r="K30" s="239"/>
      <c r="L30" s="240"/>
      <c r="M30" s="241"/>
      <c r="N30" s="242"/>
      <c r="O30" s="239"/>
      <c r="P30" s="243">
        <v>1</v>
      </c>
      <c r="Q30" s="238">
        <v>7</v>
      </c>
      <c r="R30" s="238">
        <v>208</v>
      </c>
      <c r="S30" s="239">
        <v>208</v>
      </c>
      <c r="T30" s="240"/>
      <c r="U30" s="241">
        <v>8</v>
      </c>
      <c r="V30" s="242"/>
      <c r="W30" s="244">
        <v>7</v>
      </c>
    </row>
    <row r="31" spans="1:23" ht="18" customHeight="1">
      <c r="A31" s="264" t="s">
        <v>229</v>
      </c>
      <c r="B31" s="265"/>
      <c r="C31" s="236"/>
      <c r="D31" s="237" t="s">
        <v>230</v>
      </c>
      <c r="E31" s="238">
        <v>1</v>
      </c>
      <c r="F31" s="238">
        <v>4</v>
      </c>
      <c r="G31" s="239">
        <f>+I31+K31</f>
        <v>149</v>
      </c>
      <c r="H31" s="240">
        <f>+J31+L31</f>
        <v>4</v>
      </c>
      <c r="I31" s="239">
        <v>147</v>
      </c>
      <c r="J31" s="240">
        <v>3</v>
      </c>
      <c r="K31" s="239">
        <v>2</v>
      </c>
      <c r="L31" s="240">
        <v>1</v>
      </c>
      <c r="M31" s="241">
        <v>7</v>
      </c>
      <c r="N31" s="242"/>
      <c r="O31" s="239">
        <v>6</v>
      </c>
      <c r="P31" s="243"/>
      <c r="Q31" s="238"/>
      <c r="R31" s="238"/>
      <c r="S31" s="239"/>
      <c r="T31" s="240"/>
      <c r="U31" s="241"/>
      <c r="V31" s="242"/>
      <c r="W31" s="244"/>
    </row>
    <row r="32" spans="1:23" ht="18" customHeight="1">
      <c r="A32" s="260"/>
      <c r="B32" s="261" t="s">
        <v>231</v>
      </c>
      <c r="C32" s="236"/>
      <c r="D32" s="240"/>
      <c r="E32" s="238"/>
      <c r="F32" s="238"/>
      <c r="G32" s="239"/>
      <c r="H32" s="240"/>
      <c r="I32" s="239"/>
      <c r="J32" s="240"/>
      <c r="K32" s="239"/>
      <c r="L32" s="240"/>
      <c r="M32" s="241"/>
      <c r="N32" s="242"/>
      <c r="O32" s="239"/>
      <c r="P32" s="243">
        <f aca="true" t="shared" si="8" ref="P32:U32">+P33+P34</f>
        <v>2</v>
      </c>
      <c r="Q32" s="238">
        <f t="shared" si="8"/>
        <v>13</v>
      </c>
      <c r="R32" s="238">
        <f t="shared" si="8"/>
        <v>564</v>
      </c>
      <c r="S32" s="239">
        <f t="shared" si="8"/>
        <v>547</v>
      </c>
      <c r="T32" s="240"/>
      <c r="U32" s="241">
        <f t="shared" si="8"/>
        <v>33</v>
      </c>
      <c r="V32" s="242"/>
      <c r="W32" s="244"/>
    </row>
    <row r="33" spans="1:23" ht="18" customHeight="1">
      <c r="A33" s="260"/>
      <c r="B33" s="262" t="s">
        <v>232</v>
      </c>
      <c r="C33" s="236"/>
      <c r="D33" s="240"/>
      <c r="E33" s="238"/>
      <c r="F33" s="238"/>
      <c r="G33" s="239"/>
      <c r="H33" s="240"/>
      <c r="I33" s="239"/>
      <c r="J33" s="240"/>
      <c r="K33" s="239"/>
      <c r="L33" s="240"/>
      <c r="M33" s="241"/>
      <c r="N33" s="242"/>
      <c r="O33" s="239"/>
      <c r="P33" s="243">
        <v>1</v>
      </c>
      <c r="Q33" s="238">
        <v>6</v>
      </c>
      <c r="R33" s="238">
        <v>376</v>
      </c>
      <c r="S33" s="239">
        <v>374</v>
      </c>
      <c r="T33" s="240"/>
      <c r="U33" s="241">
        <v>26</v>
      </c>
      <c r="V33" s="242"/>
      <c r="W33" s="244"/>
    </row>
    <row r="34" spans="1:23" ht="18" customHeight="1">
      <c r="A34" s="263"/>
      <c r="B34" s="262" t="s">
        <v>233</v>
      </c>
      <c r="C34" s="236"/>
      <c r="D34" s="240"/>
      <c r="E34" s="238"/>
      <c r="F34" s="238"/>
      <c r="G34" s="239"/>
      <c r="H34" s="240"/>
      <c r="I34" s="239"/>
      <c r="J34" s="240"/>
      <c r="K34" s="239"/>
      <c r="L34" s="240"/>
      <c r="M34" s="241"/>
      <c r="N34" s="242"/>
      <c r="O34" s="239"/>
      <c r="P34" s="243">
        <v>1</v>
      </c>
      <c r="Q34" s="238">
        <v>7</v>
      </c>
      <c r="R34" s="238">
        <v>188</v>
      </c>
      <c r="S34" s="239">
        <v>173</v>
      </c>
      <c r="T34" s="240"/>
      <c r="U34" s="241">
        <v>7</v>
      </c>
      <c r="V34" s="242"/>
      <c r="W34" s="244"/>
    </row>
    <row r="35" spans="1:23" ht="18" customHeight="1">
      <c r="A35" s="266" t="s">
        <v>234</v>
      </c>
      <c r="B35" s="267"/>
      <c r="C35" s="236"/>
      <c r="D35" s="237" t="s">
        <v>230</v>
      </c>
      <c r="E35" s="238">
        <v>1</v>
      </c>
      <c r="F35" s="238">
        <v>5</v>
      </c>
      <c r="G35" s="239">
        <f>+I35+K35</f>
        <v>172</v>
      </c>
      <c r="H35" s="240">
        <f>+J35+L35</f>
        <v>1</v>
      </c>
      <c r="I35" s="239">
        <v>171</v>
      </c>
      <c r="J35" s="240"/>
      <c r="K35" s="239">
        <v>1</v>
      </c>
      <c r="L35" s="240">
        <v>1</v>
      </c>
      <c r="M35" s="241">
        <v>12</v>
      </c>
      <c r="N35" s="242"/>
      <c r="O35" s="239">
        <v>7</v>
      </c>
      <c r="P35" s="243"/>
      <c r="Q35" s="238"/>
      <c r="R35" s="238"/>
      <c r="S35" s="239"/>
      <c r="T35" s="240"/>
      <c r="U35" s="241"/>
      <c r="V35" s="242"/>
      <c r="W35" s="244"/>
    </row>
    <row r="36" spans="1:23" ht="18" customHeight="1">
      <c r="A36" s="260"/>
      <c r="B36" s="261" t="s">
        <v>235</v>
      </c>
      <c r="C36" s="236"/>
      <c r="D36" s="240"/>
      <c r="E36" s="238"/>
      <c r="F36" s="238"/>
      <c r="G36" s="239"/>
      <c r="H36" s="240"/>
      <c r="I36" s="239"/>
      <c r="J36" s="240"/>
      <c r="K36" s="239"/>
      <c r="L36" s="240"/>
      <c r="M36" s="241"/>
      <c r="N36" s="242"/>
      <c r="O36" s="239"/>
      <c r="P36" s="243">
        <f>SUM(P37:P41)</f>
        <v>5</v>
      </c>
      <c r="Q36" s="238">
        <f>SUM(Q37:Q41)</f>
        <v>33</v>
      </c>
      <c r="R36" s="238">
        <f>SUM(R37:R41)</f>
        <v>1462</v>
      </c>
      <c r="S36" s="239">
        <f>SUM(S37:S41)</f>
        <v>1416</v>
      </c>
      <c r="T36" s="240"/>
      <c r="U36" s="241">
        <f>SUM(U37:V42)</f>
        <v>45</v>
      </c>
      <c r="V36" s="242"/>
      <c r="W36" s="244">
        <f>SUM(W37:W41)</f>
        <v>37</v>
      </c>
    </row>
    <row r="37" spans="1:23" ht="18" customHeight="1">
      <c r="A37" s="260"/>
      <c r="B37" s="262" t="s">
        <v>236</v>
      </c>
      <c r="C37" s="236"/>
      <c r="D37" s="240"/>
      <c r="E37" s="238"/>
      <c r="F37" s="238"/>
      <c r="G37" s="239"/>
      <c r="H37" s="240"/>
      <c r="I37" s="239"/>
      <c r="J37" s="240"/>
      <c r="K37" s="239"/>
      <c r="L37" s="240"/>
      <c r="M37" s="241"/>
      <c r="N37" s="242"/>
      <c r="O37" s="239"/>
      <c r="P37" s="243">
        <v>1</v>
      </c>
      <c r="Q37" s="238">
        <v>9</v>
      </c>
      <c r="R37" s="238">
        <v>565</v>
      </c>
      <c r="S37" s="239">
        <v>565</v>
      </c>
      <c r="T37" s="240"/>
      <c r="U37" s="241">
        <v>21</v>
      </c>
      <c r="V37" s="242"/>
      <c r="W37" s="244">
        <v>9</v>
      </c>
    </row>
    <row r="38" spans="1:23" ht="18" customHeight="1">
      <c r="A38" s="260"/>
      <c r="B38" s="262" t="s">
        <v>237</v>
      </c>
      <c r="C38" s="236"/>
      <c r="D38" s="240"/>
      <c r="E38" s="238"/>
      <c r="F38" s="238"/>
      <c r="G38" s="239"/>
      <c r="H38" s="240"/>
      <c r="I38" s="239"/>
      <c r="J38" s="240"/>
      <c r="K38" s="239"/>
      <c r="L38" s="240"/>
      <c r="M38" s="241"/>
      <c r="N38" s="242"/>
      <c r="O38" s="239"/>
      <c r="P38" s="243">
        <v>1</v>
      </c>
      <c r="Q38" s="238">
        <v>9</v>
      </c>
      <c r="R38" s="238">
        <v>225</v>
      </c>
      <c r="S38" s="239">
        <v>225</v>
      </c>
      <c r="T38" s="240"/>
      <c r="U38" s="241">
        <v>9</v>
      </c>
      <c r="V38" s="242"/>
      <c r="W38" s="244">
        <v>9</v>
      </c>
    </row>
    <row r="39" spans="1:23" ht="18" customHeight="1">
      <c r="A39" s="260"/>
      <c r="B39" s="262" t="s">
        <v>238</v>
      </c>
      <c r="C39" s="236"/>
      <c r="D39" s="240"/>
      <c r="E39" s="238"/>
      <c r="F39" s="238"/>
      <c r="G39" s="239"/>
      <c r="H39" s="240"/>
      <c r="I39" s="239"/>
      <c r="J39" s="240"/>
      <c r="K39" s="239"/>
      <c r="L39" s="240"/>
      <c r="M39" s="241"/>
      <c r="N39" s="242"/>
      <c r="O39" s="239"/>
      <c r="P39" s="243">
        <v>1</v>
      </c>
      <c r="Q39" s="238">
        <v>6</v>
      </c>
      <c r="R39" s="238">
        <v>185</v>
      </c>
      <c r="S39" s="239">
        <v>179</v>
      </c>
      <c r="T39" s="240"/>
      <c r="U39" s="241">
        <v>6</v>
      </c>
      <c r="V39" s="242"/>
      <c r="W39" s="244">
        <v>6</v>
      </c>
    </row>
    <row r="40" spans="1:23" ht="18" customHeight="1">
      <c r="A40" s="260"/>
      <c r="B40" s="262" t="s">
        <v>239</v>
      </c>
      <c r="C40" s="236"/>
      <c r="D40" s="240"/>
      <c r="E40" s="238"/>
      <c r="F40" s="238"/>
      <c r="G40" s="239"/>
      <c r="H40" s="240"/>
      <c r="I40" s="239"/>
      <c r="J40" s="240"/>
      <c r="K40" s="239"/>
      <c r="L40" s="240"/>
      <c r="M40" s="241"/>
      <c r="N40" s="242"/>
      <c r="O40" s="239"/>
      <c r="P40" s="243">
        <v>1</v>
      </c>
      <c r="Q40" s="238">
        <v>4</v>
      </c>
      <c r="R40" s="238">
        <v>197</v>
      </c>
      <c r="S40" s="239">
        <v>197</v>
      </c>
      <c r="T40" s="240"/>
      <c r="U40" s="241">
        <v>4</v>
      </c>
      <c r="V40" s="242"/>
      <c r="W40" s="244">
        <v>4</v>
      </c>
    </row>
    <row r="41" spans="1:23" ht="18" customHeight="1">
      <c r="A41" s="263"/>
      <c r="B41" s="262" t="s">
        <v>240</v>
      </c>
      <c r="C41" s="236"/>
      <c r="D41" s="240"/>
      <c r="E41" s="238"/>
      <c r="F41" s="238"/>
      <c r="G41" s="239"/>
      <c r="H41" s="240"/>
      <c r="I41" s="239"/>
      <c r="J41" s="240"/>
      <c r="K41" s="239"/>
      <c r="L41" s="240"/>
      <c r="M41" s="241"/>
      <c r="N41" s="242"/>
      <c r="O41" s="239"/>
      <c r="P41" s="243">
        <v>1</v>
      </c>
      <c r="Q41" s="238">
        <v>5</v>
      </c>
      <c r="R41" s="238">
        <v>290</v>
      </c>
      <c r="S41" s="239">
        <v>250</v>
      </c>
      <c r="T41" s="240"/>
      <c r="U41" s="241">
        <v>5</v>
      </c>
      <c r="V41" s="242"/>
      <c r="W41" s="244">
        <v>9</v>
      </c>
    </row>
    <row r="42" spans="1:23" ht="18" customHeight="1">
      <c r="A42" s="266" t="s">
        <v>241</v>
      </c>
      <c r="B42" s="267"/>
      <c r="C42" s="236"/>
      <c r="D42" s="237" t="s">
        <v>220</v>
      </c>
      <c r="E42" s="238">
        <v>1</v>
      </c>
      <c r="F42" s="238">
        <v>1</v>
      </c>
      <c r="G42" s="239">
        <f>+I42+K42</f>
        <v>68</v>
      </c>
      <c r="H42" s="240">
        <f>+J42+L42</f>
        <v>0</v>
      </c>
      <c r="I42" s="239">
        <v>68</v>
      </c>
      <c r="J42" s="240"/>
      <c r="K42" s="239"/>
      <c r="L42" s="240"/>
      <c r="M42" s="241">
        <v>4</v>
      </c>
      <c r="N42" s="242"/>
      <c r="O42" s="239">
        <v>2</v>
      </c>
      <c r="P42" s="243"/>
      <c r="Q42" s="238"/>
      <c r="R42" s="238"/>
      <c r="S42" s="239"/>
      <c r="T42" s="240"/>
      <c r="U42" s="241"/>
      <c r="V42" s="242"/>
      <c r="W42" s="244"/>
    </row>
    <row r="43" spans="1:23" ht="18" customHeight="1">
      <c r="A43" s="260"/>
      <c r="B43" s="261" t="s">
        <v>242</v>
      </c>
      <c r="C43" s="236"/>
      <c r="D43" s="240"/>
      <c r="E43" s="238"/>
      <c r="F43" s="238"/>
      <c r="G43" s="239"/>
      <c r="H43" s="240"/>
      <c r="I43" s="239"/>
      <c r="J43" s="240"/>
      <c r="K43" s="239"/>
      <c r="L43" s="240"/>
      <c r="M43" s="241"/>
      <c r="N43" s="242"/>
      <c r="O43" s="239"/>
      <c r="P43" s="243">
        <f>SUM(P44:P46)</f>
        <v>3</v>
      </c>
      <c r="Q43" s="238">
        <f>SUM(Q44:Q46)</f>
        <v>12</v>
      </c>
      <c r="R43" s="238">
        <f>SUM(R44:R46)</f>
        <v>329</v>
      </c>
      <c r="S43" s="239">
        <f>SUM(S44:S46)</f>
        <v>325</v>
      </c>
      <c r="T43" s="240"/>
      <c r="U43" s="241">
        <f>+U44+U45+U46</f>
        <v>12</v>
      </c>
      <c r="V43" s="242"/>
      <c r="W43" s="244">
        <v>1</v>
      </c>
    </row>
    <row r="44" spans="1:23" ht="18" customHeight="1">
      <c r="A44" s="260"/>
      <c r="B44" s="262" t="s">
        <v>243</v>
      </c>
      <c r="C44" s="236"/>
      <c r="D44" s="240"/>
      <c r="E44" s="238"/>
      <c r="F44" s="238"/>
      <c r="G44" s="239"/>
      <c r="H44" s="240"/>
      <c r="I44" s="239"/>
      <c r="J44" s="240"/>
      <c r="K44" s="239"/>
      <c r="L44" s="240"/>
      <c r="M44" s="241"/>
      <c r="N44" s="242"/>
      <c r="O44" s="239"/>
      <c r="P44" s="243">
        <v>1</v>
      </c>
      <c r="Q44" s="238">
        <v>5</v>
      </c>
      <c r="R44" s="238">
        <v>124</v>
      </c>
      <c r="S44" s="239">
        <v>124</v>
      </c>
      <c r="T44" s="240"/>
      <c r="U44" s="241">
        <v>5</v>
      </c>
      <c r="V44" s="242"/>
      <c r="W44" s="244"/>
    </row>
    <row r="45" spans="1:23" ht="18" customHeight="1">
      <c r="A45" s="260"/>
      <c r="B45" s="262" t="s">
        <v>244</v>
      </c>
      <c r="C45" s="236"/>
      <c r="D45" s="240"/>
      <c r="E45" s="238"/>
      <c r="F45" s="238"/>
      <c r="G45" s="239"/>
      <c r="H45" s="240"/>
      <c r="I45" s="239"/>
      <c r="J45" s="240"/>
      <c r="K45" s="239"/>
      <c r="L45" s="240"/>
      <c r="M45" s="241"/>
      <c r="N45" s="242"/>
      <c r="O45" s="239"/>
      <c r="P45" s="243">
        <v>1</v>
      </c>
      <c r="Q45" s="238">
        <v>4</v>
      </c>
      <c r="R45" s="238">
        <v>95</v>
      </c>
      <c r="S45" s="239">
        <v>92</v>
      </c>
      <c r="T45" s="240"/>
      <c r="U45" s="241">
        <v>4</v>
      </c>
      <c r="V45" s="242"/>
      <c r="W45" s="244"/>
    </row>
    <row r="46" spans="1:23" ht="18" customHeight="1">
      <c r="A46" s="263"/>
      <c r="B46" s="262" t="s">
        <v>245</v>
      </c>
      <c r="C46" s="236"/>
      <c r="D46" s="240"/>
      <c r="E46" s="238"/>
      <c r="F46" s="238"/>
      <c r="G46" s="239"/>
      <c r="H46" s="240"/>
      <c r="I46" s="239"/>
      <c r="J46" s="240"/>
      <c r="K46" s="239"/>
      <c r="L46" s="240"/>
      <c r="M46" s="241"/>
      <c r="N46" s="242"/>
      <c r="O46" s="239"/>
      <c r="P46" s="243">
        <v>1</v>
      </c>
      <c r="Q46" s="238">
        <v>3</v>
      </c>
      <c r="R46" s="238">
        <v>110</v>
      </c>
      <c r="S46" s="239">
        <v>109</v>
      </c>
      <c r="T46" s="240"/>
      <c r="U46" s="241">
        <v>3</v>
      </c>
      <c r="V46" s="242"/>
      <c r="W46" s="244">
        <v>1</v>
      </c>
    </row>
    <row r="47" spans="1:23" ht="18" customHeight="1">
      <c r="A47" s="268" t="s">
        <v>246</v>
      </c>
      <c r="B47" s="269"/>
      <c r="C47" s="236"/>
      <c r="D47" s="237" t="s">
        <v>230</v>
      </c>
      <c r="E47" s="238">
        <v>1</v>
      </c>
      <c r="F47" s="238">
        <v>2</v>
      </c>
      <c r="G47" s="239">
        <f>+I47+K47</f>
        <v>105</v>
      </c>
      <c r="H47" s="240">
        <f>+J47+L47</f>
        <v>1</v>
      </c>
      <c r="I47" s="239">
        <v>105</v>
      </c>
      <c r="J47" s="240">
        <v>1</v>
      </c>
      <c r="K47" s="239"/>
      <c r="L47" s="240"/>
      <c r="M47" s="241">
        <v>4</v>
      </c>
      <c r="N47" s="242"/>
      <c r="O47" s="239">
        <v>4</v>
      </c>
      <c r="P47" s="243"/>
      <c r="Q47" s="238"/>
      <c r="R47" s="238"/>
      <c r="S47" s="239"/>
      <c r="T47" s="240"/>
      <c r="U47" s="241"/>
      <c r="V47" s="242"/>
      <c r="W47" s="244"/>
    </row>
    <row r="48" spans="1:23" ht="18" customHeight="1">
      <c r="A48" s="260"/>
      <c r="B48" s="261" t="s">
        <v>247</v>
      </c>
      <c r="C48" s="236"/>
      <c r="D48" s="240"/>
      <c r="E48" s="238"/>
      <c r="F48" s="238"/>
      <c r="G48" s="239"/>
      <c r="H48" s="240"/>
      <c r="I48" s="239"/>
      <c r="J48" s="240"/>
      <c r="K48" s="239"/>
      <c r="L48" s="240"/>
      <c r="M48" s="241"/>
      <c r="N48" s="242"/>
      <c r="O48" s="239"/>
      <c r="P48" s="243">
        <f>SUM(P49:P51)</f>
        <v>3</v>
      </c>
      <c r="Q48" s="238">
        <f>SUM(Q49:Q51)</f>
        <v>22</v>
      </c>
      <c r="R48" s="238">
        <f>SUM(R49:R51)</f>
        <v>1081</v>
      </c>
      <c r="S48" s="239">
        <f>SUM(S49:S51)</f>
        <v>1074</v>
      </c>
      <c r="T48" s="240"/>
      <c r="U48" s="241">
        <f>+U49+U50+U51</f>
        <v>24</v>
      </c>
      <c r="V48" s="242"/>
      <c r="W48" s="244">
        <f>SUM(W49:W51)</f>
        <v>26</v>
      </c>
    </row>
    <row r="49" spans="1:23" ht="18" customHeight="1">
      <c r="A49" s="260"/>
      <c r="B49" s="262" t="s">
        <v>248</v>
      </c>
      <c r="C49" s="236"/>
      <c r="D49" s="240"/>
      <c r="E49" s="238"/>
      <c r="F49" s="238"/>
      <c r="G49" s="239"/>
      <c r="H49" s="240"/>
      <c r="I49" s="239"/>
      <c r="J49" s="240"/>
      <c r="K49" s="239"/>
      <c r="L49" s="240"/>
      <c r="M49" s="241"/>
      <c r="N49" s="242"/>
      <c r="O49" s="239"/>
      <c r="P49" s="243">
        <v>1</v>
      </c>
      <c r="Q49" s="238">
        <v>10</v>
      </c>
      <c r="R49" s="238">
        <v>418</v>
      </c>
      <c r="S49" s="239">
        <v>418</v>
      </c>
      <c r="T49" s="240"/>
      <c r="U49" s="241">
        <v>10</v>
      </c>
      <c r="V49" s="242"/>
      <c r="W49" s="244">
        <v>3</v>
      </c>
    </row>
    <row r="50" spans="1:23" ht="18" customHeight="1">
      <c r="A50" s="260"/>
      <c r="B50" s="262" t="s">
        <v>249</v>
      </c>
      <c r="C50" s="236"/>
      <c r="D50" s="240"/>
      <c r="E50" s="238"/>
      <c r="F50" s="238"/>
      <c r="G50" s="239"/>
      <c r="H50" s="240"/>
      <c r="I50" s="239"/>
      <c r="J50" s="240"/>
      <c r="K50" s="239"/>
      <c r="L50" s="240"/>
      <c r="M50" s="241"/>
      <c r="N50" s="242"/>
      <c r="O50" s="239"/>
      <c r="P50" s="243">
        <v>1</v>
      </c>
      <c r="Q50" s="238">
        <v>6</v>
      </c>
      <c r="R50" s="238">
        <v>442</v>
      </c>
      <c r="S50" s="239">
        <v>435</v>
      </c>
      <c r="T50" s="240"/>
      <c r="U50" s="241">
        <v>8</v>
      </c>
      <c r="V50" s="242"/>
      <c r="W50" s="244">
        <v>16</v>
      </c>
    </row>
    <row r="51" spans="1:23" ht="18" customHeight="1">
      <c r="A51" s="263"/>
      <c r="B51" s="262" t="s">
        <v>250</v>
      </c>
      <c r="C51" s="236"/>
      <c r="D51" s="240"/>
      <c r="E51" s="238"/>
      <c r="F51" s="238"/>
      <c r="G51" s="239"/>
      <c r="H51" s="240"/>
      <c r="I51" s="239"/>
      <c r="J51" s="240"/>
      <c r="K51" s="239"/>
      <c r="L51" s="240"/>
      <c r="M51" s="241"/>
      <c r="N51" s="242"/>
      <c r="O51" s="239"/>
      <c r="P51" s="243">
        <v>1</v>
      </c>
      <c r="Q51" s="238">
        <v>6</v>
      </c>
      <c r="R51" s="238">
        <v>221</v>
      </c>
      <c r="S51" s="239">
        <v>221</v>
      </c>
      <c r="T51" s="240"/>
      <c r="U51" s="241">
        <v>6</v>
      </c>
      <c r="V51" s="242"/>
      <c r="W51" s="244">
        <v>7</v>
      </c>
    </row>
    <row r="52" spans="1:23" ht="18" customHeight="1">
      <c r="A52" s="266" t="s">
        <v>251</v>
      </c>
      <c r="B52" s="267"/>
      <c r="C52" s="236"/>
      <c r="D52" s="237" t="s">
        <v>209</v>
      </c>
      <c r="E52" s="238">
        <v>1</v>
      </c>
      <c r="F52" s="238">
        <v>7</v>
      </c>
      <c r="G52" s="239">
        <f>+I52+K52</f>
        <v>150</v>
      </c>
      <c r="H52" s="240">
        <f>+J52+L52</f>
        <v>3</v>
      </c>
      <c r="I52" s="239">
        <v>147</v>
      </c>
      <c r="J52" s="240"/>
      <c r="K52" s="239">
        <v>3</v>
      </c>
      <c r="L52" s="240">
        <v>3</v>
      </c>
      <c r="M52" s="241">
        <v>9</v>
      </c>
      <c r="N52" s="242"/>
      <c r="O52" s="239">
        <v>5</v>
      </c>
      <c r="P52" s="243"/>
      <c r="Q52" s="238"/>
      <c r="R52" s="238"/>
      <c r="S52" s="239"/>
      <c r="T52" s="240"/>
      <c r="U52" s="241"/>
      <c r="V52" s="242"/>
      <c r="W52" s="244"/>
    </row>
    <row r="53" spans="1:23" ht="18" customHeight="1">
      <c r="A53" s="260"/>
      <c r="B53" s="261" t="s">
        <v>242</v>
      </c>
      <c r="C53" s="236"/>
      <c r="D53" s="240"/>
      <c r="E53" s="238"/>
      <c r="F53" s="238"/>
      <c r="G53" s="239"/>
      <c r="H53" s="240"/>
      <c r="I53" s="239"/>
      <c r="J53" s="240"/>
      <c r="K53" s="239"/>
      <c r="L53" s="240"/>
      <c r="M53" s="241"/>
      <c r="N53" s="242"/>
      <c r="O53" s="239"/>
      <c r="P53" s="243">
        <f>SUM(P54:P61)</f>
        <v>8</v>
      </c>
      <c r="Q53" s="238">
        <f>SUM(Q54:Q61)</f>
        <v>41</v>
      </c>
      <c r="R53" s="238">
        <f>SUM(R54:R61)</f>
        <v>1707</v>
      </c>
      <c r="S53" s="239">
        <f>SUM(S54:S61)</f>
        <v>1568</v>
      </c>
      <c r="T53" s="240"/>
      <c r="U53" s="241">
        <f>SUM(U54:V61)</f>
        <v>46</v>
      </c>
      <c r="V53" s="242"/>
      <c r="W53" s="244">
        <f>SUM(W54:W61)</f>
        <v>90</v>
      </c>
    </row>
    <row r="54" spans="1:23" ht="18" customHeight="1">
      <c r="A54" s="260"/>
      <c r="B54" s="262" t="s">
        <v>252</v>
      </c>
      <c r="C54" s="236"/>
      <c r="D54" s="240"/>
      <c r="E54" s="238"/>
      <c r="F54" s="238"/>
      <c r="G54" s="239"/>
      <c r="H54" s="240"/>
      <c r="I54" s="239"/>
      <c r="J54" s="240"/>
      <c r="K54" s="239"/>
      <c r="L54" s="240"/>
      <c r="M54" s="241"/>
      <c r="N54" s="242"/>
      <c r="O54" s="239"/>
      <c r="P54" s="243">
        <v>1</v>
      </c>
      <c r="Q54" s="238">
        <v>7</v>
      </c>
      <c r="R54" s="238">
        <v>162</v>
      </c>
      <c r="S54" s="239">
        <v>161</v>
      </c>
      <c r="T54" s="240"/>
      <c r="U54" s="241">
        <v>8</v>
      </c>
      <c r="V54" s="242"/>
      <c r="W54" s="244">
        <v>1</v>
      </c>
    </row>
    <row r="55" spans="1:23" ht="18" customHeight="1">
      <c r="A55" s="260"/>
      <c r="B55" s="262" t="s">
        <v>253</v>
      </c>
      <c r="C55" s="236"/>
      <c r="D55" s="240"/>
      <c r="E55" s="238"/>
      <c r="F55" s="238"/>
      <c r="G55" s="239"/>
      <c r="H55" s="240"/>
      <c r="I55" s="239"/>
      <c r="J55" s="240"/>
      <c r="K55" s="239"/>
      <c r="L55" s="240"/>
      <c r="M55" s="241"/>
      <c r="N55" s="242"/>
      <c r="O55" s="239"/>
      <c r="P55" s="243">
        <v>1</v>
      </c>
      <c r="Q55" s="238">
        <v>4</v>
      </c>
      <c r="R55" s="238">
        <v>330</v>
      </c>
      <c r="S55" s="239">
        <v>296</v>
      </c>
      <c r="T55" s="240"/>
      <c r="U55" s="241">
        <v>7</v>
      </c>
      <c r="V55" s="242"/>
      <c r="W55" s="244">
        <v>41</v>
      </c>
    </row>
    <row r="56" spans="1:23" ht="18" customHeight="1">
      <c r="A56" s="260"/>
      <c r="B56" s="262" t="s">
        <v>254</v>
      </c>
      <c r="C56" s="236"/>
      <c r="D56" s="240"/>
      <c r="E56" s="238"/>
      <c r="F56" s="238"/>
      <c r="G56" s="239"/>
      <c r="H56" s="240"/>
      <c r="I56" s="239"/>
      <c r="J56" s="240"/>
      <c r="K56" s="239"/>
      <c r="L56" s="240"/>
      <c r="M56" s="241"/>
      <c r="N56" s="242"/>
      <c r="O56" s="239"/>
      <c r="P56" s="243">
        <v>1</v>
      </c>
      <c r="Q56" s="238">
        <v>6</v>
      </c>
      <c r="R56" s="238">
        <v>115</v>
      </c>
      <c r="S56" s="239">
        <v>109</v>
      </c>
      <c r="T56" s="240"/>
      <c r="U56" s="241">
        <v>5</v>
      </c>
      <c r="V56" s="242"/>
      <c r="W56" s="244">
        <v>6</v>
      </c>
    </row>
    <row r="57" spans="1:23" ht="18" customHeight="1">
      <c r="A57" s="270"/>
      <c r="B57" s="262" t="s">
        <v>255</v>
      </c>
      <c r="C57" s="236"/>
      <c r="D57" s="240"/>
      <c r="E57" s="238"/>
      <c r="F57" s="238"/>
      <c r="G57" s="239"/>
      <c r="H57" s="240"/>
      <c r="I57" s="239"/>
      <c r="J57" s="240"/>
      <c r="K57" s="239"/>
      <c r="L57" s="240"/>
      <c r="M57" s="241"/>
      <c r="N57" s="242"/>
      <c r="O57" s="239"/>
      <c r="P57" s="243">
        <v>1</v>
      </c>
      <c r="Q57" s="238">
        <v>5</v>
      </c>
      <c r="R57" s="238">
        <v>180</v>
      </c>
      <c r="S57" s="239">
        <v>179</v>
      </c>
      <c r="T57" s="240"/>
      <c r="U57" s="241">
        <v>6</v>
      </c>
      <c r="V57" s="242"/>
      <c r="W57" s="244"/>
    </row>
    <row r="58" spans="1:23" ht="18" customHeight="1">
      <c r="A58" s="270"/>
      <c r="B58" s="262" t="s">
        <v>256</v>
      </c>
      <c r="C58" s="236"/>
      <c r="D58" s="240"/>
      <c r="E58" s="238"/>
      <c r="F58" s="238"/>
      <c r="G58" s="239"/>
      <c r="H58" s="240"/>
      <c r="I58" s="239"/>
      <c r="J58" s="240"/>
      <c r="K58" s="239"/>
      <c r="L58" s="240"/>
      <c r="M58" s="241"/>
      <c r="N58" s="242"/>
      <c r="O58" s="239"/>
      <c r="P58" s="243">
        <v>1</v>
      </c>
      <c r="Q58" s="238">
        <v>5</v>
      </c>
      <c r="R58" s="238">
        <v>144</v>
      </c>
      <c r="S58" s="239">
        <v>144</v>
      </c>
      <c r="T58" s="240"/>
      <c r="U58" s="241">
        <v>5</v>
      </c>
      <c r="V58" s="242"/>
      <c r="W58" s="244">
        <v>5</v>
      </c>
    </row>
    <row r="59" spans="1:23" ht="18" customHeight="1">
      <c r="A59" s="270"/>
      <c r="B59" s="262" t="s">
        <v>257</v>
      </c>
      <c r="C59" s="236"/>
      <c r="D59" s="240"/>
      <c r="E59" s="238"/>
      <c r="F59" s="238"/>
      <c r="G59" s="239"/>
      <c r="H59" s="240"/>
      <c r="I59" s="239"/>
      <c r="J59" s="240"/>
      <c r="K59" s="239"/>
      <c r="L59" s="240"/>
      <c r="M59" s="241"/>
      <c r="N59" s="242"/>
      <c r="O59" s="239"/>
      <c r="P59" s="243">
        <v>1</v>
      </c>
      <c r="Q59" s="238">
        <v>8</v>
      </c>
      <c r="R59" s="238">
        <v>226</v>
      </c>
      <c r="S59" s="239">
        <v>207</v>
      </c>
      <c r="T59" s="240"/>
      <c r="U59" s="241">
        <v>7</v>
      </c>
      <c r="V59" s="242"/>
      <c r="W59" s="244">
        <v>6</v>
      </c>
    </row>
    <row r="60" spans="1:23" ht="18" customHeight="1">
      <c r="A60" s="270"/>
      <c r="B60" s="262" t="s">
        <v>258</v>
      </c>
      <c r="C60" s="236"/>
      <c r="D60" s="240"/>
      <c r="E60" s="238"/>
      <c r="F60" s="238"/>
      <c r="G60" s="239"/>
      <c r="H60" s="240"/>
      <c r="I60" s="239"/>
      <c r="J60" s="240"/>
      <c r="K60" s="239"/>
      <c r="L60" s="240"/>
      <c r="M60" s="241"/>
      <c r="N60" s="242"/>
      <c r="O60" s="239"/>
      <c r="P60" s="243">
        <v>1</v>
      </c>
      <c r="Q60" s="238">
        <v>3</v>
      </c>
      <c r="R60" s="238">
        <v>280</v>
      </c>
      <c r="S60" s="239">
        <v>267</v>
      </c>
      <c r="T60" s="240"/>
      <c r="U60" s="241">
        <v>4</v>
      </c>
      <c r="V60" s="242"/>
      <c r="W60" s="244">
        <v>20</v>
      </c>
    </row>
    <row r="61" spans="1:23" ht="18" customHeight="1">
      <c r="A61" s="271"/>
      <c r="B61" s="262" t="s">
        <v>259</v>
      </c>
      <c r="C61" s="236"/>
      <c r="D61" s="240"/>
      <c r="E61" s="238"/>
      <c r="F61" s="238"/>
      <c r="G61" s="239"/>
      <c r="H61" s="240"/>
      <c r="I61" s="239"/>
      <c r="J61" s="240"/>
      <c r="K61" s="239"/>
      <c r="L61" s="240"/>
      <c r="M61" s="241"/>
      <c r="N61" s="242"/>
      <c r="O61" s="239"/>
      <c r="P61" s="243">
        <v>1</v>
      </c>
      <c r="Q61" s="238">
        <v>3</v>
      </c>
      <c r="R61" s="238">
        <v>270</v>
      </c>
      <c r="S61" s="239">
        <v>205</v>
      </c>
      <c r="T61" s="240"/>
      <c r="U61" s="241">
        <v>4</v>
      </c>
      <c r="V61" s="242"/>
      <c r="W61" s="244">
        <v>11</v>
      </c>
    </row>
    <row r="62" spans="1:23" ht="18" customHeight="1">
      <c r="A62" s="266" t="s">
        <v>260</v>
      </c>
      <c r="B62" s="267"/>
      <c r="C62" s="236"/>
      <c r="D62" s="237" t="s">
        <v>230</v>
      </c>
      <c r="E62" s="238">
        <v>1</v>
      </c>
      <c r="F62" s="238">
        <v>2</v>
      </c>
      <c r="G62" s="239">
        <f>+I62+K62</f>
        <v>75</v>
      </c>
      <c r="H62" s="240">
        <f>+J62+L62</f>
        <v>1</v>
      </c>
      <c r="I62" s="239">
        <v>74</v>
      </c>
      <c r="J62" s="240"/>
      <c r="K62" s="239">
        <v>1</v>
      </c>
      <c r="L62" s="240">
        <v>1</v>
      </c>
      <c r="M62" s="241">
        <v>3</v>
      </c>
      <c r="N62" s="242"/>
      <c r="O62" s="239">
        <v>4</v>
      </c>
      <c r="P62" s="243"/>
      <c r="Q62" s="238"/>
      <c r="R62" s="238"/>
      <c r="S62" s="239"/>
      <c r="T62" s="240"/>
      <c r="U62" s="241"/>
      <c r="V62" s="242"/>
      <c r="W62" s="244"/>
    </row>
    <row r="63" spans="1:23" ht="18" customHeight="1">
      <c r="A63" s="260"/>
      <c r="B63" s="261" t="s">
        <v>242</v>
      </c>
      <c r="C63" s="236"/>
      <c r="D63" s="240"/>
      <c r="E63" s="238"/>
      <c r="F63" s="238"/>
      <c r="G63" s="239"/>
      <c r="H63" s="240"/>
      <c r="I63" s="239"/>
      <c r="J63" s="240"/>
      <c r="K63" s="239"/>
      <c r="L63" s="240"/>
      <c r="M63" s="241"/>
      <c r="N63" s="242"/>
      <c r="O63" s="239"/>
      <c r="P63" s="243">
        <f>SUM(P64:P67)</f>
        <v>4</v>
      </c>
      <c r="Q63" s="238">
        <f>SUM(Q64:Q67)</f>
        <v>18</v>
      </c>
      <c r="R63" s="238">
        <f>SUM(R64:R67)</f>
        <v>673</v>
      </c>
      <c r="S63" s="239">
        <f>SUM(S64:S67)</f>
        <v>665</v>
      </c>
      <c r="T63" s="240"/>
      <c r="U63" s="241">
        <f>SUM(U64:V67)</f>
        <v>26</v>
      </c>
      <c r="V63" s="242"/>
      <c r="W63" s="244">
        <f>SUM(W64:W67)</f>
        <v>25</v>
      </c>
    </row>
    <row r="64" spans="1:23" ht="18" customHeight="1">
      <c r="A64" s="260"/>
      <c r="B64" s="262" t="s">
        <v>261</v>
      </c>
      <c r="C64" s="236"/>
      <c r="D64" s="240"/>
      <c r="E64" s="238"/>
      <c r="F64" s="238"/>
      <c r="G64" s="239"/>
      <c r="H64" s="240"/>
      <c r="I64" s="239"/>
      <c r="J64" s="240"/>
      <c r="K64" s="239"/>
      <c r="L64" s="240"/>
      <c r="M64" s="241"/>
      <c r="N64" s="242"/>
      <c r="O64" s="239"/>
      <c r="P64" s="243">
        <v>1</v>
      </c>
      <c r="Q64" s="238">
        <v>4</v>
      </c>
      <c r="R64" s="238">
        <v>150</v>
      </c>
      <c r="S64" s="239">
        <v>142</v>
      </c>
      <c r="T64" s="240"/>
      <c r="U64" s="241">
        <v>4</v>
      </c>
      <c r="V64" s="242"/>
      <c r="W64" s="244">
        <v>4</v>
      </c>
    </row>
    <row r="65" spans="1:23" ht="18" customHeight="1">
      <c r="A65" s="260"/>
      <c r="B65" s="262" t="s">
        <v>262</v>
      </c>
      <c r="C65" s="236"/>
      <c r="D65" s="240"/>
      <c r="E65" s="238"/>
      <c r="F65" s="238"/>
      <c r="G65" s="239"/>
      <c r="H65" s="240"/>
      <c r="I65" s="239"/>
      <c r="J65" s="240"/>
      <c r="K65" s="239"/>
      <c r="L65" s="240"/>
      <c r="M65" s="241"/>
      <c r="N65" s="242"/>
      <c r="O65" s="239"/>
      <c r="P65" s="243">
        <v>1</v>
      </c>
      <c r="Q65" s="238">
        <v>4</v>
      </c>
      <c r="R65" s="238">
        <v>130</v>
      </c>
      <c r="S65" s="239">
        <v>130</v>
      </c>
      <c r="T65" s="240"/>
      <c r="U65" s="241">
        <v>5</v>
      </c>
      <c r="V65" s="242"/>
      <c r="W65" s="244">
        <v>4</v>
      </c>
    </row>
    <row r="66" spans="1:23" ht="18" customHeight="1">
      <c r="A66" s="260"/>
      <c r="B66" s="262" t="s">
        <v>263</v>
      </c>
      <c r="C66" s="236"/>
      <c r="D66" s="240"/>
      <c r="E66" s="238"/>
      <c r="F66" s="238"/>
      <c r="G66" s="239"/>
      <c r="H66" s="240"/>
      <c r="I66" s="239"/>
      <c r="J66" s="240"/>
      <c r="K66" s="239"/>
      <c r="L66" s="240"/>
      <c r="M66" s="241"/>
      <c r="N66" s="242"/>
      <c r="O66" s="239"/>
      <c r="P66" s="243">
        <v>1</v>
      </c>
      <c r="Q66" s="238">
        <v>4</v>
      </c>
      <c r="R66" s="238">
        <v>233</v>
      </c>
      <c r="S66" s="239">
        <v>233</v>
      </c>
      <c r="T66" s="240"/>
      <c r="U66" s="241">
        <v>11</v>
      </c>
      <c r="V66" s="242"/>
      <c r="W66" s="244">
        <v>11</v>
      </c>
    </row>
    <row r="67" spans="1:23" ht="18" customHeight="1">
      <c r="A67" s="263"/>
      <c r="B67" s="262" t="s">
        <v>264</v>
      </c>
      <c r="C67" s="236"/>
      <c r="D67" s="240"/>
      <c r="E67" s="238"/>
      <c r="F67" s="238"/>
      <c r="G67" s="239"/>
      <c r="H67" s="240"/>
      <c r="I67" s="239"/>
      <c r="J67" s="240"/>
      <c r="K67" s="239"/>
      <c r="L67" s="240"/>
      <c r="M67" s="241"/>
      <c r="N67" s="242"/>
      <c r="O67" s="239"/>
      <c r="P67" s="243">
        <v>1</v>
      </c>
      <c r="Q67" s="238">
        <v>6</v>
      </c>
      <c r="R67" s="238">
        <v>160</v>
      </c>
      <c r="S67" s="239">
        <v>160</v>
      </c>
      <c r="T67" s="240"/>
      <c r="U67" s="241">
        <v>6</v>
      </c>
      <c r="V67" s="242"/>
      <c r="W67" s="244">
        <v>6</v>
      </c>
    </row>
    <row r="68" spans="1:23" ht="18" customHeight="1">
      <c r="A68" s="272" t="s">
        <v>265</v>
      </c>
      <c r="B68" s="273"/>
      <c r="C68" s="236"/>
      <c r="D68" s="237" t="s">
        <v>230</v>
      </c>
      <c r="E68" s="238">
        <v>1</v>
      </c>
      <c r="F68" s="238">
        <v>1</v>
      </c>
      <c r="G68" s="239">
        <f>+I68+K68</f>
        <v>53</v>
      </c>
      <c r="H68" s="240"/>
      <c r="I68" s="239">
        <v>53</v>
      </c>
      <c r="J68" s="240"/>
      <c r="K68" s="239"/>
      <c r="L68" s="240"/>
      <c r="M68" s="241">
        <v>3</v>
      </c>
      <c r="N68" s="242"/>
      <c r="O68" s="239">
        <v>3</v>
      </c>
      <c r="P68" s="243"/>
      <c r="Q68" s="238"/>
      <c r="R68" s="238"/>
      <c r="S68" s="239"/>
      <c r="T68" s="240"/>
      <c r="U68" s="241"/>
      <c r="V68" s="242"/>
      <c r="W68" s="244"/>
    </row>
    <row r="69" spans="1:23" ht="18" customHeight="1">
      <c r="A69" s="260"/>
      <c r="B69" s="261" t="s">
        <v>266</v>
      </c>
      <c r="C69" s="236"/>
      <c r="D69" s="240"/>
      <c r="E69" s="238"/>
      <c r="F69" s="238"/>
      <c r="G69" s="239"/>
      <c r="H69" s="240"/>
      <c r="I69" s="239"/>
      <c r="J69" s="240"/>
      <c r="K69" s="239"/>
      <c r="L69" s="240"/>
      <c r="M69" s="241"/>
      <c r="N69" s="242"/>
      <c r="O69" s="239"/>
      <c r="P69" s="243">
        <f>SUM(P70:P73)</f>
        <v>4</v>
      </c>
      <c r="Q69" s="238">
        <f>SUM(Q70:Q73)</f>
        <v>22</v>
      </c>
      <c r="R69" s="238">
        <f>SUM(R70:R73)</f>
        <v>911</v>
      </c>
      <c r="S69" s="239">
        <f>SUM(S70:S73)</f>
        <v>874</v>
      </c>
      <c r="T69" s="240">
        <f>SUM(T70:T73)</f>
        <v>3</v>
      </c>
      <c r="U69" s="241">
        <f>SUM(U70:V73)</f>
        <v>18</v>
      </c>
      <c r="V69" s="242"/>
      <c r="W69" s="244">
        <f>SUM(W70:W73)</f>
        <v>35</v>
      </c>
    </row>
    <row r="70" spans="1:23" ht="18" customHeight="1">
      <c r="A70" s="260"/>
      <c r="B70" s="262" t="s">
        <v>267</v>
      </c>
      <c r="C70" s="236"/>
      <c r="D70" s="240"/>
      <c r="E70" s="238"/>
      <c r="F70" s="238"/>
      <c r="G70" s="239"/>
      <c r="H70" s="240"/>
      <c r="I70" s="239"/>
      <c r="J70" s="240"/>
      <c r="K70" s="239"/>
      <c r="L70" s="240"/>
      <c r="M70" s="241"/>
      <c r="N70" s="242"/>
      <c r="O70" s="239"/>
      <c r="P70" s="243">
        <v>1</v>
      </c>
      <c r="Q70" s="238">
        <v>6</v>
      </c>
      <c r="R70" s="238">
        <v>360</v>
      </c>
      <c r="S70" s="239">
        <v>340</v>
      </c>
      <c r="T70" s="240"/>
      <c r="U70" s="241">
        <v>4</v>
      </c>
      <c r="V70" s="242"/>
      <c r="W70" s="244">
        <v>15</v>
      </c>
    </row>
    <row r="71" spans="1:23" ht="18" customHeight="1">
      <c r="A71" s="260"/>
      <c r="B71" s="262" t="s">
        <v>268</v>
      </c>
      <c r="C71" s="236"/>
      <c r="D71" s="240"/>
      <c r="E71" s="238"/>
      <c r="F71" s="238"/>
      <c r="G71" s="239"/>
      <c r="H71" s="240"/>
      <c r="I71" s="239"/>
      <c r="J71" s="240"/>
      <c r="K71" s="239"/>
      <c r="L71" s="240"/>
      <c r="M71" s="241"/>
      <c r="N71" s="242"/>
      <c r="O71" s="239"/>
      <c r="P71" s="243">
        <v>1</v>
      </c>
      <c r="Q71" s="238">
        <v>6</v>
      </c>
      <c r="R71" s="238">
        <v>226</v>
      </c>
      <c r="S71" s="239">
        <v>226</v>
      </c>
      <c r="T71" s="240"/>
      <c r="U71" s="241">
        <v>4</v>
      </c>
      <c r="V71" s="242"/>
      <c r="W71" s="244">
        <v>9</v>
      </c>
    </row>
    <row r="72" spans="1:23" ht="18" customHeight="1">
      <c r="A72" s="260"/>
      <c r="B72" s="262" t="s">
        <v>269</v>
      </c>
      <c r="C72" s="236"/>
      <c r="D72" s="240"/>
      <c r="E72" s="238"/>
      <c r="F72" s="238"/>
      <c r="G72" s="239"/>
      <c r="H72" s="240"/>
      <c r="I72" s="239"/>
      <c r="J72" s="240"/>
      <c r="K72" s="239"/>
      <c r="L72" s="240"/>
      <c r="M72" s="241"/>
      <c r="N72" s="242"/>
      <c r="O72" s="239"/>
      <c r="P72" s="243">
        <v>1</v>
      </c>
      <c r="Q72" s="238">
        <v>3</v>
      </c>
      <c r="R72" s="238">
        <v>145</v>
      </c>
      <c r="S72" s="239">
        <v>127</v>
      </c>
      <c r="T72" s="240"/>
      <c r="U72" s="241">
        <v>3</v>
      </c>
      <c r="V72" s="242"/>
      <c r="W72" s="244">
        <v>4</v>
      </c>
    </row>
    <row r="73" spans="1:23" ht="18" customHeight="1">
      <c r="A73" s="263"/>
      <c r="B73" s="262" t="s">
        <v>270</v>
      </c>
      <c r="C73" s="236"/>
      <c r="D73" s="240"/>
      <c r="E73" s="238"/>
      <c r="F73" s="238"/>
      <c r="G73" s="239"/>
      <c r="H73" s="240"/>
      <c r="I73" s="239"/>
      <c r="J73" s="240"/>
      <c r="K73" s="239"/>
      <c r="L73" s="240"/>
      <c r="M73" s="241"/>
      <c r="N73" s="242"/>
      <c r="O73" s="239"/>
      <c r="P73" s="243">
        <v>1</v>
      </c>
      <c r="Q73" s="238">
        <v>7</v>
      </c>
      <c r="R73" s="238">
        <v>180</v>
      </c>
      <c r="S73" s="239">
        <v>181</v>
      </c>
      <c r="T73" s="240">
        <v>3</v>
      </c>
      <c r="U73" s="241">
        <v>7</v>
      </c>
      <c r="V73" s="242"/>
      <c r="W73" s="244">
        <v>7</v>
      </c>
    </row>
    <row r="74" spans="1:23" ht="18" customHeight="1">
      <c r="A74" s="272" t="s">
        <v>271</v>
      </c>
      <c r="B74" s="273"/>
      <c r="C74" s="236"/>
      <c r="D74" s="237" t="s">
        <v>209</v>
      </c>
      <c r="E74" s="238">
        <v>2</v>
      </c>
      <c r="F74" s="238">
        <v>3</v>
      </c>
      <c r="G74" s="239">
        <f>+I74+K74</f>
        <v>159</v>
      </c>
      <c r="H74" s="240">
        <f>+J74+L74</f>
        <v>4</v>
      </c>
      <c r="I74" s="239">
        <v>155</v>
      </c>
      <c r="J74" s="240"/>
      <c r="K74" s="239">
        <v>4</v>
      </c>
      <c r="L74" s="240">
        <v>4</v>
      </c>
      <c r="M74" s="241">
        <v>6</v>
      </c>
      <c r="N74" s="242"/>
      <c r="O74" s="239">
        <v>5</v>
      </c>
      <c r="P74" s="243"/>
      <c r="Q74" s="238"/>
      <c r="R74" s="238"/>
      <c r="S74" s="239"/>
      <c r="T74" s="240"/>
      <c r="U74" s="241"/>
      <c r="V74" s="242"/>
      <c r="W74" s="244"/>
    </row>
    <row r="75" spans="1:23" ht="18" customHeight="1">
      <c r="A75" s="260"/>
      <c r="B75" s="261" t="s">
        <v>272</v>
      </c>
      <c r="C75" s="236"/>
      <c r="D75" s="240"/>
      <c r="E75" s="238"/>
      <c r="F75" s="238"/>
      <c r="G75" s="239"/>
      <c r="H75" s="240"/>
      <c r="I75" s="239"/>
      <c r="J75" s="240"/>
      <c r="K75" s="239"/>
      <c r="L75" s="240"/>
      <c r="M75" s="241"/>
      <c r="N75" s="242"/>
      <c r="O75" s="239"/>
      <c r="P75" s="243">
        <f aca="true" t="shared" si="9" ref="P75:U75">+P76+P77</f>
        <v>2</v>
      </c>
      <c r="Q75" s="238">
        <f t="shared" si="9"/>
        <v>28</v>
      </c>
      <c r="R75" s="238">
        <f t="shared" si="9"/>
        <v>836</v>
      </c>
      <c r="S75" s="239">
        <f t="shared" si="9"/>
        <v>812</v>
      </c>
      <c r="T75" s="240">
        <v>10</v>
      </c>
      <c r="U75" s="241">
        <f t="shared" si="9"/>
        <v>34</v>
      </c>
      <c r="V75" s="242"/>
      <c r="W75" s="244">
        <f>+W76+W77</f>
        <v>7</v>
      </c>
    </row>
    <row r="76" spans="1:23" ht="18" customHeight="1">
      <c r="A76" s="260"/>
      <c r="B76" s="274" t="s">
        <v>273</v>
      </c>
      <c r="C76" s="236"/>
      <c r="D76" s="240"/>
      <c r="E76" s="238"/>
      <c r="F76" s="238"/>
      <c r="G76" s="239"/>
      <c r="H76" s="240"/>
      <c r="I76" s="239"/>
      <c r="J76" s="240"/>
      <c r="K76" s="239"/>
      <c r="L76" s="240"/>
      <c r="M76" s="241"/>
      <c r="N76" s="242"/>
      <c r="O76" s="239"/>
      <c r="P76" s="243">
        <v>1</v>
      </c>
      <c r="Q76" s="238">
        <v>22</v>
      </c>
      <c r="R76" s="238">
        <v>650</v>
      </c>
      <c r="S76" s="239">
        <v>627</v>
      </c>
      <c r="T76" s="240">
        <v>10</v>
      </c>
      <c r="U76" s="241">
        <v>28</v>
      </c>
      <c r="V76" s="242"/>
      <c r="W76" s="244">
        <v>5</v>
      </c>
    </row>
    <row r="77" spans="1:23" ht="18" customHeight="1">
      <c r="A77" s="263"/>
      <c r="B77" s="274" t="s">
        <v>274</v>
      </c>
      <c r="C77" s="236"/>
      <c r="D77" s="240"/>
      <c r="E77" s="238"/>
      <c r="F77" s="238"/>
      <c r="G77" s="239"/>
      <c r="H77" s="240"/>
      <c r="I77" s="239"/>
      <c r="J77" s="240"/>
      <c r="K77" s="239"/>
      <c r="L77" s="240"/>
      <c r="M77" s="241"/>
      <c r="N77" s="242"/>
      <c r="O77" s="239"/>
      <c r="P77" s="243">
        <v>1</v>
      </c>
      <c r="Q77" s="238">
        <v>6</v>
      </c>
      <c r="R77" s="238">
        <v>186</v>
      </c>
      <c r="S77" s="239">
        <v>185</v>
      </c>
      <c r="T77" s="240"/>
      <c r="U77" s="241">
        <v>6</v>
      </c>
      <c r="V77" s="242"/>
      <c r="W77" s="244">
        <v>2</v>
      </c>
    </row>
    <row r="78" spans="1:23" ht="18" customHeight="1">
      <c r="A78" s="275" t="s">
        <v>275</v>
      </c>
      <c r="B78" s="276"/>
      <c r="C78" s="236"/>
      <c r="D78" s="237" t="s">
        <v>230</v>
      </c>
      <c r="E78" s="238">
        <v>2</v>
      </c>
      <c r="F78" s="238">
        <v>4</v>
      </c>
      <c r="G78" s="239">
        <f>+I78+K78</f>
        <v>131</v>
      </c>
      <c r="H78" s="240">
        <f>+J78+L78</f>
        <v>2</v>
      </c>
      <c r="I78" s="239">
        <v>129</v>
      </c>
      <c r="J78" s="240">
        <v>1</v>
      </c>
      <c r="K78" s="239">
        <v>2</v>
      </c>
      <c r="L78" s="240">
        <v>1</v>
      </c>
      <c r="M78" s="241">
        <v>7</v>
      </c>
      <c r="N78" s="242"/>
      <c r="O78" s="239">
        <v>7</v>
      </c>
      <c r="P78" s="243"/>
      <c r="Q78" s="238"/>
      <c r="R78" s="238"/>
      <c r="S78" s="239"/>
      <c r="T78" s="240"/>
      <c r="U78" s="241"/>
      <c r="V78" s="242"/>
      <c r="W78" s="244"/>
    </row>
    <row r="79" spans="1:23" ht="18" customHeight="1">
      <c r="A79" s="260"/>
      <c r="B79" s="261" t="s">
        <v>276</v>
      </c>
      <c r="C79" s="236"/>
      <c r="D79" s="240"/>
      <c r="E79" s="238"/>
      <c r="F79" s="238"/>
      <c r="G79" s="239"/>
      <c r="H79" s="240"/>
      <c r="I79" s="239"/>
      <c r="J79" s="240"/>
      <c r="K79" s="239"/>
      <c r="L79" s="240"/>
      <c r="M79" s="241"/>
      <c r="N79" s="242"/>
      <c r="O79" s="239"/>
      <c r="P79" s="243">
        <f>SUM(P80:P84)</f>
        <v>5</v>
      </c>
      <c r="Q79" s="238">
        <f>SUM(Q80:Q84)</f>
        <v>47</v>
      </c>
      <c r="R79" s="238">
        <f>SUM(R80:R84)</f>
        <v>1650</v>
      </c>
      <c r="S79" s="239">
        <f>SUM(S80:S84)</f>
        <v>1468</v>
      </c>
      <c r="T79" s="240"/>
      <c r="U79" s="241">
        <f>SUM(U80:V85)</f>
        <v>42</v>
      </c>
      <c r="V79" s="242"/>
      <c r="W79" s="244">
        <f>SUM(W80:W84)</f>
        <v>91</v>
      </c>
    </row>
    <row r="80" spans="1:23" ht="18" customHeight="1">
      <c r="A80" s="260"/>
      <c r="B80" s="262" t="s">
        <v>277</v>
      </c>
      <c r="C80" s="236"/>
      <c r="D80" s="240"/>
      <c r="E80" s="238"/>
      <c r="F80" s="238"/>
      <c r="G80" s="239"/>
      <c r="H80" s="240"/>
      <c r="I80" s="239"/>
      <c r="J80" s="240"/>
      <c r="K80" s="239"/>
      <c r="L80" s="240"/>
      <c r="M80" s="241"/>
      <c r="N80" s="242"/>
      <c r="O80" s="239"/>
      <c r="P80" s="243">
        <v>1</v>
      </c>
      <c r="Q80" s="238">
        <v>8</v>
      </c>
      <c r="R80" s="238">
        <v>419</v>
      </c>
      <c r="S80" s="239">
        <v>399</v>
      </c>
      <c r="T80" s="240"/>
      <c r="U80" s="241">
        <v>16</v>
      </c>
      <c r="V80" s="242"/>
      <c r="W80" s="244">
        <v>17</v>
      </c>
    </row>
    <row r="81" spans="1:23" ht="18" customHeight="1">
      <c r="A81" s="260"/>
      <c r="B81" s="262" t="s">
        <v>278</v>
      </c>
      <c r="C81" s="236"/>
      <c r="D81" s="240"/>
      <c r="E81" s="238"/>
      <c r="F81" s="238"/>
      <c r="G81" s="239"/>
      <c r="H81" s="240"/>
      <c r="I81" s="239"/>
      <c r="J81" s="240"/>
      <c r="K81" s="239"/>
      <c r="L81" s="240"/>
      <c r="M81" s="241"/>
      <c r="N81" s="242"/>
      <c r="O81" s="239"/>
      <c r="P81" s="243">
        <v>1</v>
      </c>
      <c r="Q81" s="238">
        <v>7</v>
      </c>
      <c r="R81" s="238">
        <v>320</v>
      </c>
      <c r="S81" s="239">
        <v>285</v>
      </c>
      <c r="T81" s="240"/>
      <c r="U81" s="241">
        <v>9</v>
      </c>
      <c r="V81" s="242"/>
      <c r="W81" s="244">
        <v>25</v>
      </c>
    </row>
    <row r="82" spans="1:23" ht="18" customHeight="1">
      <c r="A82" s="260"/>
      <c r="B82" s="262" t="s">
        <v>279</v>
      </c>
      <c r="C82" s="236"/>
      <c r="D82" s="240"/>
      <c r="E82" s="238"/>
      <c r="F82" s="238"/>
      <c r="G82" s="239"/>
      <c r="H82" s="240"/>
      <c r="I82" s="239"/>
      <c r="J82" s="240"/>
      <c r="K82" s="239"/>
      <c r="L82" s="240"/>
      <c r="M82" s="241"/>
      <c r="N82" s="242"/>
      <c r="O82" s="239"/>
      <c r="P82" s="243">
        <v>1</v>
      </c>
      <c r="Q82" s="238">
        <v>6</v>
      </c>
      <c r="R82" s="238">
        <v>335</v>
      </c>
      <c r="S82" s="239">
        <v>284</v>
      </c>
      <c r="T82" s="240"/>
      <c r="U82" s="241">
        <v>8</v>
      </c>
      <c r="V82" s="242"/>
      <c r="W82" s="244">
        <v>10</v>
      </c>
    </row>
    <row r="83" spans="1:23" ht="18" customHeight="1">
      <c r="A83" s="260"/>
      <c r="B83" s="262" t="s">
        <v>280</v>
      </c>
      <c r="C83" s="236"/>
      <c r="D83" s="240"/>
      <c r="E83" s="238"/>
      <c r="F83" s="238"/>
      <c r="G83" s="239"/>
      <c r="H83" s="240"/>
      <c r="I83" s="239"/>
      <c r="J83" s="240"/>
      <c r="K83" s="239"/>
      <c r="L83" s="240"/>
      <c r="M83" s="241"/>
      <c r="N83" s="242"/>
      <c r="O83" s="239"/>
      <c r="P83" s="243">
        <v>1</v>
      </c>
      <c r="Q83" s="238">
        <v>14</v>
      </c>
      <c r="R83" s="238">
        <v>296</v>
      </c>
      <c r="S83" s="239">
        <v>259</v>
      </c>
      <c r="T83" s="240"/>
      <c r="U83" s="241">
        <v>4</v>
      </c>
      <c r="V83" s="242"/>
      <c r="W83" s="244">
        <v>10</v>
      </c>
    </row>
    <row r="84" spans="1:23" ht="18" customHeight="1">
      <c r="A84" s="263"/>
      <c r="B84" s="262" t="s">
        <v>281</v>
      </c>
      <c r="C84" s="236"/>
      <c r="D84" s="240"/>
      <c r="E84" s="238"/>
      <c r="F84" s="238"/>
      <c r="G84" s="239"/>
      <c r="H84" s="240"/>
      <c r="I84" s="239"/>
      <c r="J84" s="240"/>
      <c r="K84" s="239"/>
      <c r="L84" s="240"/>
      <c r="M84" s="241"/>
      <c r="N84" s="242"/>
      <c r="O84" s="239"/>
      <c r="P84" s="243">
        <v>1</v>
      </c>
      <c r="Q84" s="238">
        <v>12</v>
      </c>
      <c r="R84" s="238">
        <v>280</v>
      </c>
      <c r="S84" s="239">
        <v>241</v>
      </c>
      <c r="T84" s="240"/>
      <c r="U84" s="241">
        <v>5</v>
      </c>
      <c r="V84" s="242"/>
      <c r="W84" s="244">
        <v>29</v>
      </c>
    </row>
    <row r="85" spans="1:23" ht="18" customHeight="1">
      <c r="A85" s="272" t="s">
        <v>282</v>
      </c>
      <c r="B85" s="273"/>
      <c r="C85" s="236"/>
      <c r="D85" s="237" t="s">
        <v>220</v>
      </c>
      <c r="E85" s="238">
        <v>1</v>
      </c>
      <c r="F85" s="238"/>
      <c r="G85" s="239">
        <f>+I85+K85</f>
        <v>55</v>
      </c>
      <c r="H85" s="240">
        <f>+J85+L85</f>
        <v>0</v>
      </c>
      <c r="I85" s="239">
        <v>54</v>
      </c>
      <c r="J85" s="240"/>
      <c r="K85" s="239">
        <v>1</v>
      </c>
      <c r="L85" s="240"/>
      <c r="M85" s="241">
        <v>2</v>
      </c>
      <c r="N85" s="242"/>
      <c r="O85" s="239">
        <v>3</v>
      </c>
      <c r="P85" s="243"/>
      <c r="Q85" s="238"/>
      <c r="R85" s="238"/>
      <c r="S85" s="239"/>
      <c r="T85" s="240"/>
      <c r="U85" s="241"/>
      <c r="V85" s="242"/>
      <c r="W85" s="244"/>
    </row>
    <row r="86" spans="1:23" ht="18" customHeight="1">
      <c r="A86" s="260"/>
      <c r="B86" s="261" t="s">
        <v>283</v>
      </c>
      <c r="C86" s="236"/>
      <c r="D86" s="240"/>
      <c r="E86" s="238"/>
      <c r="F86" s="238"/>
      <c r="G86" s="239"/>
      <c r="H86" s="240"/>
      <c r="I86" s="239"/>
      <c r="J86" s="240"/>
      <c r="K86" s="239"/>
      <c r="L86" s="240"/>
      <c r="M86" s="241"/>
      <c r="N86" s="242"/>
      <c r="O86" s="239"/>
      <c r="P86" s="243">
        <f aca="true" t="shared" si="10" ref="P86:U86">+P87+P88</f>
        <v>2</v>
      </c>
      <c r="Q86" s="238">
        <f t="shared" si="10"/>
        <v>10</v>
      </c>
      <c r="R86" s="238">
        <f t="shared" si="10"/>
        <v>542</v>
      </c>
      <c r="S86" s="239">
        <f t="shared" si="10"/>
        <v>499</v>
      </c>
      <c r="T86" s="240"/>
      <c r="U86" s="241">
        <f t="shared" si="10"/>
        <v>12</v>
      </c>
      <c r="V86" s="242"/>
      <c r="W86" s="244">
        <f>+W87+W88</f>
        <v>17</v>
      </c>
    </row>
    <row r="87" spans="1:23" ht="18" customHeight="1">
      <c r="A87" s="260"/>
      <c r="B87" s="274" t="s">
        <v>284</v>
      </c>
      <c r="C87" s="236"/>
      <c r="D87" s="240"/>
      <c r="E87" s="238"/>
      <c r="F87" s="238"/>
      <c r="G87" s="239"/>
      <c r="H87" s="240"/>
      <c r="I87" s="239"/>
      <c r="J87" s="240"/>
      <c r="K87" s="239"/>
      <c r="L87" s="240"/>
      <c r="M87" s="241"/>
      <c r="N87" s="242"/>
      <c r="O87" s="239"/>
      <c r="P87" s="243">
        <v>1</v>
      </c>
      <c r="Q87" s="238">
        <v>6</v>
      </c>
      <c r="R87" s="238">
        <v>332</v>
      </c>
      <c r="S87" s="239">
        <v>328</v>
      </c>
      <c r="T87" s="240"/>
      <c r="U87" s="241">
        <v>7</v>
      </c>
      <c r="V87" s="242"/>
      <c r="W87" s="244">
        <v>9</v>
      </c>
    </row>
    <row r="88" spans="1:23" ht="18" customHeight="1">
      <c r="A88" s="263"/>
      <c r="B88" s="274" t="s">
        <v>285</v>
      </c>
      <c r="C88" s="236"/>
      <c r="D88" s="240"/>
      <c r="E88" s="238"/>
      <c r="F88" s="238"/>
      <c r="G88" s="239"/>
      <c r="H88" s="240"/>
      <c r="I88" s="239"/>
      <c r="J88" s="240"/>
      <c r="K88" s="239"/>
      <c r="L88" s="240"/>
      <c r="M88" s="241"/>
      <c r="N88" s="242"/>
      <c r="O88" s="239"/>
      <c r="P88" s="243">
        <v>1</v>
      </c>
      <c r="Q88" s="238">
        <v>4</v>
      </c>
      <c r="R88" s="238">
        <v>210</v>
      </c>
      <c r="S88" s="239">
        <v>171</v>
      </c>
      <c r="T88" s="240"/>
      <c r="U88" s="241">
        <v>5</v>
      </c>
      <c r="V88" s="242"/>
      <c r="W88" s="244">
        <v>8</v>
      </c>
    </row>
    <row r="89" spans="1:23" ht="18" customHeight="1">
      <c r="A89" s="266" t="s">
        <v>286</v>
      </c>
      <c r="B89" s="267"/>
      <c r="C89" s="236"/>
      <c r="D89" s="237" t="s">
        <v>230</v>
      </c>
      <c r="E89" s="238">
        <v>1</v>
      </c>
      <c r="F89" s="238">
        <v>2</v>
      </c>
      <c r="G89" s="239">
        <f>+I89+K89</f>
        <v>75</v>
      </c>
      <c r="H89" s="240">
        <f>+J89+L89</f>
        <v>1</v>
      </c>
      <c r="I89" s="239">
        <v>74</v>
      </c>
      <c r="J89" s="240"/>
      <c r="K89" s="239">
        <v>1</v>
      </c>
      <c r="L89" s="240">
        <v>1</v>
      </c>
      <c r="M89" s="241">
        <v>4</v>
      </c>
      <c r="N89" s="242"/>
      <c r="O89" s="239">
        <v>4</v>
      </c>
      <c r="P89" s="243"/>
      <c r="Q89" s="238"/>
      <c r="R89" s="238"/>
      <c r="S89" s="239"/>
      <c r="T89" s="240"/>
      <c r="U89" s="241"/>
      <c r="V89" s="242"/>
      <c r="W89" s="244"/>
    </row>
    <row r="90" spans="1:23" ht="18" customHeight="1">
      <c r="A90" s="260"/>
      <c r="B90" s="261" t="s">
        <v>242</v>
      </c>
      <c r="C90" s="236"/>
      <c r="D90" s="240"/>
      <c r="E90" s="238"/>
      <c r="F90" s="238"/>
      <c r="G90" s="239"/>
      <c r="H90" s="240"/>
      <c r="I90" s="239"/>
      <c r="J90" s="240"/>
      <c r="K90" s="239"/>
      <c r="L90" s="240"/>
      <c r="M90" s="241"/>
      <c r="N90" s="242"/>
      <c r="O90" s="239"/>
      <c r="P90" s="243">
        <f>SUM(P91:P93)</f>
        <v>3</v>
      </c>
      <c r="Q90" s="238">
        <f>SUM(Q91:Q93)</f>
        <v>26</v>
      </c>
      <c r="R90" s="238">
        <f>SUM(R91:R93)</f>
        <v>1191</v>
      </c>
      <c r="S90" s="239">
        <f>SUM(S91:S93)</f>
        <v>1181</v>
      </c>
      <c r="T90" s="240"/>
      <c r="U90" s="241">
        <f>+U91+U92+U93</f>
        <v>28</v>
      </c>
      <c r="V90" s="242"/>
      <c r="W90" s="244">
        <f>SUM(W91:W93)</f>
        <v>62</v>
      </c>
    </row>
    <row r="91" spans="1:23" ht="18" customHeight="1">
      <c r="A91" s="260"/>
      <c r="B91" s="262" t="s">
        <v>287</v>
      </c>
      <c r="C91" s="236"/>
      <c r="D91" s="240"/>
      <c r="E91" s="238"/>
      <c r="F91" s="238"/>
      <c r="G91" s="239"/>
      <c r="H91" s="240"/>
      <c r="I91" s="239"/>
      <c r="J91" s="240"/>
      <c r="K91" s="239"/>
      <c r="L91" s="240"/>
      <c r="M91" s="241"/>
      <c r="N91" s="242"/>
      <c r="O91" s="239"/>
      <c r="P91" s="243">
        <v>1</v>
      </c>
      <c r="Q91" s="238">
        <v>8</v>
      </c>
      <c r="R91" s="238">
        <v>440</v>
      </c>
      <c r="S91" s="239">
        <v>431</v>
      </c>
      <c r="T91" s="240"/>
      <c r="U91" s="241">
        <v>14</v>
      </c>
      <c r="V91" s="242"/>
      <c r="W91" s="244">
        <v>16</v>
      </c>
    </row>
    <row r="92" spans="1:23" ht="18" customHeight="1">
      <c r="A92" s="260"/>
      <c r="B92" s="262" t="s">
        <v>288</v>
      </c>
      <c r="C92" s="236"/>
      <c r="D92" s="240"/>
      <c r="E92" s="238"/>
      <c r="F92" s="238"/>
      <c r="G92" s="239"/>
      <c r="H92" s="240"/>
      <c r="I92" s="239"/>
      <c r="J92" s="240"/>
      <c r="K92" s="239"/>
      <c r="L92" s="240"/>
      <c r="M92" s="241"/>
      <c r="N92" s="242"/>
      <c r="O92" s="239"/>
      <c r="P92" s="243">
        <v>1</v>
      </c>
      <c r="Q92" s="238">
        <v>12</v>
      </c>
      <c r="R92" s="238">
        <v>355</v>
      </c>
      <c r="S92" s="239">
        <v>355</v>
      </c>
      <c r="T92" s="240"/>
      <c r="U92" s="241">
        <v>9</v>
      </c>
      <c r="V92" s="242"/>
      <c r="W92" s="244">
        <v>10</v>
      </c>
    </row>
    <row r="93" spans="1:23" ht="18" customHeight="1">
      <c r="A93" s="263"/>
      <c r="B93" s="262" t="s">
        <v>289</v>
      </c>
      <c r="C93" s="236"/>
      <c r="D93" s="240"/>
      <c r="E93" s="238"/>
      <c r="F93" s="238"/>
      <c r="G93" s="239"/>
      <c r="H93" s="240"/>
      <c r="I93" s="239"/>
      <c r="J93" s="240"/>
      <c r="K93" s="239"/>
      <c r="L93" s="240"/>
      <c r="M93" s="241"/>
      <c r="N93" s="242"/>
      <c r="O93" s="239"/>
      <c r="P93" s="243">
        <v>1</v>
      </c>
      <c r="Q93" s="238">
        <v>6</v>
      </c>
      <c r="R93" s="238">
        <v>396</v>
      </c>
      <c r="S93" s="239">
        <v>395</v>
      </c>
      <c r="T93" s="240"/>
      <c r="U93" s="241">
        <v>5</v>
      </c>
      <c r="V93" s="242"/>
      <c r="W93" s="244">
        <v>36</v>
      </c>
    </row>
    <row r="94" spans="1:23" ht="18" customHeight="1">
      <c r="A94" s="266" t="s">
        <v>290</v>
      </c>
      <c r="B94" s="267"/>
      <c r="C94" s="236"/>
      <c r="D94" s="237" t="s">
        <v>220</v>
      </c>
      <c r="E94" s="238">
        <v>1</v>
      </c>
      <c r="F94" s="238">
        <v>2</v>
      </c>
      <c r="G94" s="239">
        <f>+I94+K94</f>
        <v>83</v>
      </c>
      <c r="H94" s="240">
        <f>+J94+L94</f>
        <v>1</v>
      </c>
      <c r="I94" s="239">
        <v>82</v>
      </c>
      <c r="J94" s="240"/>
      <c r="K94" s="239">
        <v>1</v>
      </c>
      <c r="L94" s="240">
        <v>1</v>
      </c>
      <c r="M94" s="241">
        <v>4</v>
      </c>
      <c r="N94" s="242"/>
      <c r="O94" s="239">
        <v>4</v>
      </c>
      <c r="P94" s="243"/>
      <c r="Q94" s="238"/>
      <c r="R94" s="238"/>
      <c r="S94" s="239"/>
      <c r="T94" s="240"/>
      <c r="U94" s="241"/>
      <c r="V94" s="242"/>
      <c r="W94" s="244"/>
    </row>
    <row r="95" spans="1:23" ht="18" customHeight="1">
      <c r="A95" s="277"/>
      <c r="B95" s="261" t="s">
        <v>291</v>
      </c>
      <c r="C95" s="236"/>
      <c r="D95" s="240"/>
      <c r="E95" s="238"/>
      <c r="F95" s="238"/>
      <c r="G95" s="239"/>
      <c r="H95" s="240"/>
      <c r="I95" s="239"/>
      <c r="J95" s="240"/>
      <c r="K95" s="239"/>
      <c r="L95" s="240"/>
      <c r="M95" s="241"/>
      <c r="N95" s="242"/>
      <c r="O95" s="239"/>
      <c r="P95" s="243">
        <f aca="true" t="shared" si="11" ref="P95:U95">+P96+P97+P98</f>
        <v>3</v>
      </c>
      <c r="Q95" s="238">
        <f t="shared" si="11"/>
        <v>12</v>
      </c>
      <c r="R95" s="238">
        <f t="shared" si="11"/>
        <v>615</v>
      </c>
      <c r="S95" s="239">
        <f t="shared" si="11"/>
        <v>607</v>
      </c>
      <c r="T95" s="240"/>
      <c r="U95" s="241">
        <f t="shared" si="11"/>
        <v>21</v>
      </c>
      <c r="V95" s="242"/>
      <c r="W95" s="244">
        <f>+W96+W97+W98</f>
        <v>18</v>
      </c>
    </row>
    <row r="96" spans="1:23" ht="18" customHeight="1">
      <c r="A96" s="260"/>
      <c r="B96" s="262" t="s">
        <v>292</v>
      </c>
      <c r="C96" s="236"/>
      <c r="D96" s="240"/>
      <c r="E96" s="238"/>
      <c r="F96" s="238"/>
      <c r="G96" s="239"/>
      <c r="H96" s="240"/>
      <c r="I96" s="239"/>
      <c r="J96" s="240"/>
      <c r="K96" s="239"/>
      <c r="L96" s="240"/>
      <c r="M96" s="241"/>
      <c r="N96" s="242"/>
      <c r="O96" s="239"/>
      <c r="P96" s="243">
        <v>1</v>
      </c>
      <c r="Q96" s="238">
        <v>4</v>
      </c>
      <c r="R96" s="238">
        <v>195</v>
      </c>
      <c r="S96" s="239">
        <v>192</v>
      </c>
      <c r="T96" s="240"/>
      <c r="U96" s="241">
        <v>5</v>
      </c>
      <c r="V96" s="242"/>
      <c r="W96" s="244">
        <v>11</v>
      </c>
    </row>
    <row r="97" spans="1:23" ht="18" customHeight="1">
      <c r="A97" s="260"/>
      <c r="B97" s="262" t="s">
        <v>293</v>
      </c>
      <c r="C97" s="236"/>
      <c r="D97" s="240"/>
      <c r="E97" s="238"/>
      <c r="F97" s="238"/>
      <c r="G97" s="239"/>
      <c r="H97" s="240"/>
      <c r="I97" s="239"/>
      <c r="J97" s="240"/>
      <c r="K97" s="239"/>
      <c r="L97" s="240"/>
      <c r="M97" s="241"/>
      <c r="N97" s="242"/>
      <c r="O97" s="239"/>
      <c r="P97" s="243">
        <v>1</v>
      </c>
      <c r="Q97" s="238">
        <v>4</v>
      </c>
      <c r="R97" s="238">
        <v>200</v>
      </c>
      <c r="S97" s="239">
        <v>198</v>
      </c>
      <c r="T97" s="240"/>
      <c r="U97" s="241">
        <v>10</v>
      </c>
      <c r="V97" s="242"/>
      <c r="W97" s="244">
        <v>7</v>
      </c>
    </row>
    <row r="98" spans="1:23" ht="18" customHeight="1">
      <c r="A98" s="263"/>
      <c r="B98" s="262" t="s">
        <v>294</v>
      </c>
      <c r="C98" s="236"/>
      <c r="D98" s="240"/>
      <c r="E98" s="238"/>
      <c r="F98" s="238"/>
      <c r="G98" s="239"/>
      <c r="H98" s="240"/>
      <c r="I98" s="239"/>
      <c r="J98" s="240"/>
      <c r="K98" s="239"/>
      <c r="L98" s="240"/>
      <c r="M98" s="241"/>
      <c r="N98" s="242"/>
      <c r="O98" s="239"/>
      <c r="P98" s="243">
        <v>1</v>
      </c>
      <c r="Q98" s="238">
        <v>4</v>
      </c>
      <c r="R98" s="238">
        <v>220</v>
      </c>
      <c r="S98" s="239">
        <v>217</v>
      </c>
      <c r="T98" s="240"/>
      <c r="U98" s="241">
        <v>6</v>
      </c>
      <c r="V98" s="242"/>
      <c r="W98" s="244"/>
    </row>
    <row r="99" spans="1:23" ht="18" customHeight="1">
      <c r="A99" s="266" t="s">
        <v>295</v>
      </c>
      <c r="B99" s="267"/>
      <c r="C99" s="236"/>
      <c r="D99" s="237" t="s">
        <v>230</v>
      </c>
      <c r="E99" s="238">
        <v>1</v>
      </c>
      <c r="F99" s="238">
        <v>1</v>
      </c>
      <c r="G99" s="239">
        <f>+I99+K99</f>
        <v>81</v>
      </c>
      <c r="H99" s="240">
        <f>+J99+L99</f>
        <v>1</v>
      </c>
      <c r="I99" s="239">
        <v>80</v>
      </c>
      <c r="J99" s="240"/>
      <c r="K99" s="239">
        <v>1</v>
      </c>
      <c r="L99" s="240">
        <v>1</v>
      </c>
      <c r="M99" s="241">
        <v>3</v>
      </c>
      <c r="N99" s="242"/>
      <c r="O99" s="239">
        <v>3</v>
      </c>
      <c r="P99" s="243"/>
      <c r="Q99" s="238"/>
      <c r="R99" s="238"/>
      <c r="S99" s="239"/>
      <c r="T99" s="240"/>
      <c r="U99" s="241"/>
      <c r="V99" s="242"/>
      <c r="W99" s="244"/>
    </row>
    <row r="100" spans="1:23" ht="18" customHeight="1">
      <c r="A100" s="260"/>
      <c r="B100" s="261" t="s">
        <v>225</v>
      </c>
      <c r="C100" s="236"/>
      <c r="D100" s="240"/>
      <c r="E100" s="238"/>
      <c r="F100" s="238"/>
      <c r="G100" s="239"/>
      <c r="H100" s="240"/>
      <c r="I100" s="239"/>
      <c r="J100" s="240"/>
      <c r="K100" s="239"/>
      <c r="L100" s="240"/>
      <c r="M100" s="241"/>
      <c r="N100" s="242"/>
      <c r="O100" s="239"/>
      <c r="P100" s="243">
        <f aca="true" t="shared" si="12" ref="P100:U100">+P101+P102</f>
        <v>2</v>
      </c>
      <c r="Q100" s="238">
        <f t="shared" si="12"/>
        <v>15</v>
      </c>
      <c r="R100" s="238">
        <f t="shared" si="12"/>
        <v>397</v>
      </c>
      <c r="S100" s="239">
        <f t="shared" si="12"/>
        <v>382</v>
      </c>
      <c r="T100" s="240">
        <f t="shared" si="12"/>
        <v>8</v>
      </c>
      <c r="U100" s="241">
        <f t="shared" si="12"/>
        <v>14</v>
      </c>
      <c r="V100" s="242"/>
      <c r="W100" s="244">
        <f>+W101+W102</f>
        <v>23</v>
      </c>
    </row>
    <row r="101" spans="1:23" ht="18" customHeight="1">
      <c r="A101" s="260"/>
      <c r="B101" s="262" t="s">
        <v>296</v>
      </c>
      <c r="C101" s="236"/>
      <c r="D101" s="240"/>
      <c r="E101" s="238"/>
      <c r="F101" s="238"/>
      <c r="G101" s="239"/>
      <c r="H101" s="240"/>
      <c r="I101" s="239"/>
      <c r="J101" s="240"/>
      <c r="K101" s="239"/>
      <c r="L101" s="240"/>
      <c r="M101" s="241"/>
      <c r="N101" s="242"/>
      <c r="O101" s="239"/>
      <c r="P101" s="243">
        <v>1</v>
      </c>
      <c r="Q101" s="238">
        <v>9</v>
      </c>
      <c r="R101" s="238">
        <v>267</v>
      </c>
      <c r="S101" s="239">
        <v>266</v>
      </c>
      <c r="T101" s="240"/>
      <c r="U101" s="241">
        <v>9</v>
      </c>
      <c r="V101" s="242"/>
      <c r="W101" s="244">
        <v>19</v>
      </c>
    </row>
    <row r="102" spans="1:23" ht="18" customHeight="1">
      <c r="A102" s="263"/>
      <c r="B102" s="262" t="s">
        <v>297</v>
      </c>
      <c r="C102" s="236"/>
      <c r="D102" s="240"/>
      <c r="E102" s="238"/>
      <c r="F102" s="238"/>
      <c r="G102" s="239"/>
      <c r="H102" s="240"/>
      <c r="I102" s="239"/>
      <c r="J102" s="240"/>
      <c r="K102" s="239"/>
      <c r="L102" s="240"/>
      <c r="M102" s="241"/>
      <c r="N102" s="242"/>
      <c r="O102" s="239"/>
      <c r="P102" s="243">
        <v>1</v>
      </c>
      <c r="Q102" s="238">
        <v>6</v>
      </c>
      <c r="R102" s="238">
        <v>130</v>
      </c>
      <c r="S102" s="239">
        <v>116</v>
      </c>
      <c r="T102" s="240">
        <v>8</v>
      </c>
      <c r="U102" s="241">
        <v>5</v>
      </c>
      <c r="V102" s="242"/>
      <c r="W102" s="244">
        <v>4</v>
      </c>
    </row>
    <row r="103" spans="1:23" ht="18" customHeight="1">
      <c r="A103" s="266" t="s">
        <v>298</v>
      </c>
      <c r="B103" s="267"/>
      <c r="C103" s="236"/>
      <c r="D103" s="237" t="s">
        <v>209</v>
      </c>
      <c r="E103" s="238">
        <v>1</v>
      </c>
      <c r="F103" s="238">
        <v>1</v>
      </c>
      <c r="G103" s="239">
        <f>+I103+K103</f>
        <v>58</v>
      </c>
      <c r="H103" s="240"/>
      <c r="I103" s="239">
        <v>58</v>
      </c>
      <c r="J103" s="240"/>
      <c r="K103" s="239"/>
      <c r="L103" s="240"/>
      <c r="M103" s="241">
        <v>3</v>
      </c>
      <c r="N103" s="242"/>
      <c r="O103" s="239">
        <v>3</v>
      </c>
      <c r="P103" s="243"/>
      <c r="Q103" s="238"/>
      <c r="R103" s="238"/>
      <c r="S103" s="239"/>
      <c r="T103" s="240"/>
      <c r="U103" s="241"/>
      <c r="V103" s="242"/>
      <c r="W103" s="244"/>
    </row>
    <row r="104" spans="1:23" ht="18" customHeight="1">
      <c r="A104" s="260"/>
      <c r="B104" s="261" t="s">
        <v>225</v>
      </c>
      <c r="C104" s="236"/>
      <c r="D104" s="240"/>
      <c r="E104" s="238"/>
      <c r="F104" s="238"/>
      <c r="G104" s="239"/>
      <c r="H104" s="240"/>
      <c r="I104" s="239"/>
      <c r="J104" s="240"/>
      <c r="K104" s="239"/>
      <c r="L104" s="240"/>
      <c r="M104" s="278"/>
      <c r="N104" s="279"/>
      <c r="O104" s="239"/>
      <c r="P104" s="243">
        <f aca="true" t="shared" si="13" ref="P104:U104">+P105+P106</f>
        <v>2</v>
      </c>
      <c r="Q104" s="238">
        <f t="shared" si="13"/>
        <v>9</v>
      </c>
      <c r="R104" s="238">
        <f t="shared" si="13"/>
        <v>1085</v>
      </c>
      <c r="S104" s="239">
        <f t="shared" si="13"/>
        <v>994</v>
      </c>
      <c r="T104" s="240"/>
      <c r="U104" s="278">
        <f t="shared" si="13"/>
        <v>12</v>
      </c>
      <c r="V104" s="279"/>
      <c r="W104" s="244">
        <f>+W105+W106</f>
        <v>38</v>
      </c>
    </row>
    <row r="105" spans="1:23" ht="18" customHeight="1">
      <c r="A105" s="260"/>
      <c r="B105" s="262" t="s">
        <v>299</v>
      </c>
      <c r="C105" s="236"/>
      <c r="D105" s="240"/>
      <c r="E105" s="238"/>
      <c r="F105" s="238"/>
      <c r="G105" s="239"/>
      <c r="H105" s="240"/>
      <c r="I105" s="239"/>
      <c r="J105" s="240"/>
      <c r="K105" s="239"/>
      <c r="L105" s="240"/>
      <c r="M105" s="241"/>
      <c r="N105" s="242"/>
      <c r="O105" s="239"/>
      <c r="P105" s="243">
        <v>1</v>
      </c>
      <c r="Q105" s="238">
        <v>6</v>
      </c>
      <c r="R105" s="238">
        <v>800</v>
      </c>
      <c r="S105" s="239">
        <v>729</v>
      </c>
      <c r="T105" s="240"/>
      <c r="U105" s="241">
        <v>8</v>
      </c>
      <c r="V105" s="242"/>
      <c r="W105" s="244">
        <v>32</v>
      </c>
    </row>
    <row r="106" spans="1:23" ht="18" customHeight="1" thickBot="1">
      <c r="A106" s="260"/>
      <c r="B106" s="280" t="s">
        <v>300</v>
      </c>
      <c r="C106" s="281"/>
      <c r="D106" s="282"/>
      <c r="E106" s="283"/>
      <c r="F106" s="283"/>
      <c r="G106" s="284"/>
      <c r="H106" s="282"/>
      <c r="I106" s="284"/>
      <c r="J106" s="282"/>
      <c r="K106" s="284"/>
      <c r="L106" s="282"/>
      <c r="M106" s="220"/>
      <c r="N106" s="221"/>
      <c r="O106" s="284"/>
      <c r="P106" s="285">
        <v>1</v>
      </c>
      <c r="Q106" s="283">
        <v>3</v>
      </c>
      <c r="R106" s="283">
        <v>285</v>
      </c>
      <c r="S106" s="284">
        <v>265</v>
      </c>
      <c r="T106" s="282"/>
      <c r="U106" s="220">
        <v>4</v>
      </c>
      <c r="V106" s="221"/>
      <c r="W106" s="286">
        <v>6</v>
      </c>
    </row>
    <row r="107" spans="1:23" ht="18" customHeight="1" thickBot="1" thickTop="1">
      <c r="A107" s="248" t="s">
        <v>301</v>
      </c>
      <c r="B107" s="249"/>
      <c r="C107" s="250"/>
      <c r="D107" s="251"/>
      <c r="E107" s="252"/>
      <c r="F107" s="252"/>
      <c r="G107" s="253"/>
      <c r="H107" s="251"/>
      <c r="I107" s="253"/>
      <c r="J107" s="251"/>
      <c r="K107" s="253"/>
      <c r="L107" s="251"/>
      <c r="M107" s="287"/>
      <c r="N107" s="288"/>
      <c r="O107" s="253"/>
      <c r="P107" s="289">
        <f aca="true" t="shared" si="14" ref="P107:U107">+P108+P111+P113</f>
        <v>4</v>
      </c>
      <c r="Q107" s="252">
        <f t="shared" si="14"/>
        <v>17</v>
      </c>
      <c r="R107" s="252">
        <f t="shared" si="14"/>
        <v>503</v>
      </c>
      <c r="S107" s="253">
        <f t="shared" si="14"/>
        <v>501</v>
      </c>
      <c r="T107" s="251"/>
      <c r="U107" s="287">
        <f t="shared" si="14"/>
        <v>22</v>
      </c>
      <c r="V107" s="288"/>
      <c r="W107" s="257">
        <f>+W108+W111+W113</f>
        <v>12</v>
      </c>
    </row>
    <row r="108" spans="1:23" ht="18" customHeight="1" thickTop="1">
      <c r="A108" s="260" t="s">
        <v>302</v>
      </c>
      <c r="B108" s="290" t="s">
        <v>303</v>
      </c>
      <c r="C108" s="226"/>
      <c r="D108" s="227"/>
      <c r="E108" s="228"/>
      <c r="F108" s="228"/>
      <c r="G108" s="229"/>
      <c r="H108" s="227"/>
      <c r="I108" s="229"/>
      <c r="J108" s="227"/>
      <c r="K108" s="229"/>
      <c r="L108" s="227"/>
      <c r="M108" s="230"/>
      <c r="N108" s="231"/>
      <c r="O108" s="229"/>
      <c r="P108" s="232">
        <f aca="true" t="shared" si="15" ref="P108:U108">+P109+P110</f>
        <v>2</v>
      </c>
      <c r="Q108" s="228">
        <f t="shared" si="15"/>
        <v>8</v>
      </c>
      <c r="R108" s="228">
        <f t="shared" si="15"/>
        <v>170</v>
      </c>
      <c r="S108" s="229">
        <f t="shared" si="15"/>
        <v>170</v>
      </c>
      <c r="T108" s="227"/>
      <c r="U108" s="230">
        <f t="shared" si="15"/>
        <v>8</v>
      </c>
      <c r="V108" s="231"/>
      <c r="W108" s="259">
        <f>+W109+W110</f>
        <v>4</v>
      </c>
    </row>
    <row r="109" spans="1:23" ht="18" customHeight="1">
      <c r="A109" s="260"/>
      <c r="B109" s="262" t="s">
        <v>304</v>
      </c>
      <c r="C109" s="236"/>
      <c r="D109" s="240"/>
      <c r="E109" s="238"/>
      <c r="F109" s="238"/>
      <c r="G109" s="239"/>
      <c r="H109" s="240"/>
      <c r="I109" s="239"/>
      <c r="J109" s="240"/>
      <c r="K109" s="239"/>
      <c r="L109" s="240"/>
      <c r="M109" s="241"/>
      <c r="N109" s="242"/>
      <c r="O109" s="239"/>
      <c r="P109" s="243">
        <v>1</v>
      </c>
      <c r="Q109" s="238">
        <v>4</v>
      </c>
      <c r="R109" s="238">
        <v>85</v>
      </c>
      <c r="S109" s="239">
        <v>85</v>
      </c>
      <c r="T109" s="240"/>
      <c r="U109" s="241">
        <v>4</v>
      </c>
      <c r="V109" s="242"/>
      <c r="W109" s="244"/>
    </row>
    <row r="110" spans="1:23" ht="18" customHeight="1">
      <c r="A110" s="263"/>
      <c r="B110" s="262" t="s">
        <v>305</v>
      </c>
      <c r="C110" s="236"/>
      <c r="D110" s="240"/>
      <c r="E110" s="238"/>
      <c r="F110" s="238"/>
      <c r="G110" s="239"/>
      <c r="H110" s="240"/>
      <c r="I110" s="239"/>
      <c r="J110" s="240"/>
      <c r="K110" s="239"/>
      <c r="L110" s="240"/>
      <c r="M110" s="241"/>
      <c r="N110" s="242"/>
      <c r="O110" s="239"/>
      <c r="P110" s="243">
        <v>1</v>
      </c>
      <c r="Q110" s="238">
        <v>4</v>
      </c>
      <c r="R110" s="238">
        <v>85</v>
      </c>
      <c r="S110" s="239">
        <v>85</v>
      </c>
      <c r="T110" s="240"/>
      <c r="U110" s="241">
        <v>4</v>
      </c>
      <c r="V110" s="242"/>
      <c r="W110" s="244">
        <v>4</v>
      </c>
    </row>
    <row r="111" spans="1:23" ht="18" customHeight="1">
      <c r="A111" s="291" t="s">
        <v>306</v>
      </c>
      <c r="B111" s="292" t="s">
        <v>307</v>
      </c>
      <c r="C111" s="236"/>
      <c r="D111" s="240"/>
      <c r="E111" s="238"/>
      <c r="F111" s="238"/>
      <c r="G111" s="239"/>
      <c r="H111" s="240"/>
      <c r="I111" s="239"/>
      <c r="J111" s="240"/>
      <c r="K111" s="239"/>
      <c r="L111" s="240"/>
      <c r="M111" s="241"/>
      <c r="N111" s="242"/>
      <c r="O111" s="239"/>
      <c r="P111" s="243">
        <f aca="true" t="shared" si="16" ref="P111:U111">+P112</f>
        <v>1</v>
      </c>
      <c r="Q111" s="238">
        <f t="shared" si="16"/>
        <v>3</v>
      </c>
      <c r="R111" s="238">
        <f t="shared" si="16"/>
        <v>178</v>
      </c>
      <c r="S111" s="239">
        <f t="shared" si="16"/>
        <v>178</v>
      </c>
      <c r="T111" s="240"/>
      <c r="U111" s="241">
        <f t="shared" si="16"/>
        <v>7</v>
      </c>
      <c r="V111" s="242"/>
      <c r="W111" s="244">
        <f>+W112</f>
        <v>0</v>
      </c>
    </row>
    <row r="112" spans="1:23" ht="18" customHeight="1">
      <c r="A112" s="263"/>
      <c r="B112" s="262" t="s">
        <v>308</v>
      </c>
      <c r="C112" s="236"/>
      <c r="D112" s="240"/>
      <c r="E112" s="238"/>
      <c r="F112" s="238"/>
      <c r="G112" s="239"/>
      <c r="H112" s="240"/>
      <c r="I112" s="239"/>
      <c r="J112" s="240"/>
      <c r="K112" s="239"/>
      <c r="L112" s="240"/>
      <c r="M112" s="241"/>
      <c r="N112" s="242"/>
      <c r="O112" s="239"/>
      <c r="P112" s="243">
        <v>1</v>
      </c>
      <c r="Q112" s="238">
        <v>3</v>
      </c>
      <c r="R112" s="238">
        <v>178</v>
      </c>
      <c r="S112" s="239">
        <v>178</v>
      </c>
      <c r="T112" s="240"/>
      <c r="U112" s="241">
        <v>7</v>
      </c>
      <c r="V112" s="242"/>
      <c r="W112" s="244"/>
    </row>
    <row r="113" spans="1:23" ht="18" customHeight="1">
      <c r="A113" s="291" t="s">
        <v>309</v>
      </c>
      <c r="B113" s="292" t="s">
        <v>307</v>
      </c>
      <c r="C113" s="236"/>
      <c r="D113" s="240"/>
      <c r="E113" s="238"/>
      <c r="F113" s="238"/>
      <c r="G113" s="239"/>
      <c r="H113" s="240"/>
      <c r="I113" s="239"/>
      <c r="J113" s="240"/>
      <c r="K113" s="239"/>
      <c r="L113" s="240"/>
      <c r="M113" s="241"/>
      <c r="N113" s="242"/>
      <c r="O113" s="239"/>
      <c r="P113" s="243">
        <f aca="true" t="shared" si="17" ref="P113:U113">+P114</f>
        <v>1</v>
      </c>
      <c r="Q113" s="238">
        <f t="shared" si="17"/>
        <v>6</v>
      </c>
      <c r="R113" s="238">
        <v>155</v>
      </c>
      <c r="S113" s="239">
        <f t="shared" si="17"/>
        <v>153</v>
      </c>
      <c r="T113" s="240"/>
      <c r="U113" s="241">
        <f t="shared" si="17"/>
        <v>7</v>
      </c>
      <c r="V113" s="242"/>
      <c r="W113" s="244">
        <f>+W114</f>
        <v>8</v>
      </c>
    </row>
    <row r="114" spans="1:23" ht="18" customHeight="1" thickBot="1">
      <c r="A114" s="260"/>
      <c r="B114" s="280" t="s">
        <v>310</v>
      </c>
      <c r="C114" s="281"/>
      <c r="D114" s="282"/>
      <c r="E114" s="283"/>
      <c r="F114" s="283"/>
      <c r="G114" s="284"/>
      <c r="H114" s="282"/>
      <c r="I114" s="284"/>
      <c r="J114" s="282"/>
      <c r="K114" s="284"/>
      <c r="L114" s="282"/>
      <c r="M114" s="220"/>
      <c r="N114" s="221"/>
      <c r="O114" s="284"/>
      <c r="P114" s="285">
        <v>1</v>
      </c>
      <c r="Q114" s="283">
        <v>6</v>
      </c>
      <c r="R114" s="283">
        <v>155</v>
      </c>
      <c r="S114" s="284">
        <v>153</v>
      </c>
      <c r="T114" s="282"/>
      <c r="U114" s="220">
        <v>7</v>
      </c>
      <c r="V114" s="221"/>
      <c r="W114" s="286">
        <v>8</v>
      </c>
    </row>
    <row r="115" spans="1:23" ht="18" customHeight="1" thickBot="1" thickTop="1">
      <c r="A115" s="248" t="s">
        <v>311</v>
      </c>
      <c r="B115" s="249"/>
      <c r="C115" s="250"/>
      <c r="D115" s="251"/>
      <c r="E115" s="252"/>
      <c r="F115" s="252"/>
      <c r="G115" s="253"/>
      <c r="H115" s="251"/>
      <c r="I115" s="253"/>
      <c r="J115" s="251"/>
      <c r="K115" s="253"/>
      <c r="L115" s="251"/>
      <c r="M115" s="287"/>
      <c r="N115" s="288"/>
      <c r="O115" s="253"/>
      <c r="P115" s="289">
        <f>+P116+P117+P118</f>
        <v>3</v>
      </c>
      <c r="Q115" s="252">
        <f>+Q116+Q117+Q118</f>
        <v>15</v>
      </c>
      <c r="R115" s="252">
        <f>+R116+R117+R118</f>
        <v>630</v>
      </c>
      <c r="S115" s="253">
        <f>+S116+S117+S118</f>
        <v>518</v>
      </c>
      <c r="T115" s="251"/>
      <c r="U115" s="287">
        <f>SUM(U116:V118)</f>
        <v>13</v>
      </c>
      <c r="V115" s="288"/>
      <c r="W115" s="257">
        <f>+W116+W117+W118</f>
        <v>49</v>
      </c>
    </row>
    <row r="116" spans="1:23" ht="18" customHeight="1" thickTop="1">
      <c r="A116" s="293" t="s">
        <v>312</v>
      </c>
      <c r="B116" s="294"/>
      <c r="C116" s="226"/>
      <c r="D116" s="227"/>
      <c r="E116" s="228"/>
      <c r="F116" s="228"/>
      <c r="G116" s="229"/>
      <c r="H116" s="227"/>
      <c r="I116" s="229"/>
      <c r="J116" s="227"/>
      <c r="K116" s="229"/>
      <c r="L116" s="227"/>
      <c r="M116" s="230"/>
      <c r="N116" s="231"/>
      <c r="O116" s="229"/>
      <c r="P116" s="232">
        <v>1</v>
      </c>
      <c r="Q116" s="228">
        <v>1</v>
      </c>
      <c r="R116" s="228">
        <v>80</v>
      </c>
      <c r="S116" s="229">
        <v>70</v>
      </c>
      <c r="T116" s="227"/>
      <c r="U116" s="230">
        <v>2</v>
      </c>
      <c r="V116" s="231"/>
      <c r="W116" s="259">
        <v>6</v>
      </c>
    </row>
    <row r="117" spans="1:23" ht="18" customHeight="1">
      <c r="A117" s="234" t="s">
        <v>313</v>
      </c>
      <c r="B117" s="295"/>
      <c r="C117" s="236"/>
      <c r="D117" s="240"/>
      <c r="E117" s="238"/>
      <c r="F117" s="238"/>
      <c r="G117" s="239"/>
      <c r="H117" s="240"/>
      <c r="I117" s="239"/>
      <c r="J117" s="240"/>
      <c r="K117" s="239"/>
      <c r="L117" s="240"/>
      <c r="M117" s="241"/>
      <c r="N117" s="242"/>
      <c r="O117" s="239"/>
      <c r="P117" s="243">
        <v>1</v>
      </c>
      <c r="Q117" s="238">
        <v>4</v>
      </c>
      <c r="R117" s="238">
        <v>280</v>
      </c>
      <c r="S117" s="239">
        <v>222</v>
      </c>
      <c r="T117" s="240"/>
      <c r="U117" s="241">
        <v>7</v>
      </c>
      <c r="V117" s="242"/>
      <c r="W117" s="244">
        <v>28</v>
      </c>
    </row>
    <row r="118" spans="1:23" ht="18" customHeight="1" thickBot="1">
      <c r="A118" s="296" t="s">
        <v>314</v>
      </c>
      <c r="B118" s="297"/>
      <c r="C118" s="298"/>
      <c r="D118" s="299"/>
      <c r="E118" s="300"/>
      <c r="F118" s="300"/>
      <c r="G118" s="301"/>
      <c r="H118" s="299"/>
      <c r="I118" s="301"/>
      <c r="J118" s="299"/>
      <c r="K118" s="301"/>
      <c r="L118" s="299"/>
      <c r="M118" s="302"/>
      <c r="N118" s="303"/>
      <c r="O118" s="301"/>
      <c r="P118" s="304">
        <v>1</v>
      </c>
      <c r="Q118" s="300">
        <v>10</v>
      </c>
      <c r="R118" s="300">
        <v>270</v>
      </c>
      <c r="S118" s="301">
        <v>226</v>
      </c>
      <c r="T118" s="299"/>
      <c r="U118" s="302">
        <v>4</v>
      </c>
      <c r="V118" s="303"/>
      <c r="W118" s="305">
        <v>15</v>
      </c>
    </row>
  </sheetData>
  <mergeCells count="267">
    <mergeCell ref="A52:B52"/>
    <mergeCell ref="A103:B103"/>
    <mergeCell ref="A107:B107"/>
    <mergeCell ref="C4:D4"/>
    <mergeCell ref="A3:B6"/>
    <mergeCell ref="C5:C6"/>
    <mergeCell ref="D5:D6"/>
    <mergeCell ref="P3:W3"/>
    <mergeCell ref="A99:B99"/>
    <mergeCell ref="A62:B62"/>
    <mergeCell ref="A68:B68"/>
    <mergeCell ref="A74:B74"/>
    <mergeCell ref="A78:B78"/>
    <mergeCell ref="A94:B94"/>
    <mergeCell ref="U10:V10"/>
    <mergeCell ref="G4:L4"/>
    <mergeCell ref="A47:B47"/>
    <mergeCell ref="A115:B115"/>
    <mergeCell ref="A7:B7"/>
    <mergeCell ref="A8:B8"/>
    <mergeCell ref="A25:B25"/>
    <mergeCell ref="A26:B26"/>
    <mergeCell ref="A31:B31"/>
    <mergeCell ref="A35:B35"/>
    <mergeCell ref="A42:B42"/>
    <mergeCell ref="A85:B85"/>
    <mergeCell ref="A89:B89"/>
    <mergeCell ref="U7:V7"/>
    <mergeCell ref="U8:V8"/>
    <mergeCell ref="U9:V9"/>
    <mergeCell ref="M4:M6"/>
    <mergeCell ref="N4:N6"/>
    <mergeCell ref="O4:O6"/>
    <mergeCell ref="P4:P6"/>
    <mergeCell ref="V4:V6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U25:V25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4:V54"/>
    <mergeCell ref="U55:V55"/>
    <mergeCell ref="U56:V56"/>
    <mergeCell ref="U53:V53"/>
    <mergeCell ref="U57:V57"/>
    <mergeCell ref="U58:V58"/>
    <mergeCell ref="U59:V59"/>
    <mergeCell ref="U60:V60"/>
    <mergeCell ref="U61:V61"/>
    <mergeCell ref="U62:V62"/>
    <mergeCell ref="U64:V64"/>
    <mergeCell ref="U65:V65"/>
    <mergeCell ref="U63:V63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4:N64"/>
    <mergeCell ref="M63:N63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6:N116"/>
    <mergeCell ref="M117:N117"/>
    <mergeCell ref="M118:N118"/>
    <mergeCell ref="M112:N112"/>
    <mergeCell ref="M113:N113"/>
    <mergeCell ref="M114:N114"/>
    <mergeCell ref="M115:N115"/>
    <mergeCell ref="E4:E6"/>
    <mergeCell ref="C3:O3"/>
    <mergeCell ref="F4:F6"/>
    <mergeCell ref="G5:G6"/>
    <mergeCell ref="K5:K6"/>
    <mergeCell ref="I5:I6"/>
    <mergeCell ref="W4:W6"/>
    <mergeCell ref="Q4:Q6"/>
    <mergeCell ref="R4:R6"/>
    <mergeCell ref="S5:S6"/>
    <mergeCell ref="U4:U6"/>
    <mergeCell ref="S4:T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5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2.50390625" style="309" customWidth="1"/>
    <col min="2" max="2" width="10.625" style="309" customWidth="1"/>
    <col min="3" max="3" width="10.125" style="309" customWidth="1"/>
    <col min="4" max="4" width="9.625" style="309" customWidth="1"/>
    <col min="5" max="11" width="7.625" style="309" customWidth="1"/>
    <col min="12" max="12" width="9.625" style="309" customWidth="1"/>
    <col min="13" max="18" width="7.625" style="309" customWidth="1"/>
    <col min="19" max="16384" width="9.00390625" style="309" customWidth="1"/>
  </cols>
  <sheetData>
    <row r="1" spans="1:5" ht="18.75">
      <c r="A1" s="306" t="s">
        <v>351</v>
      </c>
      <c r="B1" s="307"/>
      <c r="C1" s="308"/>
      <c r="D1" s="308"/>
      <c r="E1" s="308"/>
    </row>
    <row r="2" spans="1:16" ht="19.5" thickBot="1">
      <c r="A2" s="307"/>
      <c r="B2" s="308"/>
      <c r="C2" s="308"/>
      <c r="D2" s="308"/>
      <c r="E2" s="308"/>
      <c r="P2" s="309" t="s">
        <v>315</v>
      </c>
    </row>
    <row r="3" spans="1:18" ht="18.75" customHeight="1">
      <c r="A3" s="310"/>
      <c r="B3" s="311" t="s">
        <v>11</v>
      </c>
      <c r="C3" s="311" t="s">
        <v>316</v>
      </c>
      <c r="D3" s="312" t="s">
        <v>317</v>
      </c>
      <c r="E3" s="313"/>
      <c r="F3" s="313"/>
      <c r="G3" s="313"/>
      <c r="H3" s="313"/>
      <c r="I3" s="313"/>
      <c r="J3" s="313"/>
      <c r="K3" s="314"/>
      <c r="L3" s="315" t="s">
        <v>318</v>
      </c>
      <c r="M3" s="315"/>
      <c r="N3" s="315"/>
      <c r="O3" s="315"/>
      <c r="P3" s="315"/>
      <c r="Q3" s="315"/>
      <c r="R3" s="316"/>
    </row>
    <row r="4" spans="1:18" ht="57" thickBot="1">
      <c r="A4" s="317"/>
      <c r="B4" s="318"/>
      <c r="C4" s="318"/>
      <c r="D4" s="319" t="s">
        <v>319</v>
      </c>
      <c r="E4" s="320" t="s">
        <v>320</v>
      </c>
      <c r="F4" s="320" t="s">
        <v>321</v>
      </c>
      <c r="G4" s="320" t="s">
        <v>322</v>
      </c>
      <c r="H4" s="320" t="s">
        <v>323</v>
      </c>
      <c r="I4" s="320" t="s">
        <v>324</v>
      </c>
      <c r="J4" s="320" t="s">
        <v>325</v>
      </c>
      <c r="K4" s="321" t="s">
        <v>326</v>
      </c>
      <c r="L4" s="319" t="s">
        <v>319</v>
      </c>
      <c r="M4" s="320" t="s">
        <v>327</v>
      </c>
      <c r="N4" s="320" t="s">
        <v>328</v>
      </c>
      <c r="O4" s="320" t="s">
        <v>329</v>
      </c>
      <c r="P4" s="320" t="s">
        <v>330</v>
      </c>
      <c r="Q4" s="320" t="s">
        <v>331</v>
      </c>
      <c r="R4" s="322" t="s">
        <v>332</v>
      </c>
    </row>
    <row r="5" spans="1:18" ht="14.25" customHeight="1">
      <c r="A5" s="323" t="s">
        <v>103</v>
      </c>
      <c r="B5" s="324">
        <f>'[1]入力用シート'!C5</f>
        <v>1380</v>
      </c>
      <c r="C5" s="324">
        <f>'[1]入力用シート'!D5</f>
        <v>13</v>
      </c>
      <c r="D5" s="325">
        <f>'[1]入力用シート'!E5</f>
        <v>961</v>
      </c>
      <c r="E5" s="326">
        <f>'[1]入力用シート'!F5</f>
        <v>426</v>
      </c>
      <c r="F5" s="326">
        <f>'[1]入力用シート'!G5</f>
        <v>50</v>
      </c>
      <c r="G5" s="326">
        <f>'[1]入力用シート'!J5</f>
        <v>98</v>
      </c>
      <c r="H5" s="326">
        <f>'[1]入力用シート'!K5</f>
        <v>235</v>
      </c>
      <c r="I5" s="326">
        <f>'[1]入力用シート'!L5</f>
        <v>1</v>
      </c>
      <c r="J5" s="326">
        <f>'[1]入力用シート'!M5</f>
        <v>138</v>
      </c>
      <c r="K5" s="327">
        <f>'[1]入力用シート'!N5</f>
        <v>13</v>
      </c>
      <c r="L5" s="325">
        <f>'[1]入力用シート'!O5</f>
        <v>406</v>
      </c>
      <c r="M5" s="326">
        <f>'[1]入力用シート'!P5</f>
        <v>265</v>
      </c>
      <c r="N5" s="326">
        <f>'[1]入力用シート'!Q5</f>
        <v>14</v>
      </c>
      <c r="O5" s="326">
        <f>'[1]入力用シート'!R5</f>
        <v>1</v>
      </c>
      <c r="P5" s="326">
        <f>'[1]入力用シート'!S5</f>
        <v>0</v>
      </c>
      <c r="Q5" s="326">
        <f>'[1]入力用シート'!U5</f>
        <v>126</v>
      </c>
      <c r="R5" s="328">
        <f>'[1]入力用シート'!V5</f>
        <v>992</v>
      </c>
    </row>
    <row r="6" spans="1:18" ht="14.25" customHeight="1">
      <c r="A6" s="329" t="s">
        <v>104</v>
      </c>
      <c r="B6" s="330">
        <f>'[1]入力用シート'!C6</f>
        <v>1977</v>
      </c>
      <c r="C6" s="330">
        <f>'[1]入力用シート'!D6</f>
        <v>4</v>
      </c>
      <c r="D6" s="331">
        <f>'[1]入力用シート'!E6</f>
        <v>1233</v>
      </c>
      <c r="E6" s="332">
        <f>'[1]入力用シート'!F6</f>
        <v>339</v>
      </c>
      <c r="F6" s="332">
        <f>'[1]入力用シート'!G6</f>
        <v>201</v>
      </c>
      <c r="G6" s="332">
        <f>'[1]入力用シート'!J6</f>
        <v>48</v>
      </c>
      <c r="H6" s="332">
        <f>'[1]入力用シート'!K6</f>
        <v>388</v>
      </c>
      <c r="I6" s="332">
        <f>'[1]入力用シート'!L6</f>
        <v>10</v>
      </c>
      <c r="J6" s="332">
        <f>'[1]入力用シート'!M6</f>
        <v>180</v>
      </c>
      <c r="K6" s="333">
        <f>'[1]入力用シート'!N6</f>
        <v>67</v>
      </c>
      <c r="L6" s="331">
        <f>'[1]入力用シート'!O6</f>
        <v>740</v>
      </c>
      <c r="M6" s="332">
        <f>'[1]入力用シート'!P6</f>
        <v>450</v>
      </c>
      <c r="N6" s="332">
        <f>'[1]入力用シート'!Q6</f>
        <v>9</v>
      </c>
      <c r="O6" s="332">
        <f>'[1]入力用シート'!R6</f>
        <v>1</v>
      </c>
      <c r="P6" s="332">
        <f>'[1]入力用シート'!S6</f>
        <v>0</v>
      </c>
      <c r="Q6" s="332">
        <f>'[1]入力用シート'!U6</f>
        <v>280</v>
      </c>
      <c r="R6" s="334">
        <f>'[1]入力用シート'!V6</f>
        <v>1088</v>
      </c>
    </row>
    <row r="7" spans="1:18" ht="14.25" customHeight="1">
      <c r="A7" s="329" t="s">
        <v>105</v>
      </c>
      <c r="B7" s="330">
        <f>'[1]入力用シート'!C7</f>
        <v>814</v>
      </c>
      <c r="C7" s="330">
        <f>'[1]入力用シート'!D7</f>
        <v>6</v>
      </c>
      <c r="D7" s="331">
        <f>'[1]入力用シート'!E7</f>
        <v>560</v>
      </c>
      <c r="E7" s="332">
        <f>'[1]入力用シート'!F7</f>
        <v>117</v>
      </c>
      <c r="F7" s="332">
        <f>'[1]入力用シート'!G7</f>
        <v>74</v>
      </c>
      <c r="G7" s="332">
        <f>'[1]入力用シート'!J7</f>
        <v>38</v>
      </c>
      <c r="H7" s="332">
        <f>'[1]入力用シート'!K7</f>
        <v>166</v>
      </c>
      <c r="I7" s="332">
        <f>'[1]入力用シート'!L7</f>
        <v>5</v>
      </c>
      <c r="J7" s="332">
        <f>'[1]入力用シート'!M7</f>
        <v>120</v>
      </c>
      <c r="K7" s="333">
        <f>'[1]入力用シート'!N7</f>
        <v>40</v>
      </c>
      <c r="L7" s="331">
        <f>'[1]入力用シート'!O7</f>
        <v>248</v>
      </c>
      <c r="M7" s="332">
        <f>'[1]入力用シート'!P7</f>
        <v>140</v>
      </c>
      <c r="N7" s="332">
        <f>'[1]入力用シート'!Q7</f>
        <v>5</v>
      </c>
      <c r="O7" s="332">
        <f>'[1]入力用シート'!R7</f>
        <v>1</v>
      </c>
      <c r="P7" s="332">
        <f>'[1]入力用シート'!S7</f>
        <v>0</v>
      </c>
      <c r="Q7" s="332">
        <f>'[1]入力用シート'!U7</f>
        <v>102</v>
      </c>
      <c r="R7" s="334">
        <f>'[1]入力用シート'!V7</f>
        <v>440</v>
      </c>
    </row>
    <row r="8" spans="1:18" ht="14.25" customHeight="1">
      <c r="A8" s="329" t="s">
        <v>106</v>
      </c>
      <c r="B8" s="330">
        <f>'[1]入力用シート'!C8</f>
        <v>1694</v>
      </c>
      <c r="C8" s="330">
        <f>'[1]入力用シート'!D8</f>
        <v>30</v>
      </c>
      <c r="D8" s="331">
        <f>'[1]入力用シート'!E8</f>
        <v>1267</v>
      </c>
      <c r="E8" s="332">
        <f>'[1]入力用シート'!F8</f>
        <v>174</v>
      </c>
      <c r="F8" s="332">
        <f>'[1]入力用シート'!G8</f>
        <v>372</v>
      </c>
      <c r="G8" s="332">
        <f>'[1]入力用シート'!J8</f>
        <v>62</v>
      </c>
      <c r="H8" s="332">
        <f>'[1]入力用シート'!K8</f>
        <v>144</v>
      </c>
      <c r="I8" s="332">
        <f>'[1]入力用シート'!L8</f>
        <v>4</v>
      </c>
      <c r="J8" s="332">
        <f>'[1]入力用シート'!M8</f>
        <v>463</v>
      </c>
      <c r="K8" s="333">
        <f>'[1]入力用シート'!N8</f>
        <v>48</v>
      </c>
      <c r="L8" s="331">
        <f>'[1]入力用シート'!O8</f>
        <v>397</v>
      </c>
      <c r="M8" s="332">
        <f>'[1]入力用シート'!P8</f>
        <v>199</v>
      </c>
      <c r="N8" s="332">
        <f>'[1]入力用シート'!Q8</f>
        <v>4</v>
      </c>
      <c r="O8" s="332">
        <f>'[1]入力用シート'!R8</f>
        <v>1</v>
      </c>
      <c r="P8" s="332">
        <f>'[1]入力用シート'!S8</f>
        <v>5</v>
      </c>
      <c r="Q8" s="332">
        <f>'[1]入力用シート'!U8</f>
        <v>188</v>
      </c>
      <c r="R8" s="334">
        <f>'[1]入力用シート'!V8</f>
        <v>424</v>
      </c>
    </row>
    <row r="9" spans="1:18" ht="14.25" customHeight="1">
      <c r="A9" s="329" t="s">
        <v>107</v>
      </c>
      <c r="B9" s="330">
        <f>'[1]入力用シート'!C9</f>
        <v>299</v>
      </c>
      <c r="C9" s="330">
        <f>'[1]入力用シート'!D9</f>
        <v>0</v>
      </c>
      <c r="D9" s="331">
        <f>'[1]入力用シート'!E9</f>
        <v>240</v>
      </c>
      <c r="E9" s="332">
        <f>'[1]入力用シート'!F9</f>
        <v>2</v>
      </c>
      <c r="F9" s="332">
        <f>'[1]入力用シート'!G9</f>
        <v>14</v>
      </c>
      <c r="G9" s="332">
        <f>'[1]入力用シート'!J9</f>
        <v>59</v>
      </c>
      <c r="H9" s="332">
        <f>'[1]入力用シート'!K9</f>
        <v>154</v>
      </c>
      <c r="I9" s="332">
        <f>'[1]入力用シート'!L9</f>
        <v>1</v>
      </c>
      <c r="J9" s="332">
        <f>'[1]入力用シート'!M9</f>
        <v>7</v>
      </c>
      <c r="K9" s="333">
        <f>'[1]入力用シート'!N9</f>
        <v>3</v>
      </c>
      <c r="L9" s="331">
        <f>'[1]入力用シート'!O9</f>
        <v>59</v>
      </c>
      <c r="M9" s="332">
        <f>'[1]入力用シート'!P9</f>
        <v>29</v>
      </c>
      <c r="N9" s="332">
        <f>'[1]入力用シート'!Q9</f>
        <v>0</v>
      </c>
      <c r="O9" s="332">
        <f>'[1]入力用シート'!R9</f>
        <v>0</v>
      </c>
      <c r="P9" s="332">
        <f>'[1]入力用シート'!S9</f>
        <v>0</v>
      </c>
      <c r="Q9" s="332">
        <f>'[1]入力用シート'!U9</f>
        <v>30</v>
      </c>
      <c r="R9" s="334">
        <f>'[1]入力用シート'!V9</f>
        <v>212</v>
      </c>
    </row>
    <row r="10" spans="1:18" ht="14.25" customHeight="1">
      <c r="A10" s="329" t="s">
        <v>108</v>
      </c>
      <c r="B10" s="330">
        <f>'[1]入力用シート'!C10</f>
        <v>252</v>
      </c>
      <c r="C10" s="330">
        <f>'[1]入力用シート'!D10</f>
        <v>0</v>
      </c>
      <c r="D10" s="331">
        <f>'[1]入力用シート'!E10</f>
        <v>164</v>
      </c>
      <c r="E10" s="332">
        <f>'[1]入力用シート'!F10</f>
        <v>45</v>
      </c>
      <c r="F10" s="332">
        <f>'[1]入力用シート'!G10</f>
        <v>23</v>
      </c>
      <c r="G10" s="332">
        <f>'[1]入力用シート'!J10</f>
        <v>9</v>
      </c>
      <c r="H10" s="332">
        <f>'[1]入力用シート'!K10</f>
        <v>71</v>
      </c>
      <c r="I10" s="332">
        <f>'[1]入力用シート'!L10</f>
        <v>2</v>
      </c>
      <c r="J10" s="332">
        <f>'[1]入力用シート'!M10</f>
        <v>9</v>
      </c>
      <c r="K10" s="333">
        <f>'[1]入力用シート'!N10</f>
        <v>5</v>
      </c>
      <c r="L10" s="331">
        <f>'[1]入力用シート'!O10</f>
        <v>88</v>
      </c>
      <c r="M10" s="332">
        <f>'[1]入力用シート'!P10</f>
        <v>58</v>
      </c>
      <c r="N10" s="332">
        <f>'[1]入力用シート'!Q10</f>
        <v>0</v>
      </c>
      <c r="O10" s="332">
        <f>'[1]入力用シート'!R10</f>
        <v>0</v>
      </c>
      <c r="P10" s="332">
        <f>'[1]入力用シート'!S10</f>
        <v>0</v>
      </c>
      <c r="Q10" s="332">
        <f>'[1]入力用シート'!U10</f>
        <v>30</v>
      </c>
      <c r="R10" s="334">
        <f>'[1]入力用シート'!V10</f>
        <v>162</v>
      </c>
    </row>
    <row r="11" spans="1:18" ht="14.25" customHeight="1">
      <c r="A11" s="329" t="s">
        <v>110</v>
      </c>
      <c r="B11" s="330">
        <f>'[1]入力用シート'!C11</f>
        <v>385</v>
      </c>
      <c r="C11" s="330">
        <f>'[1]入力用シート'!D11</f>
        <v>0</v>
      </c>
      <c r="D11" s="331">
        <f>'[1]入力用シート'!E11</f>
        <v>282</v>
      </c>
      <c r="E11" s="332">
        <f>'[1]入力用シート'!F11</f>
        <v>11</v>
      </c>
      <c r="F11" s="332">
        <f>'[1]入力用シート'!G11</f>
        <v>37</v>
      </c>
      <c r="G11" s="332">
        <f>'[1]入力用シート'!J11</f>
        <v>16</v>
      </c>
      <c r="H11" s="332">
        <f>'[1]入力用シート'!K11</f>
        <v>178</v>
      </c>
      <c r="I11" s="332">
        <f>'[1]入力用シート'!L11</f>
        <v>2</v>
      </c>
      <c r="J11" s="332">
        <f>'[1]入力用シート'!M11</f>
        <v>36</v>
      </c>
      <c r="K11" s="333">
        <f>'[1]入力用シート'!N11</f>
        <v>2</v>
      </c>
      <c r="L11" s="331">
        <f>'[1]入力用シート'!O11</f>
        <v>103</v>
      </c>
      <c r="M11" s="332">
        <f>'[1]入力用シート'!P11</f>
        <v>65</v>
      </c>
      <c r="N11" s="332">
        <f>'[1]入力用シート'!Q11</f>
        <v>3</v>
      </c>
      <c r="O11" s="332">
        <f>'[1]入力用シート'!R11</f>
        <v>0</v>
      </c>
      <c r="P11" s="332">
        <f>'[1]入力用シート'!S11</f>
        <v>0</v>
      </c>
      <c r="Q11" s="332">
        <f>'[1]入力用シート'!U11</f>
        <v>35</v>
      </c>
      <c r="R11" s="334">
        <f>'[1]入力用シート'!V11</f>
        <v>246</v>
      </c>
    </row>
    <row r="12" spans="1:18" ht="14.25" customHeight="1">
      <c r="A12" s="329" t="s">
        <v>112</v>
      </c>
      <c r="B12" s="330">
        <f>'[1]入力用シート'!C12</f>
        <v>1897</v>
      </c>
      <c r="C12" s="330">
        <f>'[1]入力用シート'!D12</f>
        <v>15</v>
      </c>
      <c r="D12" s="331">
        <f>'[1]入力用シート'!E12</f>
        <v>1268</v>
      </c>
      <c r="E12" s="332">
        <f>'[1]入力用シート'!F12</f>
        <v>208</v>
      </c>
      <c r="F12" s="332">
        <f>'[1]入力用シート'!G12</f>
        <v>407</v>
      </c>
      <c r="G12" s="332">
        <f>'[1]入力用シート'!J12</f>
        <v>111</v>
      </c>
      <c r="H12" s="332">
        <f>'[1]入力用シート'!K12</f>
        <v>171</v>
      </c>
      <c r="I12" s="332">
        <f>'[1]入力用シート'!L12</f>
        <v>0</v>
      </c>
      <c r="J12" s="332">
        <f>'[1]入力用シート'!M12</f>
        <v>325</v>
      </c>
      <c r="K12" s="333">
        <f>'[1]入力用シート'!N12</f>
        <v>46</v>
      </c>
      <c r="L12" s="331">
        <f>'[1]入力用シート'!O12</f>
        <v>614</v>
      </c>
      <c r="M12" s="332">
        <f>'[1]入力用シート'!P12</f>
        <v>257</v>
      </c>
      <c r="N12" s="332">
        <f>'[1]入力用シート'!Q12</f>
        <v>2</v>
      </c>
      <c r="O12" s="332">
        <f>'[1]入力用シート'!R12</f>
        <v>2</v>
      </c>
      <c r="P12" s="332">
        <f>'[1]入力用シート'!S12</f>
        <v>7</v>
      </c>
      <c r="Q12" s="332">
        <f>'[1]入力用シート'!U12</f>
        <v>346</v>
      </c>
      <c r="R12" s="334">
        <f>'[1]入力用シート'!V12</f>
        <v>614</v>
      </c>
    </row>
    <row r="13" spans="1:18" ht="14.25" customHeight="1">
      <c r="A13" s="329" t="s">
        <v>114</v>
      </c>
      <c r="B13" s="330">
        <f>'[1]入力用シート'!C13</f>
        <v>737</v>
      </c>
      <c r="C13" s="330">
        <f>'[1]入力用シート'!D13</f>
        <v>5</v>
      </c>
      <c r="D13" s="331">
        <f>'[1]入力用シート'!E13</f>
        <v>526</v>
      </c>
      <c r="E13" s="332">
        <f>'[1]入力用シート'!F13</f>
        <v>108</v>
      </c>
      <c r="F13" s="332">
        <f>'[1]入力用シート'!G13</f>
        <v>150</v>
      </c>
      <c r="G13" s="332">
        <f>'[1]入力用シート'!J13</f>
        <v>17</v>
      </c>
      <c r="H13" s="332">
        <f>'[1]入力用シート'!K13</f>
        <v>76</v>
      </c>
      <c r="I13" s="332">
        <f>'[1]入力用シート'!L13</f>
        <v>1</v>
      </c>
      <c r="J13" s="332">
        <f>'[1]入力用シート'!M13</f>
        <v>141</v>
      </c>
      <c r="K13" s="333">
        <f>'[1]入力用シート'!N13</f>
        <v>33</v>
      </c>
      <c r="L13" s="331">
        <f>'[1]入力用シート'!O13</f>
        <v>206</v>
      </c>
      <c r="M13" s="332">
        <f>'[1]入力用シート'!P13</f>
        <v>112</v>
      </c>
      <c r="N13" s="332">
        <f>'[1]入力用シート'!Q13</f>
        <v>2</v>
      </c>
      <c r="O13" s="332">
        <f>'[1]入力用シート'!R13</f>
        <v>0</v>
      </c>
      <c r="P13" s="332">
        <f>'[1]入力用シート'!S13</f>
        <v>0</v>
      </c>
      <c r="Q13" s="332">
        <f>'[1]入力用シート'!U13</f>
        <v>92</v>
      </c>
      <c r="R13" s="334">
        <f>'[1]入力用シート'!V13</f>
        <v>327</v>
      </c>
    </row>
    <row r="14" spans="1:18" ht="14.25" customHeight="1">
      <c r="A14" s="329" t="s">
        <v>115</v>
      </c>
      <c r="B14" s="330">
        <f>'[1]入力用シート'!C14</f>
        <v>381</v>
      </c>
      <c r="C14" s="330">
        <f>'[1]入力用シート'!D14</f>
        <v>6</v>
      </c>
      <c r="D14" s="331">
        <f>'[1]入力用シート'!E14</f>
        <v>252</v>
      </c>
      <c r="E14" s="332">
        <f>'[1]入力用シート'!F14</f>
        <v>81</v>
      </c>
      <c r="F14" s="332">
        <f>'[1]入力用シート'!G14</f>
        <v>65</v>
      </c>
      <c r="G14" s="332">
        <f>'[1]入力用シート'!J14</f>
        <v>19</v>
      </c>
      <c r="H14" s="332">
        <f>'[1]入力用シート'!K14</f>
        <v>61</v>
      </c>
      <c r="I14" s="332">
        <f>'[1]入力用シート'!L14</f>
        <v>4</v>
      </c>
      <c r="J14" s="332">
        <f>'[1]入力用シート'!M14</f>
        <v>19</v>
      </c>
      <c r="K14" s="333">
        <f>'[1]入力用シート'!N14</f>
        <v>3</v>
      </c>
      <c r="L14" s="331">
        <f>'[1]入力用シート'!O14</f>
        <v>123</v>
      </c>
      <c r="M14" s="332">
        <f>'[1]入力用シート'!P14</f>
        <v>65</v>
      </c>
      <c r="N14" s="332">
        <f>'[1]入力用シート'!Q14</f>
        <v>0</v>
      </c>
      <c r="O14" s="332">
        <f>'[1]入力用シート'!R14</f>
        <v>0</v>
      </c>
      <c r="P14" s="332">
        <f>'[1]入力用シート'!S14</f>
        <v>0</v>
      </c>
      <c r="Q14" s="332">
        <f>'[1]入力用シート'!U14</f>
        <v>58</v>
      </c>
      <c r="R14" s="334">
        <f>'[1]入力用シート'!V14</f>
        <v>218</v>
      </c>
    </row>
    <row r="15" spans="1:18" ht="14.25" customHeight="1">
      <c r="A15" s="329" t="s">
        <v>116</v>
      </c>
      <c r="B15" s="330">
        <f>'[1]入力用シート'!C15</f>
        <v>616</v>
      </c>
      <c r="C15" s="330">
        <f>'[1]入力用シート'!D15</f>
        <v>7</v>
      </c>
      <c r="D15" s="331">
        <f>'[1]入力用シート'!E15</f>
        <v>428</v>
      </c>
      <c r="E15" s="332">
        <f>'[1]入力用シート'!F15</f>
        <v>118</v>
      </c>
      <c r="F15" s="332">
        <f>'[1]入力用シート'!G15</f>
        <v>183</v>
      </c>
      <c r="G15" s="332">
        <f>'[1]入力用シート'!J15</f>
        <v>18</v>
      </c>
      <c r="H15" s="332">
        <f>'[1]入力用シート'!K15</f>
        <v>53</v>
      </c>
      <c r="I15" s="332">
        <f>'[1]入力用シート'!L15</f>
        <v>0</v>
      </c>
      <c r="J15" s="332">
        <f>'[1]入力用シート'!M15</f>
        <v>47</v>
      </c>
      <c r="K15" s="333">
        <f>'[1]入力用シート'!N15</f>
        <v>9</v>
      </c>
      <c r="L15" s="331">
        <f>'[1]入力用シート'!O15</f>
        <v>181</v>
      </c>
      <c r="M15" s="332">
        <f>'[1]入力用シート'!P15</f>
        <v>96</v>
      </c>
      <c r="N15" s="332">
        <f>'[1]入力用シート'!Q15</f>
        <v>4</v>
      </c>
      <c r="O15" s="332">
        <f>'[1]入力用シート'!R15</f>
        <v>0</v>
      </c>
      <c r="P15" s="332">
        <f>'[1]入力用シート'!S15</f>
        <v>0</v>
      </c>
      <c r="Q15" s="332">
        <f>'[1]入力用シート'!U15</f>
        <v>81</v>
      </c>
      <c r="R15" s="334">
        <f>'[1]入力用シート'!V15</f>
        <v>259</v>
      </c>
    </row>
    <row r="16" spans="1:18" ht="14.25" customHeight="1">
      <c r="A16" s="329" t="s">
        <v>120</v>
      </c>
      <c r="B16" s="330">
        <f>'[1]入力用シート'!C16</f>
        <v>237</v>
      </c>
      <c r="C16" s="330">
        <f>'[1]入力用シート'!D16</f>
        <v>0</v>
      </c>
      <c r="D16" s="331">
        <f>'[1]入力用シート'!E16</f>
        <v>137</v>
      </c>
      <c r="E16" s="332">
        <f>'[1]入力用シート'!F16</f>
        <v>43</v>
      </c>
      <c r="F16" s="332">
        <f>'[1]入力用シート'!G16</f>
        <v>20</v>
      </c>
      <c r="G16" s="332">
        <f>'[1]入力用シート'!J16</f>
        <v>1</v>
      </c>
      <c r="H16" s="332">
        <f>'[1]入力用シート'!K16</f>
        <v>54</v>
      </c>
      <c r="I16" s="332">
        <f>'[1]入力用シート'!L16</f>
        <v>1</v>
      </c>
      <c r="J16" s="332">
        <f>'[1]入力用シート'!M16</f>
        <v>14</v>
      </c>
      <c r="K16" s="333">
        <f>'[1]入力用シート'!N16</f>
        <v>4</v>
      </c>
      <c r="L16" s="331">
        <f>'[1]入力用シート'!O16</f>
        <v>100</v>
      </c>
      <c r="M16" s="332">
        <f>'[1]入力用シート'!P16</f>
        <v>59</v>
      </c>
      <c r="N16" s="332">
        <f>'[1]入力用シート'!Q16</f>
        <v>1</v>
      </c>
      <c r="O16" s="332">
        <f>'[1]入力用シート'!R16</f>
        <v>0</v>
      </c>
      <c r="P16" s="332">
        <f>'[1]入力用シート'!S16</f>
        <v>0</v>
      </c>
      <c r="Q16" s="332">
        <f>'[1]入力用シート'!U16</f>
        <v>40</v>
      </c>
      <c r="R16" s="334">
        <f>'[1]入力用シート'!V16</f>
        <v>145</v>
      </c>
    </row>
    <row r="17" spans="1:18" ht="14.25" customHeight="1">
      <c r="A17" s="329" t="s">
        <v>122</v>
      </c>
      <c r="B17" s="330">
        <f>'[1]入力用シート'!C17</f>
        <v>303</v>
      </c>
      <c r="C17" s="330">
        <f>'[1]入力用シート'!D17</f>
        <v>2</v>
      </c>
      <c r="D17" s="331">
        <f>'[1]入力用シート'!E17</f>
        <v>176</v>
      </c>
      <c r="E17" s="332">
        <f>'[1]入力用シート'!F17</f>
        <v>32</v>
      </c>
      <c r="F17" s="332">
        <f>'[1]入力用シート'!G17</f>
        <v>53</v>
      </c>
      <c r="G17" s="332">
        <f>'[1]入力用シート'!J17</f>
        <v>5</v>
      </c>
      <c r="H17" s="332">
        <f>'[1]入力用シート'!K17</f>
        <v>65</v>
      </c>
      <c r="I17" s="332">
        <f>'[1]入力用シート'!L17</f>
        <v>3</v>
      </c>
      <c r="J17" s="332">
        <f>'[1]入力用シート'!M17</f>
        <v>13</v>
      </c>
      <c r="K17" s="333">
        <f>'[1]入力用シート'!N17</f>
        <v>5</v>
      </c>
      <c r="L17" s="331">
        <f>'[1]入力用シート'!O17</f>
        <v>125</v>
      </c>
      <c r="M17" s="332">
        <f>'[1]入力用シート'!P17</f>
        <v>51</v>
      </c>
      <c r="N17" s="332">
        <f>'[1]入力用シート'!Q17</f>
        <v>0</v>
      </c>
      <c r="O17" s="332">
        <f>'[1]入力用シート'!R17</f>
        <v>0</v>
      </c>
      <c r="P17" s="332">
        <f>'[1]入力用シート'!S17</f>
        <v>0</v>
      </c>
      <c r="Q17" s="332">
        <f>'[1]入力用シート'!U17</f>
        <v>74</v>
      </c>
      <c r="R17" s="334">
        <f>'[1]入力用シート'!V17</f>
        <v>124</v>
      </c>
    </row>
    <row r="18" spans="1:18" ht="14.25" customHeight="1">
      <c r="A18" s="329" t="s">
        <v>333</v>
      </c>
      <c r="B18" s="330">
        <f>'[1]入力用シート'!C18</f>
        <v>868</v>
      </c>
      <c r="C18" s="330">
        <f>'[1]入力用シート'!D18</f>
        <v>9</v>
      </c>
      <c r="D18" s="331">
        <f>'[1]入力用シート'!E18</f>
        <v>592</v>
      </c>
      <c r="E18" s="332">
        <f>'[1]入力用シート'!F18</f>
        <v>107</v>
      </c>
      <c r="F18" s="332">
        <f>'[1]入力用シート'!G18</f>
        <v>179</v>
      </c>
      <c r="G18" s="332">
        <f>'[1]入力用シート'!J18</f>
        <v>15</v>
      </c>
      <c r="H18" s="332">
        <f>'[1]入力用シート'!K18</f>
        <v>223</v>
      </c>
      <c r="I18" s="332">
        <f>'[1]入力用シート'!L18</f>
        <v>3</v>
      </c>
      <c r="J18" s="332">
        <f>'[1]入力用シート'!M18</f>
        <v>36</v>
      </c>
      <c r="K18" s="333">
        <f>'[1]入力用シート'!N18</f>
        <v>29</v>
      </c>
      <c r="L18" s="331">
        <f>'[1]入力用シート'!O18</f>
        <v>267</v>
      </c>
      <c r="M18" s="332">
        <f>'[1]入力用シート'!P18</f>
        <v>119</v>
      </c>
      <c r="N18" s="332">
        <f>'[1]入力用シート'!Q18</f>
        <v>3</v>
      </c>
      <c r="O18" s="332">
        <f>'[1]入力用シート'!R18</f>
        <v>1</v>
      </c>
      <c r="P18" s="332">
        <f>'[1]入力用シート'!S18</f>
        <v>0</v>
      </c>
      <c r="Q18" s="332">
        <f>'[1]入力用シート'!U18</f>
        <v>144</v>
      </c>
      <c r="R18" s="334">
        <f>'[1]入力用シート'!V18</f>
        <v>387</v>
      </c>
    </row>
    <row r="19" spans="1:18" ht="14.25" customHeight="1">
      <c r="A19" s="329" t="s">
        <v>334</v>
      </c>
      <c r="B19" s="330">
        <f>'[1]入力用シート'!C19</f>
        <v>1139</v>
      </c>
      <c r="C19" s="330">
        <f>'[1]入力用シート'!D19</f>
        <v>30</v>
      </c>
      <c r="D19" s="331">
        <f>'[1]入力用シート'!E19</f>
        <v>744</v>
      </c>
      <c r="E19" s="332">
        <f>'[1]入力用シート'!F19</f>
        <v>158</v>
      </c>
      <c r="F19" s="332">
        <f>'[1]入力用シート'!G19</f>
        <v>263</v>
      </c>
      <c r="G19" s="332">
        <f>'[1]入力用シート'!J19</f>
        <v>20</v>
      </c>
      <c r="H19" s="332">
        <f>'[1]入力用シート'!K19</f>
        <v>147</v>
      </c>
      <c r="I19" s="332">
        <f>'[1]入力用シート'!L19</f>
        <v>7</v>
      </c>
      <c r="J19" s="332">
        <f>'[1]入力用シート'!M19</f>
        <v>86</v>
      </c>
      <c r="K19" s="333">
        <f>'[1]入力用シート'!N19</f>
        <v>63</v>
      </c>
      <c r="L19" s="331">
        <f>'[1]入力用シート'!O19</f>
        <v>365</v>
      </c>
      <c r="M19" s="332">
        <f>'[1]入力用シート'!P19</f>
        <v>140</v>
      </c>
      <c r="N19" s="332">
        <f>'[1]入力用シート'!Q19</f>
        <v>1</v>
      </c>
      <c r="O19" s="332">
        <f>'[1]入力用シート'!R19</f>
        <v>0</v>
      </c>
      <c r="P19" s="332">
        <f>'[1]入力用シート'!S19</f>
        <v>0</v>
      </c>
      <c r="Q19" s="332">
        <f>'[1]入力用シート'!U19</f>
        <v>224</v>
      </c>
      <c r="R19" s="334">
        <f>'[1]入力用シート'!V19</f>
        <v>378</v>
      </c>
    </row>
    <row r="20" spans="1:18" ht="14.25" customHeight="1">
      <c r="A20" s="329" t="s">
        <v>335</v>
      </c>
      <c r="B20" s="330">
        <f>'[1]入力用シート'!C20</f>
        <v>622</v>
      </c>
      <c r="C20" s="330">
        <f>'[1]入力用シート'!D20</f>
        <v>5</v>
      </c>
      <c r="D20" s="331">
        <f>'[1]入力用シート'!E20</f>
        <v>425</v>
      </c>
      <c r="E20" s="332">
        <f>'[1]入力用シート'!F20</f>
        <v>98</v>
      </c>
      <c r="F20" s="332">
        <f>'[1]入力用シート'!G20</f>
        <v>168</v>
      </c>
      <c r="G20" s="332">
        <f>'[1]入力用シート'!J20</f>
        <v>9</v>
      </c>
      <c r="H20" s="332">
        <f>'[1]入力用シート'!K20</f>
        <v>82</v>
      </c>
      <c r="I20" s="332">
        <f>'[1]入力用シート'!L20</f>
        <v>5</v>
      </c>
      <c r="J20" s="332">
        <f>'[1]入力用シート'!M20</f>
        <v>51</v>
      </c>
      <c r="K20" s="333">
        <f>'[1]入力用シート'!N20</f>
        <v>12</v>
      </c>
      <c r="L20" s="331">
        <f>'[1]入力用シート'!O20</f>
        <v>192</v>
      </c>
      <c r="M20" s="332">
        <f>'[1]入力用シート'!P20</f>
        <v>100</v>
      </c>
      <c r="N20" s="332">
        <f>'[1]入力用シート'!Q20</f>
        <v>0</v>
      </c>
      <c r="O20" s="332">
        <f>'[1]入力用シート'!R20</f>
        <v>0</v>
      </c>
      <c r="P20" s="332">
        <f>'[1]入力用シート'!S20</f>
        <v>0</v>
      </c>
      <c r="Q20" s="332">
        <f>'[1]入力用シート'!U20</f>
        <v>92</v>
      </c>
      <c r="R20" s="334">
        <f>'[1]入力用シート'!V20</f>
        <v>264</v>
      </c>
    </row>
    <row r="21" spans="1:18" ht="14.25" customHeight="1">
      <c r="A21" s="329" t="s">
        <v>336</v>
      </c>
      <c r="B21" s="330">
        <f>'[1]入力用シート'!C21</f>
        <v>572</v>
      </c>
      <c r="C21" s="330">
        <f>'[1]入力用シート'!D21</f>
        <v>3</v>
      </c>
      <c r="D21" s="331">
        <f>'[1]入力用シート'!E21</f>
        <v>373</v>
      </c>
      <c r="E21" s="332">
        <f>'[1]入力用シート'!F21</f>
        <v>65</v>
      </c>
      <c r="F21" s="332">
        <f>'[1]入力用シート'!G21</f>
        <v>116</v>
      </c>
      <c r="G21" s="332">
        <f>'[1]入力用シート'!J21</f>
        <v>27</v>
      </c>
      <c r="H21" s="332">
        <f>'[1]入力用シート'!K21</f>
        <v>108</v>
      </c>
      <c r="I21" s="332">
        <f>'[1]入力用シート'!L21</f>
        <v>0</v>
      </c>
      <c r="J21" s="332">
        <f>'[1]入力用シート'!M21</f>
        <v>47</v>
      </c>
      <c r="K21" s="333">
        <f>'[1]入力用シート'!N21</f>
        <v>10</v>
      </c>
      <c r="L21" s="331">
        <f>'[1]入力用シート'!O21</f>
        <v>196</v>
      </c>
      <c r="M21" s="332">
        <f>'[1]入力用シート'!P21</f>
        <v>102</v>
      </c>
      <c r="N21" s="332">
        <f>'[1]入力用シート'!Q21</f>
        <v>5</v>
      </c>
      <c r="O21" s="332">
        <f>'[1]入力用シート'!R21</f>
        <v>0</v>
      </c>
      <c r="P21" s="332">
        <f>'[1]入力用シート'!S21</f>
        <v>0</v>
      </c>
      <c r="Q21" s="332">
        <f>'[1]入力用シート'!U21</f>
        <v>89</v>
      </c>
      <c r="R21" s="334">
        <f>'[1]入力用シート'!V21</f>
        <v>355</v>
      </c>
    </row>
    <row r="22" spans="1:18" ht="14.25" customHeight="1">
      <c r="A22" s="329" t="s">
        <v>337</v>
      </c>
      <c r="B22" s="330">
        <f>'[1]入力用シート'!C22</f>
        <v>622</v>
      </c>
      <c r="C22" s="330">
        <f>'[1]入力用シート'!D22</f>
        <v>4</v>
      </c>
      <c r="D22" s="331">
        <f>'[1]入力用シート'!E22</f>
        <v>429</v>
      </c>
      <c r="E22" s="332">
        <f>'[1]入力用シート'!F22</f>
        <v>92</v>
      </c>
      <c r="F22" s="332">
        <f>'[1]入力用シート'!G22</f>
        <v>144</v>
      </c>
      <c r="G22" s="332">
        <f>'[1]入力用シート'!J22</f>
        <v>49</v>
      </c>
      <c r="H22" s="332">
        <f>'[1]入力用シート'!K22</f>
        <v>73</v>
      </c>
      <c r="I22" s="332">
        <f>'[1]入力用シート'!L22</f>
        <v>0</v>
      </c>
      <c r="J22" s="332">
        <f>'[1]入力用シート'!M22</f>
        <v>62</v>
      </c>
      <c r="K22" s="333">
        <f>'[1]入力用シート'!N22</f>
        <v>9</v>
      </c>
      <c r="L22" s="331">
        <f>'[1]入力用シート'!O22</f>
        <v>189</v>
      </c>
      <c r="M22" s="332">
        <f>'[1]入力用シート'!P22</f>
        <v>100</v>
      </c>
      <c r="N22" s="332">
        <f>'[1]入力用シート'!Q22</f>
        <v>3</v>
      </c>
      <c r="O22" s="332">
        <f>'[1]入力用シート'!R22</f>
        <v>1</v>
      </c>
      <c r="P22" s="332">
        <f>'[1]入力用シート'!S22</f>
        <v>0</v>
      </c>
      <c r="Q22" s="332">
        <f>'[1]入力用シート'!U22</f>
        <v>85</v>
      </c>
      <c r="R22" s="334">
        <f>'[1]入力用シート'!V22</f>
        <v>338</v>
      </c>
    </row>
    <row r="23" spans="1:18" ht="14.25" customHeight="1">
      <c r="A23" s="329" t="s">
        <v>338</v>
      </c>
      <c r="B23" s="330">
        <f>'[1]入力用シート'!C23</f>
        <v>198</v>
      </c>
      <c r="C23" s="330">
        <f>'[1]入力用シート'!D23</f>
        <v>0</v>
      </c>
      <c r="D23" s="331">
        <f>'[1]入力用シート'!E23</f>
        <v>125</v>
      </c>
      <c r="E23" s="332">
        <f>'[1]入力用シート'!F23</f>
        <v>8</v>
      </c>
      <c r="F23" s="332">
        <f>'[1]入力用シート'!G23</f>
        <v>24</v>
      </c>
      <c r="G23" s="332">
        <f>'[1]入力用シート'!J23</f>
        <v>10</v>
      </c>
      <c r="H23" s="332">
        <f>'[1]入力用シート'!K23</f>
        <v>56</v>
      </c>
      <c r="I23" s="332">
        <f>'[1]入力用シート'!L23</f>
        <v>0</v>
      </c>
      <c r="J23" s="332">
        <f>'[1]入力用シート'!M23</f>
        <v>27</v>
      </c>
      <c r="K23" s="333">
        <f>'[1]入力用シート'!N23</f>
        <v>0</v>
      </c>
      <c r="L23" s="331">
        <f>'[1]入力用シート'!O23</f>
        <v>73</v>
      </c>
      <c r="M23" s="332">
        <f>'[1]入力用シート'!P23</f>
        <v>50</v>
      </c>
      <c r="N23" s="332">
        <f>'[1]入力用シート'!Q23</f>
        <v>1</v>
      </c>
      <c r="O23" s="332">
        <f>'[1]入力用シート'!R23</f>
        <v>0</v>
      </c>
      <c r="P23" s="332">
        <f>'[1]入力用シート'!S23</f>
        <v>0</v>
      </c>
      <c r="Q23" s="332">
        <f>'[1]入力用シート'!U23</f>
        <v>22</v>
      </c>
      <c r="R23" s="334">
        <f>'[1]入力用シート'!V23</f>
        <v>108</v>
      </c>
    </row>
    <row r="24" spans="1:18" ht="14.25" customHeight="1">
      <c r="A24" s="329" t="s">
        <v>339</v>
      </c>
      <c r="B24" s="330">
        <f>'[1]入力用シート'!C24</f>
        <v>307</v>
      </c>
      <c r="C24" s="330">
        <f>'[1]入力用シート'!D24</f>
        <v>0</v>
      </c>
      <c r="D24" s="331">
        <f>'[1]入力用シート'!E24</f>
        <v>193</v>
      </c>
      <c r="E24" s="332">
        <f>'[1]入力用シート'!F24</f>
        <v>43</v>
      </c>
      <c r="F24" s="332">
        <f>'[1]入力用シート'!G24</f>
        <v>55</v>
      </c>
      <c r="G24" s="332">
        <f>'[1]入力用シート'!J24</f>
        <v>5</v>
      </c>
      <c r="H24" s="332">
        <f>'[1]入力用シート'!K24</f>
        <v>60</v>
      </c>
      <c r="I24" s="332">
        <f>'[1]入力用シート'!L24</f>
        <v>5</v>
      </c>
      <c r="J24" s="332">
        <f>'[1]入力用シート'!M24</f>
        <v>18</v>
      </c>
      <c r="K24" s="333">
        <f>'[1]入力用シート'!N24</f>
        <v>7</v>
      </c>
      <c r="L24" s="331">
        <f>'[1]入力用シート'!O24</f>
        <v>114</v>
      </c>
      <c r="M24" s="332">
        <f>'[1]入力用シート'!P24</f>
        <v>50</v>
      </c>
      <c r="N24" s="332">
        <f>'[1]入力用シート'!Q24</f>
        <v>0</v>
      </c>
      <c r="O24" s="332">
        <f>'[1]入力用シート'!R24</f>
        <v>0</v>
      </c>
      <c r="P24" s="332">
        <f>'[1]入力用シート'!S24</f>
        <v>0</v>
      </c>
      <c r="Q24" s="332">
        <f>'[1]入力用シート'!U24</f>
        <v>64</v>
      </c>
      <c r="R24" s="334">
        <f>'[1]入力用シート'!V24</f>
        <v>117</v>
      </c>
    </row>
    <row r="25" spans="1:18" ht="14.25" customHeight="1">
      <c r="A25" s="329" t="s">
        <v>340</v>
      </c>
      <c r="B25" s="330">
        <f>'[1]入力用シート'!C25</f>
        <v>111</v>
      </c>
      <c r="C25" s="330">
        <f>'[1]入力用シート'!D25</f>
        <v>0</v>
      </c>
      <c r="D25" s="331">
        <f>'[1]入力用シート'!E25</f>
        <v>65</v>
      </c>
      <c r="E25" s="332">
        <f>'[1]入力用シート'!F25</f>
        <v>6</v>
      </c>
      <c r="F25" s="332">
        <f>'[1]入力用シート'!G25</f>
        <v>22</v>
      </c>
      <c r="G25" s="332">
        <f>'[1]入力用シート'!J25</f>
        <v>2</v>
      </c>
      <c r="H25" s="332">
        <f>'[1]入力用シート'!K25</f>
        <v>27</v>
      </c>
      <c r="I25" s="332">
        <f>'[1]入力用シート'!L25</f>
        <v>0</v>
      </c>
      <c r="J25" s="332">
        <f>'[1]入力用シート'!M25</f>
        <v>7</v>
      </c>
      <c r="K25" s="333">
        <f>'[1]入力用シート'!N25</f>
        <v>1</v>
      </c>
      <c r="L25" s="331">
        <f>'[1]入力用シート'!O25</f>
        <v>46</v>
      </c>
      <c r="M25" s="332">
        <f>'[1]入力用シート'!P25</f>
        <v>35</v>
      </c>
      <c r="N25" s="332">
        <f>'[1]入力用シート'!Q25</f>
        <v>0</v>
      </c>
      <c r="O25" s="332">
        <f>'[1]入力用シート'!R25</f>
        <v>0</v>
      </c>
      <c r="P25" s="332">
        <f>'[1]入力用シート'!S25</f>
        <v>0</v>
      </c>
      <c r="Q25" s="332">
        <f>'[1]入力用シート'!U25</f>
        <v>11</v>
      </c>
      <c r="R25" s="334">
        <f>'[1]入力用シート'!V25</f>
        <v>78</v>
      </c>
    </row>
    <row r="26" spans="1:18" ht="14.25" customHeight="1">
      <c r="A26" s="335" t="s">
        <v>341</v>
      </c>
      <c r="B26" s="336">
        <f>'[1]入力用シート'!C26</f>
        <v>15411</v>
      </c>
      <c r="C26" s="336">
        <f>'[1]入力用シート'!D26</f>
        <v>139</v>
      </c>
      <c r="D26" s="337">
        <f>'[1]入力用シート'!E26</f>
        <v>10440</v>
      </c>
      <c r="E26" s="338">
        <f>'[1]入力用シート'!F26</f>
        <v>2281</v>
      </c>
      <c r="F26" s="338">
        <f>'[1]入力用シート'!G26</f>
        <v>2620</v>
      </c>
      <c r="G26" s="338">
        <f>'[1]入力用シート'!J26</f>
        <v>638</v>
      </c>
      <c r="H26" s="338">
        <f>'[1]入力用シート'!K26</f>
        <v>2592</v>
      </c>
      <c r="I26" s="338">
        <f>'[1]入力用シート'!L26</f>
        <v>54</v>
      </c>
      <c r="J26" s="338">
        <f>'[1]入力用シート'!M26</f>
        <v>1846</v>
      </c>
      <c r="K26" s="339">
        <f>'[1]入力用シート'!N26</f>
        <v>409</v>
      </c>
      <c r="L26" s="337">
        <f>'[1]入力用シート'!O26</f>
        <v>4832</v>
      </c>
      <c r="M26" s="338">
        <f>'[1]入力用シート'!P26</f>
        <v>2542</v>
      </c>
      <c r="N26" s="338">
        <f>'[1]入力用シート'!Q26</f>
        <v>57</v>
      </c>
      <c r="O26" s="338">
        <f>'[1]入力用シート'!R26</f>
        <v>8</v>
      </c>
      <c r="P26" s="338">
        <f>'[1]入力用シート'!S26</f>
        <v>12</v>
      </c>
      <c r="Q26" s="338">
        <f>'[1]入力用シート'!U26</f>
        <v>2213</v>
      </c>
      <c r="R26" s="340">
        <f>'[1]入力用シート'!V26</f>
        <v>7276</v>
      </c>
    </row>
    <row r="27" spans="1:18" ht="14.25" customHeight="1">
      <c r="A27" s="329" t="s">
        <v>124</v>
      </c>
      <c r="B27" s="330">
        <f>'[1]入力用シート'!C27</f>
        <v>97</v>
      </c>
      <c r="C27" s="330">
        <f>'[1]入力用シート'!D27</f>
        <v>0</v>
      </c>
      <c r="D27" s="331">
        <f>'[1]入力用シート'!E27</f>
        <v>74</v>
      </c>
      <c r="E27" s="332">
        <f>'[1]入力用シート'!F27</f>
        <v>1</v>
      </c>
      <c r="F27" s="332">
        <f>'[1]入力用シート'!G27</f>
        <v>13</v>
      </c>
      <c r="G27" s="332">
        <f>'[1]入力用シート'!J27</f>
        <v>6</v>
      </c>
      <c r="H27" s="332">
        <f>'[1]入力用シート'!K27</f>
        <v>44</v>
      </c>
      <c r="I27" s="332">
        <f>'[1]入力用シート'!L27</f>
        <v>0</v>
      </c>
      <c r="J27" s="332">
        <f>'[1]入力用シート'!M27</f>
        <v>10</v>
      </c>
      <c r="K27" s="333">
        <f>'[1]入力用シート'!N27</f>
        <v>0</v>
      </c>
      <c r="L27" s="331">
        <f>'[1]入力用シート'!O27</f>
        <v>23</v>
      </c>
      <c r="M27" s="332">
        <f>'[1]入力用シート'!P27</f>
        <v>18</v>
      </c>
      <c r="N27" s="332">
        <f>'[1]入力用シート'!Q27</f>
        <v>0</v>
      </c>
      <c r="O27" s="332">
        <f>'[1]入力用シート'!R27</f>
        <v>0</v>
      </c>
      <c r="P27" s="332">
        <f>'[1]入力用シート'!S27</f>
        <v>0</v>
      </c>
      <c r="Q27" s="332">
        <f>'[1]入力用シート'!U27</f>
        <v>5</v>
      </c>
      <c r="R27" s="334">
        <f>'[1]入力用シート'!V27</f>
        <v>62</v>
      </c>
    </row>
    <row r="28" spans="1:18" ht="14.25" customHeight="1">
      <c r="A28" s="329" t="s">
        <v>139</v>
      </c>
      <c r="B28" s="330">
        <f>'[1]入力用シート'!C28</f>
        <v>81</v>
      </c>
      <c r="C28" s="330">
        <f>'[1]入力用シート'!D28</f>
        <v>0</v>
      </c>
      <c r="D28" s="331">
        <f>'[1]入力用シート'!E28</f>
        <v>48</v>
      </c>
      <c r="E28" s="332">
        <f>'[1]入力用シート'!F28</f>
        <v>11</v>
      </c>
      <c r="F28" s="332">
        <f>'[1]入力用シート'!G28</f>
        <v>5</v>
      </c>
      <c r="G28" s="332">
        <f>'[1]入力用シート'!J28</f>
        <v>2</v>
      </c>
      <c r="H28" s="332">
        <f>'[1]入力用シート'!K28</f>
        <v>23</v>
      </c>
      <c r="I28" s="332">
        <f>'[1]入力用シート'!L28</f>
        <v>0</v>
      </c>
      <c r="J28" s="332">
        <f>'[1]入力用シート'!M28</f>
        <v>4</v>
      </c>
      <c r="K28" s="333">
        <f>'[1]入力用シート'!N28</f>
        <v>3</v>
      </c>
      <c r="L28" s="331">
        <f>'[1]入力用シート'!O28</f>
        <v>33</v>
      </c>
      <c r="M28" s="332">
        <f>'[1]入力用シート'!P28</f>
        <v>25</v>
      </c>
      <c r="N28" s="332">
        <f>'[1]入力用シート'!Q28</f>
        <v>0</v>
      </c>
      <c r="O28" s="332">
        <f>'[1]入力用シート'!R28</f>
        <v>0</v>
      </c>
      <c r="P28" s="332">
        <f>'[1]入力用シート'!S28</f>
        <v>0</v>
      </c>
      <c r="Q28" s="332">
        <f>'[1]入力用シート'!U28</f>
        <v>8</v>
      </c>
      <c r="R28" s="334">
        <f>'[1]入力用シート'!V28</f>
        <v>55</v>
      </c>
    </row>
    <row r="29" spans="1:18" ht="14.25" customHeight="1">
      <c r="A29" s="329" t="s">
        <v>140</v>
      </c>
      <c r="B29" s="330">
        <f>'[1]入力用シート'!C29</f>
        <v>208</v>
      </c>
      <c r="C29" s="330">
        <f>'[1]入力用シート'!D29</f>
        <v>0</v>
      </c>
      <c r="D29" s="331">
        <f>'[1]入力用シート'!E29</f>
        <v>138</v>
      </c>
      <c r="E29" s="332">
        <f>'[1]入力用シート'!F29</f>
        <v>32</v>
      </c>
      <c r="F29" s="332">
        <f>'[1]入力用シート'!G29</f>
        <v>56</v>
      </c>
      <c r="G29" s="332">
        <f>'[1]入力用シート'!J29</f>
        <v>1</v>
      </c>
      <c r="H29" s="332">
        <f>'[1]入力用シート'!K29</f>
        <v>42</v>
      </c>
      <c r="I29" s="332">
        <f>'[1]入力用シート'!L29</f>
        <v>1</v>
      </c>
      <c r="J29" s="332">
        <f>'[1]入力用シート'!M29</f>
        <v>2</v>
      </c>
      <c r="K29" s="333">
        <f>'[1]入力用シート'!N29</f>
        <v>4</v>
      </c>
      <c r="L29" s="331">
        <f>'[1]入力用シート'!O29</f>
        <v>70</v>
      </c>
      <c r="M29" s="332">
        <f>'[1]入力用シート'!P29</f>
        <v>30</v>
      </c>
      <c r="N29" s="332">
        <f>'[1]入力用シート'!Q29</f>
        <v>0</v>
      </c>
      <c r="O29" s="332">
        <f>'[1]入力用シート'!R29</f>
        <v>0</v>
      </c>
      <c r="P29" s="332">
        <f>'[1]入力用シート'!S29</f>
        <v>0</v>
      </c>
      <c r="Q29" s="332">
        <f>'[1]入力用シート'!U29</f>
        <v>40</v>
      </c>
      <c r="R29" s="334">
        <f>'[1]入力用シート'!V29</f>
        <v>70</v>
      </c>
    </row>
    <row r="30" spans="1:18" ht="14.25" customHeight="1">
      <c r="A30" s="329" t="s">
        <v>342</v>
      </c>
      <c r="B30" s="330">
        <f>'[1]入力用シート'!C30</f>
        <v>652</v>
      </c>
      <c r="C30" s="330">
        <f>'[1]入力用シート'!D30</f>
        <v>12</v>
      </c>
      <c r="D30" s="331">
        <f>'[1]入力用シート'!E30</f>
        <v>489</v>
      </c>
      <c r="E30" s="332">
        <f>'[1]入力用シート'!F30</f>
        <v>77</v>
      </c>
      <c r="F30" s="332">
        <f>'[1]入力用シート'!G30</f>
        <v>201</v>
      </c>
      <c r="G30" s="332">
        <f>'[1]入力用シート'!J30</f>
        <v>31</v>
      </c>
      <c r="H30" s="332">
        <f>'[1]入力用シート'!K30</f>
        <v>59</v>
      </c>
      <c r="I30" s="332">
        <f>'[1]入力用シート'!L30</f>
        <v>3</v>
      </c>
      <c r="J30" s="332">
        <f>'[1]入力用シート'!M30</f>
        <v>59</v>
      </c>
      <c r="K30" s="333">
        <f>'[1]入力用シート'!N30</f>
        <v>59</v>
      </c>
      <c r="L30" s="331">
        <f>'[1]入力用シート'!O30</f>
        <v>151</v>
      </c>
      <c r="M30" s="332">
        <f>'[1]入力用シート'!P30</f>
        <v>68</v>
      </c>
      <c r="N30" s="332">
        <f>'[1]入力用シート'!Q30</f>
        <v>1</v>
      </c>
      <c r="O30" s="332">
        <f>'[1]入力用シート'!R30</f>
        <v>0</v>
      </c>
      <c r="P30" s="332">
        <f>'[1]入力用シート'!S30</f>
        <v>1</v>
      </c>
      <c r="Q30" s="332">
        <f>'[1]入力用シート'!U30</f>
        <v>81</v>
      </c>
      <c r="R30" s="334">
        <f>'[1]入力用シート'!V30</f>
        <v>202</v>
      </c>
    </row>
    <row r="31" spans="1:18" ht="14.25" customHeight="1">
      <c r="A31" s="329" t="s">
        <v>343</v>
      </c>
      <c r="B31" s="330">
        <f>'[1]入力用シート'!C31</f>
        <v>502</v>
      </c>
      <c r="C31" s="330">
        <f>'[1]入力用シート'!D31</f>
        <v>19</v>
      </c>
      <c r="D31" s="331">
        <f>'[1]入力用シート'!E31</f>
        <v>342</v>
      </c>
      <c r="E31" s="332">
        <f>'[1]入力用シート'!F31</f>
        <v>44</v>
      </c>
      <c r="F31" s="332">
        <f>'[1]入力用シート'!G31</f>
        <v>161</v>
      </c>
      <c r="G31" s="332">
        <f>'[1]入力用シート'!J31</f>
        <v>7</v>
      </c>
      <c r="H31" s="332">
        <f>'[1]入力用シート'!K31</f>
        <v>48</v>
      </c>
      <c r="I31" s="332">
        <f>'[1]入力用シート'!L31</f>
        <v>4</v>
      </c>
      <c r="J31" s="332">
        <f>'[1]入力用シート'!M31</f>
        <v>58</v>
      </c>
      <c r="K31" s="333">
        <f>'[1]入力用シート'!N31</f>
        <v>20</v>
      </c>
      <c r="L31" s="331">
        <f>'[1]入力用シート'!O31</f>
        <v>141</v>
      </c>
      <c r="M31" s="332">
        <f>'[1]入力用シート'!P31</f>
        <v>49</v>
      </c>
      <c r="N31" s="332">
        <f>'[1]入力用シート'!Q31</f>
        <v>0</v>
      </c>
      <c r="O31" s="332">
        <f>'[1]入力用シート'!R31</f>
        <v>0</v>
      </c>
      <c r="P31" s="332">
        <f>'[1]入力用シート'!S31</f>
        <v>0</v>
      </c>
      <c r="Q31" s="332">
        <f>'[1]入力用シート'!U31</f>
        <v>92</v>
      </c>
      <c r="R31" s="334">
        <f>'[1]入力用シート'!V31</f>
        <v>96</v>
      </c>
    </row>
    <row r="32" spans="1:18" ht="14.25" customHeight="1">
      <c r="A32" s="329" t="s">
        <v>344</v>
      </c>
      <c r="B32" s="330">
        <f>'[1]入力用シート'!C32</f>
        <v>574</v>
      </c>
      <c r="C32" s="330">
        <f>'[1]入力用シート'!D32</f>
        <v>3</v>
      </c>
      <c r="D32" s="331">
        <f>'[1]入力用シート'!E32</f>
        <v>403</v>
      </c>
      <c r="E32" s="332">
        <f>'[1]入力用シート'!F32</f>
        <v>39</v>
      </c>
      <c r="F32" s="332">
        <f>'[1]入力用シート'!G32</f>
        <v>50</v>
      </c>
      <c r="G32" s="332">
        <f>'[1]入力用シート'!J32</f>
        <v>22</v>
      </c>
      <c r="H32" s="332">
        <f>'[1]入力用シート'!K32</f>
        <v>236</v>
      </c>
      <c r="I32" s="332">
        <f>'[1]入力用シート'!L32</f>
        <v>0</v>
      </c>
      <c r="J32" s="332">
        <f>'[1]入力用シート'!M32</f>
        <v>56</v>
      </c>
      <c r="K32" s="333">
        <f>'[1]入力用シート'!N32</f>
        <v>0</v>
      </c>
      <c r="L32" s="331">
        <f>'[1]入力用シート'!O32</f>
        <v>168</v>
      </c>
      <c r="M32" s="332">
        <f>'[1]入力用シート'!P32</f>
        <v>99</v>
      </c>
      <c r="N32" s="332">
        <f>'[1]入力用シート'!Q32</f>
        <v>1</v>
      </c>
      <c r="O32" s="332">
        <f>'[1]入力用シート'!R32</f>
        <v>0</v>
      </c>
      <c r="P32" s="332">
        <f>'[1]入力用シート'!S32</f>
        <v>0</v>
      </c>
      <c r="Q32" s="332">
        <f>'[1]入力用シート'!U32</f>
        <v>68</v>
      </c>
      <c r="R32" s="334">
        <f>'[1]入力用シート'!V32</f>
        <v>329</v>
      </c>
    </row>
    <row r="33" spans="1:18" ht="14.25" customHeight="1">
      <c r="A33" s="329" t="s">
        <v>345</v>
      </c>
      <c r="B33" s="330">
        <f>'[1]入力用シート'!C33</f>
        <v>761</v>
      </c>
      <c r="C33" s="330">
        <f>'[1]入力用シート'!D33</f>
        <v>34</v>
      </c>
      <c r="D33" s="331">
        <f>'[1]入力用シート'!E33</f>
        <v>510</v>
      </c>
      <c r="E33" s="332">
        <f>'[1]入力用シート'!F33</f>
        <v>124</v>
      </c>
      <c r="F33" s="332">
        <f>'[1]入力用シート'!G33</f>
        <v>200</v>
      </c>
      <c r="G33" s="332">
        <f>'[1]入力用シート'!J33</f>
        <v>40</v>
      </c>
      <c r="H33" s="332">
        <f>'[1]入力用シート'!K33</f>
        <v>85</v>
      </c>
      <c r="I33" s="332">
        <f>'[1]入力用シート'!L33</f>
        <v>4</v>
      </c>
      <c r="J33" s="332">
        <f>'[1]入力用シート'!M33</f>
        <v>37</v>
      </c>
      <c r="K33" s="333">
        <f>'[1]入力用シート'!N33</f>
        <v>20</v>
      </c>
      <c r="L33" s="331">
        <f>'[1]入力用シート'!O33</f>
        <v>217</v>
      </c>
      <c r="M33" s="332">
        <f>'[1]入力用シート'!P33</f>
        <v>79</v>
      </c>
      <c r="N33" s="332">
        <f>'[1]入力用シート'!Q33</f>
        <v>1</v>
      </c>
      <c r="O33" s="332">
        <f>'[1]入力用シート'!R33</f>
        <v>0</v>
      </c>
      <c r="P33" s="332">
        <f>'[1]入力用シート'!S33</f>
        <v>0</v>
      </c>
      <c r="Q33" s="332">
        <f>'[1]入力用シート'!U33</f>
        <v>137</v>
      </c>
      <c r="R33" s="334">
        <f>'[1]入力用シート'!V33</f>
        <v>292</v>
      </c>
    </row>
    <row r="34" spans="1:18" ht="14.25" customHeight="1">
      <c r="A34" s="329" t="s">
        <v>346</v>
      </c>
      <c r="B34" s="330">
        <f>'[1]入力用シート'!C34</f>
        <v>129</v>
      </c>
      <c r="C34" s="330">
        <f>'[1]入力用シート'!D34</f>
        <v>0</v>
      </c>
      <c r="D34" s="331">
        <f>'[1]入力用シート'!E34</f>
        <v>67</v>
      </c>
      <c r="E34" s="332">
        <f>'[1]入力用シート'!F34</f>
        <v>6</v>
      </c>
      <c r="F34" s="332">
        <f>'[1]入力用シート'!G34</f>
        <v>11</v>
      </c>
      <c r="G34" s="332">
        <f>'[1]入力用シート'!J34</f>
        <v>4</v>
      </c>
      <c r="H34" s="332">
        <f>'[1]入力用シート'!K34</f>
        <v>38</v>
      </c>
      <c r="I34" s="332">
        <f>'[1]入力用シート'!L34</f>
        <v>0</v>
      </c>
      <c r="J34" s="332">
        <f>'[1]入力用シート'!M34</f>
        <v>5</v>
      </c>
      <c r="K34" s="333">
        <f>'[1]入力用シート'!N34</f>
        <v>3</v>
      </c>
      <c r="L34" s="331">
        <f>'[1]入力用シート'!O34</f>
        <v>62</v>
      </c>
      <c r="M34" s="332">
        <f>'[1]入力用シート'!P34</f>
        <v>40</v>
      </c>
      <c r="N34" s="332">
        <f>'[1]入力用シート'!Q34</f>
        <v>1</v>
      </c>
      <c r="O34" s="332">
        <f>'[1]入力用シート'!R34</f>
        <v>0</v>
      </c>
      <c r="P34" s="332">
        <f>'[1]入力用シート'!S34</f>
        <v>0</v>
      </c>
      <c r="Q34" s="332">
        <f>'[1]入力用シート'!U34</f>
        <v>21</v>
      </c>
      <c r="R34" s="334">
        <f>'[1]入力用シート'!V34</f>
        <v>99</v>
      </c>
    </row>
    <row r="35" spans="1:18" ht="14.25" customHeight="1">
      <c r="A35" s="329" t="s">
        <v>347</v>
      </c>
      <c r="B35" s="330">
        <f>'[1]入力用シート'!C35</f>
        <v>536</v>
      </c>
      <c r="C35" s="330">
        <f>'[1]入力用シート'!D35</f>
        <v>19</v>
      </c>
      <c r="D35" s="331">
        <f>'[1]入力用シート'!E35</f>
        <v>385</v>
      </c>
      <c r="E35" s="332">
        <f>'[1]入力用シート'!F35</f>
        <v>87</v>
      </c>
      <c r="F35" s="332">
        <f>'[1]入力用シート'!G35</f>
        <v>152</v>
      </c>
      <c r="G35" s="332">
        <f>'[1]入力用シート'!J35</f>
        <v>40</v>
      </c>
      <c r="H35" s="332">
        <f>'[1]入力用シート'!K35</f>
        <v>54</v>
      </c>
      <c r="I35" s="332">
        <f>'[1]入力用シート'!L35</f>
        <v>0</v>
      </c>
      <c r="J35" s="332">
        <f>'[1]入力用シート'!M35</f>
        <v>37</v>
      </c>
      <c r="K35" s="333">
        <f>'[1]入力用シート'!N35</f>
        <v>15</v>
      </c>
      <c r="L35" s="331">
        <f>'[1]入力用シート'!O35</f>
        <v>132</v>
      </c>
      <c r="M35" s="332">
        <f>'[1]入力用シート'!P35</f>
        <v>66</v>
      </c>
      <c r="N35" s="332">
        <f>'[1]入力用シート'!Q35</f>
        <v>0</v>
      </c>
      <c r="O35" s="332">
        <f>'[1]入力用シート'!R35</f>
        <v>0</v>
      </c>
      <c r="P35" s="332">
        <f>'[1]入力用シート'!S35</f>
        <v>0</v>
      </c>
      <c r="Q35" s="332">
        <f>'[1]入力用シート'!U35</f>
        <v>66</v>
      </c>
      <c r="R35" s="334">
        <f>'[1]入力用シート'!V35</f>
        <v>229</v>
      </c>
    </row>
    <row r="36" spans="1:18" ht="14.25" customHeight="1">
      <c r="A36" s="329" t="s">
        <v>348</v>
      </c>
      <c r="B36" s="330">
        <f>'[1]入力用シート'!C36</f>
        <v>250</v>
      </c>
      <c r="C36" s="330">
        <f>'[1]入力用シート'!D36</f>
        <v>3</v>
      </c>
      <c r="D36" s="331">
        <f>'[1]入力用シート'!E36</f>
        <v>165</v>
      </c>
      <c r="E36" s="332">
        <f>'[1]入力用シート'!F36</f>
        <v>42</v>
      </c>
      <c r="F36" s="332">
        <f>'[1]入力用シート'!G36</f>
        <v>48</v>
      </c>
      <c r="G36" s="332">
        <f>'[1]入力用シート'!J36</f>
        <v>10</v>
      </c>
      <c r="H36" s="332">
        <f>'[1]入力用シート'!K36</f>
        <v>45</v>
      </c>
      <c r="I36" s="332">
        <f>'[1]入力用シート'!L36</f>
        <v>3</v>
      </c>
      <c r="J36" s="332">
        <f>'[1]入力用シート'!M36</f>
        <v>8</v>
      </c>
      <c r="K36" s="333">
        <f>'[1]入力用シート'!N36</f>
        <v>9</v>
      </c>
      <c r="L36" s="331">
        <f>'[1]入力用シート'!O36</f>
        <v>82</v>
      </c>
      <c r="M36" s="332">
        <f>'[1]入力用シート'!P36</f>
        <v>56</v>
      </c>
      <c r="N36" s="332">
        <f>'[1]入力用シート'!Q36</f>
        <v>0</v>
      </c>
      <c r="O36" s="332">
        <f>'[1]入力用シート'!R36</f>
        <v>0</v>
      </c>
      <c r="P36" s="332">
        <f>'[1]入力用シート'!S36</f>
        <v>0</v>
      </c>
      <c r="Q36" s="332">
        <f>'[1]入力用シート'!U36</f>
        <v>26</v>
      </c>
      <c r="R36" s="334">
        <f>'[1]入力用シート'!V36</f>
        <v>149</v>
      </c>
    </row>
    <row r="37" spans="1:18" ht="14.25" customHeight="1">
      <c r="A37" s="335" t="s">
        <v>349</v>
      </c>
      <c r="B37" s="336">
        <f>'[1]入力用シート'!C37</f>
        <v>3790</v>
      </c>
      <c r="C37" s="336">
        <f>'[1]入力用シート'!D37</f>
        <v>90</v>
      </c>
      <c r="D37" s="337">
        <f>'[1]入力用シート'!E37</f>
        <v>2621</v>
      </c>
      <c r="E37" s="338">
        <f>'[1]入力用シート'!F37</f>
        <v>463</v>
      </c>
      <c r="F37" s="338">
        <f>'[1]入力用シート'!G37</f>
        <v>897</v>
      </c>
      <c r="G37" s="338">
        <f>'[1]入力用シート'!J37</f>
        <v>163</v>
      </c>
      <c r="H37" s="338">
        <f>'[1]入力用シート'!K37</f>
        <v>674</v>
      </c>
      <c r="I37" s="338">
        <f>'[1]入力用シート'!L37</f>
        <v>15</v>
      </c>
      <c r="J37" s="338">
        <f>'[1]入力用シート'!M37</f>
        <v>276</v>
      </c>
      <c r="K37" s="339">
        <f>'[1]入力用シート'!N37</f>
        <v>133</v>
      </c>
      <c r="L37" s="337">
        <f>'[1]入力用シート'!O37</f>
        <v>1079</v>
      </c>
      <c r="M37" s="338">
        <f>'[1]入力用シート'!P37</f>
        <v>530</v>
      </c>
      <c r="N37" s="338">
        <f>'[1]入力用シート'!Q37</f>
        <v>4</v>
      </c>
      <c r="O37" s="338">
        <f>'[1]入力用シート'!R37</f>
        <v>0</v>
      </c>
      <c r="P37" s="338">
        <f>'[1]入力用シート'!S37</f>
        <v>1</v>
      </c>
      <c r="Q37" s="338">
        <f>'[1]入力用シート'!U37</f>
        <v>544</v>
      </c>
      <c r="R37" s="340">
        <f>'[1]入力用シート'!V37</f>
        <v>1583</v>
      </c>
    </row>
    <row r="38" spans="1:18" ht="14.25" customHeight="1">
      <c r="A38" s="329" t="s">
        <v>168</v>
      </c>
      <c r="B38" s="330">
        <f>'[1]入力用シート'!C38</f>
        <v>9</v>
      </c>
      <c r="C38" s="330">
        <f>'[1]入力用シート'!D38</f>
        <v>0</v>
      </c>
      <c r="D38" s="331">
        <f>'[1]入力用シート'!E38</f>
        <v>8</v>
      </c>
      <c r="E38" s="332">
        <f>'[1]入力用シート'!F38</f>
        <v>3</v>
      </c>
      <c r="F38" s="332">
        <f>'[1]入力用シート'!G38</f>
        <v>0</v>
      </c>
      <c r="G38" s="332">
        <f>'[1]入力用シート'!J38</f>
        <v>1</v>
      </c>
      <c r="H38" s="332">
        <f>'[1]入力用シート'!K38</f>
        <v>4</v>
      </c>
      <c r="I38" s="332">
        <f>'[1]入力用シート'!L38</f>
        <v>0</v>
      </c>
      <c r="J38" s="332">
        <f>'[1]入力用シート'!M38</f>
        <v>0</v>
      </c>
      <c r="K38" s="333">
        <f>'[1]入力用シート'!N38</f>
        <v>0</v>
      </c>
      <c r="L38" s="331">
        <f>'[1]入力用シート'!O38</f>
        <v>1</v>
      </c>
      <c r="M38" s="332">
        <f>'[1]入力用シート'!P38</f>
        <v>1</v>
      </c>
      <c r="N38" s="332">
        <f>'[1]入力用シート'!Q38</f>
        <v>0</v>
      </c>
      <c r="O38" s="332">
        <f>'[1]入力用シート'!R38</f>
        <v>0</v>
      </c>
      <c r="P38" s="332">
        <f>'[1]入力用シート'!S38</f>
        <v>0</v>
      </c>
      <c r="Q38" s="332">
        <f>'[1]入力用シート'!U38</f>
        <v>0</v>
      </c>
      <c r="R38" s="334">
        <f>'[1]入力用シート'!V38</f>
        <v>5</v>
      </c>
    </row>
    <row r="39" spans="1:18" ht="14.25" customHeight="1">
      <c r="A39" s="329" t="s">
        <v>169</v>
      </c>
      <c r="B39" s="330">
        <f>'[1]入力用シート'!C39</f>
        <v>38</v>
      </c>
      <c r="C39" s="330">
        <f>'[1]入力用シート'!D39</f>
        <v>0</v>
      </c>
      <c r="D39" s="331">
        <f>'[1]入力用シート'!E39</f>
        <v>25</v>
      </c>
      <c r="E39" s="332">
        <f>'[1]入力用シート'!F39</f>
        <v>2</v>
      </c>
      <c r="F39" s="332">
        <f>'[1]入力用シート'!G39</f>
        <v>2</v>
      </c>
      <c r="G39" s="332">
        <f>'[1]入力用シート'!J39</f>
        <v>4</v>
      </c>
      <c r="H39" s="332">
        <f>'[1]入力用シート'!K39</f>
        <v>9</v>
      </c>
      <c r="I39" s="332">
        <f>'[1]入力用シート'!L39</f>
        <v>0</v>
      </c>
      <c r="J39" s="332">
        <f>'[1]入力用シート'!M39</f>
        <v>7</v>
      </c>
      <c r="K39" s="333">
        <f>'[1]入力用シート'!N39</f>
        <v>1</v>
      </c>
      <c r="L39" s="331">
        <f>'[1]入力用シート'!O39</f>
        <v>13</v>
      </c>
      <c r="M39" s="332">
        <f>'[1]入力用シート'!P39</f>
        <v>7</v>
      </c>
      <c r="N39" s="332">
        <f>'[1]入力用シート'!Q39</f>
        <v>0</v>
      </c>
      <c r="O39" s="332">
        <f>'[1]入力用シート'!R39</f>
        <v>0</v>
      </c>
      <c r="P39" s="332">
        <f>'[1]入力用シート'!S39</f>
        <v>0</v>
      </c>
      <c r="Q39" s="332">
        <f>'[1]入力用シート'!U39</f>
        <v>6</v>
      </c>
      <c r="R39" s="334">
        <f>'[1]入力用シート'!V39</f>
        <v>8</v>
      </c>
    </row>
    <row r="40" spans="1:18" ht="14.25" customHeight="1">
      <c r="A40" s="329" t="s">
        <v>170</v>
      </c>
      <c r="B40" s="330">
        <f>'[1]入力用シート'!C40</f>
        <v>14</v>
      </c>
      <c r="C40" s="330">
        <f>'[1]入力用シート'!D40</f>
        <v>0</v>
      </c>
      <c r="D40" s="331">
        <f>'[1]入力用シート'!E40</f>
        <v>10</v>
      </c>
      <c r="E40" s="332">
        <f>'[1]入力用シート'!F40</f>
        <v>1</v>
      </c>
      <c r="F40" s="332">
        <f>'[1]入力用シート'!G40</f>
        <v>4</v>
      </c>
      <c r="G40" s="332">
        <f>'[1]入力用シート'!J40</f>
        <v>1</v>
      </c>
      <c r="H40" s="332">
        <f>'[1]入力用シート'!K40</f>
        <v>2</v>
      </c>
      <c r="I40" s="332">
        <f>'[1]入力用シート'!L40</f>
        <v>0</v>
      </c>
      <c r="J40" s="332">
        <f>'[1]入力用シート'!M40</f>
        <v>1</v>
      </c>
      <c r="K40" s="333">
        <f>'[1]入力用シート'!N40</f>
        <v>1</v>
      </c>
      <c r="L40" s="331">
        <f>'[1]入力用シート'!O40</f>
        <v>4</v>
      </c>
      <c r="M40" s="332">
        <f>'[1]入力用シート'!P40</f>
        <v>4</v>
      </c>
      <c r="N40" s="332">
        <f>'[1]入力用シート'!Q40</f>
        <v>0</v>
      </c>
      <c r="O40" s="332">
        <f>'[1]入力用シート'!R40</f>
        <v>0</v>
      </c>
      <c r="P40" s="332">
        <f>'[1]入力用シート'!S40</f>
        <v>0</v>
      </c>
      <c r="Q40" s="332">
        <f>'[1]入力用シート'!U40</f>
        <v>0</v>
      </c>
      <c r="R40" s="334">
        <f>'[1]入力用シート'!V40</f>
        <v>20</v>
      </c>
    </row>
    <row r="41" spans="1:18" ht="14.25" customHeight="1">
      <c r="A41" s="335" t="s">
        <v>350</v>
      </c>
      <c r="B41" s="336">
        <f>'[1]入力用シート'!C41</f>
        <v>61</v>
      </c>
      <c r="C41" s="336">
        <f>'[1]入力用シート'!D41</f>
        <v>0</v>
      </c>
      <c r="D41" s="337">
        <f>'[1]入力用シート'!E41</f>
        <v>43</v>
      </c>
      <c r="E41" s="338">
        <f>'[1]入力用シート'!F41</f>
        <v>6</v>
      </c>
      <c r="F41" s="338">
        <f>'[1]入力用シート'!G41</f>
        <v>6</v>
      </c>
      <c r="G41" s="338">
        <f>'[1]入力用シート'!J41</f>
        <v>6</v>
      </c>
      <c r="H41" s="338">
        <f>'[1]入力用シート'!K41</f>
        <v>15</v>
      </c>
      <c r="I41" s="338">
        <f>'[1]入力用シート'!L41</f>
        <v>0</v>
      </c>
      <c r="J41" s="338">
        <f>'[1]入力用シート'!M41</f>
        <v>8</v>
      </c>
      <c r="K41" s="339">
        <f>'[1]入力用シート'!N41</f>
        <v>2</v>
      </c>
      <c r="L41" s="337">
        <f>'[1]入力用シート'!O41</f>
        <v>18</v>
      </c>
      <c r="M41" s="338">
        <f>'[1]入力用シート'!P41</f>
        <v>12</v>
      </c>
      <c r="N41" s="338">
        <f>'[1]入力用シート'!Q41</f>
        <v>0</v>
      </c>
      <c r="O41" s="338">
        <f>'[1]入力用シート'!R41</f>
        <v>0</v>
      </c>
      <c r="P41" s="338">
        <f>'[1]入力用シート'!S41</f>
        <v>0</v>
      </c>
      <c r="Q41" s="338">
        <f>'[1]入力用シート'!U41</f>
        <v>6</v>
      </c>
      <c r="R41" s="340">
        <f>'[1]入力用シート'!V41</f>
        <v>33</v>
      </c>
    </row>
    <row r="42" spans="1:18" ht="17.25" customHeight="1" thickBot="1">
      <c r="A42" s="341" t="s">
        <v>11</v>
      </c>
      <c r="B42" s="342">
        <f>'[1]入力用シート'!C42</f>
        <v>19262</v>
      </c>
      <c r="C42" s="342">
        <f>'[1]入力用シート'!D42</f>
        <v>229</v>
      </c>
      <c r="D42" s="343">
        <f>'[1]入力用シート'!E42</f>
        <v>13104</v>
      </c>
      <c r="E42" s="344">
        <f>'[1]入力用シート'!F42</f>
        <v>2750</v>
      </c>
      <c r="F42" s="344">
        <f>'[1]入力用シート'!G42</f>
        <v>3523</v>
      </c>
      <c r="G42" s="344">
        <f>'[1]入力用シート'!J42</f>
        <v>807</v>
      </c>
      <c r="H42" s="344">
        <f>'[1]入力用シート'!K42</f>
        <v>3281</v>
      </c>
      <c r="I42" s="344">
        <f>'[1]入力用シート'!L42</f>
        <v>69</v>
      </c>
      <c r="J42" s="344">
        <f>'[1]入力用シート'!M42</f>
        <v>2130</v>
      </c>
      <c r="K42" s="345">
        <f>'[1]入力用シート'!N42</f>
        <v>544</v>
      </c>
      <c r="L42" s="343">
        <f>'[1]入力用シート'!O42</f>
        <v>5929</v>
      </c>
      <c r="M42" s="344">
        <f>'[1]入力用シート'!P42</f>
        <v>3084</v>
      </c>
      <c r="N42" s="344">
        <f>'[1]入力用シート'!Q42</f>
        <v>61</v>
      </c>
      <c r="O42" s="344">
        <f>'[1]入力用シート'!R42</f>
        <v>8</v>
      </c>
      <c r="P42" s="344">
        <f>'[1]入力用シート'!S42</f>
        <v>13</v>
      </c>
      <c r="Q42" s="344">
        <f>'[1]入力用シート'!U42</f>
        <v>2763</v>
      </c>
      <c r="R42" s="346">
        <f>'[1]入力用シート'!V42</f>
        <v>8892</v>
      </c>
    </row>
  </sheetData>
  <mergeCells count="5">
    <mergeCell ref="L3:R3"/>
    <mergeCell ref="A3:A4"/>
    <mergeCell ref="B3:B4"/>
    <mergeCell ref="C3:C4"/>
    <mergeCell ref="D3:K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ＦＵＪ９９０３Ｂ０５１８</dc:creator>
  <cp:keywords/>
  <dc:description/>
  <cp:lastModifiedBy>ＦＵＪ９９０３Ｂ０５１８</cp:lastModifiedBy>
  <dcterms:created xsi:type="dcterms:W3CDTF">2002-01-22T04:29:56Z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