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880" windowHeight="6165" activeTab="0"/>
  </bookViews>
  <sheets>
    <sheet name="概況" sheetId="1" r:id="rId1"/>
    <sheet name="年間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12月" sheetId="11" r:id="rId11"/>
    <sheet name="１月" sheetId="12" r:id="rId12"/>
    <sheet name="２月" sheetId="13" r:id="rId13"/>
    <sheet name="３月" sheetId="14" r:id="rId14"/>
  </sheets>
  <definedNames>
    <definedName name="_xlnm.Print_Area" localSheetId="11">'１月'!$A$1:$G$45</definedName>
    <definedName name="_xlnm.Print_Area" localSheetId="2">'４月'!$A$1:$G$45</definedName>
    <definedName name="_xlnm.Print_Area" localSheetId="0">'概況'!$A$1:$P$22</definedName>
    <definedName name="_xlnm.Print_Area" localSheetId="1">'年間'!$A$1:$Q$47</definedName>
  </definedNames>
  <calcPr fullCalcOnLoad="1"/>
</workbook>
</file>

<file path=xl/sharedStrings.xml><?xml version="1.0" encoding="utf-8"?>
<sst xmlns="http://schemas.openxmlformats.org/spreadsheetml/2006/main" count="467" uniqueCount="92">
  <si>
    <t>交通事故相談件数調（４月分）</t>
  </si>
  <si>
    <t>相談所名</t>
  </si>
  <si>
    <t>前　年</t>
  </si>
  <si>
    <t>前年度</t>
  </si>
  <si>
    <t>増  減</t>
  </si>
  <si>
    <t>４月</t>
  </si>
  <si>
    <t>同　月</t>
  </si>
  <si>
    <t xml:space="preserve">  累  計 A</t>
  </si>
  <si>
    <t xml:space="preserve">   同　期 B</t>
  </si>
  <si>
    <t>A-B</t>
  </si>
  <si>
    <t>静 岡 県</t>
  </si>
  <si>
    <t>静 岡 市</t>
  </si>
  <si>
    <t>浜 松 市</t>
  </si>
  <si>
    <t>沼 津 市</t>
  </si>
  <si>
    <t>清 水 市</t>
  </si>
  <si>
    <t>島 田 市</t>
  </si>
  <si>
    <t>富 士 市</t>
  </si>
  <si>
    <t>富士宮市</t>
  </si>
  <si>
    <t>磐 田 市</t>
  </si>
  <si>
    <t>掛 川 市</t>
  </si>
  <si>
    <t>三 島 市</t>
  </si>
  <si>
    <t>浜 北 市</t>
  </si>
  <si>
    <t>袋 井 市</t>
  </si>
  <si>
    <t>御殿場市</t>
  </si>
  <si>
    <t>藤 枝 市</t>
  </si>
  <si>
    <t>裾 野 市</t>
  </si>
  <si>
    <t>合  計</t>
  </si>
  <si>
    <t>交通事故相談件数調（５月分）</t>
  </si>
  <si>
    <t>５月</t>
  </si>
  <si>
    <t xml:space="preserve">  同　期 B</t>
  </si>
  <si>
    <t>交通事故相談件数調（６月分）</t>
  </si>
  <si>
    <t>６月</t>
  </si>
  <si>
    <t>交通事故相談件数調（７月分）</t>
  </si>
  <si>
    <t>７月</t>
  </si>
  <si>
    <t>交通事故相談件数調（８月分）</t>
  </si>
  <si>
    <t>８月</t>
  </si>
  <si>
    <t xml:space="preserve"> </t>
  </si>
  <si>
    <t>交通事故相談件数調（９月分）</t>
  </si>
  <si>
    <t>９月</t>
  </si>
  <si>
    <t>交通事故相談件数調（10月分）</t>
  </si>
  <si>
    <t>10月</t>
  </si>
  <si>
    <t>交通事故相談件数調（11月分）</t>
  </si>
  <si>
    <t>11月</t>
  </si>
  <si>
    <t>交通事故相談件数調（12月分）</t>
  </si>
  <si>
    <t>12月</t>
  </si>
  <si>
    <t>交通事故相談件数調（１月分）</t>
  </si>
  <si>
    <t>１月</t>
  </si>
  <si>
    <t>交通事故相談件数調（２月分）</t>
  </si>
  <si>
    <t>２月</t>
  </si>
  <si>
    <t>交通事故相談件数調（３月分）</t>
  </si>
  <si>
    <t>３月</t>
  </si>
  <si>
    <t>焼 津 市</t>
  </si>
  <si>
    <t>焼 津 市</t>
  </si>
  <si>
    <t>の対比</t>
  </si>
  <si>
    <t>10月</t>
  </si>
  <si>
    <t>11月</t>
  </si>
  <si>
    <t>12月</t>
  </si>
  <si>
    <t>(静岡県除く)</t>
  </si>
  <si>
    <t>計</t>
  </si>
  <si>
    <t>計</t>
  </si>
  <si>
    <t>の対比</t>
  </si>
  <si>
    <t>前年度と</t>
  </si>
  <si>
    <t>前年度と</t>
  </si>
  <si>
    <t>清 水 町</t>
  </si>
  <si>
    <t>年月</t>
  </si>
  <si>
    <t>相談所</t>
  </si>
  <si>
    <t>清 水 町</t>
  </si>
  <si>
    <t>15年</t>
  </si>
  <si>
    <t>14年度</t>
  </si>
  <si>
    <t>15　年　度</t>
  </si>
  <si>
    <t>第３表　16市町交通事故相談所の相談状況</t>
  </si>
  <si>
    <r>
      <t>(2)　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市町交通事故相談所の相談統計</t>
    </r>
  </si>
  <si>
    <t>14年度</t>
  </si>
  <si>
    <t>交通事故相談件数調（１５年度）</t>
  </si>
  <si>
    <t>16年</t>
  </si>
  <si>
    <t>15年度</t>
  </si>
  <si>
    <t>旧 清水市</t>
  </si>
  <si>
    <t>旧 静岡市</t>
  </si>
  <si>
    <t>平成15年</t>
  </si>
  <si>
    <t>平成15年度</t>
  </si>
  <si>
    <t>焼 津 市</t>
  </si>
  <si>
    <t>清 水 町</t>
  </si>
  <si>
    <t>旧 静岡市</t>
  </si>
  <si>
    <t>旧 清水市</t>
  </si>
  <si>
    <t>清 水 町</t>
  </si>
  <si>
    <t>旧 静岡市</t>
  </si>
  <si>
    <t>旧 清水市</t>
  </si>
  <si>
    <t>焼 津 市</t>
  </si>
  <si>
    <t>清 水 町</t>
  </si>
  <si>
    <t>旧 静岡市</t>
  </si>
  <si>
    <t>旧 清水市</t>
  </si>
  <si>
    <t>平成16年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</si>
</sst>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1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Alignment="1">
      <alignment horizontal="center"/>
    </xf>
    <xf numFmtId="0" fontId="7" fillId="0" borderId="2" xfId="0" applyFont="1" applyAlignment="1">
      <alignment/>
    </xf>
    <xf numFmtId="0" fontId="7" fillId="0" borderId="2" xfId="0" applyFont="1" applyAlignment="1">
      <alignment horizontal="center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Alignment="1">
      <alignment horizontal="center"/>
    </xf>
    <xf numFmtId="0" fontId="11" fillId="0" borderId="2" xfId="0" applyFont="1" applyAlignment="1">
      <alignment/>
    </xf>
    <xf numFmtId="0" fontId="11" fillId="0" borderId="2" xfId="0" applyFont="1" applyAlignment="1">
      <alignment horizontal="center"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0" fillId="0" borderId="3" xfId="0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3" fontId="12" fillId="0" borderId="1" xfId="0" applyNumberFormat="1" applyFont="1" applyAlignment="1">
      <alignment/>
    </xf>
    <xf numFmtId="3" fontId="12" fillId="0" borderId="2" xfId="0" applyNumberFormat="1" applyFont="1" applyAlignment="1">
      <alignment/>
    </xf>
    <xf numFmtId="0" fontId="10" fillId="0" borderId="2" xfId="0" applyFont="1" applyAlignment="1">
      <alignment/>
    </xf>
    <xf numFmtId="176" fontId="9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/>
    </xf>
    <xf numFmtId="176" fontId="11" fillId="0" borderId="1" xfId="0" applyNumberFormat="1" applyFont="1" applyAlignment="1">
      <alignment horizontal="center"/>
    </xf>
    <xf numFmtId="176" fontId="11" fillId="0" borderId="2" xfId="0" applyNumberFormat="1" applyFont="1" applyAlignment="1">
      <alignment horizontal="center"/>
    </xf>
    <xf numFmtId="176" fontId="11" fillId="0" borderId="1" xfId="0" applyNumberFormat="1" applyFont="1" applyAlignment="1">
      <alignment/>
    </xf>
    <xf numFmtId="176" fontId="11" fillId="0" borderId="2" xfId="0" applyNumberFormat="1" applyFont="1" applyAlignment="1">
      <alignment/>
    </xf>
    <xf numFmtId="176" fontId="10" fillId="0" borderId="3" xfId="0" applyNumberFormat="1" applyFont="1" applyAlignment="1">
      <alignment/>
    </xf>
    <xf numFmtId="176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/>
    </xf>
    <xf numFmtId="177" fontId="11" fillId="0" borderId="1" xfId="0" applyNumberFormat="1" applyFont="1" applyAlignment="1">
      <alignment horizontal="center"/>
    </xf>
    <xf numFmtId="177" fontId="11" fillId="0" borderId="2" xfId="0" applyNumberFormat="1" applyFont="1" applyAlignment="1">
      <alignment horizontal="center"/>
    </xf>
    <xf numFmtId="177" fontId="11" fillId="0" borderId="1" xfId="0" applyNumberFormat="1" applyFont="1" applyAlignment="1">
      <alignment/>
    </xf>
    <xf numFmtId="177" fontId="11" fillId="0" borderId="2" xfId="0" applyNumberFormat="1" applyFont="1" applyAlignment="1">
      <alignment/>
    </xf>
    <xf numFmtId="177" fontId="10" fillId="0" borderId="3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3" fontId="11" fillId="0" borderId="1" xfId="0" applyNumberFormat="1" applyFont="1" applyFill="1" applyAlignment="1">
      <alignment/>
    </xf>
    <xf numFmtId="3" fontId="11" fillId="0" borderId="2" xfId="0" applyNumberFormat="1" applyFont="1" applyFill="1" applyAlignment="1">
      <alignment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77" fontId="15" fillId="0" borderId="6" xfId="0" applyNumberFormat="1" applyFont="1" applyBorder="1" applyAlignment="1">
      <alignment horizontal="center"/>
    </xf>
    <xf numFmtId="177" fontId="14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" xfId="0" applyNumberFormat="1" applyFon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0" fontId="0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177" fontId="11" fillId="0" borderId="6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6" fontId="11" fillId="0" borderId="6" xfId="0" applyNumberFormat="1" applyFont="1" applyBorder="1" applyAlignment="1">
      <alignment/>
    </xf>
    <xf numFmtId="176" fontId="11" fillId="0" borderId="8" xfId="0" applyNumberFormat="1" applyFont="1" applyBorder="1" applyAlignment="1">
      <alignment/>
    </xf>
    <xf numFmtId="176" fontId="11" fillId="0" borderId="7" xfId="0" applyNumberFormat="1" applyFont="1" applyBorder="1" applyAlignment="1">
      <alignment/>
    </xf>
    <xf numFmtId="3" fontId="11" fillId="0" borderId="2" xfId="0" applyNumberFormat="1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7" fontId="13" fillId="0" borderId="0" xfId="0" applyNumberFormat="1" applyFont="1" applyAlignment="1">
      <alignment horizontal="centerContinuous"/>
    </xf>
    <xf numFmtId="0" fontId="7" fillId="0" borderId="1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1209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showOutlineSymbols="0" view="pageBreakPreview" zoomScale="80" zoomScaleNormal="87" zoomScaleSheetLayoutView="80" workbookViewId="0" topLeftCell="A1">
      <selection activeCell="A3" sqref="A3"/>
    </sheetView>
  </sheetViews>
  <sheetFormatPr defaultColWidth="8.796875" defaultRowHeight="45" customHeight="1"/>
  <cols>
    <col min="1" max="1" width="12.69921875" style="73" customWidth="1"/>
    <col min="2" max="13" width="5.19921875" style="73" customWidth="1"/>
    <col min="14" max="15" width="7.19921875" style="73" customWidth="1"/>
    <col min="16" max="16" width="7.19921875" style="74" customWidth="1"/>
    <col min="17" max="17" width="1.59765625" style="73" customWidth="1"/>
    <col min="18" max="16384" width="12.69921875" style="73" customWidth="1"/>
  </cols>
  <sheetData>
    <row r="1" ht="45" customHeight="1">
      <c r="A1" s="73" t="s">
        <v>71</v>
      </c>
    </row>
    <row r="2" spans="1:16" ht="45" customHeight="1">
      <c r="A2" s="75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3"/>
    </row>
    <row r="4" spans="1:17" ht="45" customHeight="1">
      <c r="A4" s="68" t="s">
        <v>64</v>
      </c>
      <c r="B4" s="94" t="s">
        <v>69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7" t="s">
        <v>72</v>
      </c>
      <c r="P4" s="69" t="s">
        <v>62</v>
      </c>
      <c r="Q4" s="5"/>
    </row>
    <row r="5" spans="1:17" ht="45" customHeight="1">
      <c r="A5" s="78" t="s">
        <v>65</v>
      </c>
      <c r="B5" s="65">
        <v>4</v>
      </c>
      <c r="C5" s="65">
        <v>5</v>
      </c>
      <c r="D5" s="65">
        <v>6</v>
      </c>
      <c r="E5" s="65">
        <v>7</v>
      </c>
      <c r="F5" s="65">
        <v>8</v>
      </c>
      <c r="G5" s="65">
        <v>9</v>
      </c>
      <c r="H5" s="65">
        <v>10</v>
      </c>
      <c r="I5" s="65">
        <v>11</v>
      </c>
      <c r="J5" s="65">
        <v>12</v>
      </c>
      <c r="K5" s="65">
        <v>1</v>
      </c>
      <c r="L5" s="65">
        <v>2</v>
      </c>
      <c r="M5" s="65">
        <v>3</v>
      </c>
      <c r="N5" s="65" t="s">
        <v>59</v>
      </c>
      <c r="O5" s="98"/>
      <c r="P5" s="70" t="s">
        <v>60</v>
      </c>
      <c r="Q5" s="5"/>
    </row>
    <row r="6" spans="1:17" ht="45" customHeight="1">
      <c r="A6" s="65" t="s">
        <v>11</v>
      </c>
      <c r="B6" s="66">
        <f>B24+B25</f>
        <v>25</v>
      </c>
      <c r="C6" s="66">
        <f aca="true" t="shared" si="0" ref="C6:O6">C24+C25</f>
        <v>22</v>
      </c>
      <c r="D6" s="66">
        <f t="shared" si="0"/>
        <v>22</v>
      </c>
      <c r="E6" s="66">
        <f t="shared" si="0"/>
        <v>34</v>
      </c>
      <c r="F6" s="66">
        <f t="shared" si="0"/>
        <v>29</v>
      </c>
      <c r="G6" s="66">
        <f t="shared" si="0"/>
        <v>38</v>
      </c>
      <c r="H6" s="66">
        <f t="shared" si="0"/>
        <v>23</v>
      </c>
      <c r="I6" s="66">
        <f t="shared" si="0"/>
        <v>21</v>
      </c>
      <c r="J6" s="66">
        <f t="shared" si="0"/>
        <v>22</v>
      </c>
      <c r="K6" s="66">
        <f t="shared" si="0"/>
        <v>41</v>
      </c>
      <c r="L6" s="66">
        <f t="shared" si="0"/>
        <v>20</v>
      </c>
      <c r="M6" s="66">
        <f t="shared" si="0"/>
        <v>39</v>
      </c>
      <c r="N6" s="66">
        <f>SUM(B6:M6)</f>
        <v>336</v>
      </c>
      <c r="O6" s="66">
        <f t="shared" si="0"/>
        <v>362</v>
      </c>
      <c r="P6" s="67">
        <f>N6-O6</f>
        <v>-26</v>
      </c>
      <c r="Q6" s="5"/>
    </row>
    <row r="7" spans="1:17" ht="45" customHeight="1">
      <c r="A7" s="65" t="s">
        <v>12</v>
      </c>
      <c r="B7" s="66">
        <f>IF('４月'!B10="","",'４月'!B10)</f>
        <v>55</v>
      </c>
      <c r="C7" s="66">
        <f>IF('５月'!B10="","",'５月'!B10)</f>
        <v>96</v>
      </c>
      <c r="D7" s="66">
        <f>IF('６月'!B10="","",'６月'!B10)</f>
        <v>93</v>
      </c>
      <c r="E7" s="66">
        <f>IF('７月'!B10="","",'７月'!B10)</f>
        <v>80</v>
      </c>
      <c r="F7" s="66">
        <f>IF('８月'!B10="","",'８月'!B10)</f>
        <v>83</v>
      </c>
      <c r="G7" s="66">
        <f>IF('９月'!B10="","",'９月'!B10)</f>
        <v>91</v>
      </c>
      <c r="H7" s="66">
        <f>IF('１０月'!B10="","",'１０月'!B10)</f>
        <v>83</v>
      </c>
      <c r="I7" s="66">
        <f>IF('１１月'!B10="","",'１１月'!B10)</f>
        <v>88</v>
      </c>
      <c r="J7" s="66">
        <f>IF('12月'!B10="","",'12月'!B10)</f>
        <v>79</v>
      </c>
      <c r="K7" s="66">
        <f>IF('１月'!B10="","",'１月'!B10)</f>
        <v>81</v>
      </c>
      <c r="L7" s="66">
        <f>IF('２月'!B10="","",'２月'!B10)</f>
        <v>95</v>
      </c>
      <c r="M7" s="66">
        <f>IF('３月'!B10="","",'３月'!B10)</f>
        <v>69</v>
      </c>
      <c r="N7" s="66">
        <f aca="true" t="shared" si="1" ref="N7:N20">SUM(B7:M7)</f>
        <v>993</v>
      </c>
      <c r="O7" s="66">
        <v>1065</v>
      </c>
      <c r="P7" s="67">
        <f aca="true" t="shared" si="2" ref="P7:P22">N7-O7</f>
        <v>-72</v>
      </c>
      <c r="Q7" s="5"/>
    </row>
    <row r="8" spans="1:17" ht="45" customHeight="1">
      <c r="A8" s="65" t="s">
        <v>13</v>
      </c>
      <c r="B8" s="66">
        <f>IF('４月'!B12="","",'４月'!B12)</f>
        <v>16</v>
      </c>
      <c r="C8" s="66">
        <f>IF('５月'!B12="","",'５月'!B12)</f>
        <v>21</v>
      </c>
      <c r="D8" s="66">
        <f>IF('６月'!B12="","",'６月'!B12)</f>
        <v>23</v>
      </c>
      <c r="E8" s="66">
        <f>IF('７月'!B12="","",'７月'!B12)</f>
        <v>13</v>
      </c>
      <c r="F8" s="66">
        <f>IF('８月'!B12="","",'８月'!B12)</f>
        <v>16</v>
      </c>
      <c r="G8" s="66">
        <f>IF('９月'!B12="","",'９月'!B12)</f>
        <v>23</v>
      </c>
      <c r="H8" s="66">
        <f>IF('１０月'!B12="","",'１０月'!B12)</f>
        <v>16</v>
      </c>
      <c r="I8" s="66">
        <f>IF('１１月'!B12="","",'１１月'!B12)</f>
        <v>19</v>
      </c>
      <c r="J8" s="66">
        <f>IF('12月'!B12="","",'12月'!B12)</f>
        <v>13</v>
      </c>
      <c r="K8" s="66">
        <f>IF('１月'!B12="","",'１月'!B12)</f>
        <v>18</v>
      </c>
      <c r="L8" s="66">
        <f>IF('２月'!B12="","",'２月'!B12)</f>
        <v>14</v>
      </c>
      <c r="M8" s="66">
        <f>IF('３月'!B12="","",'３月'!B12)</f>
        <v>12</v>
      </c>
      <c r="N8" s="66">
        <f t="shared" si="1"/>
        <v>204</v>
      </c>
      <c r="O8" s="66">
        <v>178</v>
      </c>
      <c r="P8" s="67">
        <f t="shared" si="2"/>
        <v>26</v>
      </c>
      <c r="Q8" s="5"/>
    </row>
    <row r="9" spans="1:17" ht="45" customHeight="1">
      <c r="A9" s="65" t="s">
        <v>15</v>
      </c>
      <c r="B9" s="66">
        <f>IF('４月'!B14="","",'４月'!B14)</f>
        <v>2</v>
      </c>
      <c r="C9" s="66">
        <f>IF('５月'!B14="","",'５月'!B14)</f>
        <v>3</v>
      </c>
      <c r="D9" s="66">
        <f>IF('６月'!B14="","",'６月'!B14)</f>
        <v>4</v>
      </c>
      <c r="E9" s="66">
        <f>IF('７月'!B14="","",'７月'!B14)</f>
        <v>1</v>
      </c>
      <c r="F9" s="66">
        <f>IF('８月'!B14="","",'８月'!B14)</f>
        <v>8</v>
      </c>
      <c r="G9" s="66">
        <f>IF('９月'!B14="","",'９月'!B14)</f>
        <v>8</v>
      </c>
      <c r="H9" s="66">
        <f>IF('１０月'!B14="","",'１０月'!B14)</f>
        <v>5</v>
      </c>
      <c r="I9" s="66">
        <f>IF('１１月'!B14="","",'１１月'!B14)</f>
        <v>3</v>
      </c>
      <c r="J9" s="66">
        <f>IF('12月'!B14="","",'12月'!B14)</f>
        <v>5</v>
      </c>
      <c r="K9" s="66">
        <f>IF('１月'!B14="","",'１月'!B14)</f>
        <v>9</v>
      </c>
      <c r="L9" s="66">
        <f>IF('２月'!B14="","",'２月'!B14)</f>
        <v>2</v>
      </c>
      <c r="M9" s="66">
        <f>IF('３月'!B14="","",'３月'!B14)</f>
        <v>5</v>
      </c>
      <c r="N9" s="66">
        <f t="shared" si="1"/>
        <v>55</v>
      </c>
      <c r="O9" s="66">
        <v>46</v>
      </c>
      <c r="P9" s="67">
        <f t="shared" si="2"/>
        <v>9</v>
      </c>
      <c r="Q9" s="5"/>
    </row>
    <row r="10" spans="1:17" ht="45" customHeight="1">
      <c r="A10" s="65" t="s">
        <v>16</v>
      </c>
      <c r="B10" s="66">
        <f>IF('４月'!B16="","",'４月'!B16)</f>
        <v>11</v>
      </c>
      <c r="C10" s="66">
        <f>IF('５月'!B16="","",'５月'!B16)</f>
        <v>10</v>
      </c>
      <c r="D10" s="66">
        <f>IF('６月'!B16="","",'６月'!B16)</f>
        <v>7</v>
      </c>
      <c r="E10" s="66">
        <f>IF('７月'!B16="","",'７月'!B16)</f>
        <v>11</v>
      </c>
      <c r="F10" s="66">
        <f>IF('８月'!B16="","",'８月'!B16)</f>
        <v>7</v>
      </c>
      <c r="G10" s="66">
        <f>IF('９月'!B16="","",'９月'!B16)</f>
        <v>18</v>
      </c>
      <c r="H10" s="66">
        <f>IF('１０月'!B16="","",'１０月'!B16)</f>
        <v>11</v>
      </c>
      <c r="I10" s="66">
        <f>IF('１１月'!B16="","",'１１月'!B16)</f>
        <v>7</v>
      </c>
      <c r="J10" s="66">
        <f>IF('12月'!B16="","",'12月'!B16)</f>
        <v>11</v>
      </c>
      <c r="K10" s="66">
        <f>IF('１月'!B16="","",'１月'!B16)</f>
        <v>9</v>
      </c>
      <c r="L10" s="66">
        <f>IF('２月'!B16="","",'２月'!B16)</f>
        <v>11</v>
      </c>
      <c r="M10" s="66">
        <f>IF('３月'!B16="","",'３月'!B16)</f>
        <v>16</v>
      </c>
      <c r="N10" s="66">
        <f t="shared" si="1"/>
        <v>129</v>
      </c>
      <c r="O10" s="66">
        <v>122</v>
      </c>
      <c r="P10" s="67">
        <f t="shared" si="2"/>
        <v>7</v>
      </c>
      <c r="Q10" s="5"/>
    </row>
    <row r="11" spans="1:17" ht="45" customHeight="1">
      <c r="A11" s="65" t="s">
        <v>17</v>
      </c>
      <c r="B11" s="66">
        <f>IF('４月'!B18="","",'４月'!B18)</f>
        <v>12</v>
      </c>
      <c r="C11" s="66">
        <f>IF('５月'!B18="","",'５月'!B18)</f>
        <v>5</v>
      </c>
      <c r="D11" s="66">
        <f>IF('６月'!B18="","",'６月'!B18)</f>
        <v>4</v>
      </c>
      <c r="E11" s="66">
        <f>IF('７月'!B18="","",'７月'!B18)</f>
        <v>7</v>
      </c>
      <c r="F11" s="66">
        <f>IF('８月'!B18="","",'８月'!B18)</f>
        <v>8</v>
      </c>
      <c r="G11" s="66">
        <f>IF('９月'!B18="","",'９月'!B18)</f>
        <v>8</v>
      </c>
      <c r="H11" s="66">
        <f>IF('１０月'!B18="","",'１０月'!B18)</f>
        <v>8</v>
      </c>
      <c r="I11" s="66">
        <f>IF('１１月'!B18="","",'１１月'!B18)</f>
        <v>4</v>
      </c>
      <c r="J11" s="66">
        <f>IF('12月'!B18="","",'12月'!B18)</f>
        <v>6</v>
      </c>
      <c r="K11" s="66">
        <f>IF('１月'!B18="","",'１月'!B18)</f>
        <v>3</v>
      </c>
      <c r="L11" s="66">
        <f>IF('２月'!B18="","",'２月'!B18)</f>
        <v>4</v>
      </c>
      <c r="M11" s="66">
        <f>IF('３月'!B18="","",'３月'!B18)</f>
        <v>7</v>
      </c>
      <c r="N11" s="66">
        <f t="shared" si="1"/>
        <v>76</v>
      </c>
      <c r="O11" s="66">
        <v>97</v>
      </c>
      <c r="P11" s="67">
        <f t="shared" si="2"/>
        <v>-21</v>
      </c>
      <c r="Q11" s="5"/>
    </row>
    <row r="12" spans="1:17" ht="45" customHeight="1">
      <c r="A12" s="65" t="s">
        <v>18</v>
      </c>
      <c r="B12" s="66">
        <f>IF('４月'!B20="","",'４月'!B20)</f>
        <v>45</v>
      </c>
      <c r="C12" s="66">
        <f>IF('５月'!B20="","",'５月'!B20)</f>
        <v>37</v>
      </c>
      <c r="D12" s="66">
        <f>IF('６月'!B20="","",'６月'!B20)</f>
        <v>43</v>
      </c>
      <c r="E12" s="66">
        <f>IF('７月'!B20="","",'７月'!B20)</f>
        <v>40</v>
      </c>
      <c r="F12" s="66">
        <f>IF('８月'!B20="","",'８月'!B20)</f>
        <v>25</v>
      </c>
      <c r="G12" s="66">
        <f>IF('９月'!B20="","",'９月'!B20)</f>
        <v>42</v>
      </c>
      <c r="H12" s="66">
        <f>IF('１０月'!B20="","",'１０月'!B20)</f>
        <v>45</v>
      </c>
      <c r="I12" s="66">
        <f>IF('１１月'!B20="","",'１１月'!B20)</f>
        <v>34</v>
      </c>
      <c r="J12" s="66">
        <f>IF('12月'!B20="","",'12月'!B20)</f>
        <v>39</v>
      </c>
      <c r="K12" s="66">
        <f>IF('１月'!B20="","",'１月'!B20)</f>
        <v>45</v>
      </c>
      <c r="L12" s="66">
        <f>IF('２月'!B20="","",'２月'!B20)</f>
        <v>49</v>
      </c>
      <c r="M12" s="66">
        <f>IF('３月'!B20="","",'３月'!B20)</f>
        <v>71</v>
      </c>
      <c r="N12" s="66">
        <f t="shared" si="1"/>
        <v>515</v>
      </c>
      <c r="O12" s="66">
        <v>498</v>
      </c>
      <c r="P12" s="67">
        <f t="shared" si="2"/>
        <v>17</v>
      </c>
      <c r="Q12" s="5"/>
    </row>
    <row r="13" spans="1:17" ht="45" customHeight="1">
      <c r="A13" s="65" t="s">
        <v>19</v>
      </c>
      <c r="B13" s="66">
        <f>IF('４月'!B22="","",'４月'!B22)</f>
        <v>6</v>
      </c>
      <c r="C13" s="66">
        <f>IF('５月'!B22="","",'５月'!B22)</f>
        <v>4</v>
      </c>
      <c r="D13" s="66">
        <f>IF('６月'!B22="","",'６月'!B22)</f>
        <v>7</v>
      </c>
      <c r="E13" s="66">
        <f>IF('７月'!B22="","",'７月'!B22)</f>
        <v>6</v>
      </c>
      <c r="F13" s="66">
        <f>IF('８月'!B22="","",'８月'!B22)</f>
        <v>8</v>
      </c>
      <c r="G13" s="66">
        <f>IF('９月'!B22="","",'９月'!B22)</f>
        <v>9</v>
      </c>
      <c r="H13" s="66">
        <f>IF('１０月'!B22="","",'１０月'!B22)</f>
        <v>5</v>
      </c>
      <c r="I13" s="66">
        <f>IF('１１月'!B22="","",'１１月'!B22)</f>
        <v>5</v>
      </c>
      <c r="J13" s="66">
        <f>IF('12月'!B22="","",'12月'!B22)</f>
        <v>7</v>
      </c>
      <c r="K13" s="66">
        <f>IF('１月'!B22="","",'１月'!B22)</f>
        <v>9</v>
      </c>
      <c r="L13" s="66">
        <f>IF('２月'!B22="","",'２月'!B22)</f>
        <v>5</v>
      </c>
      <c r="M13" s="66">
        <f>IF('３月'!B22="","",'３月'!B22)</f>
        <v>10</v>
      </c>
      <c r="N13" s="66">
        <f t="shared" si="1"/>
        <v>81</v>
      </c>
      <c r="O13" s="66">
        <v>78</v>
      </c>
      <c r="P13" s="67">
        <f t="shared" si="2"/>
        <v>3</v>
      </c>
      <c r="Q13" s="5"/>
    </row>
    <row r="14" spans="1:17" ht="45" customHeight="1">
      <c r="A14" s="65" t="s">
        <v>20</v>
      </c>
      <c r="B14" s="66">
        <f>IF('４月'!B24="","",'４月'!B24)</f>
        <v>17</v>
      </c>
      <c r="C14" s="66">
        <f>IF('５月'!B24="","",'５月'!B24)</f>
        <v>17</v>
      </c>
      <c r="D14" s="66">
        <f>IF('６月'!B24="","",'６月'!B24)</f>
        <v>15</v>
      </c>
      <c r="E14" s="66">
        <f>IF('７月'!B24="","",'７月'!B24)</f>
        <v>23</v>
      </c>
      <c r="F14" s="66">
        <f>IF('８月'!B24="","",'８月'!B24)</f>
        <v>20</v>
      </c>
      <c r="G14" s="66">
        <f>IF('９月'!B24="","",'９月'!B24)</f>
        <v>14</v>
      </c>
      <c r="H14" s="66">
        <f>IF('１０月'!B24="","",'１０月'!B24)</f>
        <v>17</v>
      </c>
      <c r="I14" s="66">
        <f>IF('１１月'!B24="","",'１１月'!B24)</f>
        <v>12</v>
      </c>
      <c r="J14" s="66">
        <f>IF('12月'!B24="","",'12月'!B24)</f>
        <v>20</v>
      </c>
      <c r="K14" s="66">
        <f>IF('１月'!B24="","",'１月'!B24)</f>
        <v>15</v>
      </c>
      <c r="L14" s="66">
        <f>IF('２月'!B24="","",'２月'!B24)</f>
        <v>16</v>
      </c>
      <c r="M14" s="66">
        <f>IF('３月'!B24="","",'３月'!B24)</f>
        <v>18</v>
      </c>
      <c r="N14" s="66">
        <f t="shared" si="1"/>
        <v>204</v>
      </c>
      <c r="O14" s="66">
        <v>210</v>
      </c>
      <c r="P14" s="67">
        <f t="shared" si="2"/>
        <v>-6</v>
      </c>
      <c r="Q14" s="5"/>
    </row>
    <row r="15" spans="1:17" ht="45" customHeight="1">
      <c r="A15" s="65" t="s">
        <v>21</v>
      </c>
      <c r="B15" s="66">
        <f>IF('４月'!B26="","",'４月'!B26)</f>
        <v>7</v>
      </c>
      <c r="C15" s="66">
        <f>IF('５月'!B26="","",'５月'!B26)</f>
        <v>7</v>
      </c>
      <c r="D15" s="66">
        <f>IF('６月'!B26="","",'６月'!B26)</f>
        <v>8</v>
      </c>
      <c r="E15" s="66">
        <f>IF('７月'!B26="","",'７月'!B26)</f>
        <v>6</v>
      </c>
      <c r="F15" s="66">
        <f>IF('８月'!B26="","",'８月'!B26)</f>
        <v>9</v>
      </c>
      <c r="G15" s="66">
        <f>IF('９月'!B26="","",'９月'!B26)</f>
        <v>9</v>
      </c>
      <c r="H15" s="66">
        <f>IF('１０月'!B26="","",'１０月'!B26)</f>
        <v>8</v>
      </c>
      <c r="I15" s="66">
        <f>IF('１１月'!B26="","",'１１月'!B26)</f>
        <v>5</v>
      </c>
      <c r="J15" s="66">
        <f>IF('12月'!B26="","",'12月'!B26)</f>
        <v>9</v>
      </c>
      <c r="K15" s="66">
        <f>IF('１月'!B26="","",'１月'!B26)</f>
        <v>15</v>
      </c>
      <c r="L15" s="66">
        <f>IF('２月'!B26="","",'２月'!B26)</f>
        <v>10</v>
      </c>
      <c r="M15" s="66">
        <f>IF('３月'!B26="","",'３月'!B26)</f>
        <v>12</v>
      </c>
      <c r="N15" s="66">
        <f t="shared" si="1"/>
        <v>105</v>
      </c>
      <c r="O15" s="66">
        <v>82</v>
      </c>
      <c r="P15" s="67">
        <f t="shared" si="2"/>
        <v>23</v>
      </c>
      <c r="Q15" s="5"/>
    </row>
    <row r="16" spans="1:17" ht="45" customHeight="1">
      <c r="A16" s="65" t="s">
        <v>22</v>
      </c>
      <c r="B16" s="66">
        <f>IF('４月'!B28="","",'４月'!B28)</f>
        <v>2</v>
      </c>
      <c r="C16" s="66">
        <f>IF('５月'!B28="","",'５月'!B28)</f>
        <v>5</v>
      </c>
      <c r="D16" s="66">
        <f>IF('６月'!B28="","",'６月'!B28)</f>
        <v>3</v>
      </c>
      <c r="E16" s="66">
        <f>IF('７月'!B28="","",'７月'!B28)</f>
        <v>3</v>
      </c>
      <c r="F16" s="66">
        <f>IF('８月'!B28="","",'８月'!B28)</f>
        <v>1</v>
      </c>
      <c r="G16" s="66">
        <f>IF('９月'!B28="","",'９月'!B28)</f>
        <v>1</v>
      </c>
      <c r="H16" s="66">
        <f>IF('１０月'!B28="","",'１０月'!B28)</f>
        <v>1</v>
      </c>
      <c r="I16" s="66">
        <f>IF('１１月'!B28="","",'１１月'!B28)</f>
        <v>3</v>
      </c>
      <c r="J16" s="66">
        <f>IF('12月'!B28="","",'12月'!B28)</f>
        <v>0</v>
      </c>
      <c r="K16" s="66">
        <f>IF('１月'!B28="","",'１月'!B28)</f>
        <v>2</v>
      </c>
      <c r="L16" s="66">
        <f>IF('２月'!B28="","",'２月'!B28)</f>
        <v>5</v>
      </c>
      <c r="M16" s="66">
        <f>IF('３月'!B28="","",'３月'!B28)</f>
        <v>5</v>
      </c>
      <c r="N16" s="66">
        <f t="shared" si="1"/>
        <v>31</v>
      </c>
      <c r="O16" s="66">
        <v>52</v>
      </c>
      <c r="P16" s="67">
        <f t="shared" si="2"/>
        <v>-21</v>
      </c>
      <c r="Q16" s="5"/>
    </row>
    <row r="17" spans="1:17" ht="45" customHeight="1">
      <c r="A17" s="65" t="s">
        <v>23</v>
      </c>
      <c r="B17" s="66">
        <f>IF('４月'!B30="","",'４月'!B30)</f>
        <v>5</v>
      </c>
      <c r="C17" s="66">
        <f>IF('５月'!B30="","",'５月'!B30)</f>
        <v>11</v>
      </c>
      <c r="D17" s="66">
        <f>IF('６月'!B30="","",'６月'!B30)</f>
        <v>16</v>
      </c>
      <c r="E17" s="66">
        <f>IF('７月'!B30="","",'７月'!B30)</f>
        <v>6</v>
      </c>
      <c r="F17" s="66">
        <f>IF('８月'!B30="","",'８月'!B30)</f>
        <v>6</v>
      </c>
      <c r="G17" s="66">
        <f>IF('９月'!B30="","",'９月'!B30)</f>
        <v>7</v>
      </c>
      <c r="H17" s="66">
        <f>IF('１０月'!B30="","",'１０月'!B30)</f>
        <v>6</v>
      </c>
      <c r="I17" s="66">
        <f>IF('１１月'!B30="","",'１１月'!B30)</f>
        <v>7</v>
      </c>
      <c r="J17" s="66">
        <f>IF('12月'!B30="","",'12月'!B30)</f>
        <v>4</v>
      </c>
      <c r="K17" s="66">
        <f>IF('１月'!B30="","",'１月'!B30)</f>
        <v>12</v>
      </c>
      <c r="L17" s="66">
        <f>IF('２月'!B30="","",'２月'!B30)</f>
        <v>6</v>
      </c>
      <c r="M17" s="66">
        <f>IF('３月'!B30="","",'３月'!B30)</f>
        <v>6</v>
      </c>
      <c r="N17" s="66">
        <f t="shared" si="1"/>
        <v>92</v>
      </c>
      <c r="O17" s="66">
        <v>100</v>
      </c>
      <c r="P17" s="67">
        <f t="shared" si="2"/>
        <v>-8</v>
      </c>
      <c r="Q17" s="5"/>
    </row>
    <row r="18" spans="1:17" ht="45" customHeight="1">
      <c r="A18" s="65" t="s">
        <v>24</v>
      </c>
      <c r="B18" s="66">
        <f>IF('４月'!B32="","",'４月'!B32)</f>
        <v>16</v>
      </c>
      <c r="C18" s="66">
        <f>IF('５月'!B32="","",'５月'!B32)</f>
        <v>12</v>
      </c>
      <c r="D18" s="66">
        <f>IF('６月'!B32="","",'６月'!B32)</f>
        <v>20</v>
      </c>
      <c r="E18" s="66">
        <f>IF('７月'!B32="","",'７月'!B32)</f>
        <v>12</v>
      </c>
      <c r="F18" s="66">
        <f>IF('８月'!B32="","",'８月'!B32)</f>
        <v>17</v>
      </c>
      <c r="G18" s="66">
        <f>IF('９月'!B32="","",'９月'!B32)</f>
        <v>12</v>
      </c>
      <c r="H18" s="66">
        <f>IF('１０月'!B32="","",'１０月'!B32)</f>
        <v>14</v>
      </c>
      <c r="I18" s="66">
        <f>IF('１１月'!B32="","",'１１月'!B32)</f>
        <v>5</v>
      </c>
      <c r="J18" s="66">
        <f>IF('12月'!B32="","",'12月'!B32)</f>
        <v>15</v>
      </c>
      <c r="K18" s="66">
        <f>IF('１月'!B32="","",'１月'!B32)</f>
        <v>10</v>
      </c>
      <c r="L18" s="66">
        <f>IF('２月'!B32="","",'２月'!B32)</f>
        <v>15</v>
      </c>
      <c r="M18" s="66">
        <f>IF('３月'!B32="","",'３月'!B32)</f>
        <v>10</v>
      </c>
      <c r="N18" s="66">
        <f t="shared" si="1"/>
        <v>158</v>
      </c>
      <c r="O18" s="66">
        <v>158</v>
      </c>
      <c r="P18" s="67">
        <f t="shared" si="2"/>
        <v>0</v>
      </c>
      <c r="Q18" s="5"/>
    </row>
    <row r="19" spans="1:17" ht="45" customHeight="1">
      <c r="A19" s="65" t="s">
        <v>25</v>
      </c>
      <c r="B19" s="66">
        <f>IF('４月'!B34="","",'４月'!B34)</f>
        <v>3</v>
      </c>
      <c r="C19" s="66">
        <f>IF('５月'!B34="","",'５月'!B34)</f>
        <v>4</v>
      </c>
      <c r="D19" s="66">
        <f>IF('６月'!B34="","",'６月'!B34)</f>
        <v>5</v>
      </c>
      <c r="E19" s="66">
        <f>IF('７月'!B34="","",'７月'!B34)</f>
        <v>8</v>
      </c>
      <c r="F19" s="66">
        <f>IF('８月'!B34="","",'８月'!B34)</f>
        <v>3</v>
      </c>
      <c r="G19" s="66">
        <f>IF('９月'!B34="","",'９月'!B34)</f>
        <v>2</v>
      </c>
      <c r="H19" s="66">
        <f>IF('１０月'!B34="","",'１０月'!B34)</f>
        <v>3</v>
      </c>
      <c r="I19" s="66">
        <f>IF('１１月'!B34="","",'１１月'!B34)</f>
        <v>8</v>
      </c>
      <c r="J19" s="66">
        <f>IF('12月'!B34="","",'12月'!B34)</f>
        <v>5</v>
      </c>
      <c r="K19" s="66">
        <f>IF('１月'!B34="","",'１月'!B34)</f>
        <v>5</v>
      </c>
      <c r="L19" s="66">
        <f>IF('２月'!B34="","",'２月'!B34)</f>
        <v>6</v>
      </c>
      <c r="M19" s="66">
        <f>IF('３月'!B34="","",'３月'!B34)</f>
        <v>9</v>
      </c>
      <c r="N19" s="66">
        <f t="shared" si="1"/>
        <v>61</v>
      </c>
      <c r="O19" s="66">
        <v>95</v>
      </c>
      <c r="P19" s="67">
        <f t="shared" si="2"/>
        <v>-34</v>
      </c>
      <c r="Q19" s="5"/>
    </row>
    <row r="20" spans="1:17" ht="45" customHeight="1">
      <c r="A20" s="65" t="s">
        <v>52</v>
      </c>
      <c r="B20" s="66">
        <f>IF('４月'!B36="","",'４月'!B36)</f>
        <v>10</v>
      </c>
      <c r="C20" s="66">
        <f>IF('５月'!B36="","",'５月'!B36)</f>
        <v>9</v>
      </c>
      <c r="D20" s="66">
        <f>IF('６月'!B36="","",'６月'!B36)</f>
        <v>11</v>
      </c>
      <c r="E20" s="66">
        <f>IF('７月'!B36="","",'７月'!B36)</f>
        <v>7</v>
      </c>
      <c r="F20" s="66">
        <f>IF('８月'!B36="","",'８月'!B36)</f>
        <v>5</v>
      </c>
      <c r="G20" s="66">
        <f>IF('９月'!B36="","",'９月'!B36)</f>
        <v>0</v>
      </c>
      <c r="H20" s="66">
        <f>IF('１０月'!B36="","",'１０月'!B36)</f>
        <v>0</v>
      </c>
      <c r="I20" s="66">
        <f>IF('１１月'!B36="","",'１１月'!B36)</f>
        <v>0</v>
      </c>
      <c r="J20" s="66">
        <f>IF('12月'!B36="","",'12月'!B36)</f>
        <v>0</v>
      </c>
      <c r="K20" s="66">
        <f>IF('１月'!B36="","",'１月'!B36)</f>
        <v>0</v>
      </c>
      <c r="L20" s="66">
        <f>IF('２月'!B36="","",'２月'!B36)</f>
        <v>0</v>
      </c>
      <c r="M20" s="66">
        <f>IF('３月'!B36="","",'３月'!B36)</f>
        <v>0</v>
      </c>
      <c r="N20" s="66">
        <f t="shared" si="1"/>
        <v>42</v>
      </c>
      <c r="O20" s="66">
        <v>110</v>
      </c>
      <c r="P20" s="67">
        <f t="shared" si="2"/>
        <v>-68</v>
      </c>
      <c r="Q20" s="5"/>
    </row>
    <row r="21" spans="1:17" ht="45" customHeight="1">
      <c r="A21" s="65" t="s">
        <v>66</v>
      </c>
      <c r="B21" s="66">
        <f>IF('４月'!B38="","",'４月'!B38)</f>
        <v>0</v>
      </c>
      <c r="C21" s="66">
        <f>IF('５月'!B38="","",'５月'!B38)</f>
        <v>0</v>
      </c>
      <c r="D21" s="66">
        <f>IF('６月'!B38="","",'６月'!B38)</f>
        <v>0</v>
      </c>
      <c r="E21" s="66">
        <f>IF('７月'!B38="","",'７月'!B38)</f>
        <v>0</v>
      </c>
      <c r="F21" s="66">
        <f>IF('８月'!B38="","",'８月'!B38)</f>
        <v>0</v>
      </c>
      <c r="G21" s="66">
        <f>IF('９月'!B38="","",'９月'!B38)</f>
        <v>1</v>
      </c>
      <c r="H21" s="66">
        <f>IF('１０月'!B38="","",'１０月'!B38)</f>
        <v>0</v>
      </c>
      <c r="I21" s="66">
        <f>IF('１１月'!B38="","",'１１月'!B38)</f>
        <v>1</v>
      </c>
      <c r="J21" s="66">
        <f>IF('12月'!B38="","",'12月'!B38)</f>
        <v>1</v>
      </c>
      <c r="K21" s="66">
        <f>IF('１月'!B38="","",'１月'!B38)</f>
        <v>2</v>
      </c>
      <c r="L21" s="66">
        <f>IF('２月'!B38="","",'２月'!B38)</f>
        <v>1</v>
      </c>
      <c r="M21" s="66">
        <f>IF('３月'!B38="","",'３月'!B38)</f>
        <v>1</v>
      </c>
      <c r="N21" s="66">
        <f>SUM(B21:M21)</f>
        <v>7</v>
      </c>
      <c r="O21" s="71">
        <v>7</v>
      </c>
      <c r="P21" s="67">
        <f t="shared" si="2"/>
        <v>0</v>
      </c>
      <c r="Q21" s="5"/>
    </row>
    <row r="22" spans="1:16" ht="45" customHeight="1">
      <c r="A22" s="65" t="s">
        <v>26</v>
      </c>
      <c r="B22" s="66">
        <f>SUM(B6:B21)</f>
        <v>232</v>
      </c>
      <c r="C22" s="66">
        <f aca="true" t="shared" si="3" ref="C22:O22">SUM(C6:C21)</f>
        <v>263</v>
      </c>
      <c r="D22" s="66">
        <f t="shared" si="3"/>
        <v>281</v>
      </c>
      <c r="E22" s="66">
        <f t="shared" si="3"/>
        <v>257</v>
      </c>
      <c r="F22" s="66">
        <f t="shared" si="3"/>
        <v>245</v>
      </c>
      <c r="G22" s="66">
        <f t="shared" si="3"/>
        <v>283</v>
      </c>
      <c r="H22" s="66">
        <f t="shared" si="3"/>
        <v>245</v>
      </c>
      <c r="I22" s="66">
        <f t="shared" si="3"/>
        <v>222</v>
      </c>
      <c r="J22" s="66">
        <f t="shared" si="3"/>
        <v>236</v>
      </c>
      <c r="K22" s="66">
        <f t="shared" si="3"/>
        <v>276</v>
      </c>
      <c r="L22" s="66">
        <f t="shared" si="3"/>
        <v>259</v>
      </c>
      <c r="M22" s="66">
        <f t="shared" si="3"/>
        <v>290</v>
      </c>
      <c r="N22" s="66">
        <f t="shared" si="3"/>
        <v>3089</v>
      </c>
      <c r="O22" s="66">
        <f t="shared" si="3"/>
        <v>3260</v>
      </c>
      <c r="P22" s="67">
        <f t="shared" si="2"/>
        <v>-171</v>
      </c>
    </row>
    <row r="24" spans="1:16" ht="45" customHeight="1">
      <c r="A24" s="65" t="s">
        <v>77</v>
      </c>
      <c r="B24" s="66">
        <f>IF('４月'!B43="","",'４月'!B43)</f>
        <v>6</v>
      </c>
      <c r="C24" s="66">
        <f>IF('５月'!B43="","",'５月'!B43)</f>
        <v>8</v>
      </c>
      <c r="D24" s="66">
        <f>IF('６月'!B43="","",'６月'!B43)</f>
        <v>7</v>
      </c>
      <c r="E24" s="66">
        <f>IF('７月'!B43="","",'７月'!B43)</f>
        <v>9</v>
      </c>
      <c r="F24" s="66">
        <f>IF('８月'!B43="","",'８月'!B43)</f>
        <v>4</v>
      </c>
      <c r="G24" s="66">
        <f>IF('９月'!B43="","",'９月'!B43)</f>
        <v>9</v>
      </c>
      <c r="H24" s="66">
        <f>IF('１０月'!B43="","",'１０月'!B43)</f>
        <v>4</v>
      </c>
      <c r="I24" s="66">
        <f>IF('１１月'!B43="","",'１１月'!B43)</f>
        <v>4</v>
      </c>
      <c r="J24" s="66">
        <f>IF('12月'!B43="","",'12月'!B43)</f>
        <v>4</v>
      </c>
      <c r="K24" s="66">
        <f>IF('１月'!B43="","",'１月'!B43)</f>
        <v>5</v>
      </c>
      <c r="L24" s="66">
        <f>IF('２月'!B43="","",'２月'!B43)</f>
        <v>2</v>
      </c>
      <c r="M24" s="66">
        <f>IF('３月'!B43="","",'３月'!B43)</f>
        <v>8</v>
      </c>
      <c r="N24" s="66">
        <f>SUM(B24:M24)</f>
        <v>70</v>
      </c>
      <c r="O24" s="66">
        <v>98</v>
      </c>
      <c r="P24" s="67">
        <f>N24-O24</f>
        <v>-28</v>
      </c>
    </row>
    <row r="25" spans="1:16" ht="45" customHeight="1">
      <c r="A25" s="65" t="s">
        <v>76</v>
      </c>
      <c r="B25" s="66">
        <f>IF('４月'!B45="","",'４月'!B45)</f>
        <v>19</v>
      </c>
      <c r="C25" s="66">
        <f>IF('５月'!B45="","",'５月'!B45)</f>
        <v>14</v>
      </c>
      <c r="D25" s="66">
        <f>IF('６月'!B45="","",'６月'!B45)</f>
        <v>15</v>
      </c>
      <c r="E25" s="66">
        <f>IF('７月'!B45="","",'７月'!B45)</f>
        <v>25</v>
      </c>
      <c r="F25" s="66">
        <f>IF('８月'!B45="","",'８月'!B45)</f>
        <v>25</v>
      </c>
      <c r="G25" s="66">
        <f>IF('９月'!B45="","",'９月'!B45)</f>
        <v>29</v>
      </c>
      <c r="H25" s="66">
        <f>IF('１０月'!B45="","",'１０月'!B45)</f>
        <v>19</v>
      </c>
      <c r="I25" s="66">
        <f>IF('１１月'!B45="","",'１１月'!B45)</f>
        <v>17</v>
      </c>
      <c r="J25" s="66">
        <f>IF('12月'!B45="","",'12月'!B45)</f>
        <v>18</v>
      </c>
      <c r="K25" s="66">
        <f>IF('１月'!B45="","",'１月'!B45)</f>
        <v>36</v>
      </c>
      <c r="L25" s="66">
        <f>IF('２月'!B45="","",'２月'!B45)</f>
        <v>18</v>
      </c>
      <c r="M25" s="66">
        <f>IF('３月'!B45="","",'３月'!B45)</f>
        <v>31</v>
      </c>
      <c r="N25" s="66">
        <f>SUM(B25:M25)</f>
        <v>266</v>
      </c>
      <c r="O25" s="66">
        <v>264</v>
      </c>
      <c r="P25" s="67">
        <f>N25-O25</f>
        <v>2</v>
      </c>
    </row>
  </sheetData>
  <mergeCells count="2">
    <mergeCell ref="B4:N4"/>
    <mergeCell ref="O4:O5"/>
  </mergeCells>
  <printOptions horizontalCentered="1" verticalCentered="1"/>
  <pageMargins left="0.6299212598425197" right="0.11811023622047245" top="0.3937007874015748" bottom="0.1968503937007874" header="0.5118110236220472" footer="0.5118110236220472"/>
  <pageSetup firstPageNumber="15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41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42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182</v>
      </c>
      <c r="C6" s="17">
        <v>179</v>
      </c>
      <c r="D6" s="17">
        <f>B6+'１０月'!$D$6</f>
        <v>1531</v>
      </c>
      <c r="E6" s="17">
        <f>C6+'１０月'!$E$6</f>
        <v>1635</v>
      </c>
      <c r="F6" s="40">
        <f>D6-E6</f>
        <v>-104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21</v>
      </c>
      <c r="C8" s="17">
        <f>C43+C45</f>
        <v>30</v>
      </c>
      <c r="D8" s="17">
        <f>D43+D45</f>
        <v>214</v>
      </c>
      <c r="E8" s="17">
        <f>E43+E45</f>
        <v>243</v>
      </c>
      <c r="F8" s="40">
        <f>D8-E8</f>
        <v>-29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88</v>
      </c>
      <c r="C10" s="17">
        <v>91</v>
      </c>
      <c r="D10" s="17">
        <f>B10+'１０月'!$D$10</f>
        <v>669</v>
      </c>
      <c r="E10" s="17">
        <f>C10+'１０月'!$E$10</f>
        <v>736</v>
      </c>
      <c r="F10" s="40">
        <f>D10-E10</f>
        <v>-67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19</v>
      </c>
      <c r="C12" s="17">
        <v>12</v>
      </c>
      <c r="D12" s="17">
        <f>B12+'１０月'!$D$12</f>
        <v>147</v>
      </c>
      <c r="E12" s="17">
        <f>C12+'１０月'!$E$12</f>
        <v>123</v>
      </c>
      <c r="F12" s="40">
        <f>D12-E12</f>
        <v>24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4</v>
      </c>
      <c r="D14" s="17">
        <f>B14+'１０月'!$D$14</f>
        <v>34</v>
      </c>
      <c r="E14" s="17">
        <f>C14+'１０月'!$E$14</f>
        <v>25</v>
      </c>
      <c r="F14" s="40">
        <f>D14-E14</f>
        <v>9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7</v>
      </c>
      <c r="C16" s="17">
        <v>13</v>
      </c>
      <c r="D16" s="17">
        <f>B16+'１０月'!$D$16</f>
        <v>82</v>
      </c>
      <c r="E16" s="17">
        <f>C16+'１０月'!$E$16</f>
        <v>78</v>
      </c>
      <c r="F16" s="40">
        <f>D16-E16</f>
        <v>4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4</v>
      </c>
      <c r="C18" s="17">
        <v>4</v>
      </c>
      <c r="D18" s="17">
        <f>B18+'１０月'!$D$18</f>
        <v>56</v>
      </c>
      <c r="E18" s="17">
        <f>C18+'１０月'!$E$18</f>
        <v>71</v>
      </c>
      <c r="F18" s="40">
        <f>D18-E18</f>
        <v>-15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34</v>
      </c>
      <c r="C20" s="17">
        <v>37</v>
      </c>
      <c r="D20" s="17">
        <f>B20+'１０月'!$D$20</f>
        <v>311</v>
      </c>
      <c r="E20" s="17">
        <f>C20+'１０月'!$E$20</f>
        <v>335</v>
      </c>
      <c r="F20" s="40">
        <f>D20-E20</f>
        <v>-24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6</v>
      </c>
      <c r="D22" s="17">
        <f>B22+'１０月'!$D$22</f>
        <v>50</v>
      </c>
      <c r="E22" s="17">
        <f>C22+'１０月'!$E$22</f>
        <v>54</v>
      </c>
      <c r="F22" s="40">
        <f>D22-E22</f>
        <v>-4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12</v>
      </c>
      <c r="C24" s="17">
        <v>24</v>
      </c>
      <c r="D24" s="17">
        <f>B24+'１０月'!$D$24</f>
        <v>135</v>
      </c>
      <c r="E24" s="17">
        <f>C24+'１０月'!$E$24</f>
        <v>143</v>
      </c>
      <c r="F24" s="40">
        <f>D24-E24</f>
        <v>-8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5</v>
      </c>
      <c r="C26" s="17">
        <v>4</v>
      </c>
      <c r="D26" s="17">
        <f>B26+'１０月'!$D$26</f>
        <v>59</v>
      </c>
      <c r="E26" s="17">
        <f>C26+'１０月'!$E$26</f>
        <v>59</v>
      </c>
      <c r="F26" s="40">
        <f>D26-E26</f>
        <v>0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9</v>
      </c>
      <c r="D28" s="17">
        <f>B28+'１０月'!$D$28</f>
        <v>19</v>
      </c>
      <c r="E28" s="17">
        <f>C28+'１０月'!$E$28</f>
        <v>40</v>
      </c>
      <c r="F28" s="40">
        <f>D28-E28</f>
        <v>-21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7</v>
      </c>
      <c r="C30" s="17">
        <v>8</v>
      </c>
      <c r="D30" s="17">
        <f>B30+'１０月'!$D$30</f>
        <v>64</v>
      </c>
      <c r="E30" s="17">
        <f>C30+'１０月'!$E$30</f>
        <v>72</v>
      </c>
      <c r="F30" s="40">
        <f>D30-E30</f>
        <v>-8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5</v>
      </c>
      <c r="C32" s="49">
        <v>13</v>
      </c>
      <c r="D32" s="49">
        <f>B32+'１０月'!$D$32</f>
        <v>108</v>
      </c>
      <c r="E32" s="49">
        <f>C32+'１０月'!$E$32</f>
        <v>108</v>
      </c>
      <c r="F32" s="50">
        <f>D32-E32</f>
        <v>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8</v>
      </c>
      <c r="C34" s="17">
        <v>4</v>
      </c>
      <c r="D34" s="17">
        <f>B34+'１０月'!$D$34</f>
        <v>36</v>
      </c>
      <c r="E34" s="17">
        <f>C34+'１０月'!$E$34</f>
        <v>64</v>
      </c>
      <c r="F34" s="40">
        <f>D34-E34</f>
        <v>-28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0</v>
      </c>
      <c r="C36" s="17">
        <v>12</v>
      </c>
      <c r="D36" s="17">
        <f>B36+'１０月'!$D$36</f>
        <v>42</v>
      </c>
      <c r="E36" s="17">
        <f>C36+'１０月'!$E$36</f>
        <v>71</v>
      </c>
      <c r="F36" s="40">
        <f>D36-E36</f>
        <v>-29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1</v>
      </c>
      <c r="C38" s="17">
        <v>0</v>
      </c>
      <c r="D38" s="17">
        <f>B38+'１０月'!$D$38</f>
        <v>2</v>
      </c>
      <c r="E38" s="17">
        <f>C38+'１０月'!$E$38</f>
        <v>6</v>
      </c>
      <c r="F38" s="40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404</v>
      </c>
      <c r="C40" s="17">
        <f>SUM(C6:C38)</f>
        <v>450</v>
      </c>
      <c r="D40" s="17">
        <f>SUM(D6:D38)</f>
        <v>3559</v>
      </c>
      <c r="E40" s="17">
        <f>SUM(E6:E38)</f>
        <v>3863</v>
      </c>
      <c r="F40" s="40">
        <f>SUM(F6:F38)</f>
        <v>-304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4</v>
      </c>
      <c r="C43" s="82">
        <v>8</v>
      </c>
      <c r="D43" s="82">
        <f>B43+'１０月'!$D$43</f>
        <v>51</v>
      </c>
      <c r="E43" s="82">
        <f>C43+'１０月'!$E$43</f>
        <v>66</v>
      </c>
      <c r="F43" s="83">
        <f>D43-E43</f>
        <v>-15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17</v>
      </c>
      <c r="C45" s="84">
        <v>22</v>
      </c>
      <c r="D45" s="84">
        <f>B45+'１０月'!$D$45</f>
        <v>163</v>
      </c>
      <c r="E45" s="84">
        <f>C45+'１０月'!$E$45</f>
        <v>177</v>
      </c>
      <c r="F45" s="85">
        <f>D45-E45</f>
        <v>-14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43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44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182</v>
      </c>
      <c r="C6" s="17">
        <v>183</v>
      </c>
      <c r="D6" s="17">
        <f>B6+'１１月'!$D$6</f>
        <v>1713</v>
      </c>
      <c r="E6" s="17">
        <f>C6+'１１月'!$E$6</f>
        <v>1818</v>
      </c>
      <c r="F6" s="40">
        <f>D6-E6</f>
        <v>-105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22</v>
      </c>
      <c r="C8" s="17">
        <f>C43+C45</f>
        <v>22</v>
      </c>
      <c r="D8" s="17">
        <f>D43+D45</f>
        <v>236</v>
      </c>
      <c r="E8" s="17">
        <f>E43+E45</f>
        <v>265</v>
      </c>
      <c r="F8" s="40">
        <f>D8-E8</f>
        <v>-29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79</v>
      </c>
      <c r="C10" s="17">
        <v>81</v>
      </c>
      <c r="D10" s="17">
        <f>B10+'１１月'!$D$10</f>
        <v>748</v>
      </c>
      <c r="E10" s="17">
        <f>C10+'１１月'!$E$10</f>
        <v>817</v>
      </c>
      <c r="F10" s="40">
        <f>D10-E10</f>
        <v>-69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13</v>
      </c>
      <c r="C12" s="17">
        <v>10</v>
      </c>
      <c r="D12" s="17">
        <f>B12+'１１月'!$D$12</f>
        <v>160</v>
      </c>
      <c r="E12" s="17">
        <f>C12+'１１月'!$E$12</f>
        <v>133</v>
      </c>
      <c r="F12" s="40">
        <f>D12-E12</f>
        <v>27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5</v>
      </c>
      <c r="C14" s="17">
        <v>5</v>
      </c>
      <c r="D14" s="17">
        <f>B14+'１１月'!$D$14</f>
        <v>39</v>
      </c>
      <c r="E14" s="17">
        <f>C14+'１１月'!$E$14</f>
        <v>30</v>
      </c>
      <c r="F14" s="40">
        <f>D14-E14</f>
        <v>9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11</v>
      </c>
      <c r="C16" s="17">
        <v>7</v>
      </c>
      <c r="D16" s="17">
        <f>B16+'１１月'!$D$16</f>
        <v>93</v>
      </c>
      <c r="E16" s="17">
        <f>C16+'１１月'!$E$16</f>
        <v>85</v>
      </c>
      <c r="F16" s="40">
        <f>D16-E16</f>
        <v>8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6</v>
      </c>
      <c r="C18" s="17">
        <v>4</v>
      </c>
      <c r="D18" s="17">
        <f>B18+'１１月'!$D$18</f>
        <v>62</v>
      </c>
      <c r="E18" s="17">
        <f>C18+'１１月'!$E$18</f>
        <v>75</v>
      </c>
      <c r="F18" s="40">
        <f>D18-E18</f>
        <v>-13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39</v>
      </c>
      <c r="C20" s="17">
        <v>32</v>
      </c>
      <c r="D20" s="17">
        <f>B20+'１１月'!$D$20</f>
        <v>350</v>
      </c>
      <c r="E20" s="17">
        <f>C20+'１１月'!$E$20</f>
        <v>367</v>
      </c>
      <c r="F20" s="40">
        <f>D20-E20</f>
        <v>-17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7</v>
      </c>
      <c r="C22" s="17">
        <v>3</v>
      </c>
      <c r="D22" s="17">
        <f>B22+'１１月'!$D$22</f>
        <v>57</v>
      </c>
      <c r="E22" s="17">
        <f>C22+'１１月'!$E$22</f>
        <v>57</v>
      </c>
      <c r="F22" s="40">
        <f>D22-E22</f>
        <v>0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20</v>
      </c>
      <c r="C24" s="17">
        <v>19</v>
      </c>
      <c r="D24" s="17">
        <f>B24+'１１月'!$D$24</f>
        <v>155</v>
      </c>
      <c r="E24" s="17">
        <f>C24+'１１月'!$E$24</f>
        <v>162</v>
      </c>
      <c r="F24" s="40">
        <f>D24-E24</f>
        <v>-7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9</v>
      </c>
      <c r="C26" s="17">
        <v>3</v>
      </c>
      <c r="D26" s="17">
        <f>B26+'１１月'!$D$26</f>
        <v>68</v>
      </c>
      <c r="E26" s="17">
        <f>C26+'１１月'!$E$26</f>
        <v>62</v>
      </c>
      <c r="F26" s="40">
        <f>D26-E26</f>
        <v>6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0</v>
      </c>
      <c r="C28" s="17">
        <v>3</v>
      </c>
      <c r="D28" s="17">
        <f>B28+'１１月'!$D$28</f>
        <v>19</v>
      </c>
      <c r="E28" s="17">
        <f>C28+'１１月'!$E$28</f>
        <v>43</v>
      </c>
      <c r="F28" s="40">
        <f>D28-E28</f>
        <v>-24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4</v>
      </c>
      <c r="C30" s="17">
        <v>13</v>
      </c>
      <c r="D30" s="17">
        <f>B30+'１１月'!$D$30</f>
        <v>68</v>
      </c>
      <c r="E30" s="17">
        <f>C30+'１１月'!$E$30</f>
        <v>85</v>
      </c>
      <c r="F30" s="40">
        <f>D30-E30</f>
        <v>-17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15</v>
      </c>
      <c r="C32" s="49">
        <v>10</v>
      </c>
      <c r="D32" s="49">
        <f>B32+'１１月'!$D$32</f>
        <v>123</v>
      </c>
      <c r="E32" s="49">
        <f>C32+'１１月'!$E$32</f>
        <v>118</v>
      </c>
      <c r="F32" s="50">
        <f>D32-E32</f>
        <v>5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5</v>
      </c>
      <c r="C34" s="17">
        <v>5</v>
      </c>
      <c r="D34" s="17">
        <f>B34+'１１月'!$D$34</f>
        <v>41</v>
      </c>
      <c r="E34" s="17">
        <f>C34+'１１月'!$E$34</f>
        <v>69</v>
      </c>
      <c r="F34" s="40">
        <f>D34-E34</f>
        <v>-28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0</v>
      </c>
      <c r="C36" s="17">
        <v>7</v>
      </c>
      <c r="D36" s="17">
        <f>B36+'１１月'!$D$36</f>
        <v>42</v>
      </c>
      <c r="E36" s="17">
        <f>C36+'１１月'!$E$36</f>
        <v>78</v>
      </c>
      <c r="F36" s="40">
        <f>D36-E36</f>
        <v>-36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1</v>
      </c>
      <c r="C38" s="17">
        <v>0</v>
      </c>
      <c r="D38" s="17">
        <f>B38+'１１月'!$D$38</f>
        <v>3</v>
      </c>
      <c r="E38" s="17">
        <f>C38+'１１月'!$E$38</f>
        <v>6</v>
      </c>
      <c r="F38" s="40">
        <f>D38-E38</f>
        <v>-3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418</v>
      </c>
      <c r="C40" s="17">
        <f>SUM(C6:C38)</f>
        <v>407</v>
      </c>
      <c r="D40" s="17">
        <f>SUM(D6:D38)</f>
        <v>3977</v>
      </c>
      <c r="E40" s="17">
        <f>SUM(E6:E38)</f>
        <v>4270</v>
      </c>
      <c r="F40" s="40">
        <f>SUM(F6:F38)</f>
        <v>-293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4</v>
      </c>
      <c r="C43" s="82">
        <v>8</v>
      </c>
      <c r="D43" s="82">
        <f>B43+'１１月'!$D$43</f>
        <v>55</v>
      </c>
      <c r="E43" s="82">
        <f>C43+'１１月'!$E$43</f>
        <v>74</v>
      </c>
      <c r="F43" s="83">
        <f>D43-E43</f>
        <v>-19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18</v>
      </c>
      <c r="C45" s="84">
        <v>14</v>
      </c>
      <c r="D45" s="84">
        <f>B45+'１１月'!$D$45</f>
        <v>181</v>
      </c>
      <c r="E45" s="84">
        <f>C45+'１１月'!$E$45</f>
        <v>191</v>
      </c>
      <c r="F45" s="85">
        <f>D45-E45</f>
        <v>-10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45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91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46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179</v>
      </c>
      <c r="C6" s="17">
        <v>164</v>
      </c>
      <c r="D6" s="17">
        <f>B6+'12月'!$D$6</f>
        <v>1892</v>
      </c>
      <c r="E6" s="17">
        <f>C6+'12月'!$E$6</f>
        <v>1982</v>
      </c>
      <c r="F6" s="40">
        <f>D6-E6</f>
        <v>-90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41</v>
      </c>
      <c r="C8" s="17">
        <f>C43+C45</f>
        <v>35</v>
      </c>
      <c r="D8" s="17">
        <f>D43+D45</f>
        <v>277</v>
      </c>
      <c r="E8" s="17">
        <f>E43+E45</f>
        <v>300</v>
      </c>
      <c r="F8" s="40">
        <f>D8-E8</f>
        <v>-23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81</v>
      </c>
      <c r="C10" s="17">
        <v>86</v>
      </c>
      <c r="D10" s="17">
        <f>B10+'12月'!$D$10</f>
        <v>829</v>
      </c>
      <c r="E10" s="17">
        <f>C10+'12月'!$E$10</f>
        <v>903</v>
      </c>
      <c r="F10" s="40">
        <f>D10-E10</f>
        <v>-74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18</v>
      </c>
      <c r="C12" s="17">
        <v>14</v>
      </c>
      <c r="D12" s="17">
        <f>B12+'12月'!$D$12</f>
        <v>178</v>
      </c>
      <c r="E12" s="17">
        <f>C12+'12月'!$E$12</f>
        <v>147</v>
      </c>
      <c r="F12" s="40">
        <f>D12-E12</f>
        <v>31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9</v>
      </c>
      <c r="C14" s="17">
        <v>5</v>
      </c>
      <c r="D14" s="17">
        <f>B14+'12月'!$D$14</f>
        <v>48</v>
      </c>
      <c r="E14" s="17">
        <f>C14+'12月'!$E$14</f>
        <v>35</v>
      </c>
      <c r="F14" s="40">
        <f>D14-E14</f>
        <v>13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9</v>
      </c>
      <c r="C16" s="17">
        <v>13</v>
      </c>
      <c r="D16" s="17">
        <f>B16+'12月'!$D$16</f>
        <v>102</v>
      </c>
      <c r="E16" s="17">
        <f>C16+'12月'!$E$16</f>
        <v>98</v>
      </c>
      <c r="F16" s="40">
        <f>D16-E16</f>
        <v>4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3</v>
      </c>
      <c r="C18" s="17">
        <v>9</v>
      </c>
      <c r="D18" s="17">
        <f>B18+'12月'!$D$18</f>
        <v>65</v>
      </c>
      <c r="E18" s="17">
        <f>C18+'12月'!$E$18</f>
        <v>84</v>
      </c>
      <c r="F18" s="40">
        <f>D18-E18</f>
        <v>-19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45</v>
      </c>
      <c r="C20" s="17">
        <v>39</v>
      </c>
      <c r="D20" s="17">
        <f>B20+'12月'!$D$20</f>
        <v>395</v>
      </c>
      <c r="E20" s="17">
        <f>C20+'12月'!$E$20</f>
        <v>406</v>
      </c>
      <c r="F20" s="40">
        <f>D20-E20</f>
        <v>-11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9</v>
      </c>
      <c r="C22" s="17">
        <v>5</v>
      </c>
      <c r="D22" s="17">
        <f>B22+'12月'!$D$22</f>
        <v>66</v>
      </c>
      <c r="E22" s="17">
        <f>C22+'12月'!$E$22</f>
        <v>62</v>
      </c>
      <c r="F22" s="40">
        <f>D22-E22</f>
        <v>4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13</v>
      </c>
      <c r="D24" s="17">
        <f>B24+'12月'!$D$24</f>
        <v>170</v>
      </c>
      <c r="E24" s="17">
        <f>C24+'12月'!$E$24</f>
        <v>175</v>
      </c>
      <c r="F24" s="40">
        <f>D24-E24</f>
        <v>-5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15</v>
      </c>
      <c r="C26" s="17">
        <v>5</v>
      </c>
      <c r="D26" s="17">
        <f>B26+'12月'!$D$26</f>
        <v>83</v>
      </c>
      <c r="E26" s="17">
        <f>C26+'12月'!$E$26</f>
        <v>67</v>
      </c>
      <c r="F26" s="40">
        <f>D26-E26</f>
        <v>16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2</v>
      </c>
      <c r="C28" s="17">
        <v>3</v>
      </c>
      <c r="D28" s="17">
        <f>B28+'12月'!$D$28</f>
        <v>21</v>
      </c>
      <c r="E28" s="17">
        <f>C28+'12月'!$E$28</f>
        <v>46</v>
      </c>
      <c r="F28" s="40">
        <f>D28-E28</f>
        <v>-25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12</v>
      </c>
      <c r="C30" s="17">
        <v>8</v>
      </c>
      <c r="D30" s="17">
        <f>B30+'12月'!$D$30</f>
        <v>80</v>
      </c>
      <c r="E30" s="17">
        <f>C30+'12月'!$E$30</f>
        <v>93</v>
      </c>
      <c r="F30" s="40">
        <f>D30-E30</f>
        <v>-13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10</v>
      </c>
      <c r="C32" s="49">
        <v>10</v>
      </c>
      <c r="D32" s="49">
        <f>B32+'12月'!$D$32</f>
        <v>133</v>
      </c>
      <c r="E32" s="49">
        <f>C32+'12月'!$E$32</f>
        <v>128</v>
      </c>
      <c r="F32" s="50">
        <f>D32-E32</f>
        <v>5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5</v>
      </c>
      <c r="C34" s="17">
        <v>9</v>
      </c>
      <c r="D34" s="17">
        <f>B34+'12月'!$D$34</f>
        <v>46</v>
      </c>
      <c r="E34" s="17">
        <f>C34+'12月'!$E$34</f>
        <v>78</v>
      </c>
      <c r="F34" s="40">
        <f>D34-E34</f>
        <v>-32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0</v>
      </c>
      <c r="C36" s="17">
        <v>11</v>
      </c>
      <c r="D36" s="17">
        <f>B36+'12月'!$D$36</f>
        <v>42</v>
      </c>
      <c r="E36" s="17">
        <f>C36+'12月'!$E$36</f>
        <v>89</v>
      </c>
      <c r="F36" s="40">
        <f>D36-E36</f>
        <v>-47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2</v>
      </c>
      <c r="C38" s="17">
        <v>0</v>
      </c>
      <c r="D38" s="17">
        <f>B38+'12月'!$D$38</f>
        <v>5</v>
      </c>
      <c r="E38" s="17">
        <f>C38+'12月'!$E$38</f>
        <v>6</v>
      </c>
      <c r="F38" s="40">
        <f>D38-E38</f>
        <v>-1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455</v>
      </c>
      <c r="C40" s="17">
        <f>SUM(C6:C38)</f>
        <v>429</v>
      </c>
      <c r="D40" s="17">
        <f>SUM(D6:D38)</f>
        <v>4432</v>
      </c>
      <c r="E40" s="17">
        <f>SUM(E6:E38)</f>
        <v>4699</v>
      </c>
      <c r="F40" s="40">
        <f>SUM(F6:F38)</f>
        <v>-267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5</v>
      </c>
      <c r="C43" s="82">
        <v>6</v>
      </c>
      <c r="D43" s="82">
        <f>B43+'12月'!$D$43</f>
        <v>60</v>
      </c>
      <c r="E43" s="82">
        <f>C43+'12月'!$E$43</f>
        <v>80</v>
      </c>
      <c r="F43" s="83">
        <f>D43-E43</f>
        <v>-20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36</v>
      </c>
      <c r="C45" s="84">
        <v>29</v>
      </c>
      <c r="D45" s="84">
        <f>B45+'12月'!$D$45</f>
        <v>217</v>
      </c>
      <c r="E45" s="84">
        <f>C45+'12月'!$E$45</f>
        <v>220</v>
      </c>
      <c r="F45" s="85">
        <f>D45-E45</f>
        <v>-3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91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48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23">
        <v>190</v>
      </c>
      <c r="C6" s="23">
        <v>211</v>
      </c>
      <c r="D6" s="17">
        <f>B6+'１月'!$D$6</f>
        <v>2082</v>
      </c>
      <c r="E6" s="17">
        <f>'１月'!$E$6+C6</f>
        <v>2193</v>
      </c>
      <c r="F6" s="40">
        <f>D6-E6</f>
        <v>-111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20</v>
      </c>
      <c r="C8" s="17">
        <f>C43+C45</f>
        <v>29</v>
      </c>
      <c r="D8" s="17">
        <f>D43+D45</f>
        <v>297</v>
      </c>
      <c r="E8" s="17">
        <f>E43+E45</f>
        <v>329</v>
      </c>
      <c r="F8" s="40">
        <f>D8-E8</f>
        <v>-32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95</v>
      </c>
      <c r="C10" s="17">
        <v>78</v>
      </c>
      <c r="D10" s="17">
        <f>B10+'１月'!$D$10</f>
        <v>924</v>
      </c>
      <c r="E10" s="17">
        <f>C10+'１月'!$E$10</f>
        <v>981</v>
      </c>
      <c r="F10" s="40">
        <f>D10-E10</f>
        <v>-57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14</v>
      </c>
      <c r="C12" s="17">
        <v>16</v>
      </c>
      <c r="D12" s="17">
        <f>B12+'１月'!$D$12</f>
        <v>192</v>
      </c>
      <c r="E12" s="17">
        <f>C12+'１月'!$E$12</f>
        <v>163</v>
      </c>
      <c r="F12" s="40">
        <f>D12-E12</f>
        <v>29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2</v>
      </c>
      <c r="C14" s="17">
        <v>7</v>
      </c>
      <c r="D14" s="17">
        <f>B14+'１月'!$D$14</f>
        <v>50</v>
      </c>
      <c r="E14" s="17">
        <f>C14+'１月'!$E$14</f>
        <v>42</v>
      </c>
      <c r="F14" s="40">
        <f>D14-E14</f>
        <v>8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11</v>
      </c>
      <c r="C16" s="17">
        <v>9</v>
      </c>
      <c r="D16" s="17">
        <f>B16+'１月'!$D$16</f>
        <v>113</v>
      </c>
      <c r="E16" s="17">
        <f>C16+'１月'!$E$16</f>
        <v>107</v>
      </c>
      <c r="F16" s="40">
        <f>D16-E16</f>
        <v>6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4</v>
      </c>
      <c r="C18" s="17">
        <v>7</v>
      </c>
      <c r="D18" s="17">
        <f>B18+'１月'!$D$18</f>
        <v>69</v>
      </c>
      <c r="E18" s="17">
        <f>C18+'１月'!$E$18</f>
        <v>91</v>
      </c>
      <c r="F18" s="40">
        <f>D18-E18</f>
        <v>-22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49</v>
      </c>
      <c r="C20" s="17">
        <v>52</v>
      </c>
      <c r="D20" s="17">
        <f>B20+'１月'!$D$20</f>
        <v>444</v>
      </c>
      <c r="E20" s="17">
        <f>C20+'１月'!$E$20</f>
        <v>458</v>
      </c>
      <c r="F20" s="40">
        <f>D20-E20</f>
        <v>-14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9</v>
      </c>
      <c r="D22" s="17">
        <f>B22+'１月'!$D$22</f>
        <v>71</v>
      </c>
      <c r="E22" s="17">
        <f>C22+'１月'!$E$22</f>
        <v>71</v>
      </c>
      <c r="F22" s="40">
        <f>D22-E22</f>
        <v>0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16</v>
      </c>
      <c r="C24" s="17">
        <v>20</v>
      </c>
      <c r="D24" s="17">
        <f>B24+'１月'!$D$24</f>
        <v>186</v>
      </c>
      <c r="E24" s="17">
        <f>C24+'１月'!$E$24</f>
        <v>195</v>
      </c>
      <c r="F24" s="40">
        <f>D24-E24</f>
        <v>-9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10</v>
      </c>
      <c r="C26" s="17">
        <v>8</v>
      </c>
      <c r="D26" s="17">
        <f>B26+'１月'!$D$26</f>
        <v>93</v>
      </c>
      <c r="E26" s="17">
        <f>C26+'１月'!$E$26</f>
        <v>75</v>
      </c>
      <c r="F26" s="40">
        <f>D26-E26</f>
        <v>18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5</v>
      </c>
      <c r="C28" s="17">
        <v>1</v>
      </c>
      <c r="D28" s="17">
        <f>B28+'１月'!$D$28</f>
        <v>26</v>
      </c>
      <c r="E28" s="17">
        <f>C28+'１月'!$E$28</f>
        <v>47</v>
      </c>
      <c r="F28" s="40">
        <f>D28-E28</f>
        <v>-21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6</v>
      </c>
      <c r="C30" s="17">
        <v>4</v>
      </c>
      <c r="D30" s="17">
        <f>B30+'１月'!$D$30</f>
        <v>86</v>
      </c>
      <c r="E30" s="17">
        <f>C30+'１月'!$E$30</f>
        <v>97</v>
      </c>
      <c r="F30" s="40">
        <f>D30-E30</f>
        <v>-11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15</v>
      </c>
      <c r="C32" s="49">
        <v>16</v>
      </c>
      <c r="D32" s="49">
        <f>B32+'１月'!$D$32</f>
        <v>148</v>
      </c>
      <c r="E32" s="49">
        <f>C32+'１月'!$E$32</f>
        <v>144</v>
      </c>
      <c r="F32" s="50">
        <f>D32-E32</f>
        <v>4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6</v>
      </c>
      <c r="C34" s="17">
        <v>9</v>
      </c>
      <c r="D34" s="17">
        <f>B34+'１月'!$D$34</f>
        <v>52</v>
      </c>
      <c r="E34" s="17">
        <f>C34+'１月'!$E$34</f>
        <v>87</v>
      </c>
      <c r="F34" s="40">
        <f>D34-E34</f>
        <v>-35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51</v>
      </c>
      <c r="B36" s="17">
        <v>0</v>
      </c>
      <c r="C36" s="17">
        <v>12</v>
      </c>
      <c r="D36" s="17">
        <f>B36+'１月'!$D$36</f>
        <v>42</v>
      </c>
      <c r="E36" s="17">
        <f>C36+'１月'!$E$36</f>
        <v>101</v>
      </c>
      <c r="F36" s="40">
        <f>D36-E36</f>
        <v>-59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1</v>
      </c>
      <c r="C38" s="17">
        <v>0</v>
      </c>
      <c r="D38" s="17">
        <f>B38+'１月'!$D$38</f>
        <v>6</v>
      </c>
      <c r="E38" s="17">
        <f>C38+'１月'!$E$38</f>
        <v>6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449</v>
      </c>
      <c r="C40" s="17">
        <f>SUM(C6:C38)</f>
        <v>488</v>
      </c>
      <c r="D40" s="17">
        <f>SUM(D6:D38)</f>
        <v>4881</v>
      </c>
      <c r="E40" s="17">
        <f>SUM(E6:E38)</f>
        <v>5187</v>
      </c>
      <c r="F40" s="40">
        <f>SUM(F6:F38)</f>
        <v>-306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2</v>
      </c>
      <c r="C43" s="82">
        <v>8</v>
      </c>
      <c r="D43" s="82">
        <f>B43+'１月'!$D$43</f>
        <v>62</v>
      </c>
      <c r="E43" s="82">
        <f>C43+'１月'!$E$43</f>
        <v>88</v>
      </c>
      <c r="F43" s="83">
        <f>D43-E43</f>
        <v>-26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18</v>
      </c>
      <c r="C45" s="84">
        <v>21</v>
      </c>
      <c r="D45" s="84">
        <f>B45+'１月'!$D$45</f>
        <v>235</v>
      </c>
      <c r="E45" s="84">
        <f>C45+'１月'!$E$45</f>
        <v>241</v>
      </c>
      <c r="F45" s="85">
        <f>D45-E45</f>
        <v>-6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31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49</v>
      </c>
      <c r="B1" s="10"/>
      <c r="C1" s="10"/>
      <c r="D1" s="10"/>
      <c r="E1" s="10"/>
      <c r="F1" s="24"/>
    </row>
    <row r="2" spans="1:6" ht="18.75" customHeight="1">
      <c r="A2" s="12"/>
      <c r="B2" s="12"/>
      <c r="C2" s="12"/>
      <c r="D2" s="12"/>
      <c r="E2" s="12"/>
      <c r="F2" s="25"/>
    </row>
    <row r="3" spans="1:7" ht="18.75" customHeight="1">
      <c r="A3" s="100" t="s">
        <v>1</v>
      </c>
      <c r="B3" s="13" t="s">
        <v>91</v>
      </c>
      <c r="C3" s="13" t="s">
        <v>2</v>
      </c>
      <c r="D3" s="13" t="s">
        <v>79</v>
      </c>
      <c r="E3" s="13" t="s">
        <v>3</v>
      </c>
      <c r="F3" s="26" t="s">
        <v>4</v>
      </c>
      <c r="G3" s="23"/>
    </row>
    <row r="4" spans="1:7" ht="18.75" customHeight="1">
      <c r="A4" s="101"/>
      <c r="B4" s="15" t="s">
        <v>50</v>
      </c>
      <c r="C4" s="15" t="s">
        <v>6</v>
      </c>
      <c r="D4" s="15" t="s">
        <v>7</v>
      </c>
      <c r="E4" s="15" t="s">
        <v>29</v>
      </c>
      <c r="F4" s="27" t="s">
        <v>9</v>
      </c>
      <c r="G4" s="23"/>
    </row>
    <row r="5" spans="1:7" ht="18.75" customHeight="1">
      <c r="A5" s="13"/>
      <c r="B5" s="16"/>
      <c r="C5" s="16"/>
      <c r="D5" s="16"/>
      <c r="E5" s="16"/>
      <c r="F5" s="28"/>
      <c r="G5" s="23"/>
    </row>
    <row r="6" spans="1:7" ht="18.75" customHeight="1">
      <c r="A6" s="15" t="s">
        <v>10</v>
      </c>
      <c r="B6" s="17">
        <v>203</v>
      </c>
      <c r="C6" s="17">
        <v>176</v>
      </c>
      <c r="D6" s="17">
        <f>B6+'２月'!$D$6</f>
        <v>2285</v>
      </c>
      <c r="E6" s="17">
        <f>C6+'２月'!$E$6</f>
        <v>2369</v>
      </c>
      <c r="F6" s="29">
        <f>D6-E6</f>
        <v>-84</v>
      </c>
      <c r="G6" s="23"/>
    </row>
    <row r="7" spans="1:7" ht="18.75" customHeight="1">
      <c r="A7" s="13"/>
      <c r="B7" s="16"/>
      <c r="C7" s="16"/>
      <c r="D7" s="16"/>
      <c r="E7" s="16"/>
      <c r="F7" s="28"/>
      <c r="G7" s="23"/>
    </row>
    <row r="8" spans="1:7" ht="18.75" customHeight="1">
      <c r="A8" s="15" t="s">
        <v>11</v>
      </c>
      <c r="B8" s="17">
        <f>B43+B45</f>
        <v>39</v>
      </c>
      <c r="C8" s="17">
        <f>C43+C45</f>
        <v>33</v>
      </c>
      <c r="D8" s="17">
        <f>D43+D45</f>
        <v>336</v>
      </c>
      <c r="E8" s="17">
        <f>E43+E45</f>
        <v>362</v>
      </c>
      <c r="F8" s="29">
        <f>D8-E8</f>
        <v>-26</v>
      </c>
      <c r="G8" s="23"/>
    </row>
    <row r="9" spans="1:7" ht="18.75" customHeight="1">
      <c r="A9" s="13"/>
      <c r="B9" s="16"/>
      <c r="C9" s="16"/>
      <c r="D9" s="16"/>
      <c r="E9" s="16"/>
      <c r="F9" s="28"/>
      <c r="G9" s="23"/>
    </row>
    <row r="10" spans="1:7" ht="18.75" customHeight="1">
      <c r="A10" s="15" t="s">
        <v>12</v>
      </c>
      <c r="B10" s="17">
        <v>69</v>
      </c>
      <c r="C10" s="17">
        <v>84</v>
      </c>
      <c r="D10" s="17">
        <f>B10+'２月'!$D$10</f>
        <v>993</v>
      </c>
      <c r="E10" s="17">
        <f>C10+'２月'!$E$10</f>
        <v>1065</v>
      </c>
      <c r="F10" s="29">
        <f>D10-E10</f>
        <v>-72</v>
      </c>
      <c r="G10" s="23"/>
    </row>
    <row r="11" spans="1:7" ht="18.75" customHeight="1">
      <c r="A11" s="13"/>
      <c r="B11" s="16"/>
      <c r="C11" s="16"/>
      <c r="D11" s="16"/>
      <c r="E11" s="16"/>
      <c r="F11" s="28"/>
      <c r="G11" s="23"/>
    </row>
    <row r="12" spans="1:7" ht="18.75" customHeight="1">
      <c r="A12" s="15" t="s">
        <v>13</v>
      </c>
      <c r="B12" s="17">
        <v>12</v>
      </c>
      <c r="C12" s="17">
        <v>15</v>
      </c>
      <c r="D12" s="17">
        <f>B12+'２月'!$D$12</f>
        <v>204</v>
      </c>
      <c r="E12" s="17">
        <f>C12+'２月'!$E$12</f>
        <v>178</v>
      </c>
      <c r="F12" s="29">
        <f>D12-E12</f>
        <v>26</v>
      </c>
      <c r="G12" s="23"/>
    </row>
    <row r="13" spans="1:7" ht="18.75" customHeight="1">
      <c r="A13" s="13"/>
      <c r="B13" s="16"/>
      <c r="C13" s="16"/>
      <c r="D13" s="16"/>
      <c r="E13" s="16"/>
      <c r="F13" s="28"/>
      <c r="G13" s="23"/>
    </row>
    <row r="14" spans="1:7" ht="18.75" customHeight="1">
      <c r="A14" s="15" t="s">
        <v>15</v>
      </c>
      <c r="B14" s="17">
        <v>5</v>
      </c>
      <c r="C14" s="17">
        <v>4</v>
      </c>
      <c r="D14" s="17">
        <f>B14+'２月'!$D$14</f>
        <v>55</v>
      </c>
      <c r="E14" s="17">
        <f>C14+'２月'!$E$14</f>
        <v>46</v>
      </c>
      <c r="F14" s="29">
        <f>D14-E14</f>
        <v>9</v>
      </c>
      <c r="G14" s="23"/>
    </row>
    <row r="15" spans="1:7" ht="18.75" customHeight="1">
      <c r="A15" s="13"/>
      <c r="B15" s="16"/>
      <c r="C15" s="16"/>
      <c r="D15" s="16"/>
      <c r="E15" s="16"/>
      <c r="F15" s="28"/>
      <c r="G15" s="23"/>
    </row>
    <row r="16" spans="1:7" ht="18.75" customHeight="1">
      <c r="A16" s="15" t="s">
        <v>16</v>
      </c>
      <c r="B16" s="17">
        <v>16</v>
      </c>
      <c r="C16" s="17">
        <v>15</v>
      </c>
      <c r="D16" s="17">
        <f>B16+'２月'!$D$16</f>
        <v>129</v>
      </c>
      <c r="E16" s="17">
        <f>C16+'２月'!$E$16</f>
        <v>122</v>
      </c>
      <c r="F16" s="29">
        <f>D16-E16</f>
        <v>7</v>
      </c>
      <c r="G16" s="23"/>
    </row>
    <row r="17" spans="1:7" ht="18.75" customHeight="1">
      <c r="A17" s="13"/>
      <c r="B17" s="16"/>
      <c r="C17" s="16"/>
      <c r="D17" s="16"/>
      <c r="E17" s="16"/>
      <c r="F17" s="28"/>
      <c r="G17" s="23"/>
    </row>
    <row r="18" spans="1:7" ht="18.75" customHeight="1">
      <c r="A18" s="15" t="s">
        <v>17</v>
      </c>
      <c r="B18" s="17">
        <v>7</v>
      </c>
      <c r="C18" s="17">
        <v>6</v>
      </c>
      <c r="D18" s="17">
        <f>B18+'２月'!$D$18</f>
        <v>76</v>
      </c>
      <c r="E18" s="17">
        <f>C18+'２月'!$E$18</f>
        <v>97</v>
      </c>
      <c r="F18" s="29">
        <f>D18-E18</f>
        <v>-21</v>
      </c>
      <c r="G18" s="23"/>
    </row>
    <row r="19" spans="1:7" ht="18.75" customHeight="1">
      <c r="A19" s="13"/>
      <c r="B19" s="16"/>
      <c r="C19" s="16"/>
      <c r="D19" s="16"/>
      <c r="E19" s="16"/>
      <c r="F19" s="28"/>
      <c r="G19" s="23"/>
    </row>
    <row r="20" spans="1:7" ht="18.75" customHeight="1">
      <c r="A20" s="15" t="s">
        <v>18</v>
      </c>
      <c r="B20" s="17">
        <v>71</v>
      </c>
      <c r="C20" s="17">
        <v>40</v>
      </c>
      <c r="D20" s="17">
        <f>B20+'２月'!$D$20</f>
        <v>515</v>
      </c>
      <c r="E20" s="17">
        <f>C20+'２月'!$E$20</f>
        <v>498</v>
      </c>
      <c r="F20" s="29">
        <f>D20-E20</f>
        <v>17</v>
      </c>
      <c r="G20" s="23"/>
    </row>
    <row r="21" spans="1:7" ht="18.75" customHeight="1">
      <c r="A21" s="13"/>
      <c r="B21" s="16"/>
      <c r="C21" s="16"/>
      <c r="D21" s="16"/>
      <c r="E21" s="16"/>
      <c r="F21" s="28"/>
      <c r="G21" s="23"/>
    </row>
    <row r="22" spans="1:7" ht="18.75" customHeight="1">
      <c r="A22" s="15" t="s">
        <v>19</v>
      </c>
      <c r="B22" s="17">
        <v>10</v>
      </c>
      <c r="C22" s="17">
        <v>7</v>
      </c>
      <c r="D22" s="17">
        <f>B22+'２月'!$D$22</f>
        <v>81</v>
      </c>
      <c r="E22" s="17">
        <f>C22+'２月'!$E$22</f>
        <v>78</v>
      </c>
      <c r="F22" s="29">
        <f>D22-E22</f>
        <v>3</v>
      </c>
      <c r="G22" s="23"/>
    </row>
    <row r="23" spans="1:7" ht="18.75" customHeight="1">
      <c r="A23" s="13"/>
      <c r="B23" s="16"/>
      <c r="C23" s="16"/>
      <c r="D23" s="16"/>
      <c r="E23" s="16"/>
      <c r="F23" s="28"/>
      <c r="G23" s="23"/>
    </row>
    <row r="24" spans="1:7" ht="18.75" customHeight="1">
      <c r="A24" s="15" t="s">
        <v>20</v>
      </c>
      <c r="B24" s="17">
        <v>18</v>
      </c>
      <c r="C24" s="17">
        <v>15</v>
      </c>
      <c r="D24" s="17">
        <f>B24+'２月'!$D$24</f>
        <v>204</v>
      </c>
      <c r="E24" s="17">
        <f>C24+'２月'!$E$24</f>
        <v>210</v>
      </c>
      <c r="F24" s="29">
        <f>D24-E24</f>
        <v>-6</v>
      </c>
      <c r="G24" s="23"/>
    </row>
    <row r="25" spans="1:7" ht="18.75" customHeight="1">
      <c r="A25" s="13"/>
      <c r="B25" s="16"/>
      <c r="C25" s="16"/>
      <c r="D25" s="16"/>
      <c r="E25" s="16"/>
      <c r="F25" s="28"/>
      <c r="G25" s="23"/>
    </row>
    <row r="26" spans="1:7" ht="18.75" customHeight="1">
      <c r="A26" s="15" t="s">
        <v>21</v>
      </c>
      <c r="B26" s="17">
        <v>12</v>
      </c>
      <c r="C26" s="17">
        <v>7</v>
      </c>
      <c r="D26" s="17">
        <f>B26+'２月'!$D$26</f>
        <v>105</v>
      </c>
      <c r="E26" s="17">
        <f>C26+'２月'!$E$26</f>
        <v>82</v>
      </c>
      <c r="F26" s="29">
        <f>D26-E26</f>
        <v>23</v>
      </c>
      <c r="G26" s="23"/>
    </row>
    <row r="27" spans="1:7" ht="18.75" customHeight="1">
      <c r="A27" s="13"/>
      <c r="B27" s="16"/>
      <c r="C27" s="16"/>
      <c r="D27" s="16"/>
      <c r="E27" s="16"/>
      <c r="F27" s="28"/>
      <c r="G27" s="23"/>
    </row>
    <row r="28" spans="1:7" ht="18.75" customHeight="1">
      <c r="A28" s="15" t="s">
        <v>22</v>
      </c>
      <c r="B28" s="17">
        <v>5</v>
      </c>
      <c r="C28" s="17">
        <v>5</v>
      </c>
      <c r="D28" s="17">
        <f>B28+'２月'!$D$28</f>
        <v>31</v>
      </c>
      <c r="E28" s="17">
        <f>C28+'２月'!$E$28</f>
        <v>52</v>
      </c>
      <c r="F28" s="29">
        <f>D28-E28</f>
        <v>-21</v>
      </c>
      <c r="G28" s="23"/>
    </row>
    <row r="29" spans="1:7" ht="18.75" customHeight="1">
      <c r="A29" s="13"/>
      <c r="B29" s="16"/>
      <c r="C29" s="16"/>
      <c r="D29" s="16"/>
      <c r="E29" s="16"/>
      <c r="F29" s="28"/>
      <c r="G29" s="23"/>
    </row>
    <row r="30" spans="1:7" ht="18.75" customHeight="1">
      <c r="A30" s="15" t="s">
        <v>23</v>
      </c>
      <c r="B30" s="17">
        <v>6</v>
      </c>
      <c r="C30" s="17">
        <v>3</v>
      </c>
      <c r="D30" s="17">
        <f>B30+'２月'!$D$30</f>
        <v>92</v>
      </c>
      <c r="E30" s="17">
        <f>C30+'２月'!$E$30</f>
        <v>100</v>
      </c>
      <c r="F30" s="29">
        <f>D30-E30</f>
        <v>-8</v>
      </c>
      <c r="G30" s="23"/>
    </row>
    <row r="31" spans="1:7" ht="18.75" customHeight="1">
      <c r="A31" s="13"/>
      <c r="B31" s="16"/>
      <c r="C31" s="16"/>
      <c r="D31" s="16"/>
      <c r="E31" s="16"/>
      <c r="F31" s="28"/>
      <c r="G31" s="23"/>
    </row>
    <row r="32" spans="1:7" ht="18.75" customHeight="1">
      <c r="A32" s="48" t="s">
        <v>24</v>
      </c>
      <c r="B32" s="49">
        <v>10</v>
      </c>
      <c r="C32" s="49">
        <v>14</v>
      </c>
      <c r="D32" s="49">
        <f>B32+'２月'!$D$32</f>
        <v>158</v>
      </c>
      <c r="E32" s="49">
        <f>C32+'２月'!$E$32</f>
        <v>158</v>
      </c>
      <c r="F32" s="51">
        <f>D32-E32</f>
        <v>0</v>
      </c>
      <c r="G32" s="23"/>
    </row>
    <row r="33" spans="1:7" ht="18.75" customHeight="1">
      <c r="A33" s="15"/>
      <c r="B33" s="17"/>
      <c r="C33" s="17"/>
      <c r="D33" s="17"/>
      <c r="E33" s="17"/>
      <c r="F33" s="29"/>
      <c r="G33" s="23"/>
    </row>
    <row r="34" spans="1:7" ht="18.75" customHeight="1">
      <c r="A34" s="15" t="s">
        <v>25</v>
      </c>
      <c r="B34" s="17">
        <v>9</v>
      </c>
      <c r="C34" s="17">
        <v>8</v>
      </c>
      <c r="D34" s="17">
        <f>B34+'２月'!$D$34</f>
        <v>61</v>
      </c>
      <c r="E34" s="17">
        <f>C34+'２月'!$E$34</f>
        <v>95</v>
      </c>
      <c r="F34" s="29">
        <f>D34-E34</f>
        <v>-34</v>
      </c>
      <c r="G34" s="23"/>
    </row>
    <row r="35" spans="1:7" ht="18.75" customHeight="1">
      <c r="A35" s="13"/>
      <c r="B35" s="16"/>
      <c r="C35" s="16"/>
      <c r="D35" s="16"/>
      <c r="E35" s="16"/>
      <c r="F35" s="28"/>
      <c r="G35" s="23"/>
    </row>
    <row r="36" spans="1:7" ht="18.75" customHeight="1">
      <c r="A36" s="15" t="s">
        <v>80</v>
      </c>
      <c r="B36" s="17">
        <v>0</v>
      </c>
      <c r="C36" s="17">
        <v>9</v>
      </c>
      <c r="D36" s="17">
        <f>B36+'２月'!$D$36</f>
        <v>42</v>
      </c>
      <c r="E36" s="17">
        <f>C36+'２月'!$E$36</f>
        <v>110</v>
      </c>
      <c r="F36" s="29">
        <f>D36-E36</f>
        <v>-68</v>
      </c>
      <c r="G36" s="23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1</v>
      </c>
      <c r="C38" s="17">
        <v>1</v>
      </c>
      <c r="D38" s="17">
        <f>B38+'２月'!$D$38</f>
        <v>7</v>
      </c>
      <c r="E38" s="17">
        <f>C38+'２月'!$E$38</f>
        <v>7</v>
      </c>
      <c r="F38" s="29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493</v>
      </c>
      <c r="C40" s="17">
        <f>SUM(C6:C38)</f>
        <v>442</v>
      </c>
      <c r="D40" s="17">
        <f>SUM(D6:D38)</f>
        <v>5374</v>
      </c>
      <c r="E40" s="17">
        <f>SUM(E6:E38)</f>
        <v>5629</v>
      </c>
      <c r="F40" s="40">
        <f>SUM(F6:F38)</f>
        <v>-255</v>
      </c>
      <c r="G40" s="14"/>
    </row>
    <row r="41" spans="1:6" ht="12.75" customHeight="1">
      <c r="A41" s="18"/>
      <c r="B41" s="18"/>
      <c r="C41" s="18"/>
      <c r="D41" s="18"/>
      <c r="E41" s="18"/>
      <c r="F41" s="30"/>
    </row>
    <row r="42" spans="1:6" ht="14.25">
      <c r="A42" s="90"/>
      <c r="B42" s="55"/>
      <c r="C42" s="55"/>
      <c r="D42" s="55"/>
      <c r="E42" s="55"/>
      <c r="F42" s="86"/>
    </row>
    <row r="43" spans="1:6" ht="14.25">
      <c r="A43" s="91" t="s">
        <v>89</v>
      </c>
      <c r="B43" s="82">
        <v>8</v>
      </c>
      <c r="C43" s="82">
        <v>10</v>
      </c>
      <c r="D43" s="82">
        <f>B43+'２月'!$D$43</f>
        <v>70</v>
      </c>
      <c r="E43" s="82">
        <f>C43+'２月'!$E$43</f>
        <v>98</v>
      </c>
      <c r="F43" s="87">
        <f>D43-E43</f>
        <v>-28</v>
      </c>
    </row>
    <row r="44" spans="1:6" ht="14.25">
      <c r="A44" s="90"/>
      <c r="B44" s="55"/>
      <c r="C44" s="55"/>
      <c r="D44" s="55"/>
      <c r="E44" s="55"/>
      <c r="F44" s="86"/>
    </row>
    <row r="45" spans="1:6" ht="14.25">
      <c r="A45" s="92" t="s">
        <v>90</v>
      </c>
      <c r="B45" s="84">
        <v>31</v>
      </c>
      <c r="C45" s="84">
        <v>23</v>
      </c>
      <c r="D45" s="84">
        <f>B45+'２月'!$D$45</f>
        <v>266</v>
      </c>
      <c r="E45" s="84">
        <f>C45+'２月'!$E$45</f>
        <v>264</v>
      </c>
      <c r="F45" s="88">
        <f>D45-E45</f>
        <v>2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7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7.19921875" style="34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84" ht="18" customHeight="1">
      <c r="A3" s="97" t="s">
        <v>1</v>
      </c>
      <c r="B3" s="4" t="s">
        <v>67</v>
      </c>
      <c r="C3" s="4" t="s">
        <v>67</v>
      </c>
      <c r="D3" s="4" t="s">
        <v>67</v>
      </c>
      <c r="E3" s="4" t="s">
        <v>67</v>
      </c>
      <c r="F3" s="4" t="s">
        <v>67</v>
      </c>
      <c r="G3" s="4" t="s">
        <v>67</v>
      </c>
      <c r="H3" s="4" t="s">
        <v>67</v>
      </c>
      <c r="I3" s="4" t="s">
        <v>67</v>
      </c>
      <c r="J3" s="4" t="s">
        <v>67</v>
      </c>
      <c r="K3" s="4" t="s">
        <v>74</v>
      </c>
      <c r="L3" s="4" t="s">
        <v>74</v>
      </c>
      <c r="M3" s="4" t="s">
        <v>74</v>
      </c>
      <c r="N3" s="4" t="s">
        <v>75</v>
      </c>
      <c r="O3" s="4" t="s">
        <v>68</v>
      </c>
      <c r="P3" s="63" t="s">
        <v>61</v>
      </c>
      <c r="Q3" s="5"/>
      <c r="CF3" s="5"/>
    </row>
    <row r="4" spans="1:84" ht="18" customHeight="1">
      <c r="A4" s="99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54</v>
      </c>
      <c r="I4" s="6" t="s">
        <v>55</v>
      </c>
      <c r="J4" s="6" t="s">
        <v>56</v>
      </c>
      <c r="K4" s="6" t="s">
        <v>46</v>
      </c>
      <c r="L4" s="6" t="s">
        <v>48</v>
      </c>
      <c r="M4" s="6" t="s">
        <v>50</v>
      </c>
      <c r="N4" s="6" t="s">
        <v>58</v>
      </c>
      <c r="O4" s="6"/>
      <c r="P4" s="64" t="s">
        <v>53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  <c r="Q5" s="5"/>
      <c r="CF5" s="5"/>
    </row>
    <row r="6" spans="1:84" ht="18.75" customHeight="1">
      <c r="A6" s="6" t="s">
        <v>10</v>
      </c>
      <c r="B6" s="8">
        <f>IF('４月'!B6="","",'４月'!B6)</f>
        <v>172</v>
      </c>
      <c r="C6" s="8">
        <f>IF('５月'!B6="","",'５月'!B6)</f>
        <v>211</v>
      </c>
      <c r="D6" s="8">
        <f>IF('６月'!B6="","",'６月'!B6)</f>
        <v>183</v>
      </c>
      <c r="E6" s="8">
        <f>IF('７月'!B6="","",'７月'!B6)</f>
        <v>208</v>
      </c>
      <c r="F6" s="8">
        <f>IF('８月'!B6="","",'８月'!B6)</f>
        <v>175</v>
      </c>
      <c r="G6" s="8">
        <f>IF('９月'!B6="","",'９月'!B6)</f>
        <v>203</v>
      </c>
      <c r="H6" s="8">
        <f>IF('１０月'!B6="","",'１０月'!B6)</f>
        <v>197</v>
      </c>
      <c r="I6" s="8">
        <f>IF('１１月'!B6="","",'１１月'!B6)</f>
        <v>182</v>
      </c>
      <c r="J6" s="8">
        <f>IF('12月'!B6="","",'12月'!B6)</f>
        <v>182</v>
      </c>
      <c r="K6" s="8">
        <f>IF('１月'!B6="","",'１月'!B6)</f>
        <v>179</v>
      </c>
      <c r="L6" s="8">
        <f>IF('２月'!B6="","",'２月'!B6)</f>
        <v>190</v>
      </c>
      <c r="M6" s="8">
        <f>IF('３月'!B6="","",'３月'!B6)</f>
        <v>203</v>
      </c>
      <c r="N6" s="8">
        <f>SUM(B6:M6)</f>
        <v>2285</v>
      </c>
      <c r="O6" s="8">
        <v>2369</v>
      </c>
      <c r="P6" s="61">
        <f>N6-O6</f>
        <v>-84</v>
      </c>
      <c r="Q6" s="5"/>
      <c r="CF6" s="5"/>
    </row>
    <row r="7" spans="1:84" ht="18.75" customHeight="1">
      <c r="A7" s="53"/>
      <c r="B7" s="54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4"/>
      <c r="O7" s="54"/>
      <c r="P7" s="57"/>
      <c r="Q7" s="5"/>
      <c r="CF7" s="5"/>
    </row>
    <row r="8" spans="1:84" ht="18.75" customHeight="1">
      <c r="A8" s="79" t="s">
        <v>11</v>
      </c>
      <c r="B8" s="80">
        <f>B45+B47</f>
        <v>25</v>
      </c>
      <c r="C8" s="80">
        <f aca="true" t="shared" si="0" ref="C8:O8">C45+C47</f>
        <v>22</v>
      </c>
      <c r="D8" s="80">
        <f t="shared" si="0"/>
        <v>22</v>
      </c>
      <c r="E8" s="80">
        <f t="shared" si="0"/>
        <v>34</v>
      </c>
      <c r="F8" s="80">
        <f t="shared" si="0"/>
        <v>29</v>
      </c>
      <c r="G8" s="80">
        <f t="shared" si="0"/>
        <v>38</v>
      </c>
      <c r="H8" s="80">
        <f t="shared" si="0"/>
        <v>23</v>
      </c>
      <c r="I8" s="80">
        <f t="shared" si="0"/>
        <v>21</v>
      </c>
      <c r="J8" s="80">
        <f t="shared" si="0"/>
        <v>22</v>
      </c>
      <c r="K8" s="80">
        <f t="shared" si="0"/>
        <v>41</v>
      </c>
      <c r="L8" s="80">
        <f t="shared" si="0"/>
        <v>20</v>
      </c>
      <c r="M8" s="80">
        <f t="shared" si="0"/>
        <v>39</v>
      </c>
      <c r="N8" s="80">
        <f>SUM(B8:M8)</f>
        <v>336</v>
      </c>
      <c r="O8" s="80">
        <f t="shared" si="0"/>
        <v>362</v>
      </c>
      <c r="P8" s="61">
        <f>N8-O8</f>
        <v>-26</v>
      </c>
      <c r="Q8" s="5"/>
      <c r="CF8" s="5"/>
    </row>
    <row r="9" spans="1:84" ht="18.75" customHeight="1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7"/>
      <c r="Q9" s="5"/>
      <c r="CF9" s="5"/>
    </row>
    <row r="10" spans="1:84" ht="18.75" customHeight="1">
      <c r="A10" s="6" t="s">
        <v>12</v>
      </c>
      <c r="B10" s="8">
        <f>IF('４月'!B10="","",'４月'!B10)</f>
        <v>55</v>
      </c>
      <c r="C10" s="8">
        <f>IF('５月'!B10="","",'５月'!B10)</f>
        <v>96</v>
      </c>
      <c r="D10" s="8">
        <f>IF('６月'!B10="","",'６月'!B10)</f>
        <v>93</v>
      </c>
      <c r="E10" s="8">
        <f>IF('７月'!B10="","",'７月'!B10)</f>
        <v>80</v>
      </c>
      <c r="F10" s="8">
        <f>IF('８月'!B10="","",'８月'!B10)</f>
        <v>83</v>
      </c>
      <c r="G10" s="8">
        <f>IF('９月'!B10="","",'９月'!B10)</f>
        <v>91</v>
      </c>
      <c r="H10" s="8">
        <f>IF('１０月'!B10="","",'１０月'!B10)</f>
        <v>83</v>
      </c>
      <c r="I10" s="8">
        <f>IF('１１月'!B10="","",'１１月'!B10)</f>
        <v>88</v>
      </c>
      <c r="J10" s="8">
        <f>IF('12月'!B10="","",'12月'!B10)</f>
        <v>79</v>
      </c>
      <c r="K10" s="8">
        <f>IF('１月'!B10="","",'１月'!B10)</f>
        <v>81</v>
      </c>
      <c r="L10" s="8">
        <f>IF('２月'!B10="","",'２月'!B10)</f>
        <v>95</v>
      </c>
      <c r="M10" s="8">
        <f>IF('３月'!B10="","",'３月'!B10)</f>
        <v>69</v>
      </c>
      <c r="N10" s="8">
        <f>SUM(B10:M10)</f>
        <v>993</v>
      </c>
      <c r="O10" s="8">
        <v>1065</v>
      </c>
      <c r="P10" s="61">
        <f>N10-O10</f>
        <v>-72</v>
      </c>
      <c r="Q10" s="5"/>
      <c r="CF10" s="5"/>
    </row>
    <row r="11" spans="1:84" ht="18.75" customHeight="1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7"/>
      <c r="Q11" s="5"/>
      <c r="CF11" s="5"/>
    </row>
    <row r="12" spans="1:84" ht="18.75" customHeight="1">
      <c r="A12" s="6" t="s">
        <v>13</v>
      </c>
      <c r="B12" s="8">
        <f>IF('４月'!B12="","",'４月'!B12)</f>
        <v>16</v>
      </c>
      <c r="C12" s="8">
        <f>IF('５月'!B12="","",'５月'!B12)</f>
        <v>21</v>
      </c>
      <c r="D12" s="8">
        <f>IF('６月'!B12="","",'６月'!B12)</f>
        <v>23</v>
      </c>
      <c r="E12" s="8">
        <f>IF('７月'!B12="","",'７月'!B12)</f>
        <v>13</v>
      </c>
      <c r="F12" s="8">
        <f>IF('８月'!B12="","",'８月'!B12)</f>
        <v>16</v>
      </c>
      <c r="G12" s="8">
        <f>IF('９月'!B12="","",'９月'!B12)</f>
        <v>23</v>
      </c>
      <c r="H12" s="8">
        <f>IF('１０月'!B12="","",'１０月'!B12)</f>
        <v>16</v>
      </c>
      <c r="I12" s="8">
        <f>IF('１１月'!B12="","",'１１月'!B12)</f>
        <v>19</v>
      </c>
      <c r="J12" s="8">
        <f>IF('12月'!B12="","",'12月'!B12)</f>
        <v>13</v>
      </c>
      <c r="K12" s="8">
        <f>IF('１月'!B12="","",'１月'!B12)</f>
        <v>18</v>
      </c>
      <c r="L12" s="8">
        <f>IF('２月'!B12="","",'２月'!B12)</f>
        <v>14</v>
      </c>
      <c r="M12" s="8">
        <f>IF('３月'!B12="","",'３月'!B12)</f>
        <v>12</v>
      </c>
      <c r="N12" s="8">
        <f>SUM(B12:M12)</f>
        <v>204</v>
      </c>
      <c r="O12" s="8">
        <v>178</v>
      </c>
      <c r="P12" s="61">
        <f>N12-O12</f>
        <v>26</v>
      </c>
      <c r="Q12" s="5"/>
      <c r="CF12" s="5"/>
    </row>
    <row r="13" spans="1:84" ht="18.75" customHeight="1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7"/>
      <c r="Q13" s="5"/>
      <c r="CF13" s="5"/>
    </row>
    <row r="14" spans="1:84" ht="18.75" customHeight="1">
      <c r="A14" s="6" t="s">
        <v>15</v>
      </c>
      <c r="B14" s="8">
        <f>IF('４月'!B14="","",'４月'!B14)</f>
        <v>2</v>
      </c>
      <c r="C14" s="8">
        <f>IF('５月'!B14="","",'５月'!B14)</f>
        <v>3</v>
      </c>
      <c r="D14" s="8">
        <f>IF('６月'!B14="","",'６月'!B14)</f>
        <v>4</v>
      </c>
      <c r="E14" s="8">
        <f>IF('７月'!B14="","",'７月'!B14)</f>
        <v>1</v>
      </c>
      <c r="F14" s="8">
        <f>IF('８月'!B14="","",'８月'!B14)</f>
        <v>8</v>
      </c>
      <c r="G14" s="8">
        <f>IF('９月'!B14="","",'９月'!B14)</f>
        <v>8</v>
      </c>
      <c r="H14" s="8">
        <f>IF('１０月'!B14="","",'１０月'!B14)</f>
        <v>5</v>
      </c>
      <c r="I14" s="8">
        <f>IF('１１月'!B14="","",'１１月'!B14)</f>
        <v>3</v>
      </c>
      <c r="J14" s="8">
        <f>IF('12月'!B14="","",'12月'!B14)</f>
        <v>5</v>
      </c>
      <c r="K14" s="8">
        <f>IF('１月'!B14="","",'１月'!B14)</f>
        <v>9</v>
      </c>
      <c r="L14" s="8">
        <f>IF('２月'!B14="","",'２月'!B14)</f>
        <v>2</v>
      </c>
      <c r="M14" s="8">
        <f>IF('３月'!B14="","",'３月'!B14)</f>
        <v>5</v>
      </c>
      <c r="N14" s="8">
        <f>SUM(B14:M14)</f>
        <v>55</v>
      </c>
      <c r="O14" s="8">
        <v>46</v>
      </c>
      <c r="P14" s="61">
        <f>N14-O14</f>
        <v>9</v>
      </c>
      <c r="Q14" s="5"/>
      <c r="CF14" s="5"/>
    </row>
    <row r="15" spans="1:84" ht="18.75" customHeight="1">
      <c r="A15" s="4"/>
      <c r="B15" s="7"/>
      <c r="C15" s="16"/>
      <c r="D15" s="44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7"/>
      <c r="Q15" s="5"/>
      <c r="CF15" s="5"/>
    </row>
    <row r="16" spans="1:84" ht="18.75" customHeight="1">
      <c r="A16" s="6" t="s">
        <v>16</v>
      </c>
      <c r="B16" s="8">
        <f>IF('４月'!B16="","",'４月'!B16)</f>
        <v>11</v>
      </c>
      <c r="C16" s="8">
        <f>IF('５月'!B16="","",'５月'!B16)</f>
        <v>10</v>
      </c>
      <c r="D16" s="8">
        <f>IF('６月'!B16="","",'６月'!B16)</f>
        <v>7</v>
      </c>
      <c r="E16" s="8">
        <f>IF('７月'!B16="","",'７月'!B16)</f>
        <v>11</v>
      </c>
      <c r="F16" s="8">
        <f>IF('８月'!B16="","",'８月'!B16)</f>
        <v>7</v>
      </c>
      <c r="G16" s="8">
        <f>IF('９月'!B16="","",'９月'!B16)</f>
        <v>18</v>
      </c>
      <c r="H16" s="8">
        <f>IF('１０月'!B16="","",'１０月'!B16)</f>
        <v>11</v>
      </c>
      <c r="I16" s="8">
        <f>IF('１１月'!B16="","",'１１月'!B16)</f>
        <v>7</v>
      </c>
      <c r="J16" s="8">
        <f>IF('12月'!B16="","",'12月'!B16)</f>
        <v>11</v>
      </c>
      <c r="K16" s="8">
        <f>IF('１月'!B16="","",'１月'!B16)</f>
        <v>9</v>
      </c>
      <c r="L16" s="8">
        <f>IF('２月'!B16="","",'２月'!B16)</f>
        <v>11</v>
      </c>
      <c r="M16" s="8">
        <f>IF('３月'!B16="","",'３月'!B16)</f>
        <v>16</v>
      </c>
      <c r="N16" s="8">
        <f>SUM(B16:M16)</f>
        <v>129</v>
      </c>
      <c r="O16" s="8">
        <v>122</v>
      </c>
      <c r="P16" s="61">
        <f>N16-O16</f>
        <v>7</v>
      </c>
      <c r="Q16" s="5"/>
      <c r="CF16" s="5"/>
    </row>
    <row r="17" spans="1:84" ht="18.75" customHeight="1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7"/>
      <c r="Q17" s="5"/>
      <c r="CF17" s="5"/>
    </row>
    <row r="18" spans="1:84" ht="18.75" customHeight="1">
      <c r="A18" s="6" t="s">
        <v>17</v>
      </c>
      <c r="B18" s="8">
        <f>IF('４月'!B18="","",'４月'!B18)</f>
        <v>12</v>
      </c>
      <c r="C18" s="8">
        <f>IF('５月'!B18="","",'５月'!B18)</f>
        <v>5</v>
      </c>
      <c r="D18" s="8">
        <f>IF('６月'!B18="","",'６月'!B18)</f>
        <v>4</v>
      </c>
      <c r="E18" s="8">
        <f>IF('７月'!B18="","",'７月'!B18)</f>
        <v>7</v>
      </c>
      <c r="F18" s="8">
        <f>IF('８月'!B18="","",'８月'!B18)</f>
        <v>8</v>
      </c>
      <c r="G18" s="8">
        <f>IF('９月'!B18="","",'９月'!B18)</f>
        <v>8</v>
      </c>
      <c r="H18" s="8">
        <f>IF('１０月'!B18="","",'１０月'!B18)</f>
        <v>8</v>
      </c>
      <c r="I18" s="8">
        <f>IF('１１月'!B18="","",'１１月'!B18)</f>
        <v>4</v>
      </c>
      <c r="J18" s="8">
        <f>IF('12月'!B18="","",'12月'!B18)</f>
        <v>6</v>
      </c>
      <c r="K18" s="8">
        <f>IF('１月'!B18="","",'１月'!B18)</f>
        <v>3</v>
      </c>
      <c r="L18" s="8">
        <f>IF('２月'!B18="","",'２月'!B18)</f>
        <v>4</v>
      </c>
      <c r="M18" s="8">
        <f>IF('３月'!B18="","",'３月'!B18)</f>
        <v>7</v>
      </c>
      <c r="N18" s="8">
        <f>SUM(B18:M18)</f>
        <v>76</v>
      </c>
      <c r="O18" s="8">
        <v>97</v>
      </c>
      <c r="P18" s="61">
        <f>N18-O18</f>
        <v>-21</v>
      </c>
      <c r="Q18" s="5"/>
      <c r="CF18" s="5"/>
    </row>
    <row r="19" spans="1:84" ht="18.75" customHeight="1">
      <c r="A19" s="4"/>
      <c r="B19" s="7"/>
      <c r="C19" s="16"/>
      <c r="D19" s="44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7"/>
      <c r="Q19" s="5"/>
      <c r="CF19" s="5"/>
    </row>
    <row r="20" spans="1:84" ht="18.75" customHeight="1">
      <c r="A20" s="6" t="s">
        <v>18</v>
      </c>
      <c r="B20" s="8">
        <f>IF('４月'!B20="","",'４月'!B20)</f>
        <v>45</v>
      </c>
      <c r="C20" s="8">
        <f>IF('５月'!B20="","",'５月'!B20)</f>
        <v>37</v>
      </c>
      <c r="D20" s="8">
        <f>IF('６月'!B20="","",'６月'!B20)</f>
        <v>43</v>
      </c>
      <c r="E20" s="8">
        <f>IF('７月'!B20="","",'７月'!B20)</f>
        <v>40</v>
      </c>
      <c r="F20" s="8">
        <f>IF('８月'!B20="","",'８月'!B20)</f>
        <v>25</v>
      </c>
      <c r="G20" s="8">
        <f>IF('９月'!B20="","",'９月'!B20)</f>
        <v>42</v>
      </c>
      <c r="H20" s="8">
        <f>IF('１０月'!B20="","",'１０月'!B20)</f>
        <v>45</v>
      </c>
      <c r="I20" s="8">
        <f>IF('１１月'!B20="","",'１１月'!B20)</f>
        <v>34</v>
      </c>
      <c r="J20" s="8">
        <f>IF('12月'!B20="","",'12月'!B20)</f>
        <v>39</v>
      </c>
      <c r="K20" s="8">
        <f>IF('１月'!B20="","",'１月'!B20)</f>
        <v>45</v>
      </c>
      <c r="L20" s="8">
        <f>IF('２月'!B20="","",'２月'!B20)</f>
        <v>49</v>
      </c>
      <c r="M20" s="8">
        <f>IF('３月'!B20="","",'３月'!B20)</f>
        <v>71</v>
      </c>
      <c r="N20" s="8">
        <f>SUM(B20:M20)</f>
        <v>515</v>
      </c>
      <c r="O20" s="8">
        <v>498</v>
      </c>
      <c r="P20" s="61">
        <f>N20-O20</f>
        <v>17</v>
      </c>
      <c r="Q20" s="5"/>
      <c r="CF20" s="5"/>
    </row>
    <row r="21" spans="1:84" ht="18.75" customHeight="1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7"/>
      <c r="Q21" s="5"/>
      <c r="CF21" s="5"/>
    </row>
    <row r="22" spans="1:84" ht="18.75" customHeight="1">
      <c r="A22" s="6" t="s">
        <v>19</v>
      </c>
      <c r="B22" s="8">
        <f>IF('４月'!B22="","",'４月'!B22)</f>
        <v>6</v>
      </c>
      <c r="C22" s="8">
        <f>IF('５月'!B22="","",'５月'!B22)</f>
        <v>4</v>
      </c>
      <c r="D22" s="8">
        <f>IF('６月'!B22="","",'６月'!B22)</f>
        <v>7</v>
      </c>
      <c r="E22" s="8">
        <f>IF('７月'!B22="","",'７月'!B22)</f>
        <v>6</v>
      </c>
      <c r="F22" s="8">
        <f>IF('８月'!B22="","",'８月'!B22)</f>
        <v>8</v>
      </c>
      <c r="G22" s="8">
        <f>IF('９月'!B22="","",'９月'!B22)</f>
        <v>9</v>
      </c>
      <c r="H22" s="8">
        <f>IF('１０月'!B22="","",'１０月'!B22)</f>
        <v>5</v>
      </c>
      <c r="I22" s="8">
        <f>IF('１１月'!B22="","",'１１月'!B22)</f>
        <v>5</v>
      </c>
      <c r="J22" s="8">
        <f>IF('12月'!B22="","",'12月'!B22)</f>
        <v>7</v>
      </c>
      <c r="K22" s="8">
        <f>IF('１月'!B22="","",'１月'!B22)</f>
        <v>9</v>
      </c>
      <c r="L22" s="8">
        <f>IF('２月'!B22="","",'２月'!B22)</f>
        <v>5</v>
      </c>
      <c r="M22" s="8">
        <f>IF('３月'!B22="","",'３月'!B22)</f>
        <v>10</v>
      </c>
      <c r="N22" s="8">
        <f>SUM(B22:M22)</f>
        <v>81</v>
      </c>
      <c r="O22" s="8">
        <v>78</v>
      </c>
      <c r="P22" s="61">
        <f>N22-O22</f>
        <v>3</v>
      </c>
      <c r="Q22" s="5"/>
      <c r="CF22" s="5"/>
    </row>
    <row r="23" spans="1:84" ht="18.75" customHeight="1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7"/>
      <c r="Q23" s="5"/>
      <c r="CF23" s="5"/>
    </row>
    <row r="24" spans="1:84" ht="18.75" customHeight="1">
      <c r="A24" s="6" t="s">
        <v>20</v>
      </c>
      <c r="B24" s="8">
        <f>IF('４月'!B24="","",'４月'!B24)</f>
        <v>17</v>
      </c>
      <c r="C24" s="8">
        <f>IF('５月'!B24="","",'５月'!B24)</f>
        <v>17</v>
      </c>
      <c r="D24" s="8">
        <f>IF('６月'!B24="","",'６月'!B24)</f>
        <v>15</v>
      </c>
      <c r="E24" s="8">
        <f>IF('７月'!B24="","",'７月'!B24)</f>
        <v>23</v>
      </c>
      <c r="F24" s="8">
        <f>IF('８月'!B24="","",'８月'!B24)</f>
        <v>20</v>
      </c>
      <c r="G24" s="8">
        <f>IF('９月'!B24="","",'９月'!B24)</f>
        <v>14</v>
      </c>
      <c r="H24" s="8">
        <f>IF('１０月'!B24="","",'１０月'!B24)</f>
        <v>17</v>
      </c>
      <c r="I24" s="8">
        <f>IF('１１月'!B24="","",'１１月'!B24)</f>
        <v>12</v>
      </c>
      <c r="J24" s="8">
        <f>IF('12月'!B24="","",'12月'!B24)</f>
        <v>20</v>
      </c>
      <c r="K24" s="8">
        <f>IF('１月'!B24="","",'１月'!B24)</f>
        <v>15</v>
      </c>
      <c r="L24" s="8">
        <f>IF('２月'!B24="","",'２月'!B24)</f>
        <v>16</v>
      </c>
      <c r="M24" s="8">
        <f>IF('３月'!B24="","",'３月'!B24)</f>
        <v>18</v>
      </c>
      <c r="N24" s="8">
        <f>SUM(B24:M24)</f>
        <v>204</v>
      </c>
      <c r="O24" s="8">
        <v>210</v>
      </c>
      <c r="P24" s="61">
        <f>N24-O24</f>
        <v>-6</v>
      </c>
      <c r="Q24" s="5"/>
      <c r="CF24" s="5"/>
    </row>
    <row r="25" spans="1:84" ht="18.75" customHeight="1">
      <c r="A25" s="4"/>
      <c r="B25" s="7"/>
      <c r="C25" s="16"/>
      <c r="D25" s="44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7"/>
      <c r="Q25" s="5"/>
      <c r="CF25" s="5"/>
    </row>
    <row r="26" spans="1:84" ht="18.75" customHeight="1">
      <c r="A26" s="6" t="s">
        <v>21</v>
      </c>
      <c r="B26" s="8">
        <f>IF('４月'!B26="","",'４月'!B26)</f>
        <v>7</v>
      </c>
      <c r="C26" s="8">
        <f>IF('５月'!B26="","",'５月'!B26)</f>
        <v>7</v>
      </c>
      <c r="D26" s="8">
        <f>IF('６月'!B26="","",'６月'!B26)</f>
        <v>8</v>
      </c>
      <c r="E26" s="8">
        <f>IF('７月'!B26="","",'７月'!B26)</f>
        <v>6</v>
      </c>
      <c r="F26" s="8">
        <f>IF('８月'!B26="","",'８月'!B26)</f>
        <v>9</v>
      </c>
      <c r="G26" s="8">
        <f>IF('９月'!B26="","",'９月'!B26)</f>
        <v>9</v>
      </c>
      <c r="H26" s="8">
        <f>IF('１０月'!B26="","",'１０月'!B26)</f>
        <v>8</v>
      </c>
      <c r="I26" s="8">
        <f>IF('１１月'!B26="","",'１１月'!B26)</f>
        <v>5</v>
      </c>
      <c r="J26" s="8">
        <f>IF('12月'!B26="","",'12月'!B26)</f>
        <v>9</v>
      </c>
      <c r="K26" s="8">
        <f>IF('１月'!B26="","",'１月'!B26)</f>
        <v>15</v>
      </c>
      <c r="L26" s="8">
        <f>IF('２月'!B26="","",'２月'!B26)</f>
        <v>10</v>
      </c>
      <c r="M26" s="8">
        <f>IF('３月'!B26="","",'３月'!B26)</f>
        <v>12</v>
      </c>
      <c r="N26" s="8">
        <f>SUM(B26:M26)</f>
        <v>105</v>
      </c>
      <c r="O26" s="8">
        <v>82</v>
      </c>
      <c r="P26" s="61">
        <f>N26-O26</f>
        <v>23</v>
      </c>
      <c r="Q26" s="5"/>
      <c r="CF26" s="5"/>
    </row>
    <row r="27" spans="1:84" ht="18.75" customHeight="1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7"/>
      <c r="Q27" s="5"/>
      <c r="CF27" s="5"/>
    </row>
    <row r="28" spans="1:84" ht="18.75" customHeight="1">
      <c r="A28" s="6" t="s">
        <v>22</v>
      </c>
      <c r="B28" s="8">
        <f>IF('４月'!B28="","",'４月'!B28)</f>
        <v>2</v>
      </c>
      <c r="C28" s="8">
        <f>IF('５月'!B28="","",'５月'!B28)</f>
        <v>5</v>
      </c>
      <c r="D28" s="8">
        <f>IF('６月'!B28="","",'６月'!B28)</f>
        <v>3</v>
      </c>
      <c r="E28" s="8">
        <f>IF('７月'!B28="","",'７月'!B28)</f>
        <v>3</v>
      </c>
      <c r="F28" s="8">
        <f>IF('８月'!B28="","",'８月'!B28)</f>
        <v>1</v>
      </c>
      <c r="G28" s="8">
        <f>IF('９月'!B28="","",'９月'!B28)</f>
        <v>1</v>
      </c>
      <c r="H28" s="8">
        <f>IF('１０月'!B28="","",'１０月'!B28)</f>
        <v>1</v>
      </c>
      <c r="I28" s="8">
        <f>IF('１１月'!B28="","",'１１月'!B28)</f>
        <v>3</v>
      </c>
      <c r="J28" s="8">
        <f>IF('12月'!B28="","",'12月'!B28)</f>
        <v>0</v>
      </c>
      <c r="K28" s="8">
        <f>IF('１月'!B28="","",'１月'!B28)</f>
        <v>2</v>
      </c>
      <c r="L28" s="8">
        <f>IF('２月'!B28="","",'２月'!B28)</f>
        <v>5</v>
      </c>
      <c r="M28" s="8">
        <f>IF('３月'!B28="","",'３月'!B28)</f>
        <v>5</v>
      </c>
      <c r="N28" s="8">
        <f>SUM(B28:M28)</f>
        <v>31</v>
      </c>
      <c r="O28" s="8">
        <v>52</v>
      </c>
      <c r="P28" s="61">
        <f>N28-O28</f>
        <v>-21</v>
      </c>
      <c r="Q28" s="5"/>
      <c r="CF28" s="5"/>
    </row>
    <row r="29" spans="1:84" ht="18.75" customHeight="1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7"/>
      <c r="Q29" s="5"/>
      <c r="CF29" s="5"/>
    </row>
    <row r="30" spans="1:84" ht="18.75" customHeight="1">
      <c r="A30" s="6" t="s">
        <v>23</v>
      </c>
      <c r="B30" s="8">
        <f>IF('４月'!B30="","",'４月'!B30)</f>
        <v>5</v>
      </c>
      <c r="C30" s="8">
        <f>IF('５月'!B30="","",'５月'!B30)</f>
        <v>11</v>
      </c>
      <c r="D30" s="8">
        <f>IF('６月'!B30="","",'６月'!B30)</f>
        <v>16</v>
      </c>
      <c r="E30" s="8">
        <f>IF('７月'!B30="","",'７月'!B30)</f>
        <v>6</v>
      </c>
      <c r="F30" s="8">
        <f>IF('８月'!B30="","",'８月'!B30)</f>
        <v>6</v>
      </c>
      <c r="G30" s="8">
        <f>IF('９月'!B30="","",'９月'!B30)</f>
        <v>7</v>
      </c>
      <c r="H30" s="8">
        <f>IF('１０月'!B30="","",'１０月'!B30)</f>
        <v>6</v>
      </c>
      <c r="I30" s="8">
        <f>IF('１１月'!B30="","",'１１月'!B30)</f>
        <v>7</v>
      </c>
      <c r="J30" s="8">
        <f>IF('12月'!B30="","",'12月'!B30)</f>
        <v>4</v>
      </c>
      <c r="K30" s="8">
        <f>IF('１月'!B30="","",'１月'!B30)</f>
        <v>12</v>
      </c>
      <c r="L30" s="8">
        <f>IF('２月'!B30="","",'２月'!B30)</f>
        <v>6</v>
      </c>
      <c r="M30" s="8">
        <f>IF('３月'!B30="","",'３月'!B30)</f>
        <v>6</v>
      </c>
      <c r="N30" s="8">
        <f>SUM(B30:M30)</f>
        <v>92</v>
      </c>
      <c r="O30" s="8">
        <v>100</v>
      </c>
      <c r="P30" s="61">
        <f>N30-O30</f>
        <v>-8</v>
      </c>
      <c r="Q30" s="5"/>
      <c r="CF30" s="5"/>
    </row>
    <row r="31" spans="1:84" ht="18.75" customHeight="1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7"/>
      <c r="Q31" s="5"/>
      <c r="CF31" s="5"/>
    </row>
    <row r="32" spans="1:84" ht="18.75" customHeight="1">
      <c r="A32" s="46" t="s">
        <v>24</v>
      </c>
      <c r="B32" s="62">
        <f>IF('４月'!B32="","",'４月'!B32)</f>
        <v>16</v>
      </c>
      <c r="C32" s="62">
        <f>IF('５月'!B32="","",'５月'!B32)</f>
        <v>12</v>
      </c>
      <c r="D32" s="62">
        <f>IF('６月'!B32="","",'６月'!B32)</f>
        <v>20</v>
      </c>
      <c r="E32" s="62">
        <f>IF('７月'!B32="","",'７月'!B32)</f>
        <v>12</v>
      </c>
      <c r="F32" s="62">
        <f>IF('８月'!B32="","",'８月'!B32)</f>
        <v>17</v>
      </c>
      <c r="G32" s="62">
        <f>IF('９月'!B32="","",'９月'!B32)</f>
        <v>12</v>
      </c>
      <c r="H32" s="62">
        <f>IF('１０月'!B32="","",'１０月'!B32)</f>
        <v>14</v>
      </c>
      <c r="I32" s="62">
        <f>IF('１１月'!B32="","",'１１月'!B32)</f>
        <v>5</v>
      </c>
      <c r="J32" s="62">
        <f>IF('12月'!B32="","",'12月'!B32)</f>
        <v>15</v>
      </c>
      <c r="K32" s="62">
        <f>IF('１月'!B32="","",'１月'!B32)</f>
        <v>10</v>
      </c>
      <c r="L32" s="62">
        <f>IF('２月'!B32="","",'２月'!B32)</f>
        <v>15</v>
      </c>
      <c r="M32" s="59">
        <f>IF('３月'!B32="","",'３月'!B32)</f>
        <v>10</v>
      </c>
      <c r="N32" s="59">
        <f>SUM(B32:M32)</f>
        <v>158</v>
      </c>
      <c r="O32" s="47">
        <v>158</v>
      </c>
      <c r="P32" s="60">
        <f>N32-O32</f>
        <v>0</v>
      </c>
      <c r="Q32" s="5"/>
      <c r="CF32" s="5"/>
    </row>
    <row r="33" spans="1:84" ht="18.75" customHeight="1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8"/>
      <c r="P33" s="61"/>
      <c r="Q33" s="5"/>
      <c r="CF33" s="5"/>
    </row>
    <row r="34" spans="1:84" ht="18.75" customHeight="1">
      <c r="A34" s="6" t="s">
        <v>25</v>
      </c>
      <c r="B34" s="8">
        <f>IF('４月'!B34="","",'４月'!B34)</f>
        <v>3</v>
      </c>
      <c r="C34" s="8">
        <f>IF('５月'!B34="","",'５月'!B34)</f>
        <v>4</v>
      </c>
      <c r="D34" s="8">
        <f>IF('６月'!B34="","",'６月'!B34)</f>
        <v>5</v>
      </c>
      <c r="E34" s="8">
        <f>IF('７月'!B34="","",'７月'!B34)</f>
        <v>8</v>
      </c>
      <c r="F34" s="8">
        <f>IF('８月'!B34="","",'８月'!B34)</f>
        <v>3</v>
      </c>
      <c r="G34" s="8">
        <f>IF('９月'!B34="","",'９月'!B34)</f>
        <v>2</v>
      </c>
      <c r="H34" s="8">
        <f>IF('１０月'!B34="","",'１０月'!B34)</f>
        <v>3</v>
      </c>
      <c r="I34" s="8">
        <f>IF('１１月'!B34="","",'１１月'!B34)</f>
        <v>8</v>
      </c>
      <c r="J34" s="8">
        <f>IF('12月'!B34="","",'12月'!B34)</f>
        <v>5</v>
      </c>
      <c r="K34" s="8">
        <f>IF('１月'!B34="","",'１月'!B34)</f>
        <v>5</v>
      </c>
      <c r="L34" s="8">
        <f>IF('２月'!B34="","",'２月'!B34)</f>
        <v>6</v>
      </c>
      <c r="M34" s="8">
        <f>IF('３月'!B34="","",'３月'!B34)</f>
        <v>9</v>
      </c>
      <c r="N34" s="8">
        <f>SUM(B34:M34)</f>
        <v>61</v>
      </c>
      <c r="O34" s="8">
        <v>95</v>
      </c>
      <c r="P34" s="60">
        <f>N34-O34</f>
        <v>-34</v>
      </c>
      <c r="Q34" s="5"/>
      <c r="CF34" s="5"/>
    </row>
    <row r="35" spans="1:84" ht="18.75" customHeight="1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7"/>
      <c r="Q35" s="5"/>
      <c r="CF35" s="5"/>
    </row>
    <row r="36" spans="1:84" ht="18.75" customHeight="1">
      <c r="A36" s="6" t="s">
        <v>52</v>
      </c>
      <c r="B36" s="8">
        <f>IF('４月'!B36="","",'４月'!B36)</f>
        <v>10</v>
      </c>
      <c r="C36" s="8">
        <f>IF('５月'!B36="","",'５月'!B36)</f>
        <v>9</v>
      </c>
      <c r="D36" s="8">
        <f>IF('６月'!B36="","",'６月'!B36)</f>
        <v>11</v>
      </c>
      <c r="E36" s="8">
        <f>IF('７月'!B36="","",'７月'!B36)</f>
        <v>7</v>
      </c>
      <c r="F36" s="8">
        <f>IF('８月'!B36="","",'８月'!B36)</f>
        <v>5</v>
      </c>
      <c r="G36" s="8">
        <f>IF('９月'!B36="","",'９月'!B36)</f>
        <v>0</v>
      </c>
      <c r="H36" s="8">
        <f>IF('１０月'!B36="","",'１０月'!B36)</f>
        <v>0</v>
      </c>
      <c r="I36" s="8">
        <f>IF('１１月'!B36="","",'１１月'!B36)</f>
        <v>0</v>
      </c>
      <c r="J36" s="8">
        <f>IF('12月'!B36="","",'12月'!B36)</f>
        <v>0</v>
      </c>
      <c r="K36" s="8">
        <f>IF('１月'!B36="","",'１月'!B36)</f>
        <v>0</v>
      </c>
      <c r="L36" s="8">
        <f>IF('２月'!B36="","",'２月'!B36)</f>
        <v>0</v>
      </c>
      <c r="M36" s="8">
        <f>IF('３月'!B36="","",'３月'!B36)</f>
        <v>0</v>
      </c>
      <c r="N36" s="8">
        <f>SUM(B36:M36)</f>
        <v>42</v>
      </c>
      <c r="O36" s="8">
        <v>110</v>
      </c>
      <c r="P36" s="60">
        <f>N36-O36</f>
        <v>-68</v>
      </c>
      <c r="Q36" s="5"/>
      <c r="CF36" s="5"/>
    </row>
    <row r="37" spans="1:84" ht="18.7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  <c r="Q37" s="5"/>
      <c r="CF37" s="5"/>
    </row>
    <row r="38" spans="1:84" ht="18.75" customHeight="1">
      <c r="A38" s="15" t="s">
        <v>63</v>
      </c>
      <c r="B38" s="8">
        <f>IF('４月'!B38="","",'４月'!B38)</f>
        <v>0</v>
      </c>
      <c r="C38" s="8">
        <f>IF('５月'!B38="","",'５月'!B38)</f>
        <v>0</v>
      </c>
      <c r="D38" s="8">
        <f>IF('６月'!B38="","",'６月'!B38)</f>
        <v>0</v>
      </c>
      <c r="E38" s="8">
        <f>IF('７月'!B38="","",'７月'!B38)</f>
        <v>0</v>
      </c>
      <c r="F38" s="8">
        <f>IF('８月'!B38="","",'８月'!B38)</f>
        <v>0</v>
      </c>
      <c r="G38" s="8">
        <f>IF('９月'!B38="","",'９月'!B38)</f>
        <v>1</v>
      </c>
      <c r="H38" s="8">
        <f>IF('１０月'!B38="","",'１０月'!B38)</f>
        <v>0</v>
      </c>
      <c r="I38" s="8">
        <f>IF('１１月'!B38="","",'１１月'!B38)</f>
        <v>1</v>
      </c>
      <c r="J38" s="8">
        <f>IF('12月'!B38="","",'12月'!B38)</f>
        <v>1</v>
      </c>
      <c r="K38" s="8">
        <f>IF('１月'!B38="","",'１月'!B38)</f>
        <v>2</v>
      </c>
      <c r="L38" s="8">
        <f>IF('２月'!B38="","",'２月'!B38)</f>
        <v>1</v>
      </c>
      <c r="M38" s="8">
        <f>IF('３月'!B38="","",'３月'!B38)</f>
        <v>1</v>
      </c>
      <c r="N38" s="8">
        <f>SUM(B38:M38)</f>
        <v>7</v>
      </c>
      <c r="O38" s="72">
        <v>7</v>
      </c>
      <c r="P38" s="60">
        <f>N38-O38</f>
        <v>0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  <c r="Q39" s="5"/>
      <c r="CF39" s="5"/>
    </row>
    <row r="40" spans="1:84" ht="18.75" customHeight="1">
      <c r="A40" s="6" t="s">
        <v>26</v>
      </c>
      <c r="B40" s="8">
        <f>SUM(B6:B38)</f>
        <v>404</v>
      </c>
      <c r="C40" s="8">
        <f aca="true" t="shared" si="1" ref="C40:N40">SUM(C6:C38)</f>
        <v>474</v>
      </c>
      <c r="D40" s="8">
        <f t="shared" si="1"/>
        <v>464</v>
      </c>
      <c r="E40" s="8">
        <f t="shared" si="1"/>
        <v>465</v>
      </c>
      <c r="F40" s="8">
        <f t="shared" si="1"/>
        <v>420</v>
      </c>
      <c r="G40" s="8">
        <f t="shared" si="1"/>
        <v>486</v>
      </c>
      <c r="H40" s="8">
        <f t="shared" si="1"/>
        <v>442</v>
      </c>
      <c r="I40" s="8">
        <f t="shared" si="1"/>
        <v>404</v>
      </c>
      <c r="J40" s="8">
        <f t="shared" si="1"/>
        <v>418</v>
      </c>
      <c r="K40" s="8">
        <f t="shared" si="1"/>
        <v>455</v>
      </c>
      <c r="L40" s="8">
        <f t="shared" si="1"/>
        <v>449</v>
      </c>
      <c r="M40" s="8">
        <f t="shared" si="1"/>
        <v>493</v>
      </c>
      <c r="N40" s="8">
        <f t="shared" si="1"/>
        <v>5374</v>
      </c>
      <c r="O40" s="8">
        <f>SUM(O6:O38)</f>
        <v>5629</v>
      </c>
      <c r="P40" s="60">
        <f>N40-O40</f>
        <v>-255</v>
      </c>
      <c r="Q40" s="5"/>
      <c r="CF40" s="5"/>
    </row>
    <row r="41" spans="1:17" ht="18.75" customHeight="1">
      <c r="A41" s="53" t="s">
        <v>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  <c r="Q41" s="3"/>
    </row>
    <row r="42" spans="1:16" ht="18.75" customHeight="1">
      <c r="A42" s="58" t="s">
        <v>26</v>
      </c>
      <c r="B42" s="59">
        <f>SUM(B8:B38)</f>
        <v>232</v>
      </c>
      <c r="C42" s="59">
        <f aca="true" t="shared" si="2" ref="C42:N42">SUM(C8:C38)</f>
        <v>263</v>
      </c>
      <c r="D42" s="59">
        <f t="shared" si="2"/>
        <v>281</v>
      </c>
      <c r="E42" s="59">
        <f t="shared" si="2"/>
        <v>257</v>
      </c>
      <c r="F42" s="59">
        <f t="shared" si="2"/>
        <v>245</v>
      </c>
      <c r="G42" s="59">
        <f t="shared" si="2"/>
        <v>283</v>
      </c>
      <c r="H42" s="59">
        <f t="shared" si="2"/>
        <v>245</v>
      </c>
      <c r="I42" s="59">
        <f t="shared" si="2"/>
        <v>222</v>
      </c>
      <c r="J42" s="59">
        <f t="shared" si="2"/>
        <v>236</v>
      </c>
      <c r="K42" s="59">
        <f t="shared" si="2"/>
        <v>276</v>
      </c>
      <c r="L42" s="59">
        <f t="shared" si="2"/>
        <v>259</v>
      </c>
      <c r="M42" s="59">
        <f t="shared" si="2"/>
        <v>290</v>
      </c>
      <c r="N42" s="59">
        <f t="shared" si="2"/>
        <v>3089</v>
      </c>
      <c r="O42" s="59">
        <f>SUM(O8:O38)</f>
        <v>3260</v>
      </c>
      <c r="P42" s="60">
        <f>N42-O42</f>
        <v>-171</v>
      </c>
    </row>
    <row r="44" spans="1:16" ht="14.25">
      <c r="A44" s="53"/>
      <c r="B44" s="54"/>
      <c r="C44" s="55"/>
      <c r="D44" s="55"/>
      <c r="E44" s="55"/>
      <c r="F44" s="56"/>
      <c r="G44" s="55"/>
      <c r="H44" s="55"/>
      <c r="I44" s="55"/>
      <c r="J44" s="55"/>
      <c r="K44" s="55"/>
      <c r="L44" s="55"/>
      <c r="M44" s="55"/>
      <c r="N44" s="54"/>
      <c r="O44" s="54"/>
      <c r="P44" s="57"/>
    </row>
    <row r="45" spans="1:16" ht="14.25">
      <c r="A45" s="79" t="s">
        <v>11</v>
      </c>
      <c r="B45" s="80">
        <f>IF('４月'!B43="","",'４月'!B43)</f>
        <v>6</v>
      </c>
      <c r="C45" s="80">
        <f>IF('５月'!B43="","",'５月'!B43)</f>
        <v>8</v>
      </c>
      <c r="D45" s="80">
        <f>IF('６月'!B43="","",'６月'!B43)</f>
        <v>7</v>
      </c>
      <c r="E45" s="80">
        <f>IF('７月'!B43="","",'７月'!B43)</f>
        <v>9</v>
      </c>
      <c r="F45" s="80">
        <f>IF('８月'!B43="","",'８月'!B43)</f>
        <v>4</v>
      </c>
      <c r="G45" s="80">
        <f>IF('９月'!B43="","",'９月'!B43)</f>
        <v>9</v>
      </c>
      <c r="H45" s="80">
        <f>IF('１０月'!B43="","",'１０月'!B43)</f>
        <v>4</v>
      </c>
      <c r="I45" s="80">
        <f>IF('１１月'!B43="","",'１１月'!B43)</f>
        <v>4</v>
      </c>
      <c r="J45" s="80">
        <f>IF('12月'!B43="","",'12月'!B43)</f>
        <v>4</v>
      </c>
      <c r="K45" s="80">
        <f>IF('１月'!B43="","",'１月'!B43)</f>
        <v>5</v>
      </c>
      <c r="L45" s="80">
        <f>IF('２月'!B43="","",'２月'!B43)</f>
        <v>2</v>
      </c>
      <c r="M45" s="80">
        <f>IF('３月'!B43="","",'３月'!B43)</f>
        <v>8</v>
      </c>
      <c r="N45" s="80">
        <f>SUM(B45:M45)</f>
        <v>70</v>
      </c>
      <c r="O45" s="80">
        <v>98</v>
      </c>
      <c r="P45" s="61">
        <f>N45-O45</f>
        <v>-28</v>
      </c>
    </row>
    <row r="46" spans="1:16" ht="14.25">
      <c r="A46" s="53"/>
      <c r="B46" s="54"/>
      <c r="C46" s="55"/>
      <c r="D46" s="55"/>
      <c r="E46" s="55"/>
      <c r="F46" s="56"/>
      <c r="G46" s="55"/>
      <c r="H46" s="55"/>
      <c r="I46" s="55"/>
      <c r="J46" s="55"/>
      <c r="K46" s="55"/>
      <c r="L46" s="55"/>
      <c r="M46" s="55"/>
      <c r="N46" s="54"/>
      <c r="O46" s="54"/>
      <c r="P46" s="57"/>
    </row>
    <row r="47" spans="1:16" ht="14.25">
      <c r="A47" s="58" t="s">
        <v>14</v>
      </c>
      <c r="B47" s="59">
        <f>IF('４月'!B45="","",'４月'!B45)</f>
        <v>19</v>
      </c>
      <c r="C47" s="59">
        <f>IF('５月'!B45="","",'５月'!B45)</f>
        <v>14</v>
      </c>
      <c r="D47" s="59">
        <f>IF('６月'!B45="","",'６月'!B45)</f>
        <v>15</v>
      </c>
      <c r="E47" s="59">
        <f>IF('７月'!B45="","",'７月'!B45)</f>
        <v>25</v>
      </c>
      <c r="F47" s="59">
        <f>IF('８月'!B45="","",'８月'!B45)</f>
        <v>25</v>
      </c>
      <c r="G47" s="59">
        <f>IF('９月'!B45="","",'９月'!B45)</f>
        <v>29</v>
      </c>
      <c r="H47" s="59">
        <f>IF('１０月'!B45="","",'１０月'!B45)</f>
        <v>19</v>
      </c>
      <c r="I47" s="59">
        <f>IF('１１月'!B45="","",'１１月'!B45)</f>
        <v>17</v>
      </c>
      <c r="J47" s="59">
        <f>IF('12月'!B45="","",'12月'!B45)</f>
        <v>18</v>
      </c>
      <c r="K47" s="59">
        <f>IF('１月'!B45="","",'１月'!B45)</f>
        <v>36</v>
      </c>
      <c r="L47" s="59">
        <f>IF('２月'!B45="","",'２月'!B45)</f>
        <v>18</v>
      </c>
      <c r="M47" s="59">
        <f>IF('３月'!B45="","",'３月'!B45)</f>
        <v>31</v>
      </c>
      <c r="N47" s="59">
        <f>SUM(B47:M47)</f>
        <v>266</v>
      </c>
      <c r="O47" s="59">
        <v>264</v>
      </c>
      <c r="P47" s="60">
        <f>N47-O47</f>
        <v>2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5"/>
  <sheetViews>
    <sheetView showOutlineSymbols="0" zoomScale="87" zoomScaleNormal="87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8.796875" defaultRowHeight="15"/>
  <cols>
    <col min="1" max="5" width="12.69921875" style="11" customWidth="1"/>
    <col min="6" max="6" width="10.69921875" style="42" customWidth="1"/>
    <col min="7" max="7" width="3.69921875" style="11" customWidth="1"/>
    <col min="8" max="16384" width="12.69921875" style="11" customWidth="1"/>
  </cols>
  <sheetData>
    <row r="1" spans="1:6" ht="18" customHeight="1">
      <c r="A1" s="9" t="s">
        <v>0</v>
      </c>
      <c r="B1" s="10"/>
      <c r="C1" s="10"/>
      <c r="D1" s="10"/>
      <c r="E1" s="10"/>
      <c r="F1" s="35"/>
    </row>
    <row r="2" spans="1:6" ht="18" customHeight="1">
      <c r="A2" s="12"/>
      <c r="B2" s="12"/>
      <c r="C2" s="12"/>
      <c r="D2" s="12"/>
      <c r="E2" s="12"/>
      <c r="F2" s="36"/>
    </row>
    <row r="3" spans="1:84" ht="18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  <c r="CF3" s="14"/>
    </row>
    <row r="4" spans="1:84" ht="18" customHeight="1">
      <c r="A4" s="101"/>
      <c r="B4" s="15" t="s">
        <v>5</v>
      </c>
      <c r="C4" s="15" t="s">
        <v>6</v>
      </c>
      <c r="D4" s="14" t="s">
        <v>7</v>
      </c>
      <c r="E4" s="14" t="s">
        <v>8</v>
      </c>
      <c r="F4" s="38" t="s">
        <v>9</v>
      </c>
      <c r="G4" s="14"/>
      <c r="CF4" s="14"/>
    </row>
    <row r="5" spans="1:84" ht="18.75" customHeight="1">
      <c r="A5" s="13"/>
      <c r="B5" s="16"/>
      <c r="C5" s="16"/>
      <c r="D5" s="16"/>
      <c r="E5" s="16"/>
      <c r="F5" s="39"/>
      <c r="G5" s="14"/>
      <c r="CF5" s="14"/>
    </row>
    <row r="6" spans="1:84" ht="18.75" customHeight="1">
      <c r="A6" s="15" t="s">
        <v>10</v>
      </c>
      <c r="B6" s="17">
        <v>172</v>
      </c>
      <c r="C6" s="17">
        <v>228</v>
      </c>
      <c r="D6" s="17">
        <f>B6</f>
        <v>172</v>
      </c>
      <c r="E6" s="17">
        <f>C6</f>
        <v>228</v>
      </c>
      <c r="F6" s="40">
        <f>D6-E6</f>
        <v>-56</v>
      </c>
      <c r="G6" s="14"/>
      <c r="CF6" s="14"/>
    </row>
    <row r="7" spans="1:84" ht="18.75" customHeight="1">
      <c r="A7" s="13"/>
      <c r="B7" s="16"/>
      <c r="C7" s="16"/>
      <c r="D7" s="16"/>
      <c r="E7" s="16"/>
      <c r="F7" s="39"/>
      <c r="G7" s="14"/>
      <c r="CF7" s="14"/>
    </row>
    <row r="8" spans="1:84" ht="18.75" customHeight="1">
      <c r="A8" s="15" t="s">
        <v>11</v>
      </c>
      <c r="B8" s="17">
        <f>B43+B45</f>
        <v>25</v>
      </c>
      <c r="C8" s="17">
        <f>C43+C45</f>
        <v>31</v>
      </c>
      <c r="D8" s="17">
        <f>B8</f>
        <v>25</v>
      </c>
      <c r="E8" s="17">
        <f>C8</f>
        <v>31</v>
      </c>
      <c r="F8" s="40">
        <f>D8-E8</f>
        <v>-6</v>
      </c>
      <c r="G8" s="14"/>
      <c r="CF8" s="14"/>
    </row>
    <row r="9" spans="1:84" ht="18.75" customHeight="1">
      <c r="A9" s="13"/>
      <c r="B9" s="16"/>
      <c r="C9" s="16"/>
      <c r="D9" s="16"/>
      <c r="E9" s="16"/>
      <c r="F9" s="39"/>
      <c r="G9" s="14"/>
      <c r="CF9" s="14"/>
    </row>
    <row r="10" spans="1:84" ht="18.75" customHeight="1">
      <c r="A10" s="15" t="s">
        <v>12</v>
      </c>
      <c r="B10" s="17">
        <v>55</v>
      </c>
      <c r="C10" s="17">
        <v>90</v>
      </c>
      <c r="D10" s="17">
        <f>B10</f>
        <v>55</v>
      </c>
      <c r="E10" s="17">
        <f>C10</f>
        <v>90</v>
      </c>
      <c r="F10" s="40">
        <f>D10-E10</f>
        <v>-35</v>
      </c>
      <c r="G10" s="14"/>
      <c r="CF10" s="14"/>
    </row>
    <row r="11" spans="1:84" ht="18.75" customHeight="1">
      <c r="A11" s="13"/>
      <c r="B11" s="16"/>
      <c r="C11" s="16"/>
      <c r="D11" s="16"/>
      <c r="E11" s="16"/>
      <c r="F11" s="39"/>
      <c r="G11" s="14"/>
      <c r="CF11" s="14"/>
    </row>
    <row r="12" spans="1:84" ht="18.75" customHeight="1">
      <c r="A12" s="15" t="s">
        <v>13</v>
      </c>
      <c r="B12" s="17">
        <v>16</v>
      </c>
      <c r="C12" s="17">
        <v>20</v>
      </c>
      <c r="D12" s="17">
        <f>B12</f>
        <v>16</v>
      </c>
      <c r="E12" s="17">
        <f>C12</f>
        <v>20</v>
      </c>
      <c r="F12" s="40">
        <f>D12-E12</f>
        <v>-4</v>
      </c>
      <c r="G12" s="14"/>
      <c r="CF12" s="14"/>
    </row>
    <row r="13" spans="1:84" ht="18.75" customHeight="1">
      <c r="A13" s="13"/>
      <c r="B13" s="16"/>
      <c r="C13" s="16"/>
      <c r="D13" s="16"/>
      <c r="E13" s="16"/>
      <c r="F13" s="39"/>
      <c r="G13" s="14"/>
      <c r="CF13" s="14"/>
    </row>
    <row r="14" spans="1:84" ht="18.75" customHeight="1">
      <c r="A14" s="15" t="s">
        <v>15</v>
      </c>
      <c r="B14" s="17">
        <v>2</v>
      </c>
      <c r="C14" s="17">
        <v>4</v>
      </c>
      <c r="D14" s="17">
        <f>B14</f>
        <v>2</v>
      </c>
      <c r="E14" s="17">
        <f>C14</f>
        <v>4</v>
      </c>
      <c r="F14" s="40">
        <f>D14-E14</f>
        <v>-2</v>
      </c>
      <c r="G14" s="14"/>
      <c r="CF14" s="14"/>
    </row>
    <row r="15" spans="1:84" ht="18.75" customHeight="1">
      <c r="A15" s="13"/>
      <c r="B15" s="16"/>
      <c r="C15" s="16"/>
      <c r="D15" s="16"/>
      <c r="E15" s="16"/>
      <c r="F15" s="39"/>
      <c r="G15" s="14"/>
      <c r="CF15" s="14"/>
    </row>
    <row r="16" spans="1:84" ht="18.75" customHeight="1">
      <c r="A16" s="15" t="s">
        <v>16</v>
      </c>
      <c r="B16" s="17">
        <v>11</v>
      </c>
      <c r="C16" s="17">
        <v>12</v>
      </c>
      <c r="D16" s="17">
        <f>B16</f>
        <v>11</v>
      </c>
      <c r="E16" s="17">
        <f>C16</f>
        <v>12</v>
      </c>
      <c r="F16" s="40">
        <f>D16-E16</f>
        <v>-1</v>
      </c>
      <c r="G16" s="14"/>
      <c r="CF16" s="14"/>
    </row>
    <row r="17" spans="1:84" ht="18.75" customHeight="1">
      <c r="A17" s="13"/>
      <c r="B17" s="16"/>
      <c r="C17" s="16"/>
      <c r="D17" s="16"/>
      <c r="E17" s="16"/>
      <c r="F17" s="39"/>
      <c r="G17" s="14"/>
      <c r="CF17" s="14"/>
    </row>
    <row r="18" spans="1:84" ht="18.75" customHeight="1">
      <c r="A18" s="15" t="s">
        <v>17</v>
      </c>
      <c r="B18" s="17">
        <v>12</v>
      </c>
      <c r="C18" s="17">
        <v>14</v>
      </c>
      <c r="D18" s="17">
        <f>B18</f>
        <v>12</v>
      </c>
      <c r="E18" s="17">
        <f>C18</f>
        <v>14</v>
      </c>
      <c r="F18" s="40">
        <f>D18-E18</f>
        <v>-2</v>
      </c>
      <c r="G18" s="14"/>
      <c r="CF18" s="14"/>
    </row>
    <row r="19" spans="1:84" ht="18.75" customHeight="1">
      <c r="A19" s="13"/>
      <c r="B19" s="16"/>
      <c r="C19" s="16"/>
      <c r="D19" s="16"/>
      <c r="E19" s="16"/>
      <c r="F19" s="39"/>
      <c r="G19" s="14"/>
      <c r="CF19" s="14"/>
    </row>
    <row r="20" spans="1:84" ht="18.75" customHeight="1">
      <c r="A20" s="15" t="s">
        <v>18</v>
      </c>
      <c r="B20" s="17">
        <v>45</v>
      </c>
      <c r="C20" s="17">
        <v>36</v>
      </c>
      <c r="D20" s="17">
        <f>B20</f>
        <v>45</v>
      </c>
      <c r="E20" s="17">
        <f>C20</f>
        <v>36</v>
      </c>
      <c r="F20" s="40">
        <f>D20-E20</f>
        <v>9</v>
      </c>
      <c r="G20" s="14"/>
      <c r="CF20" s="14"/>
    </row>
    <row r="21" spans="1:84" ht="18.75" customHeight="1">
      <c r="A21" s="13"/>
      <c r="B21" s="16"/>
      <c r="C21" s="16"/>
      <c r="D21" s="16"/>
      <c r="E21" s="16"/>
      <c r="F21" s="39"/>
      <c r="G21" s="14"/>
      <c r="CF21" s="14"/>
    </row>
    <row r="22" spans="1:84" ht="18.75" customHeight="1">
      <c r="A22" s="15" t="s">
        <v>19</v>
      </c>
      <c r="B22" s="17">
        <v>6</v>
      </c>
      <c r="C22" s="17">
        <v>9</v>
      </c>
      <c r="D22" s="17">
        <f>B22</f>
        <v>6</v>
      </c>
      <c r="E22" s="17">
        <f>C22</f>
        <v>9</v>
      </c>
      <c r="F22" s="40">
        <f>D22-E22</f>
        <v>-3</v>
      </c>
      <c r="G22" s="14"/>
      <c r="CF22" s="14"/>
    </row>
    <row r="23" spans="1:84" ht="18.75" customHeight="1">
      <c r="A23" s="13"/>
      <c r="B23" s="16"/>
      <c r="C23" s="16"/>
      <c r="D23" s="16"/>
      <c r="E23" s="16"/>
      <c r="F23" s="39"/>
      <c r="G23" s="14"/>
      <c r="CF23" s="14"/>
    </row>
    <row r="24" spans="1:84" ht="18.75" customHeight="1">
      <c r="A24" s="15" t="s">
        <v>20</v>
      </c>
      <c r="B24" s="17">
        <v>17</v>
      </c>
      <c r="C24" s="17">
        <v>13</v>
      </c>
      <c r="D24" s="17">
        <f>B24</f>
        <v>17</v>
      </c>
      <c r="E24" s="17">
        <f>C24</f>
        <v>13</v>
      </c>
      <c r="F24" s="40">
        <f>D24-E24</f>
        <v>4</v>
      </c>
      <c r="G24" s="14"/>
      <c r="CF24" s="14"/>
    </row>
    <row r="25" spans="1:84" ht="18.75" customHeight="1">
      <c r="A25" s="13"/>
      <c r="B25" s="16"/>
      <c r="C25" s="16"/>
      <c r="D25" s="16"/>
      <c r="E25" s="16"/>
      <c r="F25" s="39"/>
      <c r="G25" s="14"/>
      <c r="CF25" s="14"/>
    </row>
    <row r="26" spans="1:84" ht="18.75" customHeight="1">
      <c r="A26" s="15" t="s">
        <v>21</v>
      </c>
      <c r="B26" s="17">
        <v>7</v>
      </c>
      <c r="C26" s="17">
        <v>7</v>
      </c>
      <c r="D26" s="17">
        <f>B26</f>
        <v>7</v>
      </c>
      <c r="E26" s="17">
        <f>C26</f>
        <v>7</v>
      </c>
      <c r="F26" s="40">
        <f>D26-E26</f>
        <v>0</v>
      </c>
      <c r="G26" s="14"/>
      <c r="CF26" s="14"/>
    </row>
    <row r="27" spans="1:84" ht="18.75" customHeight="1">
      <c r="A27" s="13"/>
      <c r="B27" s="16"/>
      <c r="C27" s="16"/>
      <c r="D27" s="16"/>
      <c r="E27" s="16"/>
      <c r="F27" s="39"/>
      <c r="G27" s="14"/>
      <c r="CF27" s="14"/>
    </row>
    <row r="28" spans="1:84" ht="18.75" customHeight="1">
      <c r="A28" s="15" t="s">
        <v>22</v>
      </c>
      <c r="B28" s="17">
        <v>2</v>
      </c>
      <c r="C28" s="17">
        <v>2</v>
      </c>
      <c r="D28" s="17">
        <f>B28</f>
        <v>2</v>
      </c>
      <c r="E28" s="17">
        <f>C28</f>
        <v>2</v>
      </c>
      <c r="F28" s="40">
        <f>D28-E28</f>
        <v>0</v>
      </c>
      <c r="G28" s="14"/>
      <c r="CF28" s="14"/>
    </row>
    <row r="29" spans="1:84" ht="18.75" customHeight="1">
      <c r="A29" s="13"/>
      <c r="B29" s="16"/>
      <c r="C29" s="16"/>
      <c r="D29" s="16"/>
      <c r="E29" s="16"/>
      <c r="F29" s="39"/>
      <c r="G29" s="14"/>
      <c r="CF29" s="14"/>
    </row>
    <row r="30" spans="1:84" ht="18.75" customHeight="1">
      <c r="A30" s="15" t="s">
        <v>23</v>
      </c>
      <c r="B30" s="17">
        <v>5</v>
      </c>
      <c r="C30" s="17">
        <v>13</v>
      </c>
      <c r="D30" s="17">
        <f>B30</f>
        <v>5</v>
      </c>
      <c r="E30" s="17">
        <f>C30</f>
        <v>13</v>
      </c>
      <c r="F30" s="40">
        <f>D30-E30</f>
        <v>-8</v>
      </c>
      <c r="G30" s="14"/>
      <c r="CF30" s="14"/>
    </row>
    <row r="31" spans="1:84" ht="18.75" customHeight="1">
      <c r="A31" s="13"/>
      <c r="B31" s="16"/>
      <c r="C31" s="16"/>
      <c r="D31" s="16"/>
      <c r="E31" s="16"/>
      <c r="F31" s="39"/>
      <c r="G31" s="14"/>
      <c r="CF31" s="14"/>
    </row>
    <row r="32" spans="1:84" ht="18.75" customHeight="1">
      <c r="A32" s="48" t="s">
        <v>24</v>
      </c>
      <c r="B32" s="49">
        <v>16</v>
      </c>
      <c r="C32" s="49">
        <v>14</v>
      </c>
      <c r="D32" s="49">
        <f>B32</f>
        <v>16</v>
      </c>
      <c r="E32" s="49">
        <f>C32</f>
        <v>14</v>
      </c>
      <c r="F32" s="50">
        <f>D32-E32</f>
        <v>2</v>
      </c>
      <c r="G32" s="14"/>
      <c r="CF32" s="14"/>
    </row>
    <row r="33" spans="1:84" ht="18.75" customHeight="1">
      <c r="A33" s="15"/>
      <c r="B33" s="17"/>
      <c r="C33" s="17"/>
      <c r="D33" s="17"/>
      <c r="E33" s="17"/>
      <c r="F33" s="40"/>
      <c r="G33" s="14"/>
      <c r="CF33" s="14"/>
    </row>
    <row r="34" spans="1:84" ht="18.75" customHeight="1">
      <c r="A34" s="15" t="s">
        <v>25</v>
      </c>
      <c r="B34" s="17">
        <v>3</v>
      </c>
      <c r="C34" s="17">
        <v>8</v>
      </c>
      <c r="D34" s="17">
        <f>B34</f>
        <v>3</v>
      </c>
      <c r="E34" s="17">
        <f>C34</f>
        <v>8</v>
      </c>
      <c r="F34" s="40">
        <f>D34-E34</f>
        <v>-5</v>
      </c>
      <c r="G34" s="14"/>
      <c r="CF34" s="14"/>
    </row>
    <row r="35" spans="1:84" ht="18.75" customHeight="1">
      <c r="A35" s="13"/>
      <c r="B35" s="16"/>
      <c r="C35" s="16"/>
      <c r="D35" s="16"/>
      <c r="E35" s="16"/>
      <c r="F35" s="39"/>
      <c r="G35" s="14"/>
      <c r="CF35" s="14"/>
    </row>
    <row r="36" spans="1:84" ht="18.75" customHeight="1">
      <c r="A36" s="15" t="s">
        <v>80</v>
      </c>
      <c r="B36" s="17">
        <v>10</v>
      </c>
      <c r="C36" s="17">
        <v>8</v>
      </c>
      <c r="D36" s="17">
        <f>B36</f>
        <v>10</v>
      </c>
      <c r="E36" s="17">
        <f>C36</f>
        <v>8</v>
      </c>
      <c r="F36" s="40">
        <f>D36-E36</f>
        <v>2</v>
      </c>
      <c r="G36" s="14"/>
      <c r="CF36" s="14"/>
    </row>
    <row r="37" spans="1:84" ht="18.75" customHeight="1">
      <c r="A37" s="13"/>
      <c r="B37" s="16"/>
      <c r="C37" s="16"/>
      <c r="D37" s="16"/>
      <c r="E37" s="16"/>
      <c r="F37" s="39"/>
      <c r="G37" s="14"/>
      <c r="CF37" s="14"/>
    </row>
    <row r="38" spans="1:84" ht="18.75" customHeight="1">
      <c r="A38" s="15" t="s">
        <v>81</v>
      </c>
      <c r="B38" s="17">
        <v>0</v>
      </c>
      <c r="C38" s="17">
        <v>2</v>
      </c>
      <c r="D38" s="17">
        <f>B38</f>
        <v>0</v>
      </c>
      <c r="E38" s="89">
        <f>C38</f>
        <v>2</v>
      </c>
      <c r="F38" s="40">
        <f>D38-E38</f>
        <v>-2</v>
      </c>
      <c r="G38" s="14"/>
      <c r="CF38" s="14"/>
    </row>
    <row r="39" spans="1:84" ht="18.75" customHeight="1">
      <c r="A39" s="13"/>
      <c r="B39" s="16"/>
      <c r="C39" s="16"/>
      <c r="D39" s="16"/>
      <c r="E39" s="16"/>
      <c r="F39" s="39"/>
      <c r="G39" s="14"/>
      <c r="CF39" s="14"/>
    </row>
    <row r="40" spans="1:84" ht="18.75" customHeight="1">
      <c r="A40" s="15" t="s">
        <v>26</v>
      </c>
      <c r="B40" s="17">
        <f>SUM(B6:B38)</f>
        <v>404</v>
      </c>
      <c r="C40" s="17">
        <f>SUM(C6:C38)</f>
        <v>511</v>
      </c>
      <c r="D40" s="17">
        <f>SUM(D6:D38)</f>
        <v>404</v>
      </c>
      <c r="E40" s="17">
        <f>SUM(E6:E38)</f>
        <v>511</v>
      </c>
      <c r="F40" s="40">
        <f>SUM(F6:F38)</f>
        <v>-107</v>
      </c>
      <c r="G40" s="14"/>
      <c r="CF40" s="14"/>
    </row>
    <row r="41" spans="1:7" ht="12.75" customHeight="1">
      <c r="A41" s="18"/>
      <c r="B41" s="18"/>
      <c r="C41" s="18"/>
      <c r="D41" s="18"/>
      <c r="E41" s="18"/>
      <c r="F41" s="41"/>
      <c r="G41" s="12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82</v>
      </c>
      <c r="B43" s="82">
        <v>6</v>
      </c>
      <c r="C43" s="82">
        <v>14</v>
      </c>
      <c r="D43" s="82">
        <f>B43</f>
        <v>6</v>
      </c>
      <c r="E43" s="82">
        <f>C43</f>
        <v>14</v>
      </c>
      <c r="F43" s="83">
        <f>D43-E43</f>
        <v>-8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83</v>
      </c>
      <c r="B45" s="84">
        <v>19</v>
      </c>
      <c r="C45" s="84">
        <v>17</v>
      </c>
      <c r="D45" s="84">
        <f>B45</f>
        <v>19</v>
      </c>
      <c r="E45" s="84">
        <f>C45</f>
        <v>17</v>
      </c>
      <c r="F45" s="85">
        <f>D45-E45</f>
        <v>2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27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28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211</v>
      </c>
      <c r="C6" s="17">
        <v>213</v>
      </c>
      <c r="D6" s="17">
        <f>B6+'４月'!$D$6</f>
        <v>383</v>
      </c>
      <c r="E6" s="17">
        <f>C6+'４月'!$E$6</f>
        <v>441</v>
      </c>
      <c r="F6" s="40">
        <f>D6-E6</f>
        <v>-58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22</v>
      </c>
      <c r="C8" s="17">
        <f>C43+C45</f>
        <v>34</v>
      </c>
      <c r="D8" s="17">
        <f>D43+D45</f>
        <v>47</v>
      </c>
      <c r="E8" s="17">
        <f>E43+E45</f>
        <v>65</v>
      </c>
      <c r="F8" s="40">
        <f>D8-E8</f>
        <v>-18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96</v>
      </c>
      <c r="C10" s="17">
        <v>98</v>
      </c>
      <c r="D10" s="17">
        <f>B10+'４月'!$D$10</f>
        <v>151</v>
      </c>
      <c r="E10" s="17">
        <f>C10+'４月'!$E$10</f>
        <v>188</v>
      </c>
      <c r="F10" s="40">
        <f>D10-E10</f>
        <v>-37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21</v>
      </c>
      <c r="C12" s="17">
        <v>17</v>
      </c>
      <c r="D12" s="17">
        <f>B12+'４月'!$D$12</f>
        <v>37</v>
      </c>
      <c r="E12" s="17">
        <f>C12+'４月'!$E$12</f>
        <v>37</v>
      </c>
      <c r="F12" s="40">
        <f>D12-E12</f>
        <v>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6</v>
      </c>
      <c r="D14" s="17">
        <f>B14+'４月'!$D$14</f>
        <v>5</v>
      </c>
      <c r="E14" s="17">
        <f>C14+'４月'!$E$14</f>
        <v>10</v>
      </c>
      <c r="F14" s="40">
        <f>D14-E14</f>
        <v>-5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10</v>
      </c>
      <c r="C16" s="17">
        <v>8</v>
      </c>
      <c r="D16" s="17">
        <f>B16+'４月'!$D$16</f>
        <v>21</v>
      </c>
      <c r="E16" s="17">
        <f>C16+'４月'!$E$16</f>
        <v>20</v>
      </c>
      <c r="F16" s="40">
        <f>D16-E16</f>
        <v>1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9</v>
      </c>
      <c r="D18" s="17">
        <f>B18+'４月'!$D$18</f>
        <v>17</v>
      </c>
      <c r="E18" s="17">
        <f>C18+'４月'!$E$18</f>
        <v>23</v>
      </c>
      <c r="F18" s="40">
        <f>D18-E18</f>
        <v>-6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37</v>
      </c>
      <c r="C20" s="17">
        <v>52</v>
      </c>
      <c r="D20" s="17">
        <f>B20+'４月'!$D$20</f>
        <v>82</v>
      </c>
      <c r="E20" s="17">
        <f>C20+'４月'!$E$20</f>
        <v>88</v>
      </c>
      <c r="F20" s="40">
        <f>D20-E20</f>
        <v>-6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4</v>
      </c>
      <c r="C22" s="17">
        <v>6</v>
      </c>
      <c r="D22" s="17">
        <f>B22+'４月'!$D$22</f>
        <v>10</v>
      </c>
      <c r="E22" s="17">
        <f>C22+'４月'!$E$22</f>
        <v>15</v>
      </c>
      <c r="F22" s="40">
        <f>D22-E22</f>
        <v>-5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17</v>
      </c>
      <c r="C24" s="17">
        <v>18</v>
      </c>
      <c r="D24" s="17">
        <f>B24+'４月'!$D$24</f>
        <v>34</v>
      </c>
      <c r="E24" s="17">
        <f>C24+'４月'!$E$24</f>
        <v>31</v>
      </c>
      <c r="F24" s="40">
        <f>D24-E24</f>
        <v>3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7</v>
      </c>
      <c r="C26" s="17">
        <v>8</v>
      </c>
      <c r="D26" s="17">
        <f>B26+'４月'!$D$26</f>
        <v>14</v>
      </c>
      <c r="E26" s="17">
        <f>C26+'４月'!$E$26</f>
        <v>15</v>
      </c>
      <c r="F26" s="40">
        <f>D26-E26</f>
        <v>-1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5</v>
      </c>
      <c r="C28" s="17">
        <v>8</v>
      </c>
      <c r="D28" s="17">
        <f>B28+'４月'!$D$28</f>
        <v>7</v>
      </c>
      <c r="E28" s="17">
        <f>C28+'４月'!$E$28</f>
        <v>10</v>
      </c>
      <c r="F28" s="40">
        <f>D28-E28</f>
        <v>-3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11</v>
      </c>
      <c r="C30" s="17">
        <v>10</v>
      </c>
      <c r="D30" s="17">
        <f>B30+'４月'!$D$30</f>
        <v>16</v>
      </c>
      <c r="E30" s="17">
        <f>C30+'４月'!$E$30</f>
        <v>23</v>
      </c>
      <c r="F30" s="40">
        <f>D30-E30</f>
        <v>-7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12</v>
      </c>
      <c r="C32" s="49">
        <v>18</v>
      </c>
      <c r="D32" s="49">
        <f>B32+'４月'!$D$32</f>
        <v>28</v>
      </c>
      <c r="E32" s="49">
        <f>C32+'４月'!$E$32</f>
        <v>32</v>
      </c>
      <c r="F32" s="50">
        <f>D32-E32</f>
        <v>-4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4</v>
      </c>
      <c r="C34" s="17">
        <v>9</v>
      </c>
      <c r="D34" s="17">
        <f>B34+'４月'!$D$34</f>
        <v>7</v>
      </c>
      <c r="E34" s="17">
        <f>C34+'４月'!$E$34</f>
        <v>17</v>
      </c>
      <c r="F34" s="40">
        <f>D34-E34</f>
        <v>-10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9</v>
      </c>
      <c r="C36" s="17">
        <v>7</v>
      </c>
      <c r="D36" s="17">
        <f>B36+'４月'!$D$36</f>
        <v>19</v>
      </c>
      <c r="E36" s="17">
        <f>C36+'４月'!$E$36</f>
        <v>15</v>
      </c>
      <c r="F36" s="40">
        <f>D36-E36</f>
        <v>4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81</v>
      </c>
      <c r="B38" s="17">
        <v>0</v>
      </c>
      <c r="C38" s="17">
        <v>0</v>
      </c>
      <c r="D38" s="17">
        <f>B38+'４月'!$D$38</f>
        <v>0</v>
      </c>
      <c r="E38" s="17">
        <f>C38+'４月'!$E$38</f>
        <v>2</v>
      </c>
      <c r="F38" s="40">
        <f>D38-E38</f>
        <v>-2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474</v>
      </c>
      <c r="C40" s="17">
        <f>SUM(C6:C38)</f>
        <v>521</v>
      </c>
      <c r="D40" s="17">
        <f>SUM(D6:D38)</f>
        <v>878</v>
      </c>
      <c r="E40" s="17">
        <f>SUM(E6:E38)</f>
        <v>1032</v>
      </c>
      <c r="F40" s="40">
        <f>SUM(F6:F38)</f>
        <v>-154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82</v>
      </c>
      <c r="B43" s="82">
        <v>8</v>
      </c>
      <c r="C43" s="82">
        <v>13</v>
      </c>
      <c r="D43" s="82">
        <f>B43+'４月'!$D$43</f>
        <v>14</v>
      </c>
      <c r="E43" s="82">
        <f>C43+'４月'!$E$43</f>
        <v>27</v>
      </c>
      <c r="F43" s="83">
        <f>D43-E43</f>
        <v>-13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83</v>
      </c>
      <c r="B45" s="84">
        <v>14</v>
      </c>
      <c r="C45" s="84">
        <v>21</v>
      </c>
      <c r="D45" s="84">
        <f>B45+'４月'!$D$45</f>
        <v>33</v>
      </c>
      <c r="E45" s="84">
        <f>C45+'４月'!$E$45</f>
        <v>38</v>
      </c>
      <c r="F45" s="85">
        <f>D45-E45</f>
        <v>-5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showOutlineSymbols="0" zoomScale="87" zoomScaleNormal="87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7.25">
      <c r="A1" s="9" t="s">
        <v>30</v>
      </c>
      <c r="B1" s="19"/>
      <c r="C1" s="20"/>
      <c r="D1" s="19"/>
      <c r="E1" s="19"/>
      <c r="F1" s="43"/>
    </row>
    <row r="2" spans="1:6" ht="14.25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31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44"/>
      <c r="C5" s="16"/>
      <c r="D5" s="16"/>
      <c r="E5" s="16"/>
      <c r="F5" s="39"/>
      <c r="G5" s="14"/>
    </row>
    <row r="6" spans="1:7" ht="18.75" customHeight="1">
      <c r="A6" s="15" t="s">
        <v>10</v>
      </c>
      <c r="B6" s="45">
        <v>183</v>
      </c>
      <c r="C6" s="45">
        <v>195</v>
      </c>
      <c r="D6" s="17">
        <f>B6+'５月'!$D$6</f>
        <v>566</v>
      </c>
      <c r="E6" s="17">
        <f>C6+'５月'!$E$6</f>
        <v>636</v>
      </c>
      <c r="F6" s="40">
        <f>D6-E6</f>
        <v>-70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22</v>
      </c>
      <c r="C8" s="17">
        <f>C43+C45</f>
        <v>25</v>
      </c>
      <c r="D8" s="17">
        <f>D43+D45</f>
        <v>69</v>
      </c>
      <c r="E8" s="17">
        <f>E43+E45</f>
        <v>90</v>
      </c>
      <c r="F8" s="40">
        <f>D8-E8</f>
        <v>-21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93</v>
      </c>
      <c r="C10" s="17">
        <v>94</v>
      </c>
      <c r="D10" s="17">
        <f>B10+'５月'!$D$10</f>
        <v>244</v>
      </c>
      <c r="E10" s="17">
        <f>C10+'５月'!$E$10</f>
        <v>282</v>
      </c>
      <c r="F10" s="40">
        <f>D10-E10</f>
        <v>-38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23</v>
      </c>
      <c r="C12" s="17">
        <v>8</v>
      </c>
      <c r="D12" s="17">
        <f>B12+'５月'!$D$12</f>
        <v>60</v>
      </c>
      <c r="E12" s="17">
        <f>C12+'５月'!$E$12</f>
        <v>45</v>
      </c>
      <c r="F12" s="40">
        <f>D12-E12</f>
        <v>15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4</v>
      </c>
      <c r="C14" s="17">
        <v>3</v>
      </c>
      <c r="D14" s="17">
        <f>B14+'５月'!$D$14</f>
        <v>9</v>
      </c>
      <c r="E14" s="17">
        <f>C14+'５月'!$E$14</f>
        <v>13</v>
      </c>
      <c r="F14" s="40">
        <f>D14-E14</f>
        <v>-4</v>
      </c>
      <c r="G14" s="14"/>
    </row>
    <row r="15" spans="1:7" ht="18.75" customHeight="1">
      <c r="A15" s="13"/>
      <c r="B15" s="44"/>
      <c r="C15" s="44"/>
      <c r="D15" s="16"/>
      <c r="E15" s="16"/>
      <c r="F15" s="39"/>
      <c r="G15" s="14"/>
    </row>
    <row r="16" spans="1:7" ht="18.75" customHeight="1">
      <c r="A16" s="15" t="s">
        <v>16</v>
      </c>
      <c r="B16" s="45">
        <v>7</v>
      </c>
      <c r="C16" s="45">
        <v>10</v>
      </c>
      <c r="D16" s="17">
        <f>B16+'５月'!$D$16</f>
        <v>28</v>
      </c>
      <c r="E16" s="17">
        <f>C16+'５月'!$E$16</f>
        <v>30</v>
      </c>
      <c r="F16" s="40">
        <f>D16-E16</f>
        <v>-2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4</v>
      </c>
      <c r="C18" s="17">
        <v>6</v>
      </c>
      <c r="D18" s="17">
        <f>B18+'５月'!$D$18</f>
        <v>21</v>
      </c>
      <c r="E18" s="17">
        <f>C18+'５月'!$E$18</f>
        <v>29</v>
      </c>
      <c r="F18" s="40">
        <f>D18-E18</f>
        <v>-8</v>
      </c>
      <c r="G18" s="14"/>
    </row>
    <row r="19" spans="1:7" ht="18.75" customHeight="1">
      <c r="A19" s="13"/>
      <c r="B19" s="44"/>
      <c r="C19" s="44"/>
      <c r="D19" s="16"/>
      <c r="E19" s="16"/>
      <c r="F19" s="39"/>
      <c r="G19" s="14"/>
    </row>
    <row r="20" spans="1:7" ht="18.75" customHeight="1">
      <c r="A20" s="15" t="s">
        <v>18</v>
      </c>
      <c r="B20" s="45">
        <v>43</v>
      </c>
      <c r="C20" s="45">
        <v>44</v>
      </c>
      <c r="D20" s="17">
        <f>B20+'５月'!$D$20</f>
        <v>125</v>
      </c>
      <c r="E20" s="17">
        <f>C20+'５月'!$E$20</f>
        <v>132</v>
      </c>
      <c r="F20" s="40">
        <f>D20-E20</f>
        <v>-7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7</v>
      </c>
      <c r="C22" s="17">
        <v>7</v>
      </c>
      <c r="D22" s="17">
        <f>B22+'５月'!$D$22</f>
        <v>17</v>
      </c>
      <c r="E22" s="17">
        <f>C22+'５月'!$E$22</f>
        <v>22</v>
      </c>
      <c r="F22" s="40">
        <f>D22-E22</f>
        <v>-5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13</v>
      </c>
      <c r="D24" s="17">
        <f>B24+'５月'!$D$24</f>
        <v>49</v>
      </c>
      <c r="E24" s="17">
        <f>C24+'５月'!$E$24</f>
        <v>44</v>
      </c>
      <c r="F24" s="40">
        <f>D24-E24</f>
        <v>5</v>
      </c>
      <c r="G24" s="14"/>
    </row>
    <row r="25" spans="1:7" ht="18.75" customHeight="1">
      <c r="A25" s="13"/>
      <c r="B25" s="44"/>
      <c r="C25" s="44"/>
      <c r="D25" s="16"/>
      <c r="E25" s="16"/>
      <c r="F25" s="39"/>
      <c r="G25" s="14"/>
    </row>
    <row r="26" spans="1:7" ht="18.75" customHeight="1">
      <c r="A26" s="15" t="s">
        <v>21</v>
      </c>
      <c r="B26" s="45">
        <v>8</v>
      </c>
      <c r="C26" s="45">
        <v>12</v>
      </c>
      <c r="D26" s="17">
        <f>B26+'５月'!$D$26</f>
        <v>22</v>
      </c>
      <c r="E26" s="17">
        <f>C26+'５月'!$E$26</f>
        <v>27</v>
      </c>
      <c r="F26" s="40">
        <f>D26-E26</f>
        <v>-5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6</v>
      </c>
      <c r="D28" s="17">
        <f>B28+'５月'!$D$28</f>
        <v>10</v>
      </c>
      <c r="E28" s="17">
        <f>C28+'５月'!$E$28</f>
        <v>16</v>
      </c>
      <c r="F28" s="40">
        <f>D28-E28</f>
        <v>-6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16</v>
      </c>
      <c r="C30" s="17">
        <v>15</v>
      </c>
      <c r="D30" s="17">
        <f>B30+'５月'!$D$30</f>
        <v>32</v>
      </c>
      <c r="E30" s="17">
        <f>C30+'５月'!$E$30</f>
        <v>38</v>
      </c>
      <c r="F30" s="40">
        <f>D30-E30</f>
        <v>-6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20</v>
      </c>
      <c r="C32" s="49">
        <v>12</v>
      </c>
      <c r="D32" s="49">
        <f>B32+'５月'!$D$32</f>
        <v>48</v>
      </c>
      <c r="E32" s="49">
        <f>C32+'５月'!$E$32</f>
        <v>44</v>
      </c>
      <c r="F32" s="50">
        <f>D32-E32</f>
        <v>4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5</v>
      </c>
      <c r="C34" s="17">
        <v>10</v>
      </c>
      <c r="D34" s="17">
        <f>B34+'５月'!$D$34</f>
        <v>12</v>
      </c>
      <c r="E34" s="17">
        <f>C34+'５月'!$E$34</f>
        <v>27</v>
      </c>
      <c r="F34" s="40">
        <f>D34-E34</f>
        <v>-15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11</v>
      </c>
      <c r="C36" s="17">
        <v>7</v>
      </c>
      <c r="D36" s="17">
        <f>B36+'５月'!$D$36</f>
        <v>30</v>
      </c>
      <c r="E36" s="17">
        <f>C36+'５月'!$E$36</f>
        <v>22</v>
      </c>
      <c r="F36" s="40">
        <f>D36-E36</f>
        <v>8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84</v>
      </c>
      <c r="B38" s="17">
        <v>0</v>
      </c>
      <c r="C38" s="17">
        <v>2</v>
      </c>
      <c r="D38" s="17">
        <f>B38+'５月'!$D$38</f>
        <v>0</v>
      </c>
      <c r="E38" s="17">
        <f>C38+'５月'!$E$38</f>
        <v>4</v>
      </c>
      <c r="F38" s="40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464</v>
      </c>
      <c r="C40" s="17">
        <f>SUM(C6:C38)</f>
        <v>469</v>
      </c>
      <c r="D40" s="17">
        <f>SUM(D6:D38)</f>
        <v>1342</v>
      </c>
      <c r="E40" s="17">
        <f>SUM(E6:E38)</f>
        <v>1501</v>
      </c>
      <c r="F40" s="40">
        <f>SUM(F6:F38)</f>
        <v>-159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85</v>
      </c>
      <c r="B43" s="82">
        <v>7</v>
      </c>
      <c r="C43" s="82">
        <v>7</v>
      </c>
      <c r="D43" s="82">
        <f>B43+'５月'!$D$43</f>
        <v>21</v>
      </c>
      <c r="E43" s="82">
        <f>C43+'５月'!$E$43</f>
        <v>34</v>
      </c>
      <c r="F43" s="83">
        <f>D43-E43</f>
        <v>-13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86</v>
      </c>
      <c r="B45" s="84">
        <v>15</v>
      </c>
      <c r="C45" s="84">
        <v>18</v>
      </c>
      <c r="D45" s="84">
        <f>B45+'５月'!$D$45</f>
        <v>48</v>
      </c>
      <c r="E45" s="84">
        <f>C45+'５月'!$E$45</f>
        <v>56</v>
      </c>
      <c r="F45" s="85">
        <f>D45-E45</f>
        <v>-8</v>
      </c>
    </row>
    <row r="46" ht="14.25">
      <c r="F46" s="11"/>
    </row>
    <row r="47" ht="14.25">
      <c r="F47" s="11"/>
    </row>
    <row r="48" ht="14.25">
      <c r="F48" s="11"/>
    </row>
    <row r="49" ht="14.25">
      <c r="F49" s="11"/>
    </row>
    <row r="50" ht="14.25">
      <c r="F50" s="11"/>
    </row>
    <row r="51" ht="14.25">
      <c r="F51" s="11"/>
    </row>
    <row r="52" ht="14.25">
      <c r="F52" s="11"/>
    </row>
    <row r="53" ht="14.25">
      <c r="F53" s="11"/>
    </row>
    <row r="54" ht="14.25">
      <c r="F54" s="11"/>
    </row>
    <row r="55" ht="14.25">
      <c r="F55" s="11"/>
    </row>
    <row r="56" ht="14.25">
      <c r="F56" s="11"/>
    </row>
    <row r="57" ht="14.25">
      <c r="F57" s="11"/>
    </row>
    <row r="58" ht="14.25">
      <c r="F58" s="11"/>
    </row>
    <row r="59" ht="14.25">
      <c r="F59" s="11"/>
    </row>
    <row r="60" ht="14.25">
      <c r="F60" s="11"/>
    </row>
    <row r="61" ht="14.25">
      <c r="F61" s="11"/>
    </row>
    <row r="62" ht="14.25">
      <c r="F62" s="11"/>
    </row>
    <row r="63" ht="14.25">
      <c r="F63" s="11"/>
    </row>
    <row r="64" ht="14.25">
      <c r="F64" s="11"/>
    </row>
    <row r="65" ht="14.25">
      <c r="F65" s="11"/>
    </row>
    <row r="66" ht="14.25">
      <c r="F66" s="11"/>
    </row>
    <row r="67" ht="14.25">
      <c r="F67" s="11"/>
    </row>
    <row r="68" ht="14.25">
      <c r="F68" s="11"/>
    </row>
    <row r="69" ht="14.25">
      <c r="F69" s="11"/>
    </row>
    <row r="70" ht="14.25">
      <c r="F70" s="11"/>
    </row>
    <row r="71" ht="14.25">
      <c r="F71" s="11"/>
    </row>
    <row r="72" ht="14.25">
      <c r="F72" s="11"/>
    </row>
    <row r="73" ht="14.25">
      <c r="F73" s="11"/>
    </row>
    <row r="74" ht="14.25">
      <c r="F74" s="11"/>
    </row>
    <row r="75" ht="14.25">
      <c r="F75" s="11"/>
    </row>
    <row r="76" ht="14.25">
      <c r="F76" s="11"/>
    </row>
    <row r="77" ht="14.25">
      <c r="F77" s="11"/>
    </row>
    <row r="78" ht="14.25">
      <c r="F78" s="11"/>
    </row>
    <row r="79" ht="14.25">
      <c r="F79" s="11"/>
    </row>
    <row r="80" ht="14.25">
      <c r="F80" s="11"/>
    </row>
    <row r="81" ht="14.25">
      <c r="F81" s="11"/>
    </row>
    <row r="82" ht="14.25">
      <c r="F82" s="11"/>
    </row>
    <row r="83" ht="14.25">
      <c r="F83" s="11"/>
    </row>
    <row r="84" ht="14.25">
      <c r="F84" s="11"/>
    </row>
    <row r="85" ht="14.25">
      <c r="F85" s="11"/>
    </row>
    <row r="86" ht="14.25">
      <c r="F86" s="11"/>
    </row>
    <row r="87" ht="14.25">
      <c r="F87" s="11"/>
    </row>
    <row r="88" ht="14.25">
      <c r="F88" s="11"/>
    </row>
    <row r="89" ht="14.25">
      <c r="F89" s="11"/>
    </row>
    <row r="90" ht="14.25">
      <c r="F90" s="11"/>
    </row>
    <row r="91" ht="14.25">
      <c r="F91" s="11"/>
    </row>
    <row r="92" ht="14.25">
      <c r="F92" s="11"/>
    </row>
    <row r="93" ht="14.25">
      <c r="F93" s="11"/>
    </row>
    <row r="94" ht="14.25">
      <c r="F94" s="11"/>
    </row>
    <row r="95" ht="14.25">
      <c r="F95" s="11"/>
    </row>
    <row r="96" ht="14.25">
      <c r="F96" s="11"/>
    </row>
    <row r="97" ht="14.25">
      <c r="F97" s="11"/>
    </row>
    <row r="98" ht="14.25">
      <c r="F98" s="11"/>
    </row>
    <row r="99" ht="14.25">
      <c r="F99" s="11"/>
    </row>
    <row r="100" ht="14.25">
      <c r="F100" s="11"/>
    </row>
    <row r="101" ht="14.25">
      <c r="F101" s="11"/>
    </row>
    <row r="102" ht="14.25">
      <c r="F102" s="11"/>
    </row>
    <row r="103" ht="14.25">
      <c r="F103" s="11"/>
    </row>
    <row r="104" ht="14.25">
      <c r="F104" s="11"/>
    </row>
    <row r="105" ht="14.25">
      <c r="F105" s="11"/>
    </row>
    <row r="106" ht="14.25">
      <c r="F106" s="11"/>
    </row>
    <row r="107" ht="14.25">
      <c r="F107" s="11"/>
    </row>
    <row r="108" ht="14.25">
      <c r="F108" s="11"/>
    </row>
    <row r="109" ht="14.25">
      <c r="F109" s="11"/>
    </row>
    <row r="110" ht="14.25">
      <c r="F110" s="11"/>
    </row>
    <row r="111" ht="14.25">
      <c r="F111" s="11"/>
    </row>
    <row r="112" ht="14.25">
      <c r="F112" s="11"/>
    </row>
    <row r="113" ht="14.25">
      <c r="F113" s="11"/>
    </row>
    <row r="114" ht="14.25">
      <c r="F114" s="11"/>
    </row>
    <row r="115" ht="14.25">
      <c r="F115" s="11"/>
    </row>
    <row r="116" ht="14.25">
      <c r="F116" s="11"/>
    </row>
    <row r="117" ht="14.25">
      <c r="F117" s="11"/>
    </row>
    <row r="118" ht="14.25">
      <c r="F118" s="11"/>
    </row>
    <row r="119" ht="14.25">
      <c r="F119" s="11"/>
    </row>
    <row r="120" ht="14.25">
      <c r="F120" s="11"/>
    </row>
    <row r="121" ht="14.25">
      <c r="F121" s="11"/>
    </row>
    <row r="122" ht="14.25">
      <c r="F122" s="11"/>
    </row>
    <row r="123" ht="14.25">
      <c r="F123" s="11"/>
    </row>
    <row r="124" ht="14.25">
      <c r="F124" s="11"/>
    </row>
    <row r="125" ht="14.25">
      <c r="F125" s="11"/>
    </row>
    <row r="126" ht="14.25">
      <c r="F126" s="11"/>
    </row>
    <row r="127" ht="14.25">
      <c r="F127" s="11"/>
    </row>
    <row r="128" ht="14.25">
      <c r="F128" s="11"/>
    </row>
    <row r="129" ht="14.25">
      <c r="F129" s="11"/>
    </row>
    <row r="130" ht="14.25">
      <c r="F130" s="11"/>
    </row>
    <row r="131" ht="14.25">
      <c r="F131" s="11"/>
    </row>
    <row r="132" ht="14.25">
      <c r="F132" s="11"/>
    </row>
    <row r="133" ht="14.25">
      <c r="F133" s="11"/>
    </row>
    <row r="134" ht="14.25">
      <c r="F134" s="11"/>
    </row>
    <row r="135" ht="14.25">
      <c r="F135" s="11"/>
    </row>
    <row r="136" ht="14.25">
      <c r="F136" s="11"/>
    </row>
    <row r="137" ht="14.25">
      <c r="F137" s="1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32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33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208</v>
      </c>
      <c r="C6" s="17">
        <v>223</v>
      </c>
      <c r="D6" s="17">
        <f>B6+'６月'!$D$6</f>
        <v>774</v>
      </c>
      <c r="E6" s="17">
        <f>C6+'６月'!$E$6</f>
        <v>859</v>
      </c>
      <c r="F6" s="40">
        <f>D6-E6</f>
        <v>-85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34</v>
      </c>
      <c r="C8" s="17">
        <f>C43+C45</f>
        <v>39</v>
      </c>
      <c r="D8" s="17">
        <f>D43+D45</f>
        <v>103</v>
      </c>
      <c r="E8" s="17">
        <f>E43+E45</f>
        <v>129</v>
      </c>
      <c r="F8" s="40">
        <f>D8-E8</f>
        <v>-26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80</v>
      </c>
      <c r="C10" s="17">
        <v>84</v>
      </c>
      <c r="D10" s="17">
        <f>B10+'６月'!$D$10</f>
        <v>324</v>
      </c>
      <c r="E10" s="17">
        <f>C10+'６月'!$E$10</f>
        <v>366</v>
      </c>
      <c r="F10" s="40">
        <f>D10-E10</f>
        <v>-42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13</v>
      </c>
      <c r="C12" s="17">
        <v>24</v>
      </c>
      <c r="D12" s="17">
        <f>B12+'６月'!$D$12</f>
        <v>73</v>
      </c>
      <c r="E12" s="17">
        <f>C12+'６月'!$E$12</f>
        <v>69</v>
      </c>
      <c r="F12" s="40">
        <f>D12-E12</f>
        <v>4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1</v>
      </c>
      <c r="C14" s="17">
        <v>1</v>
      </c>
      <c r="D14" s="17">
        <f>B14+'６月'!$D$14</f>
        <v>10</v>
      </c>
      <c r="E14" s="17">
        <f>C14+'６月'!$E$14</f>
        <v>14</v>
      </c>
      <c r="F14" s="40">
        <f>D14-E14</f>
        <v>-4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11</v>
      </c>
      <c r="C16" s="17">
        <v>11</v>
      </c>
      <c r="D16" s="17">
        <f>B16+'６月'!$D$16</f>
        <v>39</v>
      </c>
      <c r="E16" s="17">
        <f>C16+'６月'!$E$16</f>
        <v>41</v>
      </c>
      <c r="F16" s="40">
        <f>D16-E16</f>
        <v>-2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7</v>
      </c>
      <c r="C18" s="17">
        <v>11</v>
      </c>
      <c r="D18" s="17">
        <f>B18+'６月'!$D$18</f>
        <v>28</v>
      </c>
      <c r="E18" s="17">
        <f>C18+'６月'!$E$18</f>
        <v>40</v>
      </c>
      <c r="F18" s="40">
        <f>D18-E18</f>
        <v>-12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40</v>
      </c>
      <c r="C20" s="17">
        <v>45</v>
      </c>
      <c r="D20" s="17">
        <f>B20+'６月'!$D$20</f>
        <v>165</v>
      </c>
      <c r="E20" s="17">
        <f>C20+'６月'!$E$20</f>
        <v>177</v>
      </c>
      <c r="F20" s="40">
        <f>D20-E20</f>
        <v>-12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6</v>
      </c>
      <c r="C22" s="17">
        <v>5</v>
      </c>
      <c r="D22" s="17">
        <f>B22+'６月'!$D$22</f>
        <v>23</v>
      </c>
      <c r="E22" s="17">
        <f>C22+'６月'!$E$22</f>
        <v>27</v>
      </c>
      <c r="F22" s="40">
        <f>D22-E22</f>
        <v>-4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23</v>
      </c>
      <c r="C24" s="17">
        <v>21</v>
      </c>
      <c r="D24" s="17">
        <f>B24+'６月'!$D$24</f>
        <v>72</v>
      </c>
      <c r="E24" s="17">
        <f>C24+'６月'!$E$24</f>
        <v>65</v>
      </c>
      <c r="F24" s="40">
        <f>D24-E24</f>
        <v>7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6</v>
      </c>
      <c r="C26" s="17">
        <v>6</v>
      </c>
      <c r="D26" s="17">
        <f>B26+'６月'!$D$26</f>
        <v>28</v>
      </c>
      <c r="E26" s="17">
        <f>C26+'６月'!$E$26</f>
        <v>33</v>
      </c>
      <c r="F26" s="40">
        <f>D26-E26</f>
        <v>-5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5</v>
      </c>
      <c r="D28" s="17">
        <f>B28+'６月'!$D$28</f>
        <v>13</v>
      </c>
      <c r="E28" s="17">
        <f>C28+'６月'!$E$28</f>
        <v>21</v>
      </c>
      <c r="F28" s="40">
        <f>D28-E28</f>
        <v>-8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6</v>
      </c>
      <c r="C30" s="17">
        <v>5</v>
      </c>
      <c r="D30" s="17">
        <f>B30+'６月'!$D$30</f>
        <v>38</v>
      </c>
      <c r="E30" s="17">
        <f>C30+'６月'!$E$30</f>
        <v>43</v>
      </c>
      <c r="F30" s="40">
        <f>D30-E30</f>
        <v>-5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12</v>
      </c>
      <c r="C32" s="49">
        <v>13</v>
      </c>
      <c r="D32" s="49">
        <f>B32+'６月'!$D$32</f>
        <v>60</v>
      </c>
      <c r="E32" s="49">
        <f>C32+'６月'!$E$32</f>
        <v>57</v>
      </c>
      <c r="F32" s="50">
        <f>D32-E32</f>
        <v>3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8</v>
      </c>
      <c r="C34" s="17">
        <v>14</v>
      </c>
      <c r="D34" s="17">
        <f>B34+'６月'!$D$34</f>
        <v>20</v>
      </c>
      <c r="E34" s="17">
        <f>C34+'６月'!$E$34</f>
        <v>41</v>
      </c>
      <c r="F34" s="40">
        <f>D34-E34</f>
        <v>-21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7</v>
      </c>
      <c r="C36" s="17">
        <v>8</v>
      </c>
      <c r="D36" s="17">
        <f>B36+'６月'!$D$36</f>
        <v>37</v>
      </c>
      <c r="E36" s="17">
        <f>C36+'６月'!$E$36</f>
        <v>30</v>
      </c>
      <c r="F36" s="40">
        <f>D36-E36</f>
        <v>7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84</v>
      </c>
      <c r="B38" s="17">
        <v>0</v>
      </c>
      <c r="C38" s="17">
        <v>0</v>
      </c>
      <c r="D38" s="17">
        <f>B38+'６月'!$D$38</f>
        <v>0</v>
      </c>
      <c r="E38" s="17">
        <f>C38+'６月'!$E$38</f>
        <v>4</v>
      </c>
      <c r="F38" s="40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465</v>
      </c>
      <c r="C40" s="17">
        <f>SUM(C6:C38)</f>
        <v>515</v>
      </c>
      <c r="D40" s="17">
        <f>SUM(D6:D38)</f>
        <v>1807</v>
      </c>
      <c r="E40" s="17">
        <f>SUM(E6:E38)</f>
        <v>2016</v>
      </c>
      <c r="F40" s="40">
        <f>SUM(F6:F38)</f>
        <v>-209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85</v>
      </c>
      <c r="B43" s="82">
        <v>9</v>
      </c>
      <c r="C43" s="82">
        <v>8</v>
      </c>
      <c r="D43" s="82">
        <f>B43+'６月'!$D$43</f>
        <v>30</v>
      </c>
      <c r="E43" s="82">
        <f>C43+'６月'!$E$43</f>
        <v>42</v>
      </c>
      <c r="F43" s="83">
        <f>D43-E43</f>
        <v>-12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86</v>
      </c>
      <c r="B45" s="84">
        <v>25</v>
      </c>
      <c r="C45" s="84">
        <v>31</v>
      </c>
      <c r="D45" s="84">
        <f>B45+'６月'!$D$45</f>
        <v>73</v>
      </c>
      <c r="E45" s="84">
        <f>C45+'６月'!$E$45</f>
        <v>87</v>
      </c>
      <c r="F45" s="85">
        <f>D45-E45</f>
        <v>-14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34</v>
      </c>
      <c r="B1" s="52"/>
      <c r="C1" s="52"/>
      <c r="D1" s="52"/>
      <c r="E1" s="52"/>
      <c r="F1" s="93"/>
    </row>
    <row r="2" spans="2:6" ht="18.75" customHeight="1"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35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175</v>
      </c>
      <c r="C6" s="17">
        <v>197</v>
      </c>
      <c r="D6" s="17">
        <f>B6+'７月'!$D$6</f>
        <v>949</v>
      </c>
      <c r="E6" s="17">
        <f>C6+'７月'!$E$6</f>
        <v>1056</v>
      </c>
      <c r="F6" s="40">
        <f>D6-E6</f>
        <v>-107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29</v>
      </c>
      <c r="C8" s="17">
        <f>C43+C45</f>
        <v>23</v>
      </c>
      <c r="D8" s="17">
        <f>D43+D45</f>
        <v>132</v>
      </c>
      <c r="E8" s="17">
        <f>E43+E45</f>
        <v>152</v>
      </c>
      <c r="F8" s="40">
        <f>D8-E8</f>
        <v>-20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83</v>
      </c>
      <c r="C10" s="17">
        <v>76</v>
      </c>
      <c r="D10" s="17">
        <f>B10+'７月'!$D$10</f>
        <v>407</v>
      </c>
      <c r="E10" s="17">
        <f>C10+'７月'!$E$10</f>
        <v>442</v>
      </c>
      <c r="F10" s="40">
        <f>D10-E10</f>
        <v>-35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16</v>
      </c>
      <c r="C12" s="17">
        <v>16</v>
      </c>
      <c r="D12" s="17">
        <f>B12+'７月'!$D$12</f>
        <v>89</v>
      </c>
      <c r="E12" s="17">
        <f>C12+'７月'!$E$12</f>
        <v>85</v>
      </c>
      <c r="F12" s="40">
        <f>D12-E12</f>
        <v>4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8</v>
      </c>
      <c r="C14" s="17">
        <v>3</v>
      </c>
      <c r="D14" s="17">
        <f>B14+'７月'!$D$14</f>
        <v>18</v>
      </c>
      <c r="E14" s="17">
        <f>C14+'７月'!$E$14</f>
        <v>17</v>
      </c>
      <c r="F14" s="40">
        <f>D14-E14</f>
        <v>1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7</v>
      </c>
      <c r="C16" s="17">
        <v>7</v>
      </c>
      <c r="D16" s="17">
        <f>B16+'７月'!$D$16</f>
        <v>46</v>
      </c>
      <c r="E16" s="17">
        <f>C16+'７月'!$E$16</f>
        <v>48</v>
      </c>
      <c r="F16" s="40">
        <f>D16-E16</f>
        <v>-2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8</v>
      </c>
      <c r="C18" s="17">
        <v>10</v>
      </c>
      <c r="D18" s="17">
        <f>B18+'７月'!$D$18</f>
        <v>36</v>
      </c>
      <c r="E18" s="17">
        <f>C18+'７月'!$E$18</f>
        <v>50</v>
      </c>
      <c r="F18" s="40">
        <f>D18-E18</f>
        <v>-14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25</v>
      </c>
      <c r="C20" s="17">
        <v>38</v>
      </c>
      <c r="D20" s="17">
        <f>B20+'７月'!$D$20</f>
        <v>190</v>
      </c>
      <c r="E20" s="17">
        <f>C20+'７月'!$E$20</f>
        <v>215</v>
      </c>
      <c r="F20" s="40">
        <f>D20-E20</f>
        <v>-25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8</v>
      </c>
      <c r="C22" s="17">
        <v>9</v>
      </c>
      <c r="D22" s="17">
        <f>B22+'７月'!$D$22</f>
        <v>31</v>
      </c>
      <c r="E22" s="17">
        <f>C22+'７月'!$E$22</f>
        <v>36</v>
      </c>
      <c r="F22" s="40">
        <f>D22-E22</f>
        <v>-5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20</v>
      </c>
      <c r="C24" s="17">
        <v>18</v>
      </c>
      <c r="D24" s="17">
        <f>B24+'７月'!$D$24</f>
        <v>92</v>
      </c>
      <c r="E24" s="17">
        <f>C24+'７月'!$E$24</f>
        <v>83</v>
      </c>
      <c r="F24" s="40">
        <f>D24-E24</f>
        <v>9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9</v>
      </c>
      <c r="C26" s="17">
        <v>8</v>
      </c>
      <c r="D26" s="17">
        <f>B26+'７月'!$D$26</f>
        <v>37</v>
      </c>
      <c r="E26" s="17">
        <f>C26+'７月'!$E$26</f>
        <v>41</v>
      </c>
      <c r="F26" s="40">
        <f>D26-E26</f>
        <v>-4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1</v>
      </c>
      <c r="C28" s="17">
        <v>1</v>
      </c>
      <c r="D28" s="17">
        <f>B28+'７月'!$D$28</f>
        <v>14</v>
      </c>
      <c r="E28" s="17">
        <f>C28+'７月'!$E$28</f>
        <v>22</v>
      </c>
      <c r="F28" s="40">
        <f>D28-E28</f>
        <v>-8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6</v>
      </c>
      <c r="C30" s="17">
        <v>11</v>
      </c>
      <c r="D30" s="17">
        <f>B30+'７月'!$D$30</f>
        <v>44</v>
      </c>
      <c r="E30" s="17">
        <f>C30+'７月'!$E$30</f>
        <v>54</v>
      </c>
      <c r="F30" s="40">
        <f>D30-E30</f>
        <v>-10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17</v>
      </c>
      <c r="C32" s="49">
        <v>10</v>
      </c>
      <c r="D32" s="49">
        <f>B32+'７月'!$D$32</f>
        <v>77</v>
      </c>
      <c r="E32" s="49">
        <f>C32+'７月'!$E$32</f>
        <v>67</v>
      </c>
      <c r="F32" s="50">
        <f>D32-E32</f>
        <v>10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3</v>
      </c>
      <c r="C34" s="17">
        <v>5</v>
      </c>
      <c r="D34" s="17">
        <f>B34+'７月'!$D$34</f>
        <v>23</v>
      </c>
      <c r="E34" s="17">
        <f>C34+'７月'!$E$34</f>
        <v>46</v>
      </c>
      <c r="F34" s="40">
        <f>D34-E34</f>
        <v>-23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87</v>
      </c>
      <c r="B36" s="17">
        <v>5</v>
      </c>
      <c r="C36" s="17">
        <v>7</v>
      </c>
      <c r="D36" s="17">
        <f>B36+'７月'!$D$36</f>
        <v>42</v>
      </c>
      <c r="E36" s="17">
        <f>C36+'７月'!$E$36</f>
        <v>37</v>
      </c>
      <c r="F36" s="40">
        <f>D36-E36</f>
        <v>5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0</v>
      </c>
      <c r="C38" s="17">
        <v>0</v>
      </c>
      <c r="D38" s="17">
        <f>B38+'７月'!$D$38</f>
        <v>0</v>
      </c>
      <c r="E38" s="17">
        <f>C38+'７月'!$E$38</f>
        <v>4</v>
      </c>
      <c r="F38" s="40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420</v>
      </c>
      <c r="C40" s="17">
        <f>SUM(C6:C38)</f>
        <v>439</v>
      </c>
      <c r="D40" s="17">
        <f>SUM(D6:D38)</f>
        <v>2227</v>
      </c>
      <c r="E40" s="17">
        <f>SUM(E6:E38)</f>
        <v>2455</v>
      </c>
      <c r="F40" s="40">
        <f>SUM(F6:F38)</f>
        <v>-228</v>
      </c>
      <c r="G40" s="14"/>
    </row>
    <row r="41" spans="1:7" ht="12.75" customHeight="1">
      <c r="A41" s="18" t="s">
        <v>36</v>
      </c>
      <c r="B41" s="18"/>
      <c r="C41" s="18"/>
      <c r="D41" s="18"/>
      <c r="E41" s="18"/>
      <c r="F41" s="41"/>
      <c r="G41" s="11" t="s">
        <v>36</v>
      </c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4</v>
      </c>
      <c r="C43" s="82">
        <v>7</v>
      </c>
      <c r="D43" s="82">
        <f>B43+'７月'!$D$43</f>
        <v>34</v>
      </c>
      <c r="E43" s="82">
        <f>C43+'７月'!$E$43</f>
        <v>49</v>
      </c>
      <c r="F43" s="83">
        <f>D43-E43</f>
        <v>-15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25</v>
      </c>
      <c r="C45" s="84">
        <v>16</v>
      </c>
      <c r="D45" s="84">
        <f>B45+'７月'!$D$45</f>
        <v>98</v>
      </c>
      <c r="E45" s="84">
        <f>C45+'７月'!$E$45</f>
        <v>103</v>
      </c>
      <c r="F45" s="85">
        <f>D45-E45</f>
        <v>-5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38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203</v>
      </c>
      <c r="C6" s="17">
        <v>195</v>
      </c>
      <c r="D6" s="17">
        <f>B6+'８月'!$D$6</f>
        <v>1152</v>
      </c>
      <c r="E6" s="17">
        <f>C6+'８月'!$E$6</f>
        <v>1251</v>
      </c>
      <c r="F6" s="40">
        <f>D6-E6</f>
        <v>-99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38</v>
      </c>
      <c r="C8" s="17">
        <f>C43+C45</f>
        <v>31</v>
      </c>
      <c r="D8" s="17">
        <f>D43+D45</f>
        <v>170</v>
      </c>
      <c r="E8" s="17">
        <f>E43+E45</f>
        <v>183</v>
      </c>
      <c r="F8" s="40">
        <f>D8-E8</f>
        <v>-13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91</v>
      </c>
      <c r="C10" s="17">
        <v>93</v>
      </c>
      <c r="D10" s="17">
        <f>B10+'８月'!$D$10</f>
        <v>498</v>
      </c>
      <c r="E10" s="17">
        <f>C10+'８月'!$E$10</f>
        <v>535</v>
      </c>
      <c r="F10" s="40">
        <f>D10-E10</f>
        <v>-37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23</v>
      </c>
      <c r="C12" s="17">
        <v>14</v>
      </c>
      <c r="D12" s="17">
        <f>B12+'８月'!$D$12</f>
        <v>112</v>
      </c>
      <c r="E12" s="17">
        <f>C12+'８月'!$E$12</f>
        <v>99</v>
      </c>
      <c r="F12" s="40">
        <f>D12-E12</f>
        <v>13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8</v>
      </c>
      <c r="C14" s="17">
        <v>1</v>
      </c>
      <c r="D14" s="17">
        <f>B14+'８月'!$D$14</f>
        <v>26</v>
      </c>
      <c r="E14" s="17">
        <f>C14+'８月'!$E$14</f>
        <v>18</v>
      </c>
      <c r="F14" s="40">
        <f>D14-E14</f>
        <v>8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18</v>
      </c>
      <c r="C16" s="17">
        <v>9</v>
      </c>
      <c r="D16" s="17">
        <f>B16+'８月'!$D$16</f>
        <v>64</v>
      </c>
      <c r="E16" s="17">
        <f>C16+'８月'!$E$16</f>
        <v>57</v>
      </c>
      <c r="F16" s="40">
        <f>D16-E16</f>
        <v>7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8</v>
      </c>
      <c r="C18" s="17">
        <v>9</v>
      </c>
      <c r="D18" s="17">
        <f>B18+'８月'!$D$18</f>
        <v>44</v>
      </c>
      <c r="E18" s="17">
        <f>C18+'８月'!$E$18</f>
        <v>59</v>
      </c>
      <c r="F18" s="40">
        <f>D18-E18</f>
        <v>-15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42</v>
      </c>
      <c r="C20" s="17">
        <v>34</v>
      </c>
      <c r="D20" s="17">
        <f>B20+'８月'!$D$20</f>
        <v>232</v>
      </c>
      <c r="E20" s="17">
        <f>C20+'８月'!$E$20</f>
        <v>249</v>
      </c>
      <c r="F20" s="40">
        <f>D20-E20</f>
        <v>-17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9</v>
      </c>
      <c r="C22" s="17">
        <v>5</v>
      </c>
      <c r="D22" s="17">
        <f>B22+'８月'!$D$22</f>
        <v>40</v>
      </c>
      <c r="E22" s="17">
        <f>C22+'８月'!$E$22</f>
        <v>41</v>
      </c>
      <c r="F22" s="40">
        <f>D22-E22</f>
        <v>-1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14</v>
      </c>
      <c r="C24" s="17">
        <v>15</v>
      </c>
      <c r="D24" s="17">
        <f>B24+'８月'!$D$24</f>
        <v>106</v>
      </c>
      <c r="E24" s="17">
        <f>C24+'８月'!$E$24</f>
        <v>98</v>
      </c>
      <c r="F24" s="40">
        <f>D24-E24</f>
        <v>8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9</v>
      </c>
      <c r="C26" s="17">
        <v>6</v>
      </c>
      <c r="D26" s="17">
        <f>B26+'８月'!$D$26</f>
        <v>46</v>
      </c>
      <c r="E26" s="17">
        <f>C26+'８月'!$E$26</f>
        <v>47</v>
      </c>
      <c r="F26" s="40">
        <f>D26-E26</f>
        <v>-1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1</v>
      </c>
      <c r="C28" s="17">
        <v>6</v>
      </c>
      <c r="D28" s="17">
        <f>B28+'８月'!$D$28</f>
        <v>15</v>
      </c>
      <c r="E28" s="17">
        <f>C28+'８月'!$E$28</f>
        <v>28</v>
      </c>
      <c r="F28" s="40">
        <f>D28-E28</f>
        <v>-13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7</v>
      </c>
      <c r="C30" s="17">
        <v>8</v>
      </c>
      <c r="D30" s="17">
        <f>B30+'８月'!$D$30</f>
        <v>51</v>
      </c>
      <c r="E30" s="17">
        <f>C30+'８月'!$E$30</f>
        <v>62</v>
      </c>
      <c r="F30" s="40">
        <f>D30-E30</f>
        <v>-11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12</v>
      </c>
      <c r="C32" s="49">
        <v>12</v>
      </c>
      <c r="D32" s="49">
        <f>B32+'８月'!$D$32</f>
        <v>89</v>
      </c>
      <c r="E32" s="49">
        <f>C32+'８月'!$E$32</f>
        <v>79</v>
      </c>
      <c r="F32" s="50">
        <f>D32-E32</f>
        <v>10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2</v>
      </c>
      <c r="C34" s="17">
        <v>9</v>
      </c>
      <c r="D34" s="17">
        <f>B34+'８月'!$D$34</f>
        <v>25</v>
      </c>
      <c r="E34" s="17">
        <f>C34+'８月'!$E$34</f>
        <v>55</v>
      </c>
      <c r="F34" s="40">
        <f>D34-E34</f>
        <v>-30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0</v>
      </c>
      <c r="C36" s="17">
        <v>10</v>
      </c>
      <c r="D36" s="17">
        <f>B36+'８月'!$D$36</f>
        <v>42</v>
      </c>
      <c r="E36" s="17">
        <f>C36+'８月'!$E$36</f>
        <v>47</v>
      </c>
      <c r="F36" s="40">
        <f>D36-E36</f>
        <v>-5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1</v>
      </c>
      <c r="C38" s="17">
        <v>1</v>
      </c>
      <c r="D38" s="17">
        <f>B38+'８月'!$D$38</f>
        <v>1</v>
      </c>
      <c r="E38" s="17">
        <f>C38+'８月'!$E$38</f>
        <v>5</v>
      </c>
      <c r="F38" s="40">
        <f>D38-E38</f>
        <v>-4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486</v>
      </c>
      <c r="C40" s="17">
        <f>SUM(C6:C38)</f>
        <v>458</v>
      </c>
      <c r="D40" s="17">
        <f>SUM(D6:D38)</f>
        <v>2713</v>
      </c>
      <c r="E40" s="17">
        <f>SUM(E6:E38)</f>
        <v>2913</v>
      </c>
      <c r="F40" s="40">
        <f>SUM(F6:F38)</f>
        <v>-200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9</v>
      </c>
      <c r="C43" s="82">
        <v>4</v>
      </c>
      <c r="D43" s="82">
        <f>B43+'８月'!$D$43</f>
        <v>43</v>
      </c>
      <c r="E43" s="82">
        <f>C43+'８月'!$E$43</f>
        <v>53</v>
      </c>
      <c r="F43" s="83">
        <f>D43-E43</f>
        <v>-10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29</v>
      </c>
      <c r="C45" s="84">
        <v>27</v>
      </c>
      <c r="D45" s="84">
        <f>B45+'８月'!$D$45</f>
        <v>127</v>
      </c>
      <c r="E45" s="84">
        <f>C45+'８月'!$E$45</f>
        <v>130</v>
      </c>
      <c r="F45" s="85">
        <f>D45-E45</f>
        <v>-3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39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0" t="s">
        <v>1</v>
      </c>
      <c r="B3" s="13" t="s">
        <v>78</v>
      </c>
      <c r="C3" s="13" t="s">
        <v>2</v>
      </c>
      <c r="D3" s="13" t="s">
        <v>79</v>
      </c>
      <c r="E3" s="13" t="s">
        <v>3</v>
      </c>
      <c r="F3" s="37" t="s">
        <v>4</v>
      </c>
      <c r="G3" s="14"/>
    </row>
    <row r="4" spans="1:7" ht="18.75" customHeight="1">
      <c r="A4" s="101"/>
      <c r="B4" s="15" t="s">
        <v>40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197</v>
      </c>
      <c r="C6" s="17">
        <v>205</v>
      </c>
      <c r="D6" s="17">
        <f>B6+'９月'!$D$6</f>
        <v>1349</v>
      </c>
      <c r="E6" s="17">
        <f>C6+'９月'!$E$6</f>
        <v>1456</v>
      </c>
      <c r="F6" s="40">
        <f>D6-E6</f>
        <v>-107</v>
      </c>
      <c r="G6" s="14"/>
    </row>
    <row r="7" spans="1:7" ht="18.75" customHeight="1">
      <c r="A7" s="13"/>
      <c r="B7" s="16"/>
      <c r="C7" s="16"/>
      <c r="D7" s="16"/>
      <c r="E7" s="16"/>
      <c r="F7" s="39"/>
      <c r="G7" s="14"/>
    </row>
    <row r="8" spans="1:7" ht="18.75" customHeight="1">
      <c r="A8" s="15" t="s">
        <v>11</v>
      </c>
      <c r="B8" s="17">
        <f>B43+B45</f>
        <v>23</v>
      </c>
      <c r="C8" s="17">
        <f>C43+C45</f>
        <v>30</v>
      </c>
      <c r="D8" s="17">
        <f>D43+D45</f>
        <v>193</v>
      </c>
      <c r="E8" s="17">
        <f>E43+E45</f>
        <v>213</v>
      </c>
      <c r="F8" s="40">
        <f>D8-E8</f>
        <v>-20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83</v>
      </c>
      <c r="C10" s="17">
        <v>110</v>
      </c>
      <c r="D10" s="17">
        <f>B10+'９月'!$D$10</f>
        <v>581</v>
      </c>
      <c r="E10" s="17">
        <f>C10+'９月'!$E$10</f>
        <v>645</v>
      </c>
      <c r="F10" s="40">
        <f>D10-E10</f>
        <v>-64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16</v>
      </c>
      <c r="C12" s="17">
        <v>12</v>
      </c>
      <c r="D12" s="17">
        <f>B12+'９月'!$D$12</f>
        <v>128</v>
      </c>
      <c r="E12" s="17">
        <f>C12+'９月'!$E$12</f>
        <v>111</v>
      </c>
      <c r="F12" s="40">
        <f>D12-E12</f>
        <v>17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5</v>
      </c>
      <c r="C14" s="17">
        <v>3</v>
      </c>
      <c r="D14" s="17">
        <f>B14+'９月'!$D$14</f>
        <v>31</v>
      </c>
      <c r="E14" s="17">
        <f>C14+'９月'!$E$14</f>
        <v>21</v>
      </c>
      <c r="F14" s="40">
        <f>D14-E14</f>
        <v>10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11</v>
      </c>
      <c r="C16" s="17">
        <v>8</v>
      </c>
      <c r="D16" s="17">
        <f>B16+'９月'!$D$16</f>
        <v>75</v>
      </c>
      <c r="E16" s="17">
        <f>C16+'９月'!$E$16</f>
        <v>65</v>
      </c>
      <c r="F16" s="40">
        <f>D16-E16</f>
        <v>10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8</v>
      </c>
      <c r="C18" s="17">
        <v>8</v>
      </c>
      <c r="D18" s="17">
        <f>B18+'９月'!$D$18</f>
        <v>52</v>
      </c>
      <c r="E18" s="17">
        <f>C18+'９月'!$E$18</f>
        <v>67</v>
      </c>
      <c r="F18" s="40">
        <f>D18-E18</f>
        <v>-15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45</v>
      </c>
      <c r="C20" s="17">
        <v>49</v>
      </c>
      <c r="D20" s="17">
        <f>B20+'９月'!$D$20</f>
        <v>277</v>
      </c>
      <c r="E20" s="17">
        <f>C20+'９月'!$E$20</f>
        <v>298</v>
      </c>
      <c r="F20" s="40">
        <f>D20-E20</f>
        <v>-21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7</v>
      </c>
      <c r="D22" s="17">
        <f>B22+'９月'!$D$22</f>
        <v>45</v>
      </c>
      <c r="E22" s="17">
        <f>C22+'９月'!$E$22</f>
        <v>48</v>
      </c>
      <c r="F22" s="40">
        <f>D22-E22</f>
        <v>-3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17</v>
      </c>
      <c r="C24" s="17">
        <v>21</v>
      </c>
      <c r="D24" s="17">
        <f>B24+'９月'!$D$24</f>
        <v>123</v>
      </c>
      <c r="E24" s="17">
        <f>C24+'９月'!$E$24</f>
        <v>119</v>
      </c>
      <c r="F24" s="40">
        <f>D24-E24</f>
        <v>4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8</v>
      </c>
      <c r="C26" s="17">
        <v>8</v>
      </c>
      <c r="D26" s="17">
        <f>B26+'９月'!$D$26</f>
        <v>54</v>
      </c>
      <c r="E26" s="17">
        <f>C26+'９月'!$E$26</f>
        <v>55</v>
      </c>
      <c r="F26" s="40">
        <f>D26-E26</f>
        <v>-1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1</v>
      </c>
      <c r="C28" s="17">
        <v>3</v>
      </c>
      <c r="D28" s="17">
        <f>B28+'９月'!$D$28</f>
        <v>16</v>
      </c>
      <c r="E28" s="17">
        <f>C28+'９月'!$E$28</f>
        <v>31</v>
      </c>
      <c r="F28" s="40">
        <f>D28-E28</f>
        <v>-15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6</v>
      </c>
      <c r="C30" s="17">
        <v>2</v>
      </c>
      <c r="D30" s="17">
        <f>B30+'９月'!$D$30</f>
        <v>57</v>
      </c>
      <c r="E30" s="17">
        <f>C30+'９月'!$E$30</f>
        <v>64</v>
      </c>
      <c r="F30" s="40">
        <f>D30-E30</f>
        <v>-7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14</v>
      </c>
      <c r="C32" s="49">
        <v>16</v>
      </c>
      <c r="D32" s="49">
        <f>B32+'９月'!$D$32</f>
        <v>103</v>
      </c>
      <c r="E32" s="49">
        <f>C32+'９月'!$E$32</f>
        <v>95</v>
      </c>
      <c r="F32" s="50">
        <f>D32-E32</f>
        <v>8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3</v>
      </c>
      <c r="C34" s="17">
        <v>5</v>
      </c>
      <c r="D34" s="17">
        <f>B34+'９月'!$D$34</f>
        <v>28</v>
      </c>
      <c r="E34" s="17">
        <f>C34+'９月'!$E$34</f>
        <v>60</v>
      </c>
      <c r="F34" s="40">
        <f>D34-E34</f>
        <v>-32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80</v>
      </c>
      <c r="B36" s="17">
        <v>0</v>
      </c>
      <c r="C36" s="17">
        <v>12</v>
      </c>
      <c r="D36" s="17">
        <f>B36+'９月'!$D$36</f>
        <v>42</v>
      </c>
      <c r="E36" s="17">
        <f>C36+'９月'!$E$36</f>
        <v>59</v>
      </c>
      <c r="F36" s="40">
        <f>D36-E36</f>
        <v>-17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88</v>
      </c>
      <c r="B38" s="17">
        <v>0</v>
      </c>
      <c r="C38" s="17">
        <v>1</v>
      </c>
      <c r="D38" s="17">
        <f>B38+'９月'!$D$38</f>
        <v>1</v>
      </c>
      <c r="E38" s="17">
        <f>C38+'９月'!$E$38</f>
        <v>6</v>
      </c>
      <c r="F38" s="40">
        <f>D38-E38</f>
        <v>-5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442</v>
      </c>
      <c r="C40" s="17">
        <f>SUM(C6:C38)</f>
        <v>500</v>
      </c>
      <c r="D40" s="17">
        <f>SUM(D6:D38)</f>
        <v>3155</v>
      </c>
      <c r="E40" s="17">
        <f>SUM(E6:E38)</f>
        <v>3413</v>
      </c>
      <c r="F40" s="40">
        <f>SUM(F6:F38)</f>
        <v>-258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4.25">
      <c r="A42" s="90"/>
      <c r="B42" s="55"/>
      <c r="C42" s="55"/>
      <c r="D42" s="55"/>
      <c r="E42" s="55"/>
      <c r="F42" s="81"/>
    </row>
    <row r="43" spans="1:6" ht="14.25">
      <c r="A43" s="91" t="s">
        <v>89</v>
      </c>
      <c r="B43" s="82">
        <v>4</v>
      </c>
      <c r="C43" s="82">
        <v>5</v>
      </c>
      <c r="D43" s="82">
        <f>B43+'９月'!$D$43</f>
        <v>47</v>
      </c>
      <c r="E43" s="82">
        <f>C43+'９月'!$E$43</f>
        <v>58</v>
      </c>
      <c r="F43" s="83">
        <f>D43-E43</f>
        <v>-11</v>
      </c>
    </row>
    <row r="44" spans="1:6" ht="14.25">
      <c r="A44" s="90"/>
      <c r="B44" s="55"/>
      <c r="C44" s="55"/>
      <c r="D44" s="55"/>
      <c r="E44" s="55"/>
      <c r="F44" s="81"/>
    </row>
    <row r="45" spans="1:6" ht="14.25">
      <c r="A45" s="92" t="s">
        <v>90</v>
      </c>
      <c r="B45" s="84">
        <v>19</v>
      </c>
      <c r="C45" s="84">
        <v>25</v>
      </c>
      <c r="D45" s="84">
        <f>B45+'９月'!$D$45</f>
        <v>146</v>
      </c>
      <c r="E45" s="84">
        <f>C45+'９月'!$E$45</f>
        <v>155</v>
      </c>
      <c r="F45" s="85">
        <f>D45-E45</f>
        <v>-9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FUJ9903B1041</cp:lastModifiedBy>
  <cp:lastPrinted>2004-06-08T06:15:20Z</cp:lastPrinted>
  <dcterms:created xsi:type="dcterms:W3CDTF">1998-10-08T05:26:09Z</dcterms:created>
  <cp:category/>
  <cp:version/>
  <cp:contentType/>
  <cp:contentStatus/>
</cp:coreProperties>
</file>