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海上出入貨物（フェリー含）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<sst xmlns="http://schemas.openxmlformats.org/spreadsheetml/2006/main" count="54" uniqueCount="40">
  <si>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都道府県</t>
  </si>
  <si>
    <t>静   岡   県</t>
  </si>
  <si>
    <t>貨 物</t>
  </si>
  <si>
    <t>計  (トン)</t>
  </si>
  <si>
    <t>外国貿易</t>
  </si>
  <si>
    <t>内国貿易</t>
  </si>
  <si>
    <t>(船用品）</t>
  </si>
  <si>
    <t>(相手海上)</t>
  </si>
  <si>
    <t>鉄道連絡船</t>
  </si>
  <si>
    <t>形 態</t>
  </si>
  <si>
    <t>出</t>
  </si>
  <si>
    <t>入</t>
  </si>
  <si>
    <t>清    水    港</t>
  </si>
  <si>
    <t>田 子 の 浦 港</t>
  </si>
  <si>
    <t>御  前  崎  港</t>
  </si>
  <si>
    <t>沼    津    港</t>
  </si>
  <si>
    <t>大  井  川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</si>
  <si>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</si>
  <si>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</si>
  <si>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</si>
  <si>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</si>
  <si>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</si>
  <si>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</si>
  <si>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</si>
  <si>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相    良    港</t>
  </si>
  <si>
    <t>浜    名    港</t>
  </si>
  <si>
    <t>※</t>
  </si>
  <si>
    <t>コンテナ貨物</t>
  </si>
  <si>
    <t>シャーシ貨物</t>
  </si>
  <si>
    <t>その他貨物</t>
  </si>
  <si>
    <t>海   上   出   入   貨   物   総   括   表　(平成２６年)</t>
  </si>
  <si>
    <t>自動車航送貨物(㌧）</t>
  </si>
  <si>
    <t>全港湾合計(14港）</t>
  </si>
  <si>
    <t>計</t>
  </si>
  <si>
    <t>甲種港湾  計   (5港）</t>
  </si>
  <si>
    <t>乙種港湾  計  (9港)</t>
  </si>
  <si>
    <t xml:space="preserve">  (注)フェリーを含む。</t>
  </si>
  <si>
    <t>※※（  ）は、外貿トランシップ分の再掲</t>
  </si>
  <si>
    <t>※※※（船用品）（相手海上）は再掲</t>
  </si>
  <si>
    <t>※※※※「自動車航送貨物」は、「内国貨物」からの再掲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</si>
</sst>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wrapText="1"/>
    </xf>
    <xf numFmtId="180" fontId="0" fillId="21" borderId="26" xfId="0" applyNumberFormat="1" applyFill="1" applyBorder="1" applyAlignment="1">
      <alignment vertical="center"/>
    </xf>
    <xf numFmtId="180" fontId="0" fillId="21" borderId="25" xfId="0" applyNumberFormat="1" applyFill="1" applyBorder="1" applyAlignment="1">
      <alignment vertical="center"/>
    </xf>
    <xf numFmtId="180" fontId="0" fillId="21" borderId="16" xfId="0" applyNumberFormat="1" applyFill="1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 wrapText="1"/>
    </xf>
    <xf numFmtId="178" fontId="0" fillId="21" borderId="30" xfId="0" applyNumberFormat="1" applyFill="1" applyBorder="1" applyAlignment="1">
      <alignment vertical="center"/>
    </xf>
    <xf numFmtId="178" fontId="0" fillId="21" borderId="31" xfId="0" applyNumberFormat="1" applyFill="1" applyBorder="1" applyAlignment="1">
      <alignment vertical="center"/>
    </xf>
    <xf numFmtId="178" fontId="0" fillId="21" borderId="29" xfId="0" applyNumberFormat="1" applyFill="1" applyBorder="1" applyAlignment="1">
      <alignment vertical="center"/>
    </xf>
    <xf numFmtId="0" fontId="0" fillId="21" borderId="32" xfId="0" applyFill="1" applyBorder="1" applyAlignment="1">
      <alignment horizontal="center" vertical="center"/>
    </xf>
    <xf numFmtId="178" fontId="0" fillId="21" borderId="33" xfId="0" applyNumberFormat="1" applyFill="1" applyBorder="1" applyAlignment="1">
      <alignment vertical="center"/>
    </xf>
    <xf numFmtId="178" fontId="0" fillId="21" borderId="34" xfId="0" applyNumberFormat="1" applyFill="1" applyBorder="1" applyAlignment="1">
      <alignment vertical="center"/>
    </xf>
    <xf numFmtId="178" fontId="0" fillId="21" borderId="32" xfId="0" applyNumberFormat="1" applyFill="1" applyBorder="1" applyAlignment="1">
      <alignment vertical="center"/>
    </xf>
    <xf numFmtId="0" fontId="0" fillId="21" borderId="32" xfId="0" applyFill="1" applyBorder="1" applyAlignment="1">
      <alignment horizontal="center" vertical="center"/>
    </xf>
    <xf numFmtId="180" fontId="0" fillId="21" borderId="35" xfId="0" applyNumberFormat="1" applyFill="1" applyBorder="1" applyAlignment="1">
      <alignment vertical="center"/>
    </xf>
    <xf numFmtId="180" fontId="0" fillId="21" borderId="13" xfId="0" applyNumberFormat="1" applyFill="1" applyBorder="1" applyAlignment="1">
      <alignment vertical="center"/>
    </xf>
    <xf numFmtId="180" fontId="0" fillId="21" borderId="10" xfId="0" applyNumberFormat="1" applyFill="1" applyBorder="1" applyAlignment="1">
      <alignment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178" fontId="0" fillId="21" borderId="38" xfId="0" applyNumberFormat="1" applyFill="1" applyBorder="1" applyAlignment="1">
      <alignment vertical="center"/>
    </xf>
    <xf numFmtId="178" fontId="0" fillId="21" borderId="37" xfId="0" applyNumberFormat="1" applyFill="1" applyBorder="1" applyAlignment="1">
      <alignment vertical="center"/>
    </xf>
    <xf numFmtId="178" fontId="0" fillId="21" borderId="39" xfId="0" applyNumberForma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178" fontId="0" fillId="21" borderId="21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1" borderId="4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0" borderId="35" xfId="0" applyNumberFormat="1" applyBorder="1" applyAlignment="1">
      <alignment vertical="center"/>
    </xf>
    <xf numFmtId="180" fontId="0" fillId="0" borderId="43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21" borderId="47" xfId="0" applyFill="1" applyBorder="1" applyAlignment="1">
      <alignment horizontal="center" vertical="center"/>
    </xf>
    <xf numFmtId="178" fontId="0" fillId="21" borderId="48" xfId="0" applyNumberFormat="1" applyFill="1" applyBorder="1" applyAlignment="1">
      <alignment vertical="center"/>
    </xf>
    <xf numFmtId="178" fontId="0" fillId="21" borderId="46" xfId="0" applyNumberForma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34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view="pageBreakPreview" zoomScale="85" zoomScaleNormal="75" zoomScaleSheetLayoutView="85" workbookViewId="0" topLeftCell="A7">
      <selection activeCell="H28" sqref="H28"/>
    </sheetView>
  </sheetViews>
  <sheetFormatPr defaultColWidth="9.00390625" defaultRowHeight="16.5" customHeight="1"/>
  <cols>
    <col min="1" max="2" width="9.00390625" style="3" customWidth="1"/>
    <col min="3" max="3" width="6.50390625" style="3" customWidth="1"/>
    <col min="4" max="4" width="15.375" style="3" customWidth="1"/>
    <col min="5" max="8" width="11.625" style="3" customWidth="1"/>
    <col min="9" max="16" width="9.625" style="3" customWidth="1"/>
    <col min="17" max="17" width="10.875" style="3" customWidth="1"/>
    <col min="18" max="16384" width="9.00390625" style="3" customWidth="1"/>
  </cols>
  <sheetData>
    <row r="1" spans="1:16" ht="16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5:16" ht="13.5">
      <c r="O2" s="4"/>
      <c r="P2" s="4"/>
    </row>
    <row r="3" spans="1:17" ht="16.5" customHeight="1" thickBot="1">
      <c r="A3" s="5" t="s">
        <v>0</v>
      </c>
      <c r="B3" s="6" t="s">
        <v>1</v>
      </c>
      <c r="C3" s="7"/>
      <c r="D3" s="8"/>
      <c r="K3" s="9"/>
      <c r="L3" s="9"/>
      <c r="M3" s="10"/>
      <c r="N3" s="10"/>
      <c r="O3" s="11"/>
      <c r="P3" s="11"/>
      <c r="Q3" s="12"/>
    </row>
    <row r="4" spans="1:16" ht="16.5" customHeight="1">
      <c r="A4" s="13"/>
      <c r="B4" s="14"/>
      <c r="C4" s="15" t="s">
        <v>2</v>
      </c>
      <c r="D4" s="16" t="s">
        <v>3</v>
      </c>
      <c r="E4" s="17" t="s">
        <v>4</v>
      </c>
      <c r="F4" s="14"/>
      <c r="G4" s="14" t="s">
        <v>5</v>
      </c>
      <c r="H4" s="14"/>
      <c r="I4" s="14" t="s">
        <v>6</v>
      </c>
      <c r="J4" s="14"/>
      <c r="K4" s="14" t="s">
        <v>7</v>
      </c>
      <c r="L4" s="14"/>
      <c r="M4" s="14" t="s">
        <v>8</v>
      </c>
      <c r="N4" s="14"/>
      <c r="O4" s="14" t="s">
        <v>31</v>
      </c>
      <c r="P4" s="16"/>
    </row>
    <row r="5" spans="1:16" ht="16.5" customHeight="1" thickBot="1">
      <c r="A5" s="18"/>
      <c r="B5" s="19"/>
      <c r="C5" s="20" t="s">
        <v>9</v>
      </c>
      <c r="D5" s="21"/>
      <c r="E5" s="22" t="s">
        <v>10</v>
      </c>
      <c r="F5" s="23" t="s">
        <v>11</v>
      </c>
      <c r="G5" s="23" t="s">
        <v>10</v>
      </c>
      <c r="H5" s="23" t="s">
        <v>11</v>
      </c>
      <c r="I5" s="23" t="s">
        <v>10</v>
      </c>
      <c r="J5" s="23" t="s">
        <v>11</v>
      </c>
      <c r="K5" s="23" t="s">
        <v>10</v>
      </c>
      <c r="L5" s="23" t="s">
        <v>11</v>
      </c>
      <c r="M5" s="23" t="s">
        <v>10</v>
      </c>
      <c r="N5" s="23" t="s">
        <v>11</v>
      </c>
      <c r="O5" s="23" t="s">
        <v>10</v>
      </c>
      <c r="P5" s="24" t="s">
        <v>11</v>
      </c>
    </row>
    <row r="6" spans="1:16" ht="16.5" customHeight="1">
      <c r="A6" s="25" t="s">
        <v>32</v>
      </c>
      <c r="B6" s="26"/>
      <c r="C6" s="27" t="s">
        <v>33</v>
      </c>
      <c r="D6" s="28">
        <f aca="true" t="shared" si="0" ref="D6:D41">SUM(E6:H6)</f>
        <v>0</v>
      </c>
      <c r="E6" s="29">
        <f>E10</f>
        <v>0</v>
      </c>
      <c r="F6" s="29">
        <f aca="true" t="shared" si="1" ref="F6:P6">F10</f>
        <v>0</v>
      </c>
      <c r="G6" s="29">
        <f t="shared" si="1"/>
        <v>0</v>
      </c>
      <c r="H6" s="29">
        <f t="shared" si="1"/>
        <v>0</v>
      </c>
      <c r="I6" s="29">
        <f t="shared" si="1"/>
        <v>0</v>
      </c>
      <c r="J6" s="29">
        <f t="shared" si="1"/>
        <v>0</v>
      </c>
      <c r="K6" s="29">
        <f t="shared" si="1"/>
        <v>0</v>
      </c>
      <c r="L6" s="29">
        <f t="shared" si="1"/>
        <v>0</v>
      </c>
      <c r="M6" s="29">
        <f t="shared" si="1"/>
        <v>0</v>
      </c>
      <c r="N6" s="29">
        <f t="shared" si="1"/>
        <v>0</v>
      </c>
      <c r="O6" s="30">
        <f t="shared" si="1"/>
        <v>0</v>
      </c>
      <c r="P6" s="28">
        <f t="shared" si="1"/>
        <v>0</v>
      </c>
    </row>
    <row r="7" spans="1:16" ht="16.5" customHeight="1">
      <c r="A7" s="31"/>
      <c r="B7" s="32"/>
      <c r="C7" s="33"/>
      <c r="D7" s="34">
        <f>SUM(E7:H7)</f>
        <v>24404817</v>
      </c>
      <c r="E7" s="35">
        <f aca="true" t="shared" si="2" ref="E7:P7">E8+E9+E11</f>
        <v>4734979</v>
      </c>
      <c r="F7" s="35">
        <f t="shared" si="2"/>
        <v>7067460</v>
      </c>
      <c r="G7" s="35">
        <f>G8+G9+G11</f>
        <v>3548536</v>
      </c>
      <c r="H7" s="35">
        <f t="shared" si="2"/>
        <v>9053842</v>
      </c>
      <c r="I7" s="35">
        <f t="shared" si="2"/>
        <v>0</v>
      </c>
      <c r="J7" s="35">
        <f t="shared" si="2"/>
        <v>0</v>
      </c>
      <c r="K7" s="35">
        <f t="shared" si="2"/>
        <v>81772</v>
      </c>
      <c r="L7" s="35">
        <f t="shared" si="2"/>
        <v>130956</v>
      </c>
      <c r="M7" s="35">
        <f t="shared" si="2"/>
        <v>0</v>
      </c>
      <c r="N7" s="35">
        <f t="shared" si="2"/>
        <v>0</v>
      </c>
      <c r="O7" s="36">
        <f t="shared" si="2"/>
        <v>570180</v>
      </c>
      <c r="P7" s="34">
        <f t="shared" si="2"/>
        <v>560655</v>
      </c>
    </row>
    <row r="8" spans="1:16" ht="16.5" customHeight="1">
      <c r="A8" s="31"/>
      <c r="B8" s="32"/>
      <c r="C8" s="37">
        <v>1</v>
      </c>
      <c r="D8" s="38">
        <f>SUM(E8:H8)</f>
        <v>6489545</v>
      </c>
      <c r="E8" s="39">
        <f>E14+E34</f>
        <v>3975587</v>
      </c>
      <c r="F8" s="39">
        <f aca="true" t="shared" si="3" ref="F8:P8">F14+F34</f>
        <v>1617847</v>
      </c>
      <c r="G8" s="39">
        <f t="shared" si="3"/>
        <v>657766</v>
      </c>
      <c r="H8" s="39">
        <f t="shared" si="3"/>
        <v>238345</v>
      </c>
      <c r="I8" s="39">
        <f t="shared" si="3"/>
        <v>0</v>
      </c>
      <c r="J8" s="39">
        <f t="shared" si="3"/>
        <v>0</v>
      </c>
      <c r="K8" s="39">
        <f t="shared" si="3"/>
        <v>320</v>
      </c>
      <c r="L8" s="39">
        <f t="shared" si="3"/>
        <v>5758</v>
      </c>
      <c r="M8" s="39">
        <f t="shared" si="3"/>
        <v>0</v>
      </c>
      <c r="N8" s="39">
        <f t="shared" si="3"/>
        <v>0</v>
      </c>
      <c r="O8" s="39">
        <f t="shared" si="3"/>
        <v>0</v>
      </c>
      <c r="P8" s="38">
        <f t="shared" si="3"/>
        <v>0</v>
      </c>
    </row>
    <row r="9" spans="1:16" ht="16.5" customHeight="1">
      <c r="A9" s="31"/>
      <c r="B9" s="32"/>
      <c r="C9" s="37">
        <v>2</v>
      </c>
      <c r="D9" s="38">
        <f>SUM(E9:H9)</f>
        <v>1350130</v>
      </c>
      <c r="E9" s="39">
        <f>E15</f>
        <v>0</v>
      </c>
      <c r="F9" s="39">
        <f aca="true" t="shared" si="4" ref="F9:P10">F15</f>
        <v>0</v>
      </c>
      <c r="G9" s="39">
        <f t="shared" si="4"/>
        <v>768780</v>
      </c>
      <c r="H9" s="39">
        <f t="shared" si="4"/>
        <v>581350</v>
      </c>
      <c r="I9" s="39">
        <f t="shared" si="4"/>
        <v>0</v>
      </c>
      <c r="J9" s="39">
        <f t="shared" si="4"/>
        <v>0</v>
      </c>
      <c r="K9" s="39">
        <f t="shared" si="4"/>
        <v>0</v>
      </c>
      <c r="L9" s="39">
        <f t="shared" si="4"/>
        <v>0</v>
      </c>
      <c r="M9" s="39">
        <f t="shared" si="4"/>
        <v>0</v>
      </c>
      <c r="N9" s="39">
        <f t="shared" si="4"/>
        <v>0</v>
      </c>
      <c r="O9" s="40">
        <f t="shared" si="4"/>
        <v>0</v>
      </c>
      <c r="P9" s="38">
        <f t="shared" si="4"/>
        <v>0</v>
      </c>
    </row>
    <row r="10" spans="1:16" ht="16.5" customHeight="1">
      <c r="A10" s="31"/>
      <c r="B10" s="32"/>
      <c r="C10" s="41">
        <v>3</v>
      </c>
      <c r="D10" s="42">
        <f t="shared" si="0"/>
        <v>0</v>
      </c>
      <c r="E10" s="43">
        <f>E16</f>
        <v>0</v>
      </c>
      <c r="F10" s="43">
        <f t="shared" si="4"/>
        <v>0</v>
      </c>
      <c r="G10" s="43">
        <f t="shared" si="4"/>
        <v>0</v>
      </c>
      <c r="H10" s="43">
        <f t="shared" si="4"/>
        <v>0</v>
      </c>
      <c r="I10" s="43">
        <f t="shared" si="4"/>
        <v>0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4">
        <f t="shared" si="4"/>
        <v>0</v>
      </c>
      <c r="P10" s="42">
        <f t="shared" si="4"/>
        <v>0</v>
      </c>
    </row>
    <row r="11" spans="1:16" ht="16.5" customHeight="1" thickBot="1">
      <c r="A11" s="45"/>
      <c r="B11" s="46"/>
      <c r="C11" s="47"/>
      <c r="D11" s="48">
        <f t="shared" si="0"/>
        <v>16565142</v>
      </c>
      <c r="E11" s="49">
        <f>E17+E30</f>
        <v>759392</v>
      </c>
      <c r="F11" s="49">
        <f aca="true" t="shared" si="5" ref="F11:P11">F17+F30</f>
        <v>5449613</v>
      </c>
      <c r="G11" s="49">
        <f t="shared" si="5"/>
        <v>2121990</v>
      </c>
      <c r="H11" s="49">
        <f>H17+H30</f>
        <v>8234147</v>
      </c>
      <c r="I11" s="49">
        <f t="shared" si="5"/>
        <v>0</v>
      </c>
      <c r="J11" s="49">
        <f t="shared" si="5"/>
        <v>0</v>
      </c>
      <c r="K11" s="49">
        <f>K17+K30</f>
        <v>81452</v>
      </c>
      <c r="L11" s="49">
        <f t="shared" si="5"/>
        <v>125198</v>
      </c>
      <c r="M11" s="49">
        <f t="shared" si="5"/>
        <v>0</v>
      </c>
      <c r="N11" s="49">
        <f t="shared" si="5"/>
        <v>0</v>
      </c>
      <c r="O11" s="49">
        <f t="shared" si="5"/>
        <v>570180</v>
      </c>
      <c r="P11" s="50">
        <f t="shared" si="5"/>
        <v>560655</v>
      </c>
    </row>
    <row r="12" spans="1:16" ht="16.5" customHeight="1">
      <c r="A12" s="25" t="s">
        <v>34</v>
      </c>
      <c r="B12" s="26"/>
      <c r="C12" s="27" t="s">
        <v>33</v>
      </c>
      <c r="D12" s="28">
        <f t="shared" si="0"/>
        <v>0</v>
      </c>
      <c r="E12" s="29">
        <f>E16</f>
        <v>0</v>
      </c>
      <c r="F12" s="29">
        <f aca="true" t="shared" si="6" ref="F12:P12">F16</f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si="6"/>
        <v>0</v>
      </c>
      <c r="O12" s="30">
        <f t="shared" si="6"/>
        <v>0</v>
      </c>
      <c r="P12" s="28">
        <f t="shared" si="6"/>
        <v>0</v>
      </c>
    </row>
    <row r="13" spans="1:16" ht="16.5" customHeight="1">
      <c r="A13" s="31"/>
      <c r="B13" s="32"/>
      <c r="C13" s="33"/>
      <c r="D13" s="34">
        <f t="shared" si="0"/>
        <v>23464266</v>
      </c>
      <c r="E13" s="35">
        <f>E14+E15+E17</f>
        <v>4734979</v>
      </c>
      <c r="F13" s="35">
        <f aca="true" t="shared" si="7" ref="F13:P13">F14+F15+F17</f>
        <v>7067460</v>
      </c>
      <c r="G13" s="35">
        <f t="shared" si="7"/>
        <v>2932114</v>
      </c>
      <c r="H13" s="35">
        <f t="shared" si="7"/>
        <v>8729713</v>
      </c>
      <c r="I13" s="35">
        <f t="shared" si="7"/>
        <v>0</v>
      </c>
      <c r="J13" s="35">
        <f t="shared" si="7"/>
        <v>0</v>
      </c>
      <c r="K13" s="35">
        <f t="shared" si="7"/>
        <v>81772</v>
      </c>
      <c r="L13" s="35">
        <f t="shared" si="7"/>
        <v>130956</v>
      </c>
      <c r="M13" s="35">
        <f t="shared" si="7"/>
        <v>0</v>
      </c>
      <c r="N13" s="35">
        <f t="shared" si="7"/>
        <v>0</v>
      </c>
      <c r="O13" s="36">
        <f t="shared" si="7"/>
        <v>272025</v>
      </c>
      <c r="P13" s="34">
        <f t="shared" si="7"/>
        <v>305875</v>
      </c>
    </row>
    <row r="14" spans="1:16" ht="16.5" customHeight="1">
      <c r="A14" s="31"/>
      <c r="B14" s="32"/>
      <c r="C14" s="37">
        <v>1</v>
      </c>
      <c r="D14" s="38">
        <f t="shared" si="0"/>
        <v>6485839</v>
      </c>
      <c r="E14" s="39">
        <f>E19+E25</f>
        <v>3975587</v>
      </c>
      <c r="F14" s="39">
        <f aca="true" t="shared" si="8" ref="F14:P15">F19+F25</f>
        <v>1617847</v>
      </c>
      <c r="G14" s="39">
        <f t="shared" si="8"/>
        <v>654707</v>
      </c>
      <c r="H14" s="39">
        <f t="shared" si="8"/>
        <v>237698</v>
      </c>
      <c r="I14" s="39">
        <f t="shared" si="8"/>
        <v>0</v>
      </c>
      <c r="J14" s="39">
        <f t="shared" si="8"/>
        <v>0</v>
      </c>
      <c r="K14" s="39">
        <f t="shared" si="8"/>
        <v>320</v>
      </c>
      <c r="L14" s="39">
        <f t="shared" si="8"/>
        <v>5758</v>
      </c>
      <c r="M14" s="39">
        <f t="shared" si="8"/>
        <v>0</v>
      </c>
      <c r="N14" s="39">
        <f t="shared" si="8"/>
        <v>0</v>
      </c>
      <c r="O14" s="39">
        <f t="shared" si="8"/>
        <v>0</v>
      </c>
      <c r="P14" s="38">
        <f t="shared" si="8"/>
        <v>0</v>
      </c>
    </row>
    <row r="15" spans="1:16" ht="16.5" customHeight="1">
      <c r="A15" s="31"/>
      <c r="B15" s="32"/>
      <c r="C15" s="37">
        <v>2</v>
      </c>
      <c r="D15" s="38">
        <f t="shared" si="0"/>
        <v>1350130</v>
      </c>
      <c r="E15" s="39">
        <f>E20+E26</f>
        <v>0</v>
      </c>
      <c r="F15" s="39">
        <f t="shared" si="8"/>
        <v>0</v>
      </c>
      <c r="G15" s="39">
        <f t="shared" si="8"/>
        <v>768780</v>
      </c>
      <c r="H15" s="39">
        <f t="shared" si="8"/>
        <v>581350</v>
      </c>
      <c r="I15" s="39">
        <f t="shared" si="8"/>
        <v>0</v>
      </c>
      <c r="J15" s="39">
        <f t="shared" si="8"/>
        <v>0</v>
      </c>
      <c r="K15" s="39">
        <f t="shared" si="8"/>
        <v>0</v>
      </c>
      <c r="L15" s="39">
        <f t="shared" si="8"/>
        <v>0</v>
      </c>
      <c r="M15" s="39">
        <f t="shared" si="8"/>
        <v>0</v>
      </c>
      <c r="N15" s="39">
        <f t="shared" si="8"/>
        <v>0</v>
      </c>
      <c r="O15" s="40">
        <f t="shared" si="8"/>
        <v>0</v>
      </c>
      <c r="P15" s="38">
        <f t="shared" si="8"/>
        <v>0</v>
      </c>
    </row>
    <row r="16" spans="1:16" ht="16.5" customHeight="1">
      <c r="A16" s="31"/>
      <c r="B16" s="32"/>
      <c r="C16" s="51">
        <v>3</v>
      </c>
      <c r="D16" s="42">
        <f t="shared" si="0"/>
        <v>0</v>
      </c>
      <c r="E16" s="43">
        <f>E22</f>
        <v>0</v>
      </c>
      <c r="F16" s="43">
        <f aca="true" t="shared" si="9" ref="F16:P16">F22</f>
        <v>0</v>
      </c>
      <c r="G16" s="43">
        <f t="shared" si="9"/>
        <v>0</v>
      </c>
      <c r="H16" s="43">
        <f t="shared" si="9"/>
        <v>0</v>
      </c>
      <c r="I16" s="43">
        <f t="shared" si="9"/>
        <v>0</v>
      </c>
      <c r="J16" s="43">
        <f t="shared" si="9"/>
        <v>0</v>
      </c>
      <c r="K16" s="43">
        <f t="shared" si="9"/>
        <v>0</v>
      </c>
      <c r="L16" s="43">
        <f t="shared" si="9"/>
        <v>0</v>
      </c>
      <c r="M16" s="43">
        <f t="shared" si="9"/>
        <v>0</v>
      </c>
      <c r="N16" s="43">
        <f t="shared" si="9"/>
        <v>0</v>
      </c>
      <c r="O16" s="44">
        <f t="shared" si="9"/>
        <v>0</v>
      </c>
      <c r="P16" s="42">
        <f t="shared" si="9"/>
        <v>0</v>
      </c>
    </row>
    <row r="17" spans="1:16" ht="16.5" customHeight="1" thickBot="1">
      <c r="A17" s="45"/>
      <c r="B17" s="46"/>
      <c r="C17" s="52"/>
      <c r="D17" s="50">
        <f t="shared" si="0"/>
        <v>15628297</v>
      </c>
      <c r="E17" s="49">
        <f>E21+E23+E27+E29+E28</f>
        <v>759392</v>
      </c>
      <c r="F17" s="49">
        <f aca="true" t="shared" si="10" ref="F17:P17">F21+F23+F27+F29+F28</f>
        <v>5449613</v>
      </c>
      <c r="G17" s="49">
        <f t="shared" si="10"/>
        <v>1508627</v>
      </c>
      <c r="H17" s="49">
        <f t="shared" si="10"/>
        <v>7910665</v>
      </c>
      <c r="I17" s="49">
        <f t="shared" si="10"/>
        <v>0</v>
      </c>
      <c r="J17" s="49">
        <f t="shared" si="10"/>
        <v>0</v>
      </c>
      <c r="K17" s="49">
        <f t="shared" si="10"/>
        <v>81452</v>
      </c>
      <c r="L17" s="49">
        <f t="shared" si="10"/>
        <v>125198</v>
      </c>
      <c r="M17" s="49">
        <f t="shared" si="10"/>
        <v>0</v>
      </c>
      <c r="N17" s="49">
        <f t="shared" si="10"/>
        <v>0</v>
      </c>
      <c r="O17" s="53">
        <f t="shared" si="10"/>
        <v>272025</v>
      </c>
      <c r="P17" s="50">
        <f t="shared" si="10"/>
        <v>305875</v>
      </c>
    </row>
    <row r="18" spans="1:16" ht="16.5" customHeight="1">
      <c r="A18" s="54" t="s">
        <v>12</v>
      </c>
      <c r="B18" s="55"/>
      <c r="C18" s="56" t="s">
        <v>33</v>
      </c>
      <c r="D18" s="34">
        <f>SUM(E18:H18)</f>
        <v>15064783</v>
      </c>
      <c r="E18" s="35">
        <v>3825130</v>
      </c>
      <c r="F18" s="35">
        <v>6183159</v>
      </c>
      <c r="G18" s="35">
        <v>1426588</v>
      </c>
      <c r="H18" s="35">
        <v>3629906</v>
      </c>
      <c r="I18" s="35">
        <v>0</v>
      </c>
      <c r="J18" s="35">
        <v>0</v>
      </c>
      <c r="K18" s="35">
        <v>81772</v>
      </c>
      <c r="L18" s="35">
        <v>130956</v>
      </c>
      <c r="M18" s="35">
        <v>0</v>
      </c>
      <c r="N18" s="35">
        <v>0</v>
      </c>
      <c r="O18" s="36">
        <v>272025</v>
      </c>
      <c r="P18" s="34">
        <v>305875</v>
      </c>
    </row>
    <row r="19" spans="1:18" ht="16.5" customHeight="1">
      <c r="A19" s="54"/>
      <c r="B19" s="55"/>
      <c r="C19" s="57">
        <v>1</v>
      </c>
      <c r="D19" s="58">
        <f>SUM(E19:H19)</f>
        <v>6073952</v>
      </c>
      <c r="E19" s="59">
        <v>3696720</v>
      </c>
      <c r="F19" s="60">
        <v>1600681</v>
      </c>
      <c r="G19" s="60">
        <v>549520</v>
      </c>
      <c r="H19" s="60">
        <v>227031</v>
      </c>
      <c r="I19" s="60">
        <v>0</v>
      </c>
      <c r="J19" s="60">
        <v>0</v>
      </c>
      <c r="K19" s="60">
        <v>320</v>
      </c>
      <c r="L19" s="60">
        <v>5758</v>
      </c>
      <c r="M19" s="60">
        <v>0</v>
      </c>
      <c r="N19" s="60">
        <v>0</v>
      </c>
      <c r="O19" s="60">
        <v>0</v>
      </c>
      <c r="P19" s="61">
        <v>0</v>
      </c>
      <c r="Q19" s="62"/>
      <c r="R19" s="62"/>
    </row>
    <row r="20" spans="1:18" ht="16.5" customHeight="1">
      <c r="A20" s="54"/>
      <c r="B20" s="55"/>
      <c r="C20" s="57">
        <v>2</v>
      </c>
      <c r="D20" s="58">
        <f t="shared" si="0"/>
        <v>0</v>
      </c>
      <c r="E20" s="59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1">
        <v>0</v>
      </c>
      <c r="Q20" s="62"/>
      <c r="R20" s="62"/>
    </row>
    <row r="21" spans="1:18" ht="16.5" customHeight="1">
      <c r="A21" s="63"/>
      <c r="B21" s="64"/>
      <c r="C21" s="57">
        <v>3</v>
      </c>
      <c r="D21" s="58">
        <f>SUM(E21:H21)</f>
        <v>8990831</v>
      </c>
      <c r="E21" s="59">
        <v>128410</v>
      </c>
      <c r="F21" s="60">
        <v>4582478</v>
      </c>
      <c r="G21" s="60">
        <v>877068</v>
      </c>
      <c r="H21" s="60">
        <v>3402875</v>
      </c>
      <c r="I21" s="60">
        <v>0</v>
      </c>
      <c r="J21" s="60">
        <v>0</v>
      </c>
      <c r="K21" s="60">
        <v>81452</v>
      </c>
      <c r="L21" s="60">
        <v>125198</v>
      </c>
      <c r="M21" s="60">
        <v>0</v>
      </c>
      <c r="N21" s="60">
        <v>0</v>
      </c>
      <c r="O21" s="60">
        <v>272025</v>
      </c>
      <c r="P21" s="61">
        <v>305875</v>
      </c>
      <c r="Q21" s="62"/>
      <c r="R21" s="62"/>
    </row>
    <row r="22" spans="1:18" ht="16.5" customHeight="1">
      <c r="A22" s="65" t="s">
        <v>13</v>
      </c>
      <c r="B22" s="66"/>
      <c r="C22" s="66">
        <v>3</v>
      </c>
      <c r="D22" s="67">
        <f t="shared" si="0"/>
        <v>0</v>
      </c>
      <c r="E22" s="68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70">
        <v>0</v>
      </c>
      <c r="Q22" s="71"/>
      <c r="R22" s="71"/>
    </row>
    <row r="23" spans="1:18" ht="16.5" customHeight="1">
      <c r="A23" s="65"/>
      <c r="B23" s="66"/>
      <c r="C23" s="66"/>
      <c r="D23" s="72">
        <f t="shared" si="0"/>
        <v>3483721</v>
      </c>
      <c r="E23" s="73">
        <v>94193</v>
      </c>
      <c r="F23" s="74">
        <v>686226</v>
      </c>
      <c r="G23" s="74">
        <v>288153</v>
      </c>
      <c r="H23" s="74">
        <v>2415149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5">
        <v>0</v>
      </c>
      <c r="Q23" s="62"/>
      <c r="R23" s="62"/>
    </row>
    <row r="24" spans="1:16" ht="16.5" customHeight="1">
      <c r="A24" s="76" t="s">
        <v>14</v>
      </c>
      <c r="B24" s="8"/>
      <c r="C24" s="37" t="s">
        <v>33</v>
      </c>
      <c r="D24" s="38">
        <f>SUM(E24:H24)</f>
        <v>2696618</v>
      </c>
      <c r="E24" s="35">
        <v>774125</v>
      </c>
      <c r="F24" s="35">
        <v>143420</v>
      </c>
      <c r="G24" s="35">
        <v>1117173</v>
      </c>
      <c r="H24" s="35">
        <v>661900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4">
        <v>0</v>
      </c>
    </row>
    <row r="25" spans="1:17" ht="16.5" customHeight="1">
      <c r="A25" s="54"/>
      <c r="B25" s="55"/>
      <c r="C25" s="57">
        <v>1</v>
      </c>
      <c r="D25" s="58">
        <f>SUM(E25:H25)</f>
        <v>411887</v>
      </c>
      <c r="E25" s="59">
        <v>278867</v>
      </c>
      <c r="F25" s="60">
        <v>17166</v>
      </c>
      <c r="G25" s="74">
        <v>105187</v>
      </c>
      <c r="H25" s="74">
        <v>10667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1">
        <v>0</v>
      </c>
      <c r="Q25" s="62"/>
    </row>
    <row r="26" spans="1:16" ht="16.5" customHeight="1">
      <c r="A26" s="54"/>
      <c r="B26" s="55"/>
      <c r="C26" s="57">
        <v>2</v>
      </c>
      <c r="D26" s="58">
        <f>SUM(E26:H26)</f>
        <v>1350130</v>
      </c>
      <c r="E26" s="59">
        <v>0</v>
      </c>
      <c r="F26" s="60">
        <v>0</v>
      </c>
      <c r="G26" s="74">
        <v>768780</v>
      </c>
      <c r="H26" s="74">
        <v>581350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1">
        <v>0</v>
      </c>
    </row>
    <row r="27" spans="1:16" ht="16.5" customHeight="1">
      <c r="A27" s="63"/>
      <c r="B27" s="64"/>
      <c r="C27" s="57">
        <v>3</v>
      </c>
      <c r="D27" s="58">
        <f t="shared" si="0"/>
        <v>934601</v>
      </c>
      <c r="E27" s="59">
        <v>495258</v>
      </c>
      <c r="F27" s="60">
        <v>126254</v>
      </c>
      <c r="G27" s="74">
        <v>243206</v>
      </c>
      <c r="H27" s="74">
        <v>69883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1">
        <v>0</v>
      </c>
    </row>
    <row r="28" spans="1:16" ht="16.5" customHeight="1">
      <c r="A28" s="65" t="s">
        <v>15</v>
      </c>
      <c r="B28" s="66"/>
      <c r="C28" s="57">
        <v>3</v>
      </c>
      <c r="D28" s="58">
        <f>SUM(E28:H28)</f>
        <v>301112</v>
      </c>
      <c r="E28" s="59">
        <v>41531</v>
      </c>
      <c r="F28" s="60">
        <v>0</v>
      </c>
      <c r="G28" s="74">
        <v>60937</v>
      </c>
      <c r="H28" s="74">
        <v>198644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1">
        <v>0</v>
      </c>
    </row>
    <row r="29" spans="1:16" ht="16.5" customHeight="1" thickBot="1">
      <c r="A29" s="77" t="s">
        <v>16</v>
      </c>
      <c r="B29" s="78"/>
      <c r="C29" s="79">
        <v>3</v>
      </c>
      <c r="D29" s="80">
        <f t="shared" si="0"/>
        <v>1918032</v>
      </c>
      <c r="E29" s="81">
        <v>0</v>
      </c>
      <c r="F29" s="82">
        <v>54655</v>
      </c>
      <c r="G29" s="83">
        <v>39263</v>
      </c>
      <c r="H29" s="83">
        <v>1824114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4">
        <v>0</v>
      </c>
    </row>
    <row r="30" spans="1:16" ht="16.5" customHeight="1" thickBot="1">
      <c r="A30" s="85" t="s">
        <v>35</v>
      </c>
      <c r="B30" s="86"/>
      <c r="C30" s="87">
        <v>3</v>
      </c>
      <c r="D30" s="88">
        <f t="shared" si="0"/>
        <v>936845</v>
      </c>
      <c r="E30" s="89">
        <v>0</v>
      </c>
      <c r="F30" s="89">
        <v>0</v>
      </c>
      <c r="G30" s="89">
        <v>613363</v>
      </c>
      <c r="H30" s="89">
        <v>323482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298155</v>
      </c>
      <c r="P30" s="89">
        <v>254780</v>
      </c>
    </row>
    <row r="31" spans="1:16" ht="16.5" customHeight="1">
      <c r="A31" s="90" t="s">
        <v>17</v>
      </c>
      <c r="B31" s="91"/>
      <c r="C31" s="92">
        <v>3</v>
      </c>
      <c r="D31" s="72">
        <f>SUM(E31:H31)</f>
        <v>3918</v>
      </c>
      <c r="E31" s="73">
        <v>0</v>
      </c>
      <c r="F31" s="74">
        <v>0</v>
      </c>
      <c r="G31" s="74">
        <v>3815</v>
      </c>
      <c r="H31" s="74">
        <v>103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5">
        <v>0</v>
      </c>
    </row>
    <row r="32" spans="1:16" ht="16.5" customHeight="1">
      <c r="A32" s="93" t="s">
        <v>18</v>
      </c>
      <c r="B32" s="94"/>
      <c r="C32" s="57">
        <v>3</v>
      </c>
      <c r="D32" s="58">
        <f>SUM(E32:H32)</f>
        <v>87673</v>
      </c>
      <c r="E32" s="59">
        <v>0</v>
      </c>
      <c r="F32" s="60">
        <v>0</v>
      </c>
      <c r="G32" s="74">
        <v>68078</v>
      </c>
      <c r="H32" s="74">
        <v>19595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1">
        <v>0</v>
      </c>
    </row>
    <row r="33" spans="1:16" ht="16.5" customHeight="1">
      <c r="A33" s="76" t="s">
        <v>19</v>
      </c>
      <c r="B33" s="8"/>
      <c r="C33" s="95" t="s">
        <v>33</v>
      </c>
      <c r="D33" s="58">
        <f>SUM(E33:H33)</f>
        <v>54796</v>
      </c>
      <c r="E33" s="59">
        <v>0</v>
      </c>
      <c r="F33" s="60">
        <v>0</v>
      </c>
      <c r="G33" s="74">
        <v>17403</v>
      </c>
      <c r="H33" s="74">
        <v>37393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1">
        <v>0</v>
      </c>
    </row>
    <row r="34" spans="1:16" ht="16.5" customHeight="1">
      <c r="A34" s="54"/>
      <c r="B34" s="55"/>
      <c r="C34" s="95">
        <v>1</v>
      </c>
      <c r="D34" s="58">
        <f>SUM(E34:H34)</f>
        <v>3706</v>
      </c>
      <c r="E34" s="59">
        <v>0</v>
      </c>
      <c r="F34" s="60">
        <v>0</v>
      </c>
      <c r="G34" s="74">
        <v>3059</v>
      </c>
      <c r="H34" s="74">
        <v>647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1">
        <v>0</v>
      </c>
    </row>
    <row r="35" spans="1:16" ht="16.5" customHeight="1">
      <c r="A35" s="63"/>
      <c r="B35" s="64"/>
      <c r="C35" s="95">
        <v>3</v>
      </c>
      <c r="D35" s="58">
        <f>SUM(E35:H35)</f>
        <v>51090</v>
      </c>
      <c r="E35" s="96">
        <v>0</v>
      </c>
      <c r="F35" s="97">
        <v>0</v>
      </c>
      <c r="G35" s="98">
        <v>14344</v>
      </c>
      <c r="H35" s="98">
        <v>36746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58">
        <v>0</v>
      </c>
    </row>
    <row r="36" spans="1:16" ht="16.5" customHeight="1">
      <c r="A36" s="65" t="s">
        <v>20</v>
      </c>
      <c r="B36" s="66"/>
      <c r="C36" s="57">
        <v>3</v>
      </c>
      <c r="D36" s="58">
        <f t="shared" si="0"/>
        <v>0</v>
      </c>
      <c r="E36" s="96">
        <v>0</v>
      </c>
      <c r="F36" s="97">
        <v>0</v>
      </c>
      <c r="G36" s="98">
        <v>0</v>
      </c>
      <c r="H36" s="98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58">
        <v>0</v>
      </c>
    </row>
    <row r="37" spans="1:16" ht="16.5" customHeight="1">
      <c r="A37" s="65" t="s">
        <v>21</v>
      </c>
      <c r="B37" s="66"/>
      <c r="C37" s="57">
        <v>3</v>
      </c>
      <c r="D37" s="58">
        <f t="shared" si="0"/>
        <v>9858</v>
      </c>
      <c r="E37" s="96">
        <v>0</v>
      </c>
      <c r="F37" s="97">
        <v>0</v>
      </c>
      <c r="G37" s="98">
        <v>0</v>
      </c>
      <c r="H37" s="98">
        <v>9858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58">
        <v>0</v>
      </c>
    </row>
    <row r="38" spans="1:16" ht="16.5" customHeight="1">
      <c r="A38" s="65" t="s">
        <v>22</v>
      </c>
      <c r="B38" s="66"/>
      <c r="C38" s="57">
        <v>3</v>
      </c>
      <c r="D38" s="58">
        <f t="shared" si="0"/>
        <v>228963</v>
      </c>
      <c r="E38" s="96">
        <v>0</v>
      </c>
      <c r="F38" s="97">
        <v>0</v>
      </c>
      <c r="G38" s="98">
        <v>228963</v>
      </c>
      <c r="H38" s="98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58">
        <v>0</v>
      </c>
    </row>
    <row r="39" spans="1:16" ht="16.5" customHeight="1">
      <c r="A39" s="65" t="s">
        <v>23</v>
      </c>
      <c r="B39" s="66"/>
      <c r="C39" s="57">
        <v>3</v>
      </c>
      <c r="D39" s="58">
        <f t="shared" si="0"/>
        <v>552951</v>
      </c>
      <c r="E39" s="96">
        <v>0</v>
      </c>
      <c r="F39" s="97">
        <v>0</v>
      </c>
      <c r="G39" s="98">
        <v>298163</v>
      </c>
      <c r="H39" s="98">
        <v>254788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298155</v>
      </c>
      <c r="P39" s="58">
        <v>254780</v>
      </c>
    </row>
    <row r="40" spans="1:16" ht="16.5" customHeight="1">
      <c r="A40" s="65" t="s">
        <v>24</v>
      </c>
      <c r="B40" s="66"/>
      <c r="C40" s="57">
        <v>3</v>
      </c>
      <c r="D40" s="58">
        <f t="shared" si="0"/>
        <v>0</v>
      </c>
      <c r="E40" s="96">
        <v>0</v>
      </c>
      <c r="F40" s="97">
        <v>0</v>
      </c>
      <c r="G40" s="98">
        <v>0</v>
      </c>
      <c r="H40" s="98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58">
        <v>0</v>
      </c>
    </row>
    <row r="41" spans="1:16" ht="16.5" customHeight="1" thickBot="1">
      <c r="A41" s="18" t="s">
        <v>25</v>
      </c>
      <c r="B41" s="19"/>
      <c r="C41" s="23">
        <v>3</v>
      </c>
      <c r="D41" s="99">
        <f t="shared" si="0"/>
        <v>2392</v>
      </c>
      <c r="E41" s="100">
        <v>0</v>
      </c>
      <c r="F41" s="101">
        <v>0</v>
      </c>
      <c r="G41" s="101">
        <v>0</v>
      </c>
      <c r="H41" s="101">
        <v>2392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99">
        <v>0</v>
      </c>
    </row>
    <row r="42" spans="1:8" ht="16.5" customHeight="1">
      <c r="A42" s="102" t="s">
        <v>36</v>
      </c>
      <c r="B42" s="102"/>
      <c r="C42" s="103"/>
      <c r="D42" s="104" t="s">
        <v>26</v>
      </c>
      <c r="E42" s="105">
        <v>1</v>
      </c>
      <c r="F42" s="3" t="s">
        <v>27</v>
      </c>
      <c r="H42" s="3" t="s">
        <v>37</v>
      </c>
    </row>
    <row r="43" spans="1:8" ht="16.5" customHeight="1">
      <c r="A43" s="106"/>
      <c r="B43" s="106"/>
      <c r="C43" s="107"/>
      <c r="E43" s="105">
        <v>2</v>
      </c>
      <c r="F43" s="3" t="s">
        <v>28</v>
      </c>
      <c r="H43" s="3" t="s">
        <v>38</v>
      </c>
    </row>
    <row r="44" spans="5:8" ht="16.5" customHeight="1">
      <c r="E44" s="105">
        <v>3</v>
      </c>
      <c r="F44" s="3" t="s">
        <v>29</v>
      </c>
      <c r="H44" s="3" t="s">
        <v>39</v>
      </c>
    </row>
    <row r="45" spans="1:3" ht="16.5" customHeight="1">
      <c r="A45" s="108"/>
      <c r="C45" s="105"/>
    </row>
  </sheetData>
  <sheetProtection/>
  <mergeCells count="36">
    <mergeCell ref="O2:P2"/>
    <mergeCell ref="O4:P4"/>
    <mergeCell ref="O3:P3"/>
    <mergeCell ref="B3:D3"/>
    <mergeCell ref="E4:F4"/>
    <mergeCell ref="G4:H4"/>
    <mergeCell ref="I4:J4"/>
    <mergeCell ref="M4:N4"/>
    <mergeCell ref="K3:L3"/>
    <mergeCell ref="K4:L4"/>
    <mergeCell ref="C10:C11"/>
    <mergeCell ref="D4:D5"/>
    <mergeCell ref="A39:B39"/>
    <mergeCell ref="A31:B31"/>
    <mergeCell ref="C6:C7"/>
    <mergeCell ref="C12:C13"/>
    <mergeCell ref="A6:B11"/>
    <mergeCell ref="A18:B21"/>
    <mergeCell ref="C16:C17"/>
    <mergeCell ref="C22:C23"/>
    <mergeCell ref="A36:B36"/>
    <mergeCell ref="A37:B37"/>
    <mergeCell ref="A38:B38"/>
    <mergeCell ref="A30:B30"/>
    <mergeCell ref="A33:B35"/>
    <mergeCell ref="A32:B32"/>
    <mergeCell ref="A42:C43"/>
    <mergeCell ref="A1:P1"/>
    <mergeCell ref="A28:B28"/>
    <mergeCell ref="A40:B40"/>
    <mergeCell ref="A12:B17"/>
    <mergeCell ref="A24:B27"/>
    <mergeCell ref="A29:B29"/>
    <mergeCell ref="A22:B23"/>
    <mergeCell ref="A4:B5"/>
    <mergeCell ref="A41:B41"/>
  </mergeCells>
  <printOptions/>
  <pageMargins left="0.5905511811023623" right="0.5905511811023623" top="0.4724409448818898" bottom="0" header="0.2755905511811024" footer="0.1968503937007874"/>
  <pageSetup horizontalDpi="300" verticalDpi="300" orientation="landscape" paperSize="9" scale="78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00257583</dc:creator>
  <cp:keywords/>
  <dc:description/>
  <cp:lastModifiedBy>00257583</cp:lastModifiedBy>
  <dcterms:created xsi:type="dcterms:W3CDTF">2015-05-26T01:50:43Z</dcterms:created>
  <dcterms:modified xsi:type="dcterms:W3CDTF">2015-05-26T01:55:27Z</dcterms:modified>
  <cp:category/>
  <cp:version/>
  <cp:contentType/>
  <cp:contentStatus/>
</cp:coreProperties>
</file>