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32760" yWindow="32760" windowWidth="21830" windowHeight="11030" tabRatio="803"/>
  </bookViews>
  <sheets>
    <sheet name="表紙 " sheetId="2" r:id="rId1"/>
    <sheet name="目次 " sheetId="18" r:id="rId2"/>
    <sheet name="利用上の注意" sheetId="19" r:id="rId3"/>
    <sheet name="賃金  " sheetId="12" r:id="rId4"/>
    <sheet name="労働時間" sheetId="23" r:id="rId5"/>
    <sheet name="雇用 " sheetId="25" r:id="rId6"/>
    <sheet name="名目賃金指数給与総額" sheetId="43" r:id="rId7"/>
    <sheet name="実質賃金指数給与総額 " sheetId="44" r:id="rId8"/>
    <sheet name="名目賃金指数定期給与" sheetId="45" r:id="rId9"/>
    <sheet name="実質賃金指数定期給与" sheetId="46" r:id="rId10"/>
    <sheet name="名目賃金指数所定内給与" sheetId="47" r:id="rId11"/>
    <sheet name="総実労働時間指数 " sheetId="48" r:id="rId12"/>
    <sheet name="所定内労働時間指数" sheetId="49" r:id="rId13"/>
    <sheet name="所定外労働時間指数 " sheetId="50" r:id="rId14"/>
    <sheet name="常用雇用指数 " sheetId="51" r:id="rId15"/>
    <sheet name="季節調整済指数" sheetId="32" r:id="rId16"/>
    <sheet name="産業性別賃金" sheetId="33" r:id="rId17"/>
    <sheet name="産業性別労働時間" sheetId="34" r:id="rId18"/>
    <sheet name="産業性別雇用" sheetId="35" r:id="rId19"/>
    <sheet name="規模別賃金" sheetId="36" r:id="rId20"/>
    <sheet name="規模別労働時間" sheetId="37" r:id="rId21"/>
    <sheet name="産業就業形態別賃金" sheetId="38" r:id="rId22"/>
    <sheet name="産業就業形態別労働時間" sheetId="39" r:id="rId23"/>
    <sheet name="産業就業形態別雇用" sheetId="40" r:id="rId24"/>
    <sheet name="調査の説明" sheetId="41" r:id="rId25"/>
    <sheet name="裏表紙 (R7.3～国勢調査） (3)" sheetId="1" r:id="rId26"/>
  </sheets>
  <definedNames>
    <definedName name="_xlnm.Print_Area" localSheetId="25">'裏表紙 (R7.3～国勢調査） (3)'!$A$1:$K$39</definedName>
    <definedName name="_xlnm.Print_Area" localSheetId="0">'表紙 '!$A$1:$K$57</definedName>
    <definedName name="_xlnm.Print_Area" localSheetId="3">'賃金  '!$A$1:$M$69</definedName>
    <definedName name="_xlnm.Print_Area" localSheetId="1">'目次 '!$A$1:$O$47</definedName>
    <definedName name="_xlnm.Print_Area" localSheetId="2">利用上の注意!$A$1:$O$61</definedName>
    <definedName name="_xlnm.Print_Area" localSheetId="4">労働時間!$A$1:$K$68</definedName>
    <definedName name="_xlnm.Print_Area" localSheetId="5">'雇用 '!$A$1:$K$68</definedName>
    <definedName name="_xlnm.Print_Area" localSheetId="15">季節調整済指数!$A$1:$R$40</definedName>
    <definedName name="_xlnm.Print_Area" localSheetId="22">産業就業形態別労働時間!$A$1:$K$106</definedName>
    <definedName name="_xlnm.Print_Area" localSheetId="24">調査の説明!$A$1:$N$126</definedName>
    <definedName name="_xlnm.Print_Area" localSheetId="6">名目賃金指数給与総額!$A$1:$S$93</definedName>
    <definedName name="_xlnm.Print_Area" localSheetId="7">'実質賃金指数給与総額 '!$A$1:$S$95</definedName>
    <definedName name="_xlnm.Print_Area" localSheetId="8">名目賃金指数定期給与!$A$1:$S$93</definedName>
    <definedName name="_xlnm.Print_Area" localSheetId="9">実質賃金指数定期給与!$A$1:$S$95</definedName>
    <definedName name="_xlnm.Print_Area" localSheetId="10">名目賃金指数所定内給与!$A$1:$S$93</definedName>
    <definedName name="_xlnm.Print_Area" localSheetId="11">'総実労働時間指数 '!$A$1:$S$93</definedName>
    <definedName name="_xlnm.Print_Area" localSheetId="12">所定内労働時間指数!$A$1:$S$93</definedName>
    <definedName name="_xlnm.Print_Area" localSheetId="13">'所定外労働時間指数 '!$A$1:$S$93</definedName>
    <definedName name="_xlnm.Print_Area" localSheetId="14">'常用雇用指数 '!$A$1:$S$94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<sst xmlns="http://schemas.openxmlformats.org/spreadsheetml/2006/main" xmlns:r="http://schemas.openxmlformats.org/officeDocument/2006/relationships" count="562" uniqueCount="562">
  <si>
    <t>E12</t>
  </si>
  <si>
    <t>目　　　　　　　　次</t>
  </si>
  <si>
    <t>(2)事業所規模３０人以上</t>
  </si>
  <si>
    <t>統計法に基づく基幹統計</t>
    <rPh sb="0" eb="3">
      <t>トウケイホウ</t>
    </rPh>
    <rPh sb="4" eb="5">
      <t>モト</t>
    </rPh>
    <rPh sb="7" eb="9">
      <t>キカン</t>
    </rPh>
    <phoneticPr fontId="22"/>
  </si>
  <si>
    <t>化学、石油・石炭</t>
  </si>
  <si>
    <t>L</t>
  </si>
  <si>
    <t>その他の製造業、なめし革</t>
    <rPh sb="2" eb="3">
      <t>タ</t>
    </rPh>
    <rPh sb="4" eb="7">
      <t>セイゾウギョウ</t>
    </rPh>
    <rPh sb="11" eb="12">
      <t>カワ</t>
    </rPh>
    <phoneticPr fontId="22"/>
  </si>
  <si>
    <t>利用上の注意</t>
    <rPh sb="0" eb="3">
      <t>リヨウジョウ</t>
    </rPh>
    <rPh sb="4" eb="6">
      <t>チュウイ</t>
    </rPh>
    <phoneticPr fontId="22"/>
  </si>
  <si>
    <t>職業紹介・派遣業</t>
  </si>
  <si>
    <t>Ⅰ 結果の概要　　　　　　　　　　　　　　　　　　　　　　　　　　　　　</t>
  </si>
  <si>
    <t>毎月勤労統計調査地方調査結果</t>
    <rPh sb="8" eb="10">
      <t>チホウ</t>
    </rPh>
    <rPh sb="10" eb="12">
      <t>チョウサ</t>
    </rPh>
    <rPh sb="12" eb="14">
      <t>ケッカ</t>
    </rPh>
    <phoneticPr fontId="22"/>
  </si>
  <si>
    <t>Ｐ 一括分</t>
  </si>
  <si>
    <t>Ⅰ 結果の概要</t>
    <rPh sb="2" eb="3">
      <t>ムスブ</t>
    </rPh>
    <rPh sb="3" eb="4">
      <t>ハタシ</t>
    </rPh>
    <rPh sb="5" eb="6">
      <t>オオムネ</t>
    </rPh>
    <rPh sb="6" eb="7">
      <t>ヨウ</t>
    </rPh>
    <phoneticPr fontId="43"/>
  </si>
  <si>
    <t>産業性別賃金</t>
    <rPh sb="0" eb="2">
      <t>サンギョウ</t>
    </rPh>
    <rPh sb="2" eb="4">
      <t>セイベツ</t>
    </rPh>
    <rPh sb="4" eb="6">
      <t>チンギン</t>
    </rPh>
    <phoneticPr fontId="22"/>
  </si>
  <si>
    <t>静岡県の賃金、労働時間及び雇用の動き</t>
    <rPh sb="11" eb="12">
      <t>オヨ</t>
    </rPh>
    <rPh sb="16" eb="17">
      <t>ウゴ</t>
    </rPh>
    <phoneticPr fontId="22"/>
  </si>
  <si>
    <t>労働時間指数（所定外労働時間）（事業所規模5人以上・30人以上）</t>
  </si>
  <si>
    <t>パートタイム労働者比率</t>
  </si>
  <si>
    <t>Ｆ</t>
  </si>
  <si>
    <t>　</t>
  </si>
  <si>
    <t>出勤日数</t>
  </si>
  <si>
    <t>　調査産業計の労働異動率をみると、入職率は1.84％で、前年同月差0.21ポイント増、離職率は1.57％で、前年同月差0.15ポイント減となった。</t>
  </si>
  <si>
    <t>（2）事業所規模３０人以上</t>
    <rPh sb="3" eb="6">
      <t>ジギョウショ</t>
    </rPh>
    <rPh sb="6" eb="8">
      <t>キボ</t>
    </rPh>
    <rPh sb="10" eb="13">
      <t>ニンイジョウ</t>
    </rPh>
    <phoneticPr fontId="43"/>
  </si>
  <si>
    <t>産業、性別常用労働者１人平均月間現金給与額（事業所規模30人以上）</t>
  </si>
  <si>
    <t>Ｅ</t>
  </si>
  <si>
    <t>静岡県　企画部　統計活用課</t>
    <rPh sb="4" eb="7">
      <t>キカクブ</t>
    </rPh>
    <rPh sb="8" eb="10">
      <t>トウケイ</t>
    </rPh>
    <rPh sb="10" eb="13">
      <t>カツヨウカ</t>
    </rPh>
    <phoneticPr fontId="22"/>
  </si>
  <si>
    <t>名目賃金指数（現金給与総額）（事業所規模5人以上･30人以上）</t>
  </si>
  <si>
    <t>総実労働時間</t>
    <rPh sb="0" eb="1">
      <t>ソウ</t>
    </rPh>
    <rPh sb="1" eb="2">
      <t>ジツ</t>
    </rPh>
    <rPh sb="2" eb="4">
      <t>ロウドウ</t>
    </rPh>
    <rPh sb="4" eb="6">
      <t>ジカン</t>
    </rPh>
    <phoneticPr fontId="22"/>
  </si>
  <si>
    <t>第8表</t>
    <rPh sb="0" eb="1">
      <t>ダイ</t>
    </rPh>
    <rPh sb="2" eb="3">
      <t>ヒョウ</t>
    </rPh>
    <phoneticPr fontId="22"/>
  </si>
  <si>
    <t xml:space="preserve"> 1　賃金の動き</t>
    <rPh sb="3" eb="5">
      <t>チンギン</t>
    </rPh>
    <rPh sb="6" eb="7">
      <t>ウゴ</t>
    </rPh>
    <phoneticPr fontId="43"/>
  </si>
  <si>
    <t xml:space="preserve"> E09,10</t>
  </si>
  <si>
    <t>常用雇用指数</t>
    <rPh sb="0" eb="2">
      <t>ジョウヨウ</t>
    </rPh>
    <rPh sb="2" eb="4">
      <t>コヨウ</t>
    </rPh>
    <rPh sb="4" eb="6">
      <t>シスウ</t>
    </rPh>
    <phoneticPr fontId="22"/>
  </si>
  <si>
    <t>令和７年９月30日</t>
  </si>
  <si>
    <t>第3表　名目賃金指数（定期給与）</t>
    <rPh sb="0" eb="1">
      <t>ダイ</t>
    </rPh>
    <rPh sb="2" eb="3">
      <t>ヒョウ</t>
    </rPh>
    <rPh sb="4" eb="6">
      <t>メイモク</t>
    </rPh>
    <rPh sb="6" eb="8">
      <t>チンギン</t>
    </rPh>
    <rPh sb="8" eb="10">
      <t>シスウ</t>
    </rPh>
    <rPh sb="11" eb="13">
      <t>テイキ</t>
    </rPh>
    <rPh sb="13" eb="15">
      <t>キュウヨ</t>
    </rPh>
    <phoneticPr fontId="22"/>
  </si>
  <si>
    <t>１</t>
  </si>
  <si>
    <t>賃金の動き</t>
    <rPh sb="0" eb="2">
      <t>チンギン</t>
    </rPh>
    <rPh sb="3" eb="4">
      <t>ウゴ</t>
    </rPh>
    <phoneticPr fontId="22"/>
  </si>
  <si>
    <t>(1)事業所規模５人以上</t>
  </si>
  <si>
    <t>賃金</t>
    <rPh sb="1" eb="2">
      <t>キン</t>
    </rPh>
    <phoneticPr fontId="22"/>
  </si>
  <si>
    <t>名目賃金指数（所定内給与）（事業所規模5人以上・30人以上）</t>
  </si>
  <si>
    <t xml:space="preserve">  令和６年１月分公表時に、労働者数推計を当時利用できる最新のデータ（令和３年経済センサス-活動調査）に基づき更新（ベンチマーク更新）しました。ベンチマーク更新に伴い常用雇用指数及びその前年同月比等は、過去に遡って改訂しています。またそれに伴い、基準年（令和２年）の常用雇用指数が100となるように、令和６年５月分より、常用雇用指数を過去に遡って改定し、令和６年１月から令和６年４月までの伸び率についても、改定後の指数で再計算しています。賃金、労働時間及びパートタイム労働者比率の令和６年（１月分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t>
    <rPh sb="120" eb="121">
      <t>トモナ</t>
    </rPh>
    <rPh sb="123" eb="125">
      <t>キジュン</t>
    </rPh>
    <rPh sb="125" eb="126">
      <t>ネン</t>
    </rPh>
    <rPh sb="127" eb="129">
      <t>レイワ</t>
    </rPh>
    <rPh sb="130" eb="131">
      <t>ネン</t>
    </rPh>
    <rPh sb="133" eb="135">
      <t>ジョウヨウ</t>
    </rPh>
    <rPh sb="135" eb="137">
      <t>コヨウ</t>
    </rPh>
    <rPh sb="137" eb="139">
      <t>シスウ</t>
    </rPh>
    <rPh sb="150" eb="152">
      <t>レイワ</t>
    </rPh>
    <rPh sb="153" eb="154">
      <t>ネン</t>
    </rPh>
    <rPh sb="155" eb="156">
      <t>ガツ</t>
    </rPh>
    <rPh sb="156" eb="157">
      <t>ブン</t>
    </rPh>
    <rPh sb="160" eb="162">
      <t>ジョウヨウ</t>
    </rPh>
    <rPh sb="162" eb="164">
      <t>コヨウ</t>
    </rPh>
    <rPh sb="164" eb="166">
      <t>シスウ</t>
    </rPh>
    <rPh sb="167" eb="169">
      <t>カコ</t>
    </rPh>
    <rPh sb="170" eb="171">
      <t>サカノボ</t>
    </rPh>
    <rPh sb="173" eb="175">
      <t>カイテイ</t>
    </rPh>
    <rPh sb="177" eb="179">
      <t>レイワ</t>
    </rPh>
    <rPh sb="180" eb="181">
      <t>ネン</t>
    </rPh>
    <rPh sb="182" eb="183">
      <t>ガツ</t>
    </rPh>
    <rPh sb="185" eb="187">
      <t>レイワ</t>
    </rPh>
    <rPh sb="188" eb="189">
      <t>ネン</t>
    </rPh>
    <rPh sb="190" eb="191">
      <t>ガツ</t>
    </rPh>
    <rPh sb="194" eb="195">
      <t>ノ</t>
    </rPh>
    <rPh sb="196" eb="197">
      <t>リツ</t>
    </rPh>
    <rPh sb="203" eb="205">
      <t>カイテイ</t>
    </rPh>
    <rPh sb="205" eb="206">
      <t>ゴ</t>
    </rPh>
    <rPh sb="207" eb="209">
      <t>シスウ</t>
    </rPh>
    <rPh sb="210" eb="213">
      <t>サイケイサン</t>
    </rPh>
    <phoneticPr fontId="38"/>
  </si>
  <si>
    <t>　　第 ９ 表　　〃　定期給与・・・・・・・・・・・・・１３</t>
  </si>
  <si>
    <t>現金給与    総  額</t>
    <rPh sb="0" eb="2">
      <t>ゲンキン</t>
    </rPh>
    <rPh sb="2" eb="4">
      <t>キュウヨ</t>
    </rPh>
    <rPh sb="8" eb="9">
      <t>フサ</t>
    </rPh>
    <rPh sb="11" eb="12">
      <t>ガク</t>
    </rPh>
    <phoneticPr fontId="22"/>
  </si>
  <si>
    <t>労働時間</t>
    <rPh sb="0" eb="2">
      <t>ロウドウ</t>
    </rPh>
    <rPh sb="2" eb="4">
      <t>ジカン</t>
    </rPh>
    <phoneticPr fontId="22"/>
  </si>
  <si>
    <t>本月中の減少労働者数</t>
    <rPh sb="0" eb="3">
      <t>ホンゲツチュウ</t>
    </rPh>
    <rPh sb="4" eb="6">
      <t>ゲンショウ</t>
    </rPh>
    <rPh sb="6" eb="9">
      <t>ロウドウシャ</t>
    </rPh>
    <rPh sb="9" eb="10">
      <t>カズ</t>
    </rPh>
    <phoneticPr fontId="22"/>
  </si>
  <si>
    <t>賃金</t>
  </si>
  <si>
    <t>％</t>
  </si>
  <si>
    <t>実質賃金指数（現金給与総額）（事業所規模5人以上・30人以上）</t>
  </si>
  <si>
    <t>　指数の算出方法は、「各月の調査結果の実数÷基準数値×100」であり、「基準数値」とは基準年における１か月あたりの単純平均です。令和４年１月分結果から、指数は、令和２年平均を100とする令和２年基準としています。これに伴い、令和４年１月分以降と比較できるように、令和３年12月分までの指数を令和２年平均が100となるよう改訂しました。令和３年12月分までの増減率は、平成27年基準指数で計算したものです。したがって、改訂後の指数で計算した場合と必ずしも一致しません。</t>
    <rPh sb="1" eb="3">
      <t>シスウ</t>
    </rPh>
    <rPh sb="4" eb="6">
      <t>サンシュツ</t>
    </rPh>
    <rPh sb="6" eb="8">
      <t>ホウホウ</t>
    </rPh>
    <rPh sb="11" eb="13">
      <t>カクゲツ</t>
    </rPh>
    <rPh sb="14" eb="16">
      <t>チョウサ</t>
    </rPh>
    <rPh sb="16" eb="18">
      <t>ケッカ</t>
    </rPh>
    <rPh sb="19" eb="21">
      <t>ジッスウ</t>
    </rPh>
    <rPh sb="22" eb="24">
      <t>キジュン</t>
    </rPh>
    <rPh sb="24" eb="26">
      <t>スウチ</t>
    </rPh>
    <rPh sb="64" eb="66">
      <t>レイワ</t>
    </rPh>
    <rPh sb="67" eb="68">
      <t>ネン</t>
    </rPh>
    <rPh sb="69" eb="71">
      <t>ガツブン</t>
    </rPh>
    <rPh sb="71" eb="73">
      <t>ケッカ</t>
    </rPh>
    <rPh sb="76" eb="78">
      <t>シスウ</t>
    </rPh>
    <rPh sb="80" eb="82">
      <t>レイワ</t>
    </rPh>
    <rPh sb="83" eb="84">
      <t>ネン</t>
    </rPh>
    <rPh sb="84" eb="86">
      <t>ヘイキン</t>
    </rPh>
    <rPh sb="93" eb="95">
      <t>レイワ</t>
    </rPh>
    <rPh sb="96" eb="97">
      <t>ネン</t>
    </rPh>
    <rPh sb="97" eb="99">
      <t>キジュン</t>
    </rPh>
    <rPh sb="109" eb="110">
      <t>トモナ</t>
    </rPh>
    <rPh sb="112" eb="114">
      <t>レイワ</t>
    </rPh>
    <rPh sb="115" eb="116">
      <t>ネン</t>
    </rPh>
    <rPh sb="117" eb="118">
      <t>ガツ</t>
    </rPh>
    <rPh sb="118" eb="119">
      <t>ブン</t>
    </rPh>
    <rPh sb="119" eb="121">
      <t>イコウ</t>
    </rPh>
    <rPh sb="122" eb="124">
      <t>ヒカク</t>
    </rPh>
    <rPh sb="131" eb="133">
      <t>レイワ</t>
    </rPh>
    <rPh sb="134" eb="135">
      <t>ネン</t>
    </rPh>
    <rPh sb="137" eb="138">
      <t>ガツ</t>
    </rPh>
    <rPh sb="138" eb="139">
      <t>ブン</t>
    </rPh>
    <rPh sb="142" eb="144">
      <t>シスウ</t>
    </rPh>
    <rPh sb="145" eb="147">
      <t>レイワ</t>
    </rPh>
    <rPh sb="148" eb="149">
      <t>ネン</t>
    </rPh>
    <rPh sb="149" eb="151">
      <t>ヘイキン</t>
    </rPh>
    <rPh sb="160" eb="162">
      <t>カイテイ</t>
    </rPh>
    <rPh sb="167" eb="169">
      <t>レイワ</t>
    </rPh>
    <rPh sb="170" eb="171">
      <t>ネン</t>
    </rPh>
    <rPh sb="173" eb="174">
      <t>ガツ</t>
    </rPh>
    <rPh sb="174" eb="175">
      <t>ブン</t>
    </rPh>
    <rPh sb="178" eb="181">
      <t>ゾウゲンリツ</t>
    </rPh>
    <rPh sb="183" eb="185">
      <t>ヘイセイ</t>
    </rPh>
    <rPh sb="187" eb="188">
      <t>ネン</t>
    </rPh>
    <rPh sb="188" eb="190">
      <t>キジュン</t>
    </rPh>
    <rPh sb="190" eb="192">
      <t>シスウ</t>
    </rPh>
    <rPh sb="193" eb="195">
      <t>ケイサン</t>
    </rPh>
    <rPh sb="208" eb="211">
      <t>カイテイゴ</t>
    </rPh>
    <rPh sb="212" eb="214">
      <t>シスウ</t>
    </rPh>
    <rPh sb="215" eb="217">
      <t>ケイサン</t>
    </rPh>
    <rPh sb="219" eb="221">
      <t>バアイ</t>
    </rPh>
    <rPh sb="222" eb="223">
      <t>カナラ</t>
    </rPh>
    <rPh sb="226" eb="228">
      <t>イッチ</t>
    </rPh>
    <phoneticPr fontId="38"/>
  </si>
  <si>
    <t>２</t>
  </si>
  <si>
    <t>運輸業,郵便業</t>
    <rPh sb="0" eb="3">
      <t>ウンユギョウ</t>
    </rPh>
    <rPh sb="4" eb="6">
      <t>ユウビン</t>
    </rPh>
    <rPh sb="6" eb="7">
      <t>ギョウ</t>
    </rPh>
    <phoneticPr fontId="43"/>
  </si>
  <si>
    <t>労働時間の動き</t>
    <rPh sb="0" eb="2">
      <t>ロウドウ</t>
    </rPh>
    <rPh sb="2" eb="4">
      <t>ジカン</t>
    </rPh>
    <rPh sb="5" eb="6">
      <t>ウゴ</t>
    </rPh>
    <phoneticPr fontId="22"/>
  </si>
  <si>
    <t>実質賃金指数給与総額</t>
    <rPh sb="0" eb="2">
      <t>ジッシツ</t>
    </rPh>
    <rPh sb="2" eb="4">
      <t>チンギン</t>
    </rPh>
    <rPh sb="4" eb="6">
      <t>シスウ</t>
    </rPh>
    <rPh sb="6" eb="8">
      <t>キュウヨ</t>
    </rPh>
    <rPh sb="8" eb="10">
      <t>ソウガク</t>
    </rPh>
    <phoneticPr fontId="22"/>
  </si>
  <si>
    <t>金属製品製造業</t>
  </si>
  <si>
    <t>名目賃金指数（定期給与）（事業所規模5人以上・30人以上）</t>
  </si>
  <si>
    <t xml:space="preserve"> </t>
  </si>
  <si>
    <t>金融業，</t>
    <rPh sb="0" eb="3">
      <t>キンユウギョウ</t>
    </rPh>
    <phoneticPr fontId="22"/>
  </si>
  <si>
    <t>３</t>
  </si>
  <si>
    <t>電気・ガス・熱供給・水道業</t>
  </si>
  <si>
    <t>　｢－｣は、該当数字なし又は指数化されていない。</t>
  </si>
  <si>
    <t>第3表</t>
    <rPh sb="0" eb="1">
      <t>ダイ</t>
    </rPh>
    <rPh sb="2" eb="3">
      <t>ヒョウ</t>
    </rPh>
    <phoneticPr fontId="22"/>
  </si>
  <si>
    <t>第13表</t>
    <rPh sb="0" eb="1">
      <t>ダイ</t>
    </rPh>
    <rPh sb="3" eb="4">
      <t>ヒョウ</t>
    </rPh>
    <phoneticPr fontId="22"/>
  </si>
  <si>
    <t>雇用の動き</t>
    <rPh sb="0" eb="2">
      <t>コヨウ</t>
    </rPh>
    <rPh sb="3" eb="4">
      <t>ウゴ</t>
    </rPh>
    <phoneticPr fontId="22"/>
  </si>
  <si>
    <t>　　第１１表　　〃　特別給与・・・・・・・・・・・・・１４</t>
  </si>
  <si>
    <t>ＴＬ</t>
  </si>
  <si>
    <t>雇用</t>
    <rPh sb="0" eb="2">
      <t>コヨウ</t>
    </rPh>
    <phoneticPr fontId="22"/>
  </si>
  <si>
    <t>Ⅱ 統　計　表　　　　　　　　　　　　　　　　　　　　　　　　　　　　</t>
  </si>
  <si>
    <t>２　調査の対象</t>
  </si>
  <si>
    <t>第10表</t>
    <rPh sb="0" eb="1">
      <t>ダイ</t>
    </rPh>
    <rPh sb="3" eb="4">
      <t>ヒョウ</t>
    </rPh>
    <phoneticPr fontId="22"/>
  </si>
  <si>
    <t>産業中分類</t>
    <rPh sb="0" eb="2">
      <t>サンギョウ</t>
    </rPh>
    <rPh sb="2" eb="5">
      <t>チュウブンルイ</t>
    </rPh>
    <phoneticPr fontId="38"/>
  </si>
  <si>
    <t>１　指　数　表</t>
    <rPh sb="2" eb="3">
      <t>ユビ</t>
    </rPh>
    <rPh sb="4" eb="5">
      <t>カズ</t>
    </rPh>
    <rPh sb="6" eb="7">
      <t>ヒョウ</t>
    </rPh>
    <phoneticPr fontId="22"/>
  </si>
  <si>
    <t>電気・ガス水道業等</t>
    <rPh sb="0" eb="2">
      <t>デンキ</t>
    </rPh>
    <rPh sb="5" eb="8">
      <t>スイドウギョウ</t>
    </rPh>
    <rPh sb="8" eb="9">
      <t>ナド</t>
    </rPh>
    <phoneticPr fontId="38"/>
  </si>
  <si>
    <t>　　第１０表　　〃　所定内給与・・・・・・・・・・・・・１３</t>
  </si>
  <si>
    <t>第1表</t>
    <rPh sb="0" eb="1">
      <t>ダイ</t>
    </rPh>
    <rPh sb="2" eb="3">
      <t>ヒョウ</t>
    </rPh>
    <phoneticPr fontId="22"/>
  </si>
  <si>
    <t>M</t>
  </si>
  <si>
    <t>○ エクセル形式なので、ダウンロードして使用できます。</t>
    <rPh sb="20" eb="22">
      <t>シヨウ</t>
    </rPh>
    <phoneticPr fontId="22"/>
  </si>
  <si>
    <t>名目賃金指数所定内給与</t>
    <rPh sb="0" eb="2">
      <t>メイモク</t>
    </rPh>
    <rPh sb="2" eb="4">
      <t>チンギン</t>
    </rPh>
    <rPh sb="4" eb="6">
      <t>シスウ</t>
    </rPh>
    <rPh sb="6" eb="9">
      <t>ショテイナイ</t>
    </rPh>
    <rPh sb="9" eb="11">
      <t>キュウヨ</t>
    </rPh>
    <phoneticPr fontId="22"/>
  </si>
  <si>
    <t>小売業</t>
    <rPh sb="0" eb="3">
      <t>コウリギョウ</t>
    </rPh>
    <phoneticPr fontId="22"/>
  </si>
  <si>
    <t>６</t>
  </si>
  <si>
    <t>宿泊業</t>
  </si>
  <si>
    <t>産業性別労働時間</t>
    <rPh sb="0" eb="2">
      <t>サンギョウ</t>
    </rPh>
    <rPh sb="2" eb="4">
      <t>セイベツ</t>
    </rPh>
    <rPh sb="4" eb="6">
      <t>ロウドウ</t>
    </rPh>
    <rPh sb="6" eb="8">
      <t>ジカン</t>
    </rPh>
    <phoneticPr fontId="22"/>
  </si>
  <si>
    <t>E21</t>
  </si>
  <si>
    <t>名目賃金指数給与総額</t>
    <rPh sb="0" eb="2">
      <t>メイモク</t>
    </rPh>
    <rPh sb="2" eb="4">
      <t>チンギン</t>
    </rPh>
    <rPh sb="4" eb="6">
      <t>シスウ</t>
    </rPh>
    <rPh sb="6" eb="8">
      <t>キュウヨ</t>
    </rPh>
    <rPh sb="8" eb="10">
      <t>ソウガク</t>
    </rPh>
    <phoneticPr fontId="22"/>
  </si>
  <si>
    <t>- 2 -</t>
  </si>
  <si>
    <t>常用雇用指数（事業所規模5人以上・30人以上）</t>
  </si>
  <si>
    <t>第13表  産業、就業形態別常用労働者数</t>
    <rPh sb="0" eb="1">
      <t>ダイ</t>
    </rPh>
    <rPh sb="3" eb="4">
      <t>ヒョウ</t>
    </rPh>
    <rPh sb="14" eb="16">
      <t>ジョウヨウ</t>
    </rPh>
    <phoneticPr fontId="22"/>
  </si>
  <si>
    <t>第2表</t>
    <rPh sb="0" eb="1">
      <t>ダイ</t>
    </rPh>
    <rPh sb="2" eb="3">
      <t>ヒョウ</t>
    </rPh>
    <phoneticPr fontId="22"/>
  </si>
  <si>
    <t>（令和２年平均＝100）</t>
    <rPh sb="1" eb="3">
      <t>レイワ</t>
    </rPh>
    <rPh sb="4" eb="5">
      <t>ネン</t>
    </rPh>
    <rPh sb="5" eb="7">
      <t>ヘイキン</t>
    </rPh>
    <phoneticPr fontId="22"/>
  </si>
  <si>
    <t>名目賃金指数定期給与</t>
    <rPh sb="0" eb="2">
      <t>メイモク</t>
    </rPh>
    <rPh sb="2" eb="4">
      <t>チンギン</t>
    </rPh>
    <rPh sb="4" eb="6">
      <t>シスウ</t>
    </rPh>
    <rPh sb="6" eb="8">
      <t>テイキ</t>
    </rPh>
    <rPh sb="8" eb="10">
      <t>キュウヨ</t>
    </rPh>
    <phoneticPr fontId="22"/>
  </si>
  <si>
    <t>女</t>
    <rPh sb="0" eb="1">
      <t>オンナ</t>
    </rPh>
    <phoneticPr fontId="22"/>
  </si>
  <si>
    <t>産業、性別常用労働者数及びパートタイム労働者比率（事業所規模30人以上）</t>
    <rPh sb="3" eb="5">
      <t>セイベツ</t>
    </rPh>
    <rPh sb="5" eb="7">
      <t>ジョウヨウ</t>
    </rPh>
    <rPh sb="7" eb="10">
      <t>ロウドウシャ</t>
    </rPh>
    <rPh sb="10" eb="11">
      <t>スウ</t>
    </rPh>
    <rPh sb="11" eb="12">
      <t>オヨ</t>
    </rPh>
    <rPh sb="19" eb="22">
      <t>ロウドウシャ</t>
    </rPh>
    <rPh sb="22" eb="24">
      <t>ヒリツ</t>
    </rPh>
    <rPh sb="25" eb="28">
      <t>ジギョウショ</t>
    </rPh>
    <rPh sb="28" eb="30">
      <t>キボ</t>
    </rPh>
    <rPh sb="32" eb="35">
      <t>ニンイジョウ</t>
    </rPh>
    <phoneticPr fontId="22"/>
  </si>
  <si>
    <t>第4表</t>
    <rPh sb="0" eb="1">
      <t>ダイ</t>
    </rPh>
    <rPh sb="2" eb="3">
      <t>ヒョウ</t>
    </rPh>
    <phoneticPr fontId="22"/>
  </si>
  <si>
    <t>輸送用機械器具製造業</t>
  </si>
  <si>
    <t>現金給与額</t>
  </si>
  <si>
    <t>実質賃金指数（定期給与）（事業所規模5人以上・30人以上）</t>
    <rPh sb="0" eb="2">
      <t>ジッシツ</t>
    </rPh>
    <phoneticPr fontId="22"/>
  </si>
  <si>
    <t>所定内労働時間</t>
  </si>
  <si>
    <t>実質賃金指数定期給与</t>
    <rPh sb="0" eb="2">
      <t>ジッシツ</t>
    </rPh>
    <rPh sb="2" eb="4">
      <t>チンギン</t>
    </rPh>
    <rPh sb="4" eb="6">
      <t>シスウ</t>
    </rPh>
    <rPh sb="6" eb="8">
      <t>テイキ</t>
    </rPh>
    <rPh sb="8" eb="10">
      <t>キュウヨ</t>
    </rPh>
    <phoneticPr fontId="22"/>
  </si>
  <si>
    <t>支援業</t>
    <rPh sb="0" eb="2">
      <t>シエン</t>
    </rPh>
    <rPh sb="2" eb="3">
      <t>ギョウ</t>
    </rPh>
    <phoneticPr fontId="22"/>
  </si>
  <si>
    <t>総実労働時間指数</t>
    <rPh sb="0" eb="1">
      <t>ソウ</t>
    </rPh>
    <rPh sb="1" eb="2">
      <t>ジツ</t>
    </rPh>
    <rPh sb="2" eb="4">
      <t>ロウドウ</t>
    </rPh>
    <rPh sb="4" eb="6">
      <t>ジカン</t>
    </rPh>
    <rPh sb="6" eb="8">
      <t>シスウ</t>
    </rPh>
    <phoneticPr fontId="22"/>
  </si>
  <si>
    <t>食料品・たばこ</t>
  </si>
  <si>
    <t>第5表</t>
    <rPh sb="0" eb="1">
      <t>ダイ</t>
    </rPh>
    <rPh sb="2" eb="3">
      <t>ヒョウ</t>
    </rPh>
    <phoneticPr fontId="22"/>
  </si>
  <si>
    <t>第6表</t>
    <rPh sb="0" eb="1">
      <t>ダイ</t>
    </rPh>
    <rPh sb="2" eb="3">
      <t>ヒョウ</t>
    </rPh>
    <phoneticPr fontId="22"/>
  </si>
  <si>
    <t>(1)</t>
  </si>
  <si>
    <t>労働時間指数（総実労働時間）（事業所規模5人以上・30人以上）</t>
  </si>
  <si>
    <t>E13</t>
  </si>
  <si>
    <t>本月中の増加労  働  者  数</t>
  </si>
  <si>
    <t>第7表</t>
    <rPh sb="0" eb="1">
      <t>ダイ</t>
    </rPh>
    <rPh sb="2" eb="3">
      <t>ヒョウ</t>
    </rPh>
    <phoneticPr fontId="22"/>
  </si>
  <si>
    <t>窯業・土石製品製造業</t>
  </si>
  <si>
    <t>労働時間指数（所定内労働時間）（事業所規模5人以上・30人以上）</t>
    <rPh sb="7" eb="10">
      <t>ショテイナイ</t>
    </rPh>
    <phoneticPr fontId="22"/>
  </si>
  <si>
    <t>TL</t>
  </si>
  <si>
    <t>所定内労働時間指数</t>
    <rPh sb="0" eb="3">
      <t>ショテイナイ</t>
    </rPh>
    <rPh sb="3" eb="5">
      <t>ロウドウ</t>
    </rPh>
    <rPh sb="5" eb="7">
      <t>ジカン</t>
    </rPh>
    <rPh sb="7" eb="9">
      <t>シスウ</t>
    </rPh>
    <phoneticPr fontId="22"/>
  </si>
  <si>
    <t>産業、性別常用労働者１人平均月間現金給与額（事業所規模5人以上）</t>
  </si>
  <si>
    <t>毎 月 勤 労 統 計 調 査 の 説 明</t>
  </si>
  <si>
    <t>所定外労働時間指数</t>
    <rPh sb="0" eb="2">
      <t>ショテイ</t>
    </rPh>
    <rPh sb="2" eb="3">
      <t>ガイ</t>
    </rPh>
    <rPh sb="3" eb="5">
      <t>ロウドウ</t>
    </rPh>
    <rPh sb="5" eb="7">
      <t>ジカン</t>
    </rPh>
    <rPh sb="7" eb="9">
      <t>シスウ</t>
    </rPh>
    <phoneticPr fontId="22"/>
  </si>
  <si>
    <t>Q</t>
  </si>
  <si>
    <t>第9表</t>
    <rPh sb="0" eb="1">
      <t>ダイ</t>
    </rPh>
    <rPh sb="2" eb="3">
      <t>ヒョウ</t>
    </rPh>
    <phoneticPr fontId="22"/>
  </si>
  <si>
    <t>総実労働時間</t>
  </si>
  <si>
    <t>季節調整済指数（事業所規模30人以上）</t>
  </si>
  <si>
    <t>第5表  産業、性別常用労働者数及びパートタイム労働者比率</t>
    <rPh sb="0" eb="1">
      <t>ダイ</t>
    </rPh>
    <rPh sb="2" eb="3">
      <t>ヒョウ</t>
    </rPh>
    <phoneticPr fontId="22"/>
  </si>
  <si>
    <t>季節調整済指数</t>
    <rPh sb="0" eb="2">
      <t>キセツ</t>
    </rPh>
    <rPh sb="2" eb="4">
      <t>チョウセイ</t>
    </rPh>
    <rPh sb="4" eb="5">
      <t>ズ</t>
    </rPh>
    <rPh sb="5" eb="7">
      <t>シスウ</t>
    </rPh>
    <phoneticPr fontId="22"/>
  </si>
  <si>
    <t xml:space="preserve">  離職率</t>
    <rPh sb="2" eb="4">
      <t>リショク</t>
    </rPh>
    <rPh sb="4" eb="5">
      <t>リツ</t>
    </rPh>
    <phoneticPr fontId="22"/>
  </si>
  <si>
    <t>　調査産業計の労働異動率をみると、入職率は1.75％で、前年同月差0.05ポイント増、離職率は1.44％で、前年同月差0.45ポイント減となった。</t>
  </si>
  <si>
    <t>－ 28 －</t>
  </si>
  <si>
    <t>２　実　数　表</t>
    <rPh sb="2" eb="3">
      <t>ミ</t>
    </rPh>
    <rPh sb="4" eb="5">
      <t>カズ</t>
    </rPh>
    <rPh sb="6" eb="7">
      <t>ヒョウ</t>
    </rPh>
    <phoneticPr fontId="22"/>
  </si>
  <si>
    <t xml:space="preserve"> E21</t>
  </si>
  <si>
    <t>産業、性別常用労働者１人平均月間出勤日数及び実労働時間（事業所規模5人以上）</t>
    <rPh sb="3" eb="5">
      <t>セイベツ</t>
    </rPh>
    <rPh sb="5" eb="7">
      <t>ジョウヨウ</t>
    </rPh>
    <rPh sb="7" eb="10">
      <t>ロウドウシャ</t>
    </rPh>
    <rPh sb="10" eb="12">
      <t>ヒトリ</t>
    </rPh>
    <rPh sb="12" eb="14">
      <t>ヘイキン</t>
    </rPh>
    <rPh sb="16" eb="18">
      <t>シュッキン</t>
    </rPh>
    <rPh sb="18" eb="20">
      <t>ニッスウ</t>
    </rPh>
    <rPh sb="20" eb="21">
      <t>オヨ</t>
    </rPh>
    <rPh sb="22" eb="23">
      <t>ジツ</t>
    </rPh>
    <rPh sb="23" eb="25">
      <t>ロウドウ</t>
    </rPh>
    <rPh sb="25" eb="27">
      <t>ジカン</t>
    </rPh>
    <rPh sb="28" eb="31">
      <t>ジギョウショ</t>
    </rPh>
    <rPh sb="31" eb="33">
      <t>キボ</t>
    </rPh>
    <rPh sb="34" eb="37">
      <t>ニンイジョウ</t>
    </rPh>
    <phoneticPr fontId="22"/>
  </si>
  <si>
    <t>宿泊業， 飲食サービス業</t>
  </si>
  <si>
    <t>産業、性別常用労働者１人平均月間出勤日数及び実労働時間（事業所規模30人以上）</t>
    <rPh sb="3" eb="5">
      <t>セイベツ</t>
    </rPh>
    <rPh sb="5" eb="7">
      <t>ジョウヨウ</t>
    </rPh>
    <rPh sb="7" eb="10">
      <t>ロウドウシャ</t>
    </rPh>
    <rPh sb="10" eb="12">
      <t>ヒトリ</t>
    </rPh>
    <rPh sb="12" eb="14">
      <t>ヘイキン</t>
    </rPh>
    <rPh sb="16" eb="18">
      <t>シュッキン</t>
    </rPh>
    <rPh sb="18" eb="20">
      <t>ニッスウ</t>
    </rPh>
    <rPh sb="20" eb="21">
      <t>オヨ</t>
    </rPh>
    <rPh sb="22" eb="23">
      <t>ジツ</t>
    </rPh>
    <rPh sb="23" eb="25">
      <t>ロウドウ</t>
    </rPh>
    <rPh sb="25" eb="27">
      <t>ジカン</t>
    </rPh>
    <rPh sb="28" eb="31">
      <t>ジギョウショ</t>
    </rPh>
    <rPh sb="31" eb="33">
      <t>キボ</t>
    </rPh>
    <rPh sb="35" eb="38">
      <t>ニンイジョウ</t>
    </rPh>
    <phoneticPr fontId="22"/>
  </si>
  <si>
    <t>D</t>
  </si>
  <si>
    <t>常用雇用指数</t>
  </si>
  <si>
    <t>産業、性別常用労働者数及びパートタイム労働者比率（事業所規模5人以上）</t>
    <rPh sb="3" eb="5">
      <t>セイベツ</t>
    </rPh>
    <rPh sb="5" eb="7">
      <t>ジョウヨウ</t>
    </rPh>
    <rPh sb="7" eb="10">
      <t>ロウドウシャ</t>
    </rPh>
    <rPh sb="10" eb="11">
      <t>スウ</t>
    </rPh>
    <rPh sb="11" eb="12">
      <t>オヨ</t>
    </rPh>
    <rPh sb="19" eb="22">
      <t>ロウドウシャ</t>
    </rPh>
    <rPh sb="22" eb="24">
      <t>ヒリツ</t>
    </rPh>
    <rPh sb="25" eb="28">
      <t>ジギョウショ</t>
    </rPh>
    <rPh sb="28" eb="30">
      <t>キボ</t>
    </rPh>
    <rPh sb="31" eb="34">
      <t>ニンイジョウ</t>
    </rPh>
    <phoneticPr fontId="22"/>
  </si>
  <si>
    <t>鉄鋼業</t>
  </si>
  <si>
    <t>産業性別雇用</t>
    <rPh sb="0" eb="2">
      <t>サンギョウ</t>
    </rPh>
    <rPh sb="2" eb="4">
      <t>セイベツ</t>
    </rPh>
    <rPh sb="4" eb="6">
      <t>コヨウ</t>
    </rPh>
    <phoneticPr fontId="22"/>
  </si>
  <si>
    <t>産業大分類「宿泊業,飲食サービス業」のうち、「飲食店」、「持ち帰り・配達サービス業」のこと</t>
    <rPh sb="0" eb="2">
      <t>サンギョウ</t>
    </rPh>
    <rPh sb="2" eb="5">
      <t>ダイブンルイ</t>
    </rPh>
    <rPh sb="6" eb="8">
      <t>シュクハク</t>
    </rPh>
    <rPh sb="8" eb="9">
      <t>ギョウ</t>
    </rPh>
    <rPh sb="10" eb="12">
      <t>インショク</t>
    </rPh>
    <rPh sb="16" eb="17">
      <t>ギョウ</t>
    </rPh>
    <rPh sb="23" eb="25">
      <t>インショク</t>
    </rPh>
    <rPh sb="25" eb="26">
      <t>テン</t>
    </rPh>
    <rPh sb="29" eb="30">
      <t>モ</t>
    </rPh>
    <rPh sb="31" eb="32">
      <t>カエ</t>
    </rPh>
    <rPh sb="34" eb="36">
      <t>ハイタツ</t>
    </rPh>
    <rPh sb="40" eb="41">
      <t>ギョウ</t>
    </rPh>
    <phoneticPr fontId="38"/>
  </si>
  <si>
    <t>　　第１２表　　〃　総実労働時間・・・・・・・・・・・・・１４</t>
  </si>
  <si>
    <t>　　第１３表　　〃　所定内労働時間・・・・・・・・・・・・・１４</t>
  </si>
  <si>
    <t>他に分類され</t>
    <rPh sb="0" eb="1">
      <t>タ</t>
    </rPh>
    <rPh sb="2" eb="4">
      <t>ブンルイ</t>
    </rPh>
    <phoneticPr fontId="22"/>
  </si>
  <si>
    <t>産業、事業所規模別常用労働者１人平均月間現金給与額</t>
    <rPh sb="0" eb="1">
      <t>サン</t>
    </rPh>
    <rPh sb="1" eb="2">
      <t>ギョウ</t>
    </rPh>
    <rPh sb="3" eb="6">
      <t>ジギョウショ</t>
    </rPh>
    <rPh sb="6" eb="9">
      <t>キボベツ</t>
    </rPh>
    <rPh sb="9" eb="11">
      <t>ジョウヨウ</t>
    </rPh>
    <rPh sb="11" eb="14">
      <t>ロウドウシャ</t>
    </rPh>
    <rPh sb="15" eb="16">
      <t>ニン</t>
    </rPh>
    <rPh sb="16" eb="18">
      <t>ヘイキン</t>
    </rPh>
    <rPh sb="18" eb="20">
      <t>ゲッカン</t>
    </rPh>
    <rPh sb="20" eb="22">
      <t>ゲンキン</t>
    </rPh>
    <rPh sb="22" eb="24">
      <t>キュウヨ</t>
    </rPh>
    <rPh sb="24" eb="25">
      <t>ガク</t>
    </rPh>
    <phoneticPr fontId="22"/>
  </si>
  <si>
    <t>規模別賃金</t>
    <rPh sb="0" eb="3">
      <t>キボベツ</t>
    </rPh>
    <rPh sb="3" eb="5">
      <t>チンギン</t>
    </rPh>
    <phoneticPr fontId="22"/>
  </si>
  <si>
    <t>（事業所規模３０人以上）</t>
    <rPh sb="1" eb="4">
      <t>ジギョウショ</t>
    </rPh>
    <rPh sb="4" eb="6">
      <t>キボ</t>
    </rPh>
    <rPh sb="8" eb="11">
      <t>ニンイジョウ</t>
    </rPh>
    <phoneticPr fontId="43"/>
  </si>
  <si>
    <t>　　第１４表　　〃　所定外労働時間・・・・・・・・・・・・・１５</t>
  </si>
  <si>
    <t>不動産業,物品賃貸業</t>
    <rPh sb="0" eb="3">
      <t>フドウサン</t>
    </rPh>
    <rPh sb="3" eb="4">
      <t>ギョウ</t>
    </rPh>
    <rPh sb="5" eb="7">
      <t>ブッピン</t>
    </rPh>
    <rPh sb="7" eb="10">
      <t>チンタイギョウ</t>
    </rPh>
    <phoneticPr fontId="43"/>
  </si>
  <si>
    <t>産業、事業所規模別常用労働者１人平均月間出勤日数及び実労働時間</t>
    <rPh sb="0" eb="1">
      <t>サン</t>
    </rPh>
    <rPh sb="1" eb="2">
      <t>ギョウ</t>
    </rPh>
    <rPh sb="3" eb="6">
      <t>ジギョウショ</t>
    </rPh>
    <rPh sb="6" eb="9">
      <t>キボベツ</t>
    </rPh>
    <rPh sb="9" eb="11">
      <t>ジョウヨウ</t>
    </rPh>
    <rPh sb="11" eb="14">
      <t>ロウドウシャ</t>
    </rPh>
    <rPh sb="16" eb="18">
      <t>ヘイキン</t>
    </rPh>
    <rPh sb="18" eb="20">
      <t>ゲッカン</t>
    </rPh>
    <rPh sb="20" eb="22">
      <t>シュッキン</t>
    </rPh>
    <rPh sb="22" eb="24">
      <t>ニッスウ</t>
    </rPh>
    <rPh sb="24" eb="25">
      <t>オヨ</t>
    </rPh>
    <rPh sb="26" eb="27">
      <t>ジツ</t>
    </rPh>
    <rPh sb="27" eb="29">
      <t>ロウドウ</t>
    </rPh>
    <rPh sb="29" eb="31">
      <t>ジカン</t>
    </rPh>
    <phoneticPr fontId="22"/>
  </si>
  <si>
    <t>　｢０｣は、表記単位に満たないもの。</t>
  </si>
  <si>
    <t>生活関連サービス業,娯楽業</t>
    <rPh sb="0" eb="2">
      <t>セイカツ</t>
    </rPh>
    <rPh sb="2" eb="4">
      <t>カンレン</t>
    </rPh>
    <rPh sb="8" eb="9">
      <t>ギョウ</t>
    </rPh>
    <rPh sb="10" eb="13">
      <t>ゴラクギョウ</t>
    </rPh>
    <phoneticPr fontId="43"/>
  </si>
  <si>
    <t>規模別労働時間</t>
    <rPh sb="0" eb="3">
      <t>キボベツ</t>
    </rPh>
    <rPh sb="3" eb="5">
      <t>ロウドウ</t>
    </rPh>
    <rPh sb="5" eb="7">
      <t>ジカン</t>
    </rPh>
    <phoneticPr fontId="22"/>
  </si>
  <si>
    <t>時間</t>
    <rPh sb="0" eb="2">
      <t>ジカン</t>
    </rPh>
    <phoneticPr fontId="22"/>
  </si>
  <si>
    <t>産業、就業形態別常用労働者１人平均月間現金給与額（事業所規模5人以上）</t>
    <rPh sb="3" eb="5">
      <t>シュウギョウ</t>
    </rPh>
    <rPh sb="5" eb="8">
      <t>ケイタイベツ</t>
    </rPh>
    <rPh sb="8" eb="10">
      <t>ジョウヨウ</t>
    </rPh>
    <rPh sb="10" eb="13">
      <t>ロウドウシャ</t>
    </rPh>
    <rPh sb="13" eb="15">
      <t>ヒトリ</t>
    </rPh>
    <rPh sb="15" eb="17">
      <t>ヘイキン</t>
    </rPh>
    <rPh sb="25" eb="28">
      <t>ジギョウショ</t>
    </rPh>
    <rPh sb="28" eb="30">
      <t>キボ</t>
    </rPh>
    <rPh sb="31" eb="34">
      <t>ニンイジョウ</t>
    </rPh>
    <phoneticPr fontId="22"/>
  </si>
  <si>
    <t>(3)</t>
  </si>
  <si>
    <t>産業就業形態別賃金</t>
    <rPh sb="0" eb="2">
      <t>サンギョウ</t>
    </rPh>
    <rPh sb="2" eb="4">
      <t>シュウギョウ</t>
    </rPh>
    <rPh sb="4" eb="7">
      <t>ケイタイベツ</t>
    </rPh>
    <rPh sb="7" eb="9">
      <t>チンギン</t>
    </rPh>
    <phoneticPr fontId="22"/>
  </si>
  <si>
    <t>　総実労働時間のうち、所定内労働時間は139.9時間で、前年同月比1.8％増、所定外労働時間は12.6時間で、前年同月と同水準となった。</t>
  </si>
  <si>
    <t>産業、就業形態別常用労働者１人平均月間現金給与額（事業所規模30人以上）</t>
    <rPh sb="3" eb="5">
      <t>シュウギョウ</t>
    </rPh>
    <rPh sb="5" eb="8">
      <t>ケイタイベツ</t>
    </rPh>
    <rPh sb="8" eb="10">
      <t>ジョウヨウ</t>
    </rPh>
    <rPh sb="10" eb="13">
      <t>ロウドウシャ</t>
    </rPh>
    <rPh sb="13" eb="15">
      <t>ヒトリ</t>
    </rPh>
    <rPh sb="15" eb="17">
      <t>ヘイキン</t>
    </rPh>
    <rPh sb="25" eb="28">
      <t>ジギョウショ</t>
    </rPh>
    <rPh sb="28" eb="30">
      <t>キボ</t>
    </rPh>
    <rPh sb="32" eb="35">
      <t>ニンイジョウ</t>
    </rPh>
    <phoneticPr fontId="22"/>
  </si>
  <si>
    <t xml:space="preserve"> E24</t>
  </si>
  <si>
    <t>第11表</t>
    <rPh sb="0" eb="1">
      <t>ダイ</t>
    </rPh>
    <rPh sb="3" eb="4">
      <t>ヒョウ</t>
    </rPh>
    <phoneticPr fontId="22"/>
  </si>
  <si>
    <t>- 1 -</t>
  </si>
  <si>
    <t xml:space="preserve">  指数を見た場合、たとえば現金給与総額ではボーナス時に指数が大きなものとなり、前月との比較がしにくい。雇用指数や入職率も季節的変動が大きい。</t>
  </si>
  <si>
    <t xml:space="preserve">産業、就業形態別常用労働者１人平均月間出勤日数及び実労働時間（事業所規模5人以上） </t>
    <rPh sb="3" eb="5">
      <t>シュウギョウ</t>
    </rPh>
    <rPh sb="5" eb="8">
      <t>ケイタイベツ</t>
    </rPh>
    <rPh sb="8" eb="10">
      <t>ジョウヨウ</t>
    </rPh>
    <rPh sb="10" eb="13">
      <t>ロウドウシャ</t>
    </rPh>
    <rPh sb="13" eb="15">
      <t>ヒトリ</t>
    </rPh>
    <rPh sb="15" eb="17">
      <t>ヘイキン</t>
    </rPh>
    <rPh sb="19" eb="21">
      <t>シュッキン</t>
    </rPh>
    <rPh sb="21" eb="23">
      <t>ニッスウ</t>
    </rPh>
    <rPh sb="23" eb="24">
      <t>オヨ</t>
    </rPh>
    <rPh sb="25" eb="26">
      <t>ジツ</t>
    </rPh>
    <rPh sb="26" eb="28">
      <t>ロウドウ</t>
    </rPh>
    <rPh sb="28" eb="30">
      <t>ジカン</t>
    </rPh>
    <rPh sb="31" eb="34">
      <t>ジギョウショ</t>
    </rPh>
    <rPh sb="34" eb="36">
      <t>キボ</t>
    </rPh>
    <rPh sb="37" eb="38">
      <t>ニン</t>
    </rPh>
    <rPh sb="38" eb="40">
      <t>イジョウ</t>
    </rPh>
    <phoneticPr fontId="22"/>
  </si>
  <si>
    <t>Ｐ一括分</t>
    <rPh sb="1" eb="3">
      <t>イッカツ</t>
    </rPh>
    <rPh sb="3" eb="4">
      <t>ブン</t>
    </rPh>
    <phoneticPr fontId="38"/>
  </si>
  <si>
    <t>産業就業形態別労働時間</t>
    <rPh sb="0" eb="2">
      <t>サンギョウ</t>
    </rPh>
    <rPh sb="2" eb="4">
      <t>シュウギョウ</t>
    </rPh>
    <rPh sb="4" eb="7">
      <t>ケイタイベツ</t>
    </rPh>
    <rPh sb="7" eb="9">
      <t>ロウドウ</t>
    </rPh>
    <rPh sb="9" eb="11">
      <t>ジカン</t>
    </rPh>
    <phoneticPr fontId="22"/>
  </si>
  <si>
    <t>第12表</t>
    <rPh sb="0" eb="1">
      <t>ダイ</t>
    </rPh>
    <rPh sb="3" eb="4">
      <t>ヒョウ</t>
    </rPh>
    <phoneticPr fontId="22"/>
  </si>
  <si>
    <t>産業、就業形態別常用労働者１人平均月間出勤日数及び実労働時間（事業所規模30人以上）</t>
    <rPh sb="3" eb="5">
      <t>シュウギョウ</t>
    </rPh>
    <rPh sb="5" eb="8">
      <t>ケイタイベツ</t>
    </rPh>
    <rPh sb="8" eb="10">
      <t>ジョウヨウ</t>
    </rPh>
    <rPh sb="10" eb="13">
      <t>ロウドウシャ</t>
    </rPh>
    <rPh sb="13" eb="15">
      <t>ヒトリ</t>
    </rPh>
    <rPh sb="15" eb="17">
      <t>ヘイキン</t>
    </rPh>
    <rPh sb="19" eb="21">
      <t>シュッキン</t>
    </rPh>
    <rPh sb="21" eb="23">
      <t>ニッスウ</t>
    </rPh>
    <rPh sb="23" eb="24">
      <t>オヨ</t>
    </rPh>
    <rPh sb="25" eb="26">
      <t>ジツ</t>
    </rPh>
    <rPh sb="26" eb="28">
      <t>ロウドウ</t>
    </rPh>
    <rPh sb="28" eb="30">
      <t>ジカン</t>
    </rPh>
    <rPh sb="31" eb="34">
      <t>ジギョウショ</t>
    </rPh>
    <rPh sb="34" eb="36">
      <t>キボ</t>
    </rPh>
    <rPh sb="38" eb="39">
      <t>ニン</t>
    </rPh>
    <rPh sb="39" eb="41">
      <t>イジョウ</t>
    </rPh>
    <phoneticPr fontId="22"/>
  </si>
  <si>
    <t>入(離)職率　＝　　　　　    　　　　　　　×　１００</t>
  </si>
  <si>
    <t>　　　　　　　　　　　　　　　　　　　　　　　　　　　　　　　　　　　　</t>
  </si>
  <si>
    <t>産業、就業形態別常用労働者数（事業所規模5人以上）</t>
    <rPh sb="3" eb="5">
      <t>シュウギョウ</t>
    </rPh>
    <rPh sb="5" eb="7">
      <t>ケイタイ</t>
    </rPh>
    <rPh sb="7" eb="8">
      <t>ベツ</t>
    </rPh>
    <rPh sb="8" eb="10">
      <t>ジョウヨウ</t>
    </rPh>
    <rPh sb="10" eb="13">
      <t>ロウドウシャ</t>
    </rPh>
    <rPh sb="13" eb="14">
      <t>スウ</t>
    </rPh>
    <rPh sb="15" eb="18">
      <t>ジギョウショ</t>
    </rPh>
    <rPh sb="18" eb="20">
      <t>キボ</t>
    </rPh>
    <rPh sb="21" eb="24">
      <t>ニンイジョウ</t>
    </rPh>
    <phoneticPr fontId="22"/>
  </si>
  <si>
    <t>　｢ｘ｣は、集計事業所数が２以下又は当該産業に属する事業所数が少ないため、公表しない。</t>
  </si>
  <si>
    <t>第2表  産業、性別常用労働者１人平均月間現金給与額</t>
    <rPh sb="0" eb="1">
      <t>ダイ</t>
    </rPh>
    <rPh sb="2" eb="3">
      <t>ヒョウ</t>
    </rPh>
    <phoneticPr fontId="22"/>
  </si>
  <si>
    <t>産業就業形態別雇用</t>
    <rPh sb="0" eb="2">
      <t>サンギョウ</t>
    </rPh>
    <rPh sb="2" eb="4">
      <t>シュウギョウ</t>
    </rPh>
    <rPh sb="4" eb="7">
      <t>ケイタイベツ</t>
    </rPh>
    <rPh sb="7" eb="9">
      <t>コヨウ</t>
    </rPh>
    <phoneticPr fontId="22"/>
  </si>
  <si>
    <t>離職率</t>
  </si>
  <si>
    <t>第14表</t>
    <rPh sb="0" eb="1">
      <t>ダイ</t>
    </rPh>
    <rPh sb="3" eb="4">
      <t>ヒョウ</t>
    </rPh>
    <phoneticPr fontId="22"/>
  </si>
  <si>
    <t>　対前年（前月）比等の増減率は、原則として指数により行っています。そのため実数から算定した場合とは必ずしも一致しないため、ご注意ください。</t>
    <rPh sb="62" eb="64">
      <t>チュウイ</t>
    </rPh>
    <phoneticPr fontId="38"/>
  </si>
  <si>
    <t>産業、就業形態別常用労働者数（事業所規模30人以上）</t>
    <rPh sb="3" eb="5">
      <t>シュウギョウ</t>
    </rPh>
    <rPh sb="5" eb="7">
      <t>ケイタイ</t>
    </rPh>
    <rPh sb="7" eb="8">
      <t>ベツ</t>
    </rPh>
    <rPh sb="8" eb="10">
      <t>ジョウヨウ</t>
    </rPh>
    <rPh sb="10" eb="13">
      <t>ロウドウシャ</t>
    </rPh>
    <rPh sb="13" eb="14">
      <t>スウ</t>
    </rPh>
    <rPh sb="15" eb="18">
      <t>ジギョウショ</t>
    </rPh>
    <rPh sb="18" eb="20">
      <t>キボ</t>
    </rPh>
    <rPh sb="22" eb="25">
      <t>ニンイジョウ</t>
    </rPh>
    <phoneticPr fontId="22"/>
  </si>
  <si>
    <t>産業大分類「医療，福祉」のうち、「保健衛生」、「社会保険・社会福祉・介護事業」のこと</t>
    <rPh sb="0" eb="3">
      <t>サンギョウダイ</t>
    </rPh>
    <rPh sb="3" eb="5">
      <t>ブンルイ</t>
    </rPh>
    <rPh sb="6" eb="8">
      <t>イリョウ</t>
    </rPh>
    <rPh sb="9" eb="11">
      <t>フクシ</t>
    </rPh>
    <rPh sb="17" eb="19">
      <t>ホケン</t>
    </rPh>
    <rPh sb="19" eb="21">
      <t>エイセイ</t>
    </rPh>
    <rPh sb="24" eb="26">
      <t>シャカイ</t>
    </rPh>
    <rPh sb="26" eb="28">
      <t>ホケン</t>
    </rPh>
    <rPh sb="29" eb="31">
      <t>シャカイ</t>
    </rPh>
    <rPh sb="31" eb="33">
      <t>フクシ</t>
    </rPh>
    <rPh sb="34" eb="36">
      <t>カイゴ</t>
    </rPh>
    <rPh sb="36" eb="38">
      <t>ジギョウ</t>
    </rPh>
    <phoneticPr fontId="38"/>
  </si>
  <si>
    <t xml:space="preserve">   毎月勤労統計調査の説明</t>
  </si>
  <si>
    <t>電子・デバイス</t>
  </si>
  <si>
    <t>調査の説明</t>
    <rPh sb="0" eb="2">
      <t>チョウサ</t>
    </rPh>
    <rPh sb="3" eb="5">
      <t>セツメイ</t>
    </rPh>
    <phoneticPr fontId="22"/>
  </si>
  <si>
    <t>１　指数表</t>
    <rPh sb="2" eb="4">
      <t>シスウ</t>
    </rPh>
    <rPh sb="4" eb="5">
      <t>ヒョウ</t>
    </rPh>
    <phoneticPr fontId="22"/>
  </si>
  <si>
    <t>日</t>
    <rPh sb="0" eb="1">
      <t>ヒ</t>
    </rPh>
    <phoneticPr fontId="22"/>
  </si>
  <si>
    <t>利 用 上 の 注 意</t>
    <rPh sb="0" eb="1">
      <t>リ</t>
    </rPh>
    <rPh sb="2" eb="3">
      <t>ヨウ</t>
    </rPh>
    <rPh sb="4" eb="5">
      <t>ジョウ</t>
    </rPh>
    <rPh sb="8" eb="9">
      <t>チュウ</t>
    </rPh>
    <rPh sb="10" eb="11">
      <t>イ</t>
    </rPh>
    <phoneticPr fontId="38"/>
  </si>
  <si>
    <t>　この調査結果の数値は、調査事業所からの報告を基にして、本県の事業所規模5人以上のすべての事業所に対応するよう復元して算定したものです。</t>
  </si>
  <si>
    <t>　調査結果の実数の年平均値は、各月の数値を常用労働者で加重平均することによって算出しています。また、指数及び労働異動率の年平均値は各月の数値を単純平均したものです。</t>
  </si>
  <si>
    <t>事業所規模5人以上</t>
    <rPh sb="0" eb="3">
      <t>ジギョウショ</t>
    </rPh>
    <rPh sb="3" eb="5">
      <t>キボ</t>
    </rPh>
    <rPh sb="6" eb="9">
      <t>ニンイジョウ</t>
    </rPh>
    <phoneticPr fontId="22"/>
  </si>
  <si>
    <t xml:space="preserve">  調査産業のうち、「鉱業,採石業,砂利採取業」は調査事業所数が少ないため産業別数値を公表しませんが、調査産業計には、実数、指数ともに含めています。</t>
    <rPh sb="2" eb="4">
      <t>チョウサ</t>
    </rPh>
    <rPh sb="4" eb="6">
      <t>サンギョウ</t>
    </rPh>
    <rPh sb="11" eb="13">
      <t>コウギョウ</t>
    </rPh>
    <rPh sb="14" eb="15">
      <t>ト</t>
    </rPh>
    <rPh sb="15" eb="16">
      <t>イシ</t>
    </rPh>
    <rPh sb="16" eb="17">
      <t>ギョウ</t>
    </rPh>
    <rPh sb="18" eb="20">
      <t>ジャリ</t>
    </rPh>
    <rPh sb="20" eb="23">
      <t>サイシュギョウ</t>
    </rPh>
    <rPh sb="25" eb="27">
      <t>チョウサ</t>
    </rPh>
    <rPh sb="27" eb="30">
      <t>ジギョウショ</t>
    </rPh>
    <rPh sb="30" eb="31">
      <t>スウ</t>
    </rPh>
    <rPh sb="32" eb="33">
      <t>スク</t>
    </rPh>
    <rPh sb="37" eb="39">
      <t>サンギョウ</t>
    </rPh>
    <rPh sb="39" eb="40">
      <t>ベツ</t>
    </rPh>
    <rPh sb="40" eb="42">
      <t>スウチ</t>
    </rPh>
    <rPh sb="43" eb="45">
      <t>コウヒョウ</t>
    </rPh>
    <rPh sb="51" eb="53">
      <t>チョウサ</t>
    </rPh>
    <rPh sb="53" eb="55">
      <t>サンギョウ</t>
    </rPh>
    <rPh sb="55" eb="56">
      <t>ケイ</t>
    </rPh>
    <rPh sb="59" eb="61">
      <t>ジッスウ</t>
    </rPh>
    <rPh sb="62" eb="64">
      <t>シスウ</t>
    </rPh>
    <rPh sb="67" eb="68">
      <t>フク</t>
    </rPh>
    <phoneticPr fontId="72"/>
  </si>
  <si>
    <t>４</t>
  </si>
  <si>
    <t>E25</t>
  </si>
  <si>
    <t>　指数について</t>
    <rPh sb="1" eb="3">
      <t>シスウ</t>
    </rPh>
    <phoneticPr fontId="38"/>
  </si>
  <si>
    <t>O</t>
  </si>
  <si>
    <t>運輸業，</t>
    <rPh sb="0" eb="3">
      <t>ウンユギョウ</t>
    </rPh>
    <phoneticPr fontId="22"/>
  </si>
  <si>
    <t>（単位：人）</t>
  </si>
  <si>
    <t xml:space="preserve">(1) </t>
  </si>
  <si>
    <t>学術研究，専門・技術サービス業</t>
    <rPh sb="0" eb="2">
      <t>ガクジュツ</t>
    </rPh>
    <rPh sb="2" eb="4">
      <t>ケンキュウ</t>
    </rPh>
    <rPh sb="5" eb="7">
      <t>センモン</t>
    </rPh>
    <rPh sb="8" eb="10">
      <t>ギジュツ</t>
    </rPh>
    <rPh sb="14" eb="15">
      <t>ギョウ</t>
    </rPh>
    <phoneticPr fontId="38"/>
  </si>
  <si>
    <t>本月中の増加労  働  者  数</t>
    <rPh sb="0" eb="3">
      <t>ホンゲツチュウ</t>
    </rPh>
    <rPh sb="4" eb="6">
      <t>ゾウカ</t>
    </rPh>
    <rPh sb="6" eb="7">
      <t>ロウ</t>
    </rPh>
    <rPh sb="9" eb="10">
      <t>ドウ</t>
    </rPh>
    <rPh sb="12" eb="13">
      <t>モノ</t>
    </rPh>
    <rPh sb="15" eb="16">
      <t>スウ</t>
    </rPh>
    <phoneticPr fontId="22"/>
  </si>
  <si>
    <t>(2)</t>
  </si>
  <si>
    <t>ﾊﾟｰﾄタイム労働者比率</t>
    <rPh sb="7" eb="10">
      <t>ロウドウシャ</t>
    </rPh>
    <rPh sb="10" eb="12">
      <t>ヒリツ</t>
    </rPh>
    <phoneticPr fontId="22"/>
  </si>
  <si>
    <t>本   月   末     労 働 者 数</t>
    <rPh sb="0" eb="1">
      <t>ホン</t>
    </rPh>
    <rPh sb="4" eb="5">
      <t>ツキ</t>
    </rPh>
    <rPh sb="8" eb="9">
      <t>スエ</t>
    </rPh>
    <rPh sb="14" eb="15">
      <t>ロウ</t>
    </rPh>
    <rPh sb="16" eb="17">
      <t>ドウ</t>
    </rPh>
    <rPh sb="18" eb="19">
      <t>モノ</t>
    </rPh>
    <rPh sb="20" eb="21">
      <t>カズ</t>
    </rPh>
    <phoneticPr fontId="22"/>
  </si>
  <si>
    <t>https://www.kokusei2025.go.jp/</t>
  </si>
  <si>
    <t>　平成29年１月分結果から日本標準産業分類（平成25年10月改定）に基づき表章しています。</t>
    <rPh sb="1" eb="3">
      <t>ヘイセイ</t>
    </rPh>
    <rPh sb="5" eb="6">
      <t>ネン</t>
    </rPh>
    <rPh sb="7" eb="8">
      <t>ガツ</t>
    </rPh>
    <rPh sb="8" eb="9">
      <t>ブン</t>
    </rPh>
    <rPh sb="9" eb="11">
      <t>ケッカ</t>
    </rPh>
    <rPh sb="13" eb="15">
      <t>ニホン</t>
    </rPh>
    <rPh sb="15" eb="17">
      <t>ヒョウジュン</t>
    </rPh>
    <rPh sb="17" eb="19">
      <t>サンギョウ</t>
    </rPh>
    <rPh sb="19" eb="21">
      <t>ブンルイ</t>
    </rPh>
    <rPh sb="22" eb="24">
      <t>ヘイセイ</t>
    </rPh>
    <rPh sb="26" eb="27">
      <t>ネン</t>
    </rPh>
    <rPh sb="29" eb="30">
      <t>ガツ</t>
    </rPh>
    <rPh sb="30" eb="32">
      <t>カイテイ</t>
    </rPh>
    <rPh sb="34" eb="35">
      <t>モト</t>
    </rPh>
    <rPh sb="37" eb="38">
      <t>ヒョウ</t>
    </rPh>
    <rPh sb="38" eb="39">
      <t>ショウ</t>
    </rPh>
    <phoneticPr fontId="38"/>
  </si>
  <si>
    <t>(4)</t>
  </si>
  <si>
    <t>（単位：円）</t>
  </si>
  <si>
    <t>　調査事業所のうち30人以上の抽出方法は、従来の２～３年に一度行う総入替え方式から、毎年１月分調査時に行う部分入替え方式に平成30年から変更しました。賃金、労働時間指数とその増減率は、総入替え方式のときに行っていた過去に遡った改訂はしていません。</t>
  </si>
  <si>
    <t>５</t>
  </si>
  <si>
    <r>
      <t>「</t>
    </r>
    <r>
      <rPr>
        <sz val="10.5"/>
        <color auto="1"/>
        <rFont val="ＭＳ ゴシック"/>
      </rPr>
      <t>現金給与総額」</t>
    </r>
    <r>
      <rPr>
        <sz val="10.5"/>
        <color auto="1"/>
        <rFont val="ＭＳ 明朝"/>
      </rPr>
      <t>とは</t>
    </r>
    <r>
      <rPr>
        <sz val="10.5"/>
        <color auto="1"/>
        <rFont val="ＭＳ ゴシック"/>
      </rPr>
      <t>「定期給与」</t>
    </r>
    <r>
      <rPr>
        <sz val="10.5"/>
        <color auto="1"/>
        <rFont val="ＭＳ 明朝"/>
      </rPr>
      <t>と</t>
    </r>
    <r>
      <rPr>
        <sz val="10.5"/>
        <color auto="1"/>
        <rFont val="ＭＳ ゴシック"/>
      </rPr>
      <t>「特別給与」</t>
    </r>
    <r>
      <rPr>
        <sz val="10.5"/>
        <color auto="1"/>
        <rFont val="ＭＳ 明朝"/>
      </rPr>
      <t>の合計額です。</t>
    </r>
  </si>
  <si>
    <t>　本文中及び統計表の記号表示は以下のとおりです。</t>
    <rPh sb="1" eb="4">
      <t>ホンブンチュウ</t>
    </rPh>
    <rPh sb="4" eb="5">
      <t>オヨ</t>
    </rPh>
    <rPh sb="6" eb="9">
      <t>トウケイヒョウ</t>
    </rPh>
    <rPh sb="10" eb="12">
      <t>キゴウ</t>
    </rPh>
    <rPh sb="12" eb="14">
      <t>ヒョウジ</t>
    </rPh>
    <rPh sb="15" eb="17">
      <t>イカ</t>
    </rPh>
    <phoneticPr fontId="38"/>
  </si>
  <si>
    <t>サービス業（ 他に分類されないもの）</t>
  </si>
  <si>
    <t>７</t>
  </si>
  <si>
    <t xml:space="preserve"> R92</t>
  </si>
  <si>
    <t>　指数表の産業大分類の一部については、下記の略称を用いて表示しています。</t>
    <rPh sb="1" eb="3">
      <t>シスウ</t>
    </rPh>
    <rPh sb="3" eb="4">
      <t>ヒョウ</t>
    </rPh>
    <rPh sb="5" eb="7">
      <t>サンギョウ</t>
    </rPh>
    <rPh sb="7" eb="10">
      <t>ダイブンルイ</t>
    </rPh>
    <rPh sb="11" eb="13">
      <t>イチブ</t>
    </rPh>
    <rPh sb="19" eb="21">
      <t>カキ</t>
    </rPh>
    <rPh sb="22" eb="24">
      <t>リャクショウ</t>
    </rPh>
    <rPh sb="25" eb="26">
      <t>モチ</t>
    </rPh>
    <rPh sb="28" eb="30">
      <t>ヒョウジ</t>
    </rPh>
    <phoneticPr fontId="38"/>
  </si>
  <si>
    <t>　日本標準産業分類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及びサービス業(他に分類されないもの）(外国公務を除く）に属し、常時５人以上の常用労働者を雇用する県内全事業所のうち、厚生労働省が無作為抽出により指定した約1,100事業所を対象として調査を行っています。</t>
    <rPh sb="134" eb="135">
      <t>タ</t>
    </rPh>
    <rPh sb="136" eb="138">
      <t>セイカツ</t>
    </rPh>
    <rPh sb="138" eb="140">
      <t>カンレン</t>
    </rPh>
    <rPh sb="144" eb="145">
      <t>ゴウ</t>
    </rPh>
    <rPh sb="148" eb="150">
      <t>カジ</t>
    </rPh>
    <rPh sb="154" eb="155">
      <t>ギョウ</t>
    </rPh>
    <rPh sb="156" eb="157">
      <t>ノゾ</t>
    </rPh>
    <rPh sb="203" eb="205">
      <t>ガイコク</t>
    </rPh>
    <rPh sb="205" eb="207">
      <t>コウム</t>
    </rPh>
    <rPh sb="208" eb="209">
      <t>ノゾ</t>
    </rPh>
    <rPh sb="248" eb="251">
      <t>ムサクイ</t>
    </rPh>
    <rPh sb="251" eb="253">
      <t>チュウシュツ</t>
    </rPh>
    <rPh sb="275" eb="277">
      <t>チョウサ</t>
    </rPh>
    <rPh sb="278" eb="279">
      <t>オコナ</t>
    </rPh>
    <phoneticPr fontId="38"/>
  </si>
  <si>
    <t>略　称</t>
    <rPh sb="0" eb="1">
      <t>リャク</t>
    </rPh>
    <rPh sb="2" eb="3">
      <t>ショウ</t>
    </rPh>
    <phoneticPr fontId="38"/>
  </si>
  <si>
    <t>所定内時間</t>
    <rPh sb="0" eb="3">
      <t>ショテイナイ</t>
    </rPh>
    <rPh sb="3" eb="5">
      <t>ジカン</t>
    </rPh>
    <phoneticPr fontId="22"/>
  </si>
  <si>
    <t>産 業 大 分 類</t>
    <rPh sb="0" eb="1">
      <t>サン</t>
    </rPh>
    <rPh sb="2" eb="3">
      <t>ギョウ</t>
    </rPh>
    <rPh sb="4" eb="5">
      <t>ダイ</t>
    </rPh>
    <rPh sb="6" eb="7">
      <t>ブン</t>
    </rPh>
    <rPh sb="8" eb="9">
      <t>タグイ</t>
    </rPh>
    <phoneticPr fontId="38"/>
  </si>
  <si>
    <t>電気・ガス・熱供給・水道業</t>
    <rPh sb="0" eb="2">
      <t>デンキ</t>
    </rPh>
    <rPh sb="6" eb="7">
      <t>ネツ</t>
    </rPh>
    <rPh sb="7" eb="9">
      <t>キョウキュウ</t>
    </rPh>
    <rPh sb="10" eb="13">
      <t>スイドウギョウ</t>
    </rPh>
    <phoneticPr fontId="38"/>
  </si>
  <si>
    <t>Ｌ</t>
  </si>
  <si>
    <t>元</t>
    <rPh sb="0" eb="1">
      <t>ガン</t>
    </rPh>
    <phoneticPr fontId="22"/>
  </si>
  <si>
    <t>第4表  産業、性別常用労働者１人平均月間出勤日数及び実労働時間</t>
    <rPh sb="0" eb="1">
      <t>ダイ</t>
    </rPh>
    <rPh sb="2" eb="3">
      <t>ヒョウ</t>
    </rPh>
    <phoneticPr fontId="22"/>
  </si>
  <si>
    <t>学術研究等</t>
    <rPh sb="0" eb="2">
      <t>ガクジュツ</t>
    </rPh>
    <rPh sb="2" eb="5">
      <t>ケンキュウトウ</t>
    </rPh>
    <phoneticPr fontId="38"/>
  </si>
  <si>
    <t>E29</t>
  </si>
  <si>
    <t>Ｎ</t>
  </si>
  <si>
    <t>E19</t>
  </si>
  <si>
    <t>生活関連サービス業等</t>
    <rPh sb="0" eb="2">
      <t>セイカツ</t>
    </rPh>
    <rPh sb="2" eb="4">
      <t>カンレン</t>
    </rPh>
    <rPh sb="8" eb="9">
      <t>ギョウ</t>
    </rPh>
    <rPh sb="9" eb="10">
      <t>トウ</t>
    </rPh>
    <phoneticPr fontId="38"/>
  </si>
  <si>
    <t>－ 29 －</t>
  </si>
  <si>
    <t>生活関連サービス業，娯楽業</t>
    <rPh sb="0" eb="2">
      <t>セイカツ</t>
    </rPh>
    <rPh sb="2" eb="4">
      <t>カンレン</t>
    </rPh>
    <rPh sb="8" eb="9">
      <t>ギョウ</t>
    </rPh>
    <rPh sb="10" eb="13">
      <t>ゴラクギョウ</t>
    </rPh>
    <phoneticPr fontId="38"/>
  </si>
  <si>
    <t>建設業</t>
    <rPh sb="0" eb="3">
      <t>ケンセツギョウ</t>
    </rPh>
    <phoneticPr fontId="22"/>
  </si>
  <si>
    <t>Ｒ</t>
  </si>
  <si>
    <t>所   定   内        労 働 時 間</t>
    <rPh sb="0" eb="1">
      <t>トコロ</t>
    </rPh>
    <rPh sb="4" eb="5">
      <t>サダム</t>
    </rPh>
    <rPh sb="8" eb="9">
      <t>ウチ</t>
    </rPh>
    <rPh sb="17" eb="18">
      <t>ロウ</t>
    </rPh>
    <rPh sb="19" eb="20">
      <t>ドウ</t>
    </rPh>
    <rPh sb="21" eb="22">
      <t>トキ</t>
    </rPh>
    <rPh sb="23" eb="24">
      <t>アイダ</t>
    </rPh>
    <phoneticPr fontId="22"/>
  </si>
  <si>
    <t>他に分類されないサービス業</t>
    <rPh sb="0" eb="1">
      <t>タ</t>
    </rPh>
    <rPh sb="2" eb="4">
      <t>ブンルイ</t>
    </rPh>
    <rPh sb="12" eb="13">
      <t>ギョウ</t>
    </rPh>
    <phoneticPr fontId="38"/>
  </si>
  <si>
    <t>サービス業（他に分類されないもの）</t>
    <rPh sb="4" eb="5">
      <t>ギョウ</t>
    </rPh>
    <rPh sb="6" eb="7">
      <t>タ</t>
    </rPh>
    <rPh sb="8" eb="10">
      <t>ブンルイ</t>
    </rPh>
    <phoneticPr fontId="38"/>
  </si>
  <si>
    <t>学術</t>
    <rPh sb="0" eb="2">
      <t>ガクジュツ</t>
    </rPh>
    <phoneticPr fontId="22"/>
  </si>
  <si>
    <t>８</t>
  </si>
  <si>
    <t>　実数表の製造業（産業中分類）の一部については、下記の略称を用いて表示しています。</t>
    <rPh sb="1" eb="3">
      <t>ジッスウ</t>
    </rPh>
    <rPh sb="3" eb="4">
      <t>ヒョウ</t>
    </rPh>
    <rPh sb="5" eb="8">
      <t>セイゾウギョウ</t>
    </rPh>
    <rPh sb="9" eb="11">
      <t>サンギョウ</t>
    </rPh>
    <rPh sb="11" eb="14">
      <t>チュウブンルイ</t>
    </rPh>
    <rPh sb="16" eb="18">
      <t>イチブ</t>
    </rPh>
    <rPh sb="24" eb="26">
      <t>カキ</t>
    </rPh>
    <rPh sb="27" eb="29">
      <t>リャクショウ</t>
    </rPh>
    <rPh sb="30" eb="31">
      <t>モチ</t>
    </rPh>
    <rPh sb="33" eb="35">
      <t>ヒョウジ</t>
    </rPh>
    <phoneticPr fontId="38"/>
  </si>
  <si>
    <t>E09,10</t>
  </si>
  <si>
    <t>特別給与</t>
    <rPh sb="0" eb="2">
      <t>トクベツ</t>
    </rPh>
    <rPh sb="2" eb="4">
      <t>キュウヨ</t>
    </rPh>
    <phoneticPr fontId="22"/>
  </si>
  <si>
    <t>調査産業計</t>
    <rPh sb="0" eb="2">
      <t>チョウサ</t>
    </rPh>
    <rPh sb="2" eb="4">
      <t>サンギョウ</t>
    </rPh>
    <rPh sb="4" eb="5">
      <t>ケイ</t>
    </rPh>
    <phoneticPr fontId="43"/>
  </si>
  <si>
    <t>産        業</t>
  </si>
  <si>
    <t>食料品製造業、飲料・たばこ・飼料製造業</t>
  </si>
  <si>
    <t>はん用機械器具</t>
  </si>
  <si>
    <t>はん用機械器具製造業</t>
  </si>
  <si>
    <t>E26</t>
  </si>
  <si>
    <t>生産用機械器具</t>
  </si>
  <si>
    <t>生産用機械器具製造業</t>
  </si>
  <si>
    <t>木材・木製品</t>
  </si>
  <si>
    <t>時間</t>
    <rPh sb="0" eb="2">
      <t>ジカン</t>
    </rPh>
    <phoneticPr fontId="43"/>
  </si>
  <si>
    <t>木材・木製品製造業（家具を除く）</t>
  </si>
  <si>
    <t>　７月の１人平均月間現金給与総額（調査産業計）は495,166円で、前年同月比1.6％増となった。</t>
  </si>
  <si>
    <t>E27</t>
  </si>
  <si>
    <t xml:space="preserve"> E13</t>
  </si>
  <si>
    <t>業務用機械器具</t>
  </si>
  <si>
    <t>業務用機械器具製造業</t>
  </si>
  <si>
    <t>家具・装備品</t>
  </si>
  <si>
    <t>家具・装備品製造業</t>
  </si>
  <si>
    <t>E28</t>
  </si>
  <si>
    <t>R</t>
  </si>
  <si>
    <t>電子部品・デバイス・電子回路製造業</t>
  </si>
  <si>
    <t>E14</t>
  </si>
  <si>
    <t xml:space="preserve">     第8表   産業、事業所規模別常用労働者1人平均月間出勤日数及び実労働時間</t>
    <rPh sb="5" eb="6">
      <t>ダイ</t>
    </rPh>
    <rPh sb="7" eb="8">
      <t>ヒョウ</t>
    </rPh>
    <rPh sb="14" eb="17">
      <t>ジギョウショ</t>
    </rPh>
    <rPh sb="35" eb="36">
      <t>オヨ</t>
    </rPh>
    <phoneticPr fontId="22"/>
  </si>
  <si>
    <t>パルプ・紙</t>
  </si>
  <si>
    <t>パルプ・紙・紙加工品製造業</t>
  </si>
  <si>
    <t>電気機械器具</t>
  </si>
  <si>
    <t>人</t>
    <rPh sb="0" eb="1">
      <t>ヒト</t>
    </rPh>
    <phoneticPr fontId="22"/>
  </si>
  <si>
    <t>前年
同月差</t>
    <rPh sb="0" eb="2">
      <t>ゼンネン</t>
    </rPh>
    <rPh sb="3" eb="5">
      <t>ドウゲツヒ</t>
    </rPh>
    <rPh sb="5" eb="6">
      <t>サ</t>
    </rPh>
    <phoneticPr fontId="22"/>
  </si>
  <si>
    <t>電気機械器具製造業</t>
  </si>
  <si>
    <t xml:space="preserve"> E23</t>
  </si>
  <si>
    <t>E16,17</t>
  </si>
  <si>
    <t>E30</t>
  </si>
  <si>
    <t>　７月の１人平均月間総実労働時間（調査産業計）は152.5時間で、前年同月比1.6％増となった。</t>
  </si>
  <si>
    <t>化学工業、石油製品・石炭製品製造業</t>
  </si>
  <si>
    <t>輸送用機械器具</t>
  </si>
  <si>
    <t>(令和２年平均＝100)</t>
    <rPh sb="1" eb="3">
      <t>レイワ</t>
    </rPh>
    <rPh sb="4" eb="5">
      <t>ネン</t>
    </rPh>
    <rPh sb="5" eb="7">
      <t>ヘイキン</t>
    </rPh>
    <phoneticPr fontId="22"/>
  </si>
  <si>
    <t>情報通信機械器具</t>
  </si>
  <si>
    <t>情報通信機械器具製造業</t>
  </si>
  <si>
    <t>E18</t>
  </si>
  <si>
    <t>プラスチック製品</t>
  </si>
  <si>
    <t>プラスチック製品製造業（別掲を除く）</t>
  </si>
  <si>
    <t>E31</t>
  </si>
  <si>
    <t>ゴム製品</t>
  </si>
  <si>
    <t>ゴム製品製造業</t>
  </si>
  <si>
    <t>E32,20</t>
  </si>
  <si>
    <t>その他の製造業、なめし革</t>
  </si>
  <si>
    <t>その他の製造業、なめし革・同製品・毛皮製造業</t>
  </si>
  <si>
    <t>窯業・土石製品</t>
    <rPh sb="5" eb="7">
      <t>セイヒン</t>
    </rPh>
    <phoneticPr fontId="38"/>
  </si>
  <si>
    <t>総 実 労 働     時         間</t>
    <rPh sb="0" eb="1">
      <t>ソウ</t>
    </rPh>
    <rPh sb="2" eb="3">
      <t>ミ</t>
    </rPh>
    <rPh sb="4" eb="5">
      <t>ロウ</t>
    </rPh>
    <rPh sb="6" eb="7">
      <t>ドウ</t>
    </rPh>
    <rPh sb="12" eb="13">
      <t>トキ</t>
    </rPh>
    <rPh sb="22" eb="23">
      <t>アイダ</t>
    </rPh>
    <phoneticPr fontId="22"/>
  </si>
  <si>
    <t>９</t>
  </si>
  <si>
    <t>計</t>
  </si>
  <si>
    <t xml:space="preserve">     第7表   産業、事業所規模別常用労働者1人平均月間現金給与額 </t>
    <rPh sb="5" eb="6">
      <t>ダイ</t>
    </rPh>
    <rPh sb="7" eb="8">
      <t>ヒョウ</t>
    </rPh>
    <rPh sb="11" eb="13">
      <t>サンギョウ</t>
    </rPh>
    <rPh sb="14" eb="17">
      <t>ジギョウショ</t>
    </rPh>
    <rPh sb="17" eb="19">
      <t>キボ</t>
    </rPh>
    <rPh sb="19" eb="20">
      <t>ベツ</t>
    </rPh>
    <rPh sb="20" eb="22">
      <t>ジョウヨウ</t>
    </rPh>
    <rPh sb="22" eb="25">
      <t>ロウドウシャ</t>
    </rPh>
    <rPh sb="26" eb="27">
      <t>ヒト</t>
    </rPh>
    <rPh sb="27" eb="29">
      <t>ヘイキン</t>
    </rPh>
    <rPh sb="29" eb="31">
      <t>ゲッカン</t>
    </rPh>
    <rPh sb="31" eb="33">
      <t>ゲンキン</t>
    </rPh>
    <rPh sb="33" eb="35">
      <t>キュウヨ</t>
    </rPh>
    <rPh sb="35" eb="36">
      <t>ガク</t>
    </rPh>
    <phoneticPr fontId="22"/>
  </si>
  <si>
    <t>　実数表の各一括分の内容は以下のとおりです。</t>
  </si>
  <si>
    <t>表  示</t>
    <rPh sb="0" eb="1">
      <t>オモテ</t>
    </rPh>
    <rPh sb="3" eb="4">
      <t>シメス</t>
    </rPh>
    <phoneticPr fontId="38"/>
  </si>
  <si>
    <t xml:space="preserve"> M75</t>
  </si>
  <si>
    <t>内      容</t>
    <rPh sb="0" eb="1">
      <t>ウチ</t>
    </rPh>
    <rPh sb="7" eb="8">
      <t>カタチ</t>
    </rPh>
    <phoneticPr fontId="38"/>
  </si>
  <si>
    <t>複合サービス事業</t>
    <rPh sb="0" eb="2">
      <t>フクゴウ</t>
    </rPh>
    <rPh sb="6" eb="8">
      <t>ジギョウ</t>
    </rPh>
    <phoneticPr fontId="43"/>
  </si>
  <si>
    <t>Ｍ一括分</t>
    <rPh sb="1" eb="3">
      <t>イッカツ</t>
    </rPh>
    <rPh sb="3" eb="4">
      <t>ブン</t>
    </rPh>
    <phoneticPr fontId="38"/>
  </si>
  <si>
    <t>サービス業等</t>
    <rPh sb="4" eb="5">
      <t>ギョウ</t>
    </rPh>
    <rPh sb="5" eb="6">
      <t>トウ</t>
    </rPh>
    <phoneticPr fontId="22"/>
  </si>
  <si>
    <t>産　　　　　業</t>
    <rPh sb="0" eb="1">
      <t>サン</t>
    </rPh>
    <rPh sb="6" eb="7">
      <t>ギョウ</t>
    </rPh>
    <phoneticPr fontId="22"/>
  </si>
  <si>
    <t>Ｒ一括分</t>
    <rPh sb="1" eb="3">
      <t>イッカツ</t>
    </rPh>
    <rPh sb="3" eb="4">
      <t>ブン</t>
    </rPh>
    <phoneticPr fontId="38"/>
  </si>
  <si>
    <t>「サービス業（他に分類されないもの）」のうち、「廃棄物処理業」、「自動車整備業」、「機械等修理業（別掲を除く）」、「政治・経済・文化団体」、「宗教」、「その他のサービス業」のこと</t>
    <rPh sb="5" eb="6">
      <t>ギョウ</t>
    </rPh>
    <rPh sb="7" eb="8">
      <t>タ</t>
    </rPh>
    <rPh sb="9" eb="11">
      <t>ブンルイ</t>
    </rPh>
    <rPh sb="24" eb="27">
      <t>ハイキブツ</t>
    </rPh>
    <rPh sb="27" eb="29">
      <t>ショリ</t>
    </rPh>
    <rPh sb="29" eb="30">
      <t>ギョウ</t>
    </rPh>
    <rPh sb="33" eb="36">
      <t>ジドウシャ</t>
    </rPh>
    <rPh sb="36" eb="38">
      <t>セイビ</t>
    </rPh>
    <rPh sb="38" eb="39">
      <t>ギョウ</t>
    </rPh>
    <rPh sb="42" eb="45">
      <t>キカイトウ</t>
    </rPh>
    <rPh sb="45" eb="47">
      <t>シュウリ</t>
    </rPh>
    <rPh sb="47" eb="48">
      <t>ギョウ</t>
    </rPh>
    <rPh sb="49" eb="51">
      <t>ベッケイ</t>
    </rPh>
    <rPh sb="52" eb="53">
      <t>ノゾ</t>
    </rPh>
    <rPh sb="58" eb="60">
      <t>セイジ</t>
    </rPh>
    <rPh sb="61" eb="63">
      <t>ケイザイ</t>
    </rPh>
    <rPh sb="64" eb="66">
      <t>ブンカ</t>
    </rPh>
    <rPh sb="66" eb="68">
      <t>ダンタイ</t>
    </rPh>
    <rPh sb="71" eb="73">
      <t>シュウキョウ</t>
    </rPh>
    <rPh sb="78" eb="79">
      <t>タ</t>
    </rPh>
    <rPh sb="84" eb="85">
      <t>ギョウ</t>
    </rPh>
    <phoneticPr fontId="38"/>
  </si>
  <si>
    <t xml:space="preserve"> (1）事業所規模５人以上</t>
    <rPh sb="4" eb="7">
      <t>ジギョウショ</t>
    </rPh>
    <rPh sb="7" eb="9">
      <t>キボ</t>
    </rPh>
    <rPh sb="10" eb="13">
      <t>ニンイジョウ</t>
    </rPh>
    <phoneticPr fontId="43"/>
  </si>
  <si>
    <t>Ｋ</t>
  </si>
  <si>
    <t>日</t>
  </si>
  <si>
    <t>　７月の１人平均月間現金給与総額（調査産業計）は437,909円で、前年同月比2.7％増となった。</t>
  </si>
  <si>
    <t>　現金給与総額のうち定期給与は271,441円で、前年同月比1.4％増、特別給与は166,468円で、前年同月差7,948円増となった。</t>
  </si>
  <si>
    <t>　定期給与のうち所定内給与は250,822円で、前年同月比1.6％増、超過労働給与は20,619円で、前年同月差406円減となった。</t>
  </si>
  <si>
    <t>表１　月間現金給与額</t>
    <rPh sb="0" eb="1">
      <t>ヒョウ</t>
    </rPh>
    <rPh sb="3" eb="5">
      <t>ゲッカン</t>
    </rPh>
    <rPh sb="5" eb="7">
      <t>ゲンキン</t>
    </rPh>
    <rPh sb="7" eb="9">
      <t>キュウヨ</t>
    </rPh>
    <rPh sb="9" eb="10">
      <t>ガク</t>
    </rPh>
    <phoneticPr fontId="22"/>
  </si>
  <si>
    <t>（事業所規模５人以上）</t>
    <rPh sb="1" eb="4">
      <t>ジギョウショ</t>
    </rPh>
    <rPh sb="4" eb="6">
      <t>キボ</t>
    </rPh>
    <rPh sb="7" eb="10">
      <t>ニンイジョウ</t>
    </rPh>
    <phoneticPr fontId="43"/>
  </si>
  <si>
    <t>電気・ガス</t>
    <rPh sb="0" eb="2">
      <t>デンキ</t>
    </rPh>
    <phoneticPr fontId="22"/>
  </si>
  <si>
    <t>産　　　業</t>
  </si>
  <si>
    <t>現金給与総額</t>
    <rPh sb="0" eb="1">
      <t>ウツツ</t>
    </rPh>
    <rPh sb="1" eb="2">
      <t>キン</t>
    </rPh>
    <rPh sb="2" eb="3">
      <t>キュウ</t>
    </rPh>
    <rPh sb="3" eb="4">
      <t>アタエ</t>
    </rPh>
    <rPh sb="4" eb="5">
      <t>フサ</t>
    </rPh>
    <rPh sb="5" eb="6">
      <t>ガク</t>
    </rPh>
    <phoneticPr fontId="22"/>
  </si>
  <si>
    <t>定期給与</t>
    <rPh sb="0" eb="1">
      <t>サダム</t>
    </rPh>
    <rPh sb="1" eb="2">
      <t>キ</t>
    </rPh>
    <rPh sb="2" eb="4">
      <t>キュウヨ</t>
    </rPh>
    <phoneticPr fontId="22"/>
  </si>
  <si>
    <t>所定内給与</t>
    <rPh sb="0" eb="3">
      <t>ショテイナイ</t>
    </rPh>
    <rPh sb="3" eb="5">
      <t>キュウヨ</t>
    </rPh>
    <phoneticPr fontId="22"/>
  </si>
  <si>
    <t>製造業</t>
    <rPh sb="0" eb="3">
      <t>セイゾウギョウ</t>
    </rPh>
    <phoneticPr fontId="43"/>
  </si>
  <si>
    <t>超過労働給与</t>
    <rPh sb="0" eb="2">
      <t>チョウカ</t>
    </rPh>
    <rPh sb="2" eb="4">
      <t>ロウドウ</t>
    </rPh>
    <rPh sb="4" eb="6">
      <t>キュウヨ</t>
    </rPh>
    <phoneticPr fontId="43"/>
  </si>
  <si>
    <t xml:space="preserve"> E31</t>
  </si>
  <si>
    <t xml:space="preserve"> I-1</t>
  </si>
  <si>
    <t>前年
同月比</t>
    <rPh sb="0" eb="2">
      <t>ゼンネン</t>
    </rPh>
    <rPh sb="3" eb="5">
      <t>ドウゲツヒ</t>
    </rPh>
    <rPh sb="5" eb="6">
      <t>ヒ</t>
    </rPh>
    <phoneticPr fontId="22"/>
  </si>
  <si>
    <t xml:space="preserve"> この調査は、統計法（平成19年法律第53号）第２条第４項に規定する基幹統計であり、賃金、労働時間及び雇用について静岡県における変動を毎月明らかにすることを目的としています。</t>
  </si>
  <si>
    <t>前年
同月差</t>
    <rPh sb="0" eb="2">
      <t>ゼンネン</t>
    </rPh>
    <rPh sb="3" eb="5">
      <t>ドウゲツ</t>
    </rPh>
    <rPh sb="5" eb="6">
      <t>サ</t>
    </rPh>
    <phoneticPr fontId="22"/>
  </si>
  <si>
    <t>円</t>
    <rPh sb="0" eb="1">
      <t>エン</t>
    </rPh>
    <phoneticPr fontId="43"/>
  </si>
  <si>
    <t>指　　　　　　　　　　　　　数</t>
    <rPh sb="0" eb="1">
      <t>ユビ</t>
    </rPh>
    <rPh sb="14" eb="15">
      <t>カズ</t>
    </rPh>
    <phoneticPr fontId="22"/>
  </si>
  <si>
    <t>建設業</t>
    <rPh sb="0" eb="3">
      <t>ケンセツギョウ</t>
    </rPh>
    <phoneticPr fontId="43"/>
  </si>
  <si>
    <t>Ｍ</t>
  </si>
  <si>
    <t>E</t>
  </si>
  <si>
    <t>１日の所定労働時間が一般の労働者と同じで、１週の所定労働日数が一般の労働者より少ない者。</t>
    <rPh sb="39" eb="40">
      <t>スク</t>
    </rPh>
    <phoneticPr fontId="38"/>
  </si>
  <si>
    <t>F</t>
  </si>
  <si>
    <t>第10表　季節調整済指数　（事業所規模30人以上）</t>
    <rPh sb="0" eb="1">
      <t>ダイ</t>
    </rPh>
    <rPh sb="3" eb="4">
      <t>ヒョウ</t>
    </rPh>
    <rPh sb="14" eb="17">
      <t>ジギョウショ</t>
    </rPh>
    <rPh sb="17" eb="19">
      <t>キボ</t>
    </rPh>
    <rPh sb="21" eb="24">
      <t>ニンイジョウ</t>
    </rPh>
    <phoneticPr fontId="22"/>
  </si>
  <si>
    <t>電気・ガス・熱供給・水道業</t>
    <rPh sb="0" eb="2">
      <t>デンキ</t>
    </rPh>
    <rPh sb="6" eb="7">
      <t>ネツ</t>
    </rPh>
    <rPh sb="7" eb="9">
      <t>キョウキュウ</t>
    </rPh>
    <rPh sb="10" eb="12">
      <t>スイドウ</t>
    </rPh>
    <rPh sb="12" eb="13">
      <t>ギョウ</t>
    </rPh>
    <phoneticPr fontId="43"/>
  </si>
  <si>
    <t>G</t>
  </si>
  <si>
    <t>情報通信業</t>
    <rPh sb="0" eb="2">
      <t>ジョウホウ</t>
    </rPh>
    <rPh sb="2" eb="4">
      <t>ツウシン</t>
    </rPh>
    <rPh sb="4" eb="5">
      <t>ギョウ</t>
    </rPh>
    <phoneticPr fontId="43"/>
  </si>
  <si>
    <t>H</t>
  </si>
  <si>
    <t>人</t>
  </si>
  <si>
    <t>I</t>
  </si>
  <si>
    <t>卸売業,小売業</t>
    <rPh sb="0" eb="2">
      <t>オロシウ</t>
    </rPh>
    <rPh sb="2" eb="3">
      <t>ギョウ</t>
    </rPh>
    <rPh sb="4" eb="6">
      <t>コウリ</t>
    </rPh>
    <rPh sb="6" eb="7">
      <t>ギョウ</t>
    </rPh>
    <phoneticPr fontId="43"/>
  </si>
  <si>
    <t>　　　　　　　　　　　　　第11表  産業、就業形態別常用労働者1人平均月間出勤日数及び実労働時間</t>
    <rPh sb="13" eb="14">
      <t>ダイ</t>
    </rPh>
    <rPh sb="16" eb="17">
      <t>ヒョウ</t>
    </rPh>
    <rPh sb="27" eb="29">
      <t>ジョウヨウ</t>
    </rPh>
    <phoneticPr fontId="22"/>
  </si>
  <si>
    <t>J</t>
  </si>
  <si>
    <t>金融業,保険業</t>
    <rPh sb="0" eb="2">
      <t>キンユウ</t>
    </rPh>
    <rPh sb="2" eb="3">
      <t>ギョウ</t>
    </rPh>
    <rPh sb="4" eb="7">
      <t>ホケンギョウ</t>
    </rPh>
    <phoneticPr fontId="43"/>
  </si>
  <si>
    <t>K</t>
  </si>
  <si>
    <t>学術研究,専門・技術サービス業</t>
    <rPh sb="0" eb="2">
      <t>ガクジュツ</t>
    </rPh>
    <rPh sb="2" eb="4">
      <t>ケンキュウ</t>
    </rPh>
    <rPh sb="5" eb="7">
      <t>センモン</t>
    </rPh>
    <rPh sb="8" eb="10">
      <t>ギジュツ</t>
    </rPh>
    <rPh sb="14" eb="15">
      <t>ギョウ</t>
    </rPh>
    <phoneticPr fontId="43"/>
  </si>
  <si>
    <t>年月</t>
    <rPh sb="0" eb="1">
      <t>ネン</t>
    </rPh>
    <phoneticPr fontId="22"/>
  </si>
  <si>
    <t>宿泊業,飲食サービス業</t>
    <rPh sb="0" eb="2">
      <t>シュクハク</t>
    </rPh>
    <rPh sb="2" eb="3">
      <t>ギョウ</t>
    </rPh>
    <rPh sb="4" eb="6">
      <t>インショク</t>
    </rPh>
    <rPh sb="10" eb="11">
      <t>ギョウ</t>
    </rPh>
    <phoneticPr fontId="43"/>
  </si>
  <si>
    <t>現金給与総額</t>
  </si>
  <si>
    <t>N</t>
  </si>
  <si>
    <t>教育,学習支援業</t>
    <rPh sb="0" eb="2">
      <t>キョウイク</t>
    </rPh>
    <rPh sb="3" eb="5">
      <t>ガクシュウ</t>
    </rPh>
    <rPh sb="5" eb="7">
      <t>シエン</t>
    </rPh>
    <rPh sb="7" eb="8">
      <t>ギョウ</t>
    </rPh>
    <phoneticPr fontId="43"/>
  </si>
  <si>
    <t>P</t>
  </si>
  <si>
    <t>医療,福祉</t>
    <rPh sb="0" eb="2">
      <t>イリョウ</t>
    </rPh>
    <rPh sb="3" eb="5">
      <t>フクシ</t>
    </rPh>
    <phoneticPr fontId="43"/>
  </si>
  <si>
    <t>サービス業（他に分類されないもの）</t>
    <rPh sb="0" eb="5">
      <t>サービスギョウ</t>
    </rPh>
    <rPh sb="6" eb="7">
      <t>タ</t>
    </rPh>
    <rPh sb="8" eb="10">
      <t>ブンルイ</t>
    </rPh>
    <phoneticPr fontId="43"/>
  </si>
  <si>
    <t>表６　月末常用労働者数及び労働異動率</t>
    <rPh sb="0" eb="1">
      <t>ヒョウ</t>
    </rPh>
    <rPh sb="3" eb="5">
      <t>ゲツマツ</t>
    </rPh>
    <rPh sb="5" eb="7">
      <t>ジョウヨウ</t>
    </rPh>
    <rPh sb="7" eb="10">
      <t>ロウドウシャ</t>
    </rPh>
    <rPh sb="10" eb="11">
      <t>スウ</t>
    </rPh>
    <rPh sb="11" eb="12">
      <t>オヨ</t>
    </rPh>
    <rPh sb="13" eb="15">
      <t>ロウドウ</t>
    </rPh>
    <rPh sb="15" eb="17">
      <t>イドウ</t>
    </rPh>
    <rPh sb="17" eb="18">
      <t>リツ</t>
    </rPh>
    <phoneticPr fontId="22"/>
  </si>
  <si>
    <t>　現金給与総額のうち定期給与は299,630円で、前年同月比4.0％増、特別給与は195,536円で、前年同月差3,834円減となった。</t>
  </si>
  <si>
    <t>　定期給与のうち所定内給与は274,334円で、前年同月比4.2％増、超過労働給与は25,296円で、前年同月差573円増となった。</t>
  </si>
  <si>
    <t>一  般  労  働  者</t>
    <rPh sb="0" eb="1">
      <t>１</t>
    </rPh>
    <rPh sb="3" eb="4">
      <t>バン</t>
    </rPh>
    <rPh sb="6" eb="7">
      <t>ロウ</t>
    </rPh>
    <rPh sb="9" eb="10">
      <t>ドウ</t>
    </rPh>
    <rPh sb="12" eb="13">
      <t>モノ</t>
    </rPh>
    <phoneticPr fontId="22"/>
  </si>
  <si>
    <t>表２　月間現金給与額</t>
    <rPh sb="0" eb="1">
      <t>ヒョウ</t>
    </rPh>
    <rPh sb="3" eb="5">
      <t>ゲッカン</t>
    </rPh>
    <rPh sb="5" eb="7">
      <t>ゲンキン</t>
    </rPh>
    <rPh sb="7" eb="9">
      <t>キュウヨ</t>
    </rPh>
    <rPh sb="9" eb="10">
      <t>ガク</t>
    </rPh>
    <phoneticPr fontId="22"/>
  </si>
  <si>
    <t>２　労働時間の動き</t>
    <rPh sb="2" eb="4">
      <t>ロウドウ</t>
    </rPh>
    <rPh sb="4" eb="6">
      <t>ジカン</t>
    </rPh>
    <rPh sb="7" eb="8">
      <t>ウゴ</t>
    </rPh>
    <phoneticPr fontId="43"/>
  </si>
  <si>
    <t>時間</t>
  </si>
  <si>
    <t>（1）事業所規模５人以上</t>
    <rPh sb="3" eb="6">
      <t>ジギョウショ</t>
    </rPh>
    <rPh sb="6" eb="8">
      <t>キボ</t>
    </rPh>
    <rPh sb="9" eb="12">
      <t>ニンイジョウ</t>
    </rPh>
    <phoneticPr fontId="43"/>
  </si>
  <si>
    <t>　第14表  産業、就業形態別常用労働者数</t>
    <rPh sb="1" eb="2">
      <t>ダイ</t>
    </rPh>
    <rPh sb="4" eb="5">
      <t>ヒョウ</t>
    </rPh>
    <rPh sb="15" eb="17">
      <t>ジョウヨウ</t>
    </rPh>
    <phoneticPr fontId="22"/>
  </si>
  <si>
    <t>　７月の１人平均月間総実労働時間（調査産業計）は144.5時間で、前年同月比0.8％増となった。</t>
  </si>
  <si>
    <t>　総実労働時間のうち、所定内労働時間は134.0時間で、前年同月比1.1％増、所定外労働時間は10.5時間で、前年同月比3.7％減となった。</t>
  </si>
  <si>
    <t>　「製造業」の所定外労働時間は12.2時間で、前年同月比12.9％減となった。</t>
  </si>
  <si>
    <t>表３　月間実労働時間及び出勤日数</t>
    <rPh sb="0" eb="1">
      <t>ヒョウ</t>
    </rPh>
    <rPh sb="3" eb="5">
      <t>ゲッカン</t>
    </rPh>
    <rPh sb="5" eb="6">
      <t>ジツ</t>
    </rPh>
    <rPh sb="6" eb="8">
      <t>ロウドウ</t>
    </rPh>
    <rPh sb="8" eb="10">
      <t>ジカン</t>
    </rPh>
    <rPh sb="10" eb="11">
      <t>オヨ</t>
    </rPh>
    <rPh sb="12" eb="14">
      <t>シュッキン</t>
    </rPh>
    <rPh sb="14" eb="16">
      <t>ニッスウ</t>
    </rPh>
    <phoneticPr fontId="22"/>
  </si>
  <si>
    <t>出勤日数</t>
    <rPh sb="0" eb="2">
      <t>シュッキン</t>
    </rPh>
    <rPh sb="2" eb="4">
      <t>ニッスウ</t>
    </rPh>
    <phoneticPr fontId="43"/>
  </si>
  <si>
    <t>パートタイム労働者</t>
    <rPh sb="6" eb="9">
      <t>ロウドウシャ</t>
    </rPh>
    <phoneticPr fontId="22"/>
  </si>
  <si>
    <t>所定内労働時間</t>
    <rPh sb="0" eb="3">
      <t>ショテイナイ</t>
    </rPh>
    <rPh sb="3" eb="5">
      <t>ロウドウ</t>
    </rPh>
    <rPh sb="5" eb="7">
      <t>ジカン</t>
    </rPh>
    <phoneticPr fontId="22"/>
  </si>
  <si>
    <t>小売業（I56～I61）</t>
    <rPh sb="0" eb="3">
      <t>コウリギョウ</t>
    </rPh>
    <phoneticPr fontId="22"/>
  </si>
  <si>
    <t>所定外労働時間</t>
    <rPh sb="0" eb="2">
      <t>ショテイ</t>
    </rPh>
    <rPh sb="2" eb="3">
      <t>ガイ</t>
    </rPh>
    <rPh sb="3" eb="5">
      <t>ロウドウ</t>
    </rPh>
    <rPh sb="5" eb="7">
      <t>ジカン</t>
    </rPh>
    <phoneticPr fontId="22"/>
  </si>
  <si>
    <t>日</t>
    <rPh sb="0" eb="1">
      <t>ニチ</t>
    </rPh>
    <phoneticPr fontId="43"/>
  </si>
  <si>
    <t>　「製造業」の所定外労働時間は13.5時間で、前年同月比7.5％減となった。</t>
  </si>
  <si>
    <t>表４　月間実労働時間及び出勤日数</t>
    <rPh sb="0" eb="1">
      <t>ヒョウ</t>
    </rPh>
    <rPh sb="3" eb="5">
      <t>ゲッカン</t>
    </rPh>
    <rPh sb="5" eb="6">
      <t>ジツ</t>
    </rPh>
    <rPh sb="6" eb="8">
      <t>ロウドウ</t>
    </rPh>
    <rPh sb="8" eb="10">
      <t>ジカン</t>
    </rPh>
    <rPh sb="10" eb="11">
      <t>オヨ</t>
    </rPh>
    <rPh sb="12" eb="14">
      <t>シュッキン</t>
    </rPh>
    <rPh sb="14" eb="16">
      <t>ニッスウ</t>
    </rPh>
    <phoneticPr fontId="22"/>
  </si>
  <si>
    <t>定期給与</t>
  </si>
  <si>
    <t>３　雇用の動き</t>
    <rPh sb="2" eb="4">
      <t>コヨウ</t>
    </rPh>
    <rPh sb="5" eb="6">
      <t>ウゴ</t>
    </rPh>
    <phoneticPr fontId="43"/>
  </si>
  <si>
    <t xml:space="preserve"> R91</t>
  </si>
  <si>
    <t>　７月末の常用労働者数は1,421,254人で、前年同月比1.7％減となった。また、パートタイム労働者比率は31.0％で、前年同月差0.8ポイント増となった。</t>
  </si>
  <si>
    <t>表５　月末常用労働者数及び労働異動率</t>
    <rPh sb="0" eb="1">
      <t>ヒョウ</t>
    </rPh>
    <rPh sb="3" eb="5">
      <t>ゲツマツ</t>
    </rPh>
    <rPh sb="5" eb="7">
      <t>ジョウヨウ</t>
    </rPh>
    <rPh sb="7" eb="10">
      <t>ロウドウシャ</t>
    </rPh>
    <rPh sb="10" eb="11">
      <t>スウ</t>
    </rPh>
    <rPh sb="11" eb="12">
      <t>オヨ</t>
    </rPh>
    <rPh sb="13" eb="15">
      <t>ロウドウ</t>
    </rPh>
    <rPh sb="15" eb="17">
      <t>イドウ</t>
    </rPh>
    <rPh sb="17" eb="18">
      <t>リツ</t>
    </rPh>
    <phoneticPr fontId="22"/>
  </si>
  <si>
    <t>（単位：円）</t>
    <rPh sb="1" eb="3">
      <t>タンイ</t>
    </rPh>
    <rPh sb="4" eb="5">
      <t>エン</t>
    </rPh>
    <phoneticPr fontId="22"/>
  </si>
  <si>
    <t>産　　業</t>
  </si>
  <si>
    <t>常用労働者数</t>
    <rPh sb="0" eb="2">
      <t>ジョウヨウ</t>
    </rPh>
    <rPh sb="2" eb="5">
      <t>ロウドウシャ</t>
    </rPh>
    <rPh sb="5" eb="6">
      <t>スウ</t>
    </rPh>
    <phoneticPr fontId="22"/>
  </si>
  <si>
    <t>労 働 異 動 率</t>
    <rPh sb="0" eb="1">
      <t>ロウ</t>
    </rPh>
    <rPh sb="2" eb="3">
      <t>ハタラキ</t>
    </rPh>
    <rPh sb="4" eb="5">
      <t>イ</t>
    </rPh>
    <rPh sb="6" eb="7">
      <t>ドウ</t>
    </rPh>
    <rPh sb="8" eb="9">
      <t>リツ</t>
    </rPh>
    <phoneticPr fontId="43"/>
  </si>
  <si>
    <t>複合サービス事業</t>
  </si>
  <si>
    <t>パートタイム労働者比率</t>
    <rPh sb="6" eb="9">
      <t>ロウドウシャ</t>
    </rPh>
    <rPh sb="9" eb="11">
      <t>ヒリツ</t>
    </rPh>
    <phoneticPr fontId="22"/>
  </si>
  <si>
    <t xml:space="preserve">  入職率</t>
    <rPh sb="2" eb="3">
      <t>ニュウ</t>
    </rPh>
    <rPh sb="3" eb="4">
      <t>ショク</t>
    </rPh>
    <rPh sb="4" eb="5">
      <t>リツ</t>
    </rPh>
    <phoneticPr fontId="22"/>
  </si>
  <si>
    <t>-</t>
  </si>
  <si>
    <t>所 定 内        給  与</t>
    <rPh sb="0" eb="1">
      <t>トコロ</t>
    </rPh>
    <rPh sb="2" eb="3">
      <t>サダム</t>
    </rPh>
    <rPh sb="4" eb="5">
      <t>ウチ</t>
    </rPh>
    <rPh sb="13" eb="14">
      <t>キュウ</t>
    </rPh>
    <rPh sb="16" eb="17">
      <t>クミ</t>
    </rPh>
    <phoneticPr fontId="22"/>
  </si>
  <si>
    <t>人</t>
    <rPh sb="0" eb="1">
      <t>ニン</t>
    </rPh>
    <phoneticPr fontId="43"/>
  </si>
  <si>
    <t>ポイント</t>
  </si>
  <si>
    <t>　７月末の常用労働者数は865,034人で、前年同月比3.7％減となった。また、パートタイム労働者比率は24.3％で、前年同月差0.3ポイント減となった。</t>
  </si>
  <si>
    <t>- 3 -</t>
  </si>
  <si>
    <t>Ⅱ　統計表</t>
    <rPh sb="2" eb="5">
      <t>トウケイヒョウ</t>
    </rPh>
    <phoneticPr fontId="22"/>
  </si>
  <si>
    <t>４　調査事項の説明</t>
  </si>
  <si>
    <t>　　　　　　　　　　　　　第12表  産業、就業形態別常用労働者1人平均月間出勤日数及び実労働時間</t>
    <rPh sb="13" eb="14">
      <t>ダイ</t>
    </rPh>
    <rPh sb="16" eb="17">
      <t>ヒョウ</t>
    </rPh>
    <rPh sb="27" eb="29">
      <t>ジョウヨウ</t>
    </rPh>
    <phoneticPr fontId="22"/>
  </si>
  <si>
    <t>第1表　名目賃金指数（現金給与総額）</t>
    <rPh sb="0" eb="1">
      <t>ダイ</t>
    </rPh>
    <rPh sb="2" eb="3">
      <t>ヒョウ</t>
    </rPh>
    <rPh sb="4" eb="6">
      <t>メイモク</t>
    </rPh>
    <rPh sb="6" eb="8">
      <t>チンギン</t>
    </rPh>
    <rPh sb="8" eb="10">
      <t>シスウ</t>
    </rPh>
    <rPh sb="11" eb="13">
      <t>ゲンキン</t>
    </rPh>
    <rPh sb="13" eb="15">
      <t>キュウヨ</t>
    </rPh>
    <rPh sb="15" eb="17">
      <t>ソウガク</t>
    </rPh>
    <phoneticPr fontId="22"/>
  </si>
  <si>
    <t>きまって支給する給与</t>
    <rPh sb="4" eb="6">
      <t>シキュウ</t>
    </rPh>
    <rPh sb="8" eb="10">
      <t>キュウヨ</t>
    </rPh>
    <phoneticPr fontId="22"/>
  </si>
  <si>
    <t>年月</t>
    <rPh sb="0" eb="2">
      <t>ネンゲツ</t>
    </rPh>
    <phoneticPr fontId="22"/>
  </si>
  <si>
    <t>令和</t>
  </si>
  <si>
    <t>事業所規模＝30人以上</t>
    <rPh sb="0" eb="3">
      <t>ジギョウショ</t>
    </rPh>
    <rPh sb="3" eb="5">
      <t>キボ</t>
    </rPh>
    <rPh sb="8" eb="11">
      <t>ニンイジョウ</t>
    </rPh>
    <phoneticPr fontId="22"/>
  </si>
  <si>
    <t>Ｄ</t>
  </si>
  <si>
    <t>Ｇ</t>
  </si>
  <si>
    <t>Ｈ</t>
  </si>
  <si>
    <t>Ｉ</t>
  </si>
  <si>
    <t>Ｊ</t>
  </si>
  <si>
    <t>Ｏ</t>
  </si>
  <si>
    <t>Ｐ</t>
  </si>
  <si>
    <t>Ｑ</t>
  </si>
  <si>
    <t>生活関連</t>
    <rPh sb="0" eb="2">
      <t>セイカツ</t>
    </rPh>
    <rPh sb="2" eb="4">
      <t>カンレン</t>
    </rPh>
    <phoneticPr fontId="22"/>
  </si>
  <si>
    <t>調査</t>
    <rPh sb="0" eb="2">
      <t>チョウサ</t>
    </rPh>
    <phoneticPr fontId="22"/>
  </si>
  <si>
    <t>情報</t>
    <rPh sb="0" eb="2">
      <t>ジョウホウ</t>
    </rPh>
    <phoneticPr fontId="22"/>
  </si>
  <si>
    <t>卸売業，</t>
    <rPh sb="0" eb="2">
      <t>オロシウリ</t>
    </rPh>
    <rPh sb="2" eb="3">
      <t>ギョウ</t>
    </rPh>
    <phoneticPr fontId="22"/>
  </si>
  <si>
    <t>不動産業，</t>
    <rPh sb="0" eb="3">
      <t>フドウサン</t>
    </rPh>
    <rPh sb="3" eb="4">
      <t>ギョウ</t>
    </rPh>
    <phoneticPr fontId="22"/>
  </si>
  <si>
    <t>（注１）実質賃金指数は、名目賃金指数を消費者物価指数（持家の帰属家賃を除く総合指数）で除して百分率化したものです。
(注２）実質賃金指数の作成に用いる消費者物価指数は、平成28年３月分までは静岡県の数値を使用していましたが、令和４年１月分から毎月勤労統計調査の基準年を令和２年に変更したことに伴い、平成28年３月分以前に遡って静岡市の数値を使用した指数に改訂しました。併せて、消費者物価指数の基準年も令和２年に変更され、令和３年分の増減率が改訂されたことから、実質賃金指数の令和３年分の増減率も改訂しました。</t>
    <rPh sb="1" eb="2">
      <t>チュウ</t>
    </rPh>
    <rPh sb="4" eb="6">
      <t>ジッシツ</t>
    </rPh>
    <rPh sb="6" eb="8">
      <t>チンギン</t>
    </rPh>
    <rPh sb="8" eb="10">
      <t>シスウ</t>
    </rPh>
    <rPh sb="12" eb="14">
      <t>メイモク</t>
    </rPh>
    <rPh sb="14" eb="16">
      <t>チンギン</t>
    </rPh>
    <rPh sb="16" eb="18">
      <t>シスウ</t>
    </rPh>
    <rPh sb="19" eb="22">
      <t>ショウヒシャ</t>
    </rPh>
    <rPh sb="22" eb="24">
      <t>ブッカ</t>
    </rPh>
    <rPh sb="24" eb="26">
      <t>シスウ</t>
    </rPh>
    <rPh sb="27" eb="28">
      <t>モ</t>
    </rPh>
    <rPh sb="28" eb="29">
      <t>イエ</t>
    </rPh>
    <rPh sb="30" eb="32">
      <t>キゾク</t>
    </rPh>
    <rPh sb="32" eb="34">
      <t>ヤチン</t>
    </rPh>
    <rPh sb="35" eb="36">
      <t>ノゾ</t>
    </rPh>
    <rPh sb="37" eb="39">
      <t>ソウゴウ</t>
    </rPh>
    <rPh sb="39" eb="41">
      <t>シスウ</t>
    </rPh>
    <rPh sb="43" eb="44">
      <t>ジョ</t>
    </rPh>
    <rPh sb="46" eb="49">
      <t>ヒャクブンリツ</t>
    </rPh>
    <rPh sb="49" eb="50">
      <t>カ</t>
    </rPh>
    <rPh sb="95" eb="98">
      <t>シズオカケン</t>
    </rPh>
    <rPh sb="99" eb="101">
      <t>スウチ</t>
    </rPh>
    <rPh sb="112" eb="114">
      <t>レイワ</t>
    </rPh>
    <rPh sb="115" eb="116">
      <t>ネン</t>
    </rPh>
    <rPh sb="117" eb="118">
      <t>ガツ</t>
    </rPh>
    <rPh sb="118" eb="119">
      <t>ブン</t>
    </rPh>
    <rPh sb="121" eb="123">
      <t>マイツキ</t>
    </rPh>
    <rPh sb="123" eb="125">
      <t>キンロウ</t>
    </rPh>
    <rPh sb="125" eb="127">
      <t>トウケイ</t>
    </rPh>
    <rPh sb="127" eb="129">
      <t>チョウサ</t>
    </rPh>
    <rPh sb="130" eb="132">
      <t>キジュン</t>
    </rPh>
    <rPh sb="132" eb="133">
      <t>ネン</t>
    </rPh>
    <rPh sb="134" eb="136">
      <t>レイワ</t>
    </rPh>
    <rPh sb="137" eb="138">
      <t>ネン</t>
    </rPh>
    <rPh sb="139" eb="141">
      <t>ヘンコウ</t>
    </rPh>
    <rPh sb="146" eb="147">
      <t>トモナ</t>
    </rPh>
    <rPh sb="149" eb="151">
      <t>ヘイセイ</t>
    </rPh>
    <rPh sb="153" eb="154">
      <t>ネン</t>
    </rPh>
    <rPh sb="155" eb="156">
      <t>ガツ</t>
    </rPh>
    <rPh sb="156" eb="157">
      <t>ブン</t>
    </rPh>
    <rPh sb="157" eb="159">
      <t>イゼン</t>
    </rPh>
    <rPh sb="160" eb="161">
      <t>サカノボ</t>
    </rPh>
    <rPh sb="163" eb="165">
      <t>シズオカ</t>
    </rPh>
    <rPh sb="165" eb="166">
      <t>シ</t>
    </rPh>
    <rPh sb="167" eb="169">
      <t>スウチ</t>
    </rPh>
    <rPh sb="170" eb="172">
      <t>シヨウ</t>
    </rPh>
    <rPh sb="174" eb="176">
      <t>シスウ</t>
    </rPh>
    <rPh sb="177" eb="179">
      <t>カイテイ</t>
    </rPh>
    <rPh sb="184" eb="185">
      <t>アワ</t>
    </rPh>
    <rPh sb="188" eb="191">
      <t>ショウヒシャ</t>
    </rPh>
    <rPh sb="191" eb="193">
      <t>ブッカ</t>
    </rPh>
    <rPh sb="193" eb="195">
      <t>シスウ</t>
    </rPh>
    <rPh sb="196" eb="198">
      <t>キジュン</t>
    </rPh>
    <rPh sb="198" eb="199">
      <t>ネン</t>
    </rPh>
    <rPh sb="200" eb="202">
      <t>レイワ</t>
    </rPh>
    <rPh sb="203" eb="204">
      <t>ネン</t>
    </rPh>
    <rPh sb="205" eb="207">
      <t>ヘンコウ</t>
    </rPh>
    <rPh sb="210" eb="212">
      <t>レイワ</t>
    </rPh>
    <rPh sb="213" eb="214">
      <t>ネン</t>
    </rPh>
    <rPh sb="214" eb="215">
      <t>ブン</t>
    </rPh>
    <rPh sb="216" eb="219">
      <t>ゾウゲンリツ</t>
    </rPh>
    <rPh sb="220" eb="222">
      <t>カイテイ</t>
    </rPh>
    <rPh sb="230" eb="232">
      <t>ジッシツ</t>
    </rPh>
    <rPh sb="232" eb="234">
      <t>チンギン</t>
    </rPh>
    <rPh sb="234" eb="236">
      <t>シスウ</t>
    </rPh>
    <rPh sb="237" eb="239">
      <t>レイワ</t>
    </rPh>
    <rPh sb="240" eb="241">
      <t>ネン</t>
    </rPh>
    <rPh sb="241" eb="242">
      <t>ブン</t>
    </rPh>
    <rPh sb="243" eb="246">
      <t>ゾウゲンリツ</t>
    </rPh>
    <rPh sb="247" eb="249">
      <t>カイテイ</t>
    </rPh>
    <phoneticPr fontId="22"/>
  </si>
  <si>
    <t>宿泊業,飲</t>
    <rPh sb="0" eb="2">
      <t>シュクハク</t>
    </rPh>
    <rPh sb="2" eb="3">
      <t>ギョウ</t>
    </rPh>
    <rPh sb="4" eb="5">
      <t>イン</t>
    </rPh>
    <phoneticPr fontId="22"/>
  </si>
  <si>
    <t xml:space="preserve"> E30</t>
  </si>
  <si>
    <t>第9表  産業、就業形態別常用労働者1人平均月間現金給与額</t>
    <rPh sb="0" eb="1">
      <t>ダイ</t>
    </rPh>
    <rPh sb="2" eb="3">
      <t>ヒョウ</t>
    </rPh>
    <rPh sb="13" eb="15">
      <t>ジョウヨウ</t>
    </rPh>
    <phoneticPr fontId="22"/>
  </si>
  <si>
    <t>一  般  労  働  者</t>
  </si>
  <si>
    <t>教育，学習</t>
    <rPh sb="0" eb="2">
      <t>キョウイク</t>
    </rPh>
    <rPh sb="3" eb="5">
      <t>ガクシュウ</t>
    </rPh>
    <phoneticPr fontId="22"/>
  </si>
  <si>
    <t xml:space="preserve"> 現金給与額とは、賃金、給与、手当、賞与その他名称を問わず、労働の対償として使用者が労働者に通貨で支払うもので、所得税、社会保険料、組合費等を差し引く以前の金額のことです。また退職を事由に支払われる退職金は含まれません。</t>
  </si>
  <si>
    <t>医療，</t>
    <rPh sb="0" eb="2">
      <t>イリョウ</t>
    </rPh>
    <phoneticPr fontId="22"/>
  </si>
  <si>
    <t>複合</t>
    <rPh sb="0" eb="2">
      <t>フクゴウ</t>
    </rPh>
    <phoneticPr fontId="22"/>
  </si>
  <si>
    <t>産業計</t>
    <rPh sb="0" eb="2">
      <t>サンギョウ</t>
    </rPh>
    <rPh sb="2" eb="3">
      <t>ケイ</t>
    </rPh>
    <phoneticPr fontId="22"/>
  </si>
  <si>
    <t>製造業</t>
    <rPh sb="0" eb="3">
      <t>セイゾウギョウ</t>
    </rPh>
    <phoneticPr fontId="22"/>
  </si>
  <si>
    <t>　2　実数表</t>
    <rPh sb="3" eb="4">
      <t>ミ</t>
    </rPh>
    <rPh sb="4" eb="5">
      <t>カズ</t>
    </rPh>
    <rPh sb="5" eb="6">
      <t>ヒョウ</t>
    </rPh>
    <phoneticPr fontId="22"/>
  </si>
  <si>
    <t>水道業等</t>
    <rPh sb="0" eb="2">
      <t>スイドウ</t>
    </rPh>
    <rPh sb="2" eb="3">
      <t>ギョウ</t>
    </rPh>
    <rPh sb="3" eb="4">
      <t>トウ</t>
    </rPh>
    <phoneticPr fontId="22"/>
  </si>
  <si>
    <r>
      <t>「</t>
    </r>
    <r>
      <rPr>
        <sz val="10.5"/>
        <color auto="1"/>
        <rFont val="ＭＳ ゴシック"/>
      </rPr>
      <t>所定内労働時間」</t>
    </r>
    <r>
      <rPr>
        <sz val="10.5"/>
        <color auto="1"/>
        <rFont val="ＭＳ 明朝"/>
      </rPr>
      <t>とは、労働協約、就業規則等で定められた正規の始業時刻と終業時刻の間の実労働時間のことです。</t>
    </r>
  </si>
  <si>
    <t>通信業</t>
    <rPh sb="0" eb="3">
      <t>ツウシンギョウ</t>
    </rPh>
    <phoneticPr fontId="22"/>
  </si>
  <si>
    <t xml:space="preserve"> E25</t>
  </si>
  <si>
    <t>郵便業</t>
    <rPh sb="0" eb="2">
      <t>ユウビン</t>
    </rPh>
    <rPh sb="2" eb="3">
      <t>ギョウ</t>
    </rPh>
    <phoneticPr fontId="22"/>
  </si>
  <si>
    <t>保険業</t>
    <rPh sb="0" eb="3">
      <t>ホケンギョウ</t>
    </rPh>
    <phoneticPr fontId="22"/>
  </si>
  <si>
    <t>物品賃貸業</t>
    <rPh sb="0" eb="2">
      <t>ブッピン</t>
    </rPh>
    <rPh sb="2" eb="4">
      <t>チンタイ</t>
    </rPh>
    <rPh sb="4" eb="5">
      <t>ギョウ</t>
    </rPh>
    <phoneticPr fontId="22"/>
  </si>
  <si>
    <t xml:space="preserve"> P83</t>
  </si>
  <si>
    <t>研究等</t>
    <rPh sb="0" eb="2">
      <t>ケンキュウ</t>
    </rPh>
    <rPh sb="2" eb="3">
      <t>トウ</t>
    </rPh>
    <phoneticPr fontId="22"/>
  </si>
  <si>
    <t>食サービス業</t>
    <rPh sb="0" eb="1">
      <t>ショク</t>
    </rPh>
    <rPh sb="5" eb="6">
      <t>ギョウ</t>
    </rPh>
    <phoneticPr fontId="22"/>
  </si>
  <si>
    <t>製造業</t>
  </si>
  <si>
    <t>前   月   末         労 働 者 数</t>
  </si>
  <si>
    <t>福祉</t>
    <rPh sb="0" eb="2">
      <t>フクシ</t>
    </rPh>
    <phoneticPr fontId="22"/>
  </si>
  <si>
    <t>サービス事業</t>
    <rPh sb="4" eb="6">
      <t>ジギョウ</t>
    </rPh>
    <phoneticPr fontId="22"/>
  </si>
  <si>
    <t>ないサービス業</t>
    <rPh sb="6" eb="7">
      <t>ギョウ</t>
    </rPh>
    <phoneticPr fontId="22"/>
  </si>
  <si>
    <t>６年</t>
  </si>
  <si>
    <t>月</t>
  </si>
  <si>
    <t>卸売業（I50～I55）</t>
    <rPh sb="0" eb="3">
      <t>オロシウリギョウ</t>
    </rPh>
    <phoneticPr fontId="22"/>
  </si>
  <si>
    <t>本月中の増加労働者数</t>
  </si>
  <si>
    <t/>
  </si>
  <si>
    <t>７年</t>
  </si>
  <si>
    <t>前年　（同月）  増減率(％)</t>
    <rPh sb="0" eb="2">
      <t>ゼンネン</t>
    </rPh>
    <rPh sb="4" eb="6">
      <t>ドウゲツ</t>
    </rPh>
    <rPh sb="9" eb="11">
      <t>ゾウゲン</t>
    </rPh>
    <rPh sb="11" eb="12">
      <t>リツ</t>
    </rPh>
    <phoneticPr fontId="22"/>
  </si>
  <si>
    <t xml:space="preserve"> E27</t>
  </si>
  <si>
    <t>月</t>
    <rPh sb="0" eb="1">
      <t>ガツ</t>
    </rPh>
    <phoneticPr fontId="22"/>
  </si>
  <si>
    <t xml:space="preserve"> I-2</t>
  </si>
  <si>
    <t>対前月
増減率(%)</t>
    <rPh sb="0" eb="1">
      <t>タイ</t>
    </rPh>
    <rPh sb="1" eb="3">
      <t>ゼンゲツ</t>
    </rPh>
    <rPh sb="4" eb="6">
      <t>ゾウゲン</t>
    </rPh>
    <rPh sb="6" eb="7">
      <t>リツ</t>
    </rPh>
    <phoneticPr fontId="22"/>
  </si>
  <si>
    <t xml:space="preserve"> 期間を定めず、又は１ヶ月以上の期間を定めて雇われている者。</t>
    <rPh sb="13" eb="15">
      <t>イジョウ</t>
    </rPh>
    <phoneticPr fontId="38"/>
  </si>
  <si>
    <t>事業所規模30人以上</t>
    <rPh sb="0" eb="3">
      <t>ジギョウショ</t>
    </rPh>
    <rPh sb="3" eb="5">
      <t>キボ</t>
    </rPh>
    <rPh sb="7" eb="10">
      <t>ニンイジョウ</t>
    </rPh>
    <phoneticPr fontId="22"/>
  </si>
  <si>
    <t>第2表　実質賃金指数（現金給与総額）</t>
    <rPh sb="0" eb="1">
      <t>ダイ</t>
    </rPh>
    <rPh sb="2" eb="3">
      <t>ヒョウ</t>
    </rPh>
    <rPh sb="4" eb="6">
      <t>ジッシツ</t>
    </rPh>
    <rPh sb="6" eb="8">
      <t>チンギン</t>
    </rPh>
    <rPh sb="8" eb="10">
      <t>シスウ</t>
    </rPh>
    <rPh sb="11" eb="13">
      <t>ゲンキン</t>
    </rPh>
    <rPh sb="13" eb="15">
      <t>キュウヨ</t>
    </rPh>
    <rPh sb="15" eb="17">
      <t>ソウガク</t>
    </rPh>
    <phoneticPr fontId="22"/>
  </si>
  <si>
    <t>月</t>
    <rPh sb="0" eb="1">
      <t>ツキ</t>
    </rPh>
    <phoneticPr fontId="22"/>
  </si>
  <si>
    <t>第4表　実質賃金指数（定期給与）</t>
    <rPh sb="0" eb="1">
      <t>ダイ</t>
    </rPh>
    <rPh sb="2" eb="3">
      <t>ヒョウ</t>
    </rPh>
    <rPh sb="4" eb="6">
      <t>ジッシツ</t>
    </rPh>
    <rPh sb="6" eb="8">
      <t>チンギン</t>
    </rPh>
    <rPh sb="8" eb="10">
      <t>シスウ</t>
    </rPh>
    <rPh sb="11" eb="13">
      <t>テイキ</t>
    </rPh>
    <rPh sb="13" eb="15">
      <t>キュウヨ</t>
    </rPh>
    <phoneticPr fontId="22"/>
  </si>
  <si>
    <t>（注１）実質賃金指数は、名目賃金指数を消費者物価指数（持家の帰属家賃を除く総合指数）で除して百分率化したものです。
(注２）実質賃金指数の作成に用いる消費者物価指数は、平成28年３月分までは静岡県の数値を使用していましたが、令和４年１月分から毎月勤労統計調査の基準年を令和２年に変更したことに伴い、平成28年３月分以前に遡って静岡市の数値を使用した指数に改訂しました。併せて、消費者物価指数の基準年も令和２年に変更され、令和３年分の増減率が改訂されたことから、実質賃金指数の令和３年分の増減率も改訂しました。</t>
  </si>
  <si>
    <t>常用労働者</t>
  </si>
  <si>
    <t>第5表　名目賃金指数（所定内給与）</t>
    <rPh sb="0" eb="1">
      <t>ダイ</t>
    </rPh>
    <rPh sb="2" eb="3">
      <t>ヒョウ</t>
    </rPh>
    <rPh sb="4" eb="6">
      <t>メイモク</t>
    </rPh>
    <rPh sb="6" eb="8">
      <t>チンギン</t>
    </rPh>
    <rPh sb="8" eb="10">
      <t>シスウ</t>
    </rPh>
    <rPh sb="11" eb="13">
      <t>ショテイ</t>
    </rPh>
    <rPh sb="13" eb="14">
      <t>ナイ</t>
    </rPh>
    <rPh sb="14" eb="16">
      <t>キュウヨ</t>
    </rPh>
    <phoneticPr fontId="22"/>
  </si>
  <si>
    <t>第6表　労働時間指数（総実労働時間）</t>
    <rPh sb="0" eb="1">
      <t>ダイ</t>
    </rPh>
    <rPh sb="2" eb="3">
      <t>ヒョウ</t>
    </rPh>
    <rPh sb="4" eb="6">
      <t>ロウドウ</t>
    </rPh>
    <rPh sb="6" eb="8">
      <t>ジカン</t>
    </rPh>
    <rPh sb="8" eb="10">
      <t>シスウ</t>
    </rPh>
    <rPh sb="11" eb="12">
      <t>ソウ</t>
    </rPh>
    <rPh sb="12" eb="13">
      <t>ジツ</t>
    </rPh>
    <rPh sb="13" eb="15">
      <t>ロウドウ</t>
    </rPh>
    <rPh sb="15" eb="17">
      <t>ジカン</t>
    </rPh>
    <phoneticPr fontId="22"/>
  </si>
  <si>
    <t>第7表　労働時間指数（所定内労働時間）</t>
    <rPh sb="0" eb="1">
      <t>ダイ</t>
    </rPh>
    <rPh sb="2" eb="3">
      <t>ヒョウ</t>
    </rPh>
    <rPh sb="4" eb="6">
      <t>ロウドウ</t>
    </rPh>
    <rPh sb="6" eb="8">
      <t>ジカン</t>
    </rPh>
    <rPh sb="8" eb="10">
      <t>シスウ</t>
    </rPh>
    <rPh sb="11" eb="13">
      <t>ショテイ</t>
    </rPh>
    <rPh sb="13" eb="14">
      <t>ナイ</t>
    </rPh>
    <rPh sb="14" eb="15">
      <t>ロウ</t>
    </rPh>
    <rPh sb="15" eb="16">
      <t>ハタラキ</t>
    </rPh>
    <rPh sb="16" eb="18">
      <t>ジカン</t>
    </rPh>
    <phoneticPr fontId="22"/>
  </si>
  <si>
    <t>第8表　労働時間指数（所定外労働時間）</t>
    <rPh sb="0" eb="1">
      <t>ダイ</t>
    </rPh>
    <rPh sb="2" eb="3">
      <t>ヒョウ</t>
    </rPh>
    <rPh sb="4" eb="6">
      <t>ロウドウ</t>
    </rPh>
    <rPh sb="6" eb="8">
      <t>ジカン</t>
    </rPh>
    <rPh sb="8" eb="10">
      <t>シスウ</t>
    </rPh>
    <rPh sb="11" eb="13">
      <t>ショテイ</t>
    </rPh>
    <rPh sb="13" eb="14">
      <t>ガイ</t>
    </rPh>
    <rPh sb="14" eb="15">
      <t>ロウ</t>
    </rPh>
    <rPh sb="15" eb="16">
      <t>ハタラキ</t>
    </rPh>
    <rPh sb="16" eb="18">
      <t>ジカン</t>
    </rPh>
    <phoneticPr fontId="22"/>
  </si>
  <si>
    <t xml:space="preserve"> E19</t>
  </si>
  <si>
    <t>第9表　常用雇用指数</t>
    <rPh sb="0" eb="1">
      <t>ダイ</t>
    </rPh>
    <rPh sb="2" eb="3">
      <t>ヒョウ</t>
    </rPh>
    <rPh sb="4" eb="6">
      <t>ジョウヨウ</t>
    </rPh>
    <rPh sb="6" eb="8">
      <t>コヨウ</t>
    </rPh>
    <rPh sb="8" eb="10">
      <t>シスウ</t>
    </rPh>
    <phoneticPr fontId="22"/>
  </si>
  <si>
    <t xml:space="preserve"> なお、重役、理事などの役員でも、常時勤務して一般の労働者と同じ給与規則で毎月給与の支払を受けている者及び事業主の家族でも、常時その事業所に勤務し、他の労働者と同じ給与規則で毎月給与が支払われている者は常用労働者に含めます。</t>
  </si>
  <si>
    <t>調査産業計</t>
  </si>
  <si>
    <t>所定外労働時間</t>
  </si>
  <si>
    <t>入職率</t>
  </si>
  <si>
    <t>季節調整済指数</t>
  </si>
  <si>
    <t>前月比</t>
    <rPh sb="2" eb="3">
      <t>ヒ</t>
    </rPh>
    <phoneticPr fontId="22"/>
  </si>
  <si>
    <t>季節調整済</t>
    <rPh sb="0" eb="2">
      <t>キセツ</t>
    </rPh>
    <rPh sb="2" eb="4">
      <t>チョウセイ</t>
    </rPh>
    <rPh sb="4" eb="5">
      <t>ズ</t>
    </rPh>
    <phoneticPr fontId="22"/>
  </si>
  <si>
    <t>前月差</t>
  </si>
  <si>
    <t>５～２９人</t>
    <rPh sb="4" eb="5">
      <t>ニン</t>
    </rPh>
    <phoneticPr fontId="22"/>
  </si>
  <si>
    <t xml:space="preserve"> |</t>
  </si>
  <si>
    <t xml:space="preserve">  このように、指数及び比率の変動は原系列そのままでは時系列的な変化を的確に判断できないことがある。季節調整済指数はこの原系列の季節性を除去した指数である。</t>
  </si>
  <si>
    <t xml:space="preserve">  ここでは、センサス局方式を用いて算定した季節調整係数で原系列を除して求めるという方法によっている。</t>
  </si>
  <si>
    <t>第１表  産業、性別常用労働者１人平均月間現金給与額</t>
    <rPh sb="0" eb="1">
      <t>ダイ</t>
    </rPh>
    <rPh sb="2" eb="3">
      <t>ヒョウ</t>
    </rPh>
    <phoneticPr fontId="22"/>
  </si>
  <si>
    <t>事業所規模 ＝ 5人以上</t>
  </si>
  <si>
    <t xml:space="preserve"> E28</t>
  </si>
  <si>
    <t>現金給与総額</t>
    <rPh sb="0" eb="2">
      <t>ゲンキン</t>
    </rPh>
    <rPh sb="2" eb="4">
      <t>キュウヨ</t>
    </rPh>
    <rPh sb="4" eb="6">
      <t>ソウガク</t>
    </rPh>
    <phoneticPr fontId="22"/>
  </si>
  <si>
    <t>特別に支払われた給与</t>
    <rPh sb="0" eb="2">
      <t>トクベツ</t>
    </rPh>
    <rPh sb="3" eb="5">
      <t>シハラ</t>
    </rPh>
    <rPh sb="8" eb="10">
      <t>キュウヨ</t>
    </rPh>
    <phoneticPr fontId="22"/>
  </si>
  <si>
    <t>窯業・土石製品</t>
  </si>
  <si>
    <t>超過労働給与</t>
    <rPh sb="0" eb="2">
      <t>チョウカ</t>
    </rPh>
    <rPh sb="2" eb="4">
      <t>ロウドウ</t>
    </rPh>
    <rPh sb="4" eb="6">
      <t>キュウヨ</t>
    </rPh>
    <phoneticPr fontId="22"/>
  </si>
  <si>
    <t>５００人以上</t>
    <rPh sb="3" eb="4">
      <t>ニン</t>
    </rPh>
    <rPh sb="4" eb="6">
      <t>イジョウ</t>
    </rPh>
    <phoneticPr fontId="22"/>
  </si>
  <si>
    <t>計</t>
    <rPh sb="0" eb="1">
      <t>ケイ</t>
    </rPh>
    <phoneticPr fontId="22"/>
  </si>
  <si>
    <t>男</t>
    <rPh sb="0" eb="1">
      <t>オトコ</t>
    </rPh>
    <phoneticPr fontId="22"/>
  </si>
  <si>
    <t>建設業</t>
  </si>
  <si>
    <t>情報通信業</t>
  </si>
  <si>
    <t>運輸業， 郵便業</t>
  </si>
  <si>
    <t>女</t>
  </si>
  <si>
    <t>卸売業， 小売業</t>
  </si>
  <si>
    <t>金融業， 保険業</t>
  </si>
  <si>
    <t>労働異動率</t>
  </si>
  <si>
    <t>不動産業， 物品賃貸業</t>
  </si>
  <si>
    <t xml:space="preserve"> E16,17</t>
  </si>
  <si>
    <t>学術研究， 専門・技術サービス業</t>
  </si>
  <si>
    <t>生活関連サービス業， 娯楽業</t>
  </si>
  <si>
    <t>教育， 学習支援業</t>
  </si>
  <si>
    <t xml:space="preserve">　　　　　　　　　　　　 </t>
  </si>
  <si>
    <t>医療， 福祉</t>
  </si>
  <si>
    <t xml:space="preserve"> E11</t>
  </si>
  <si>
    <t>事業所規模 ＝ ３０人以上</t>
  </si>
  <si>
    <t>繊維工業</t>
  </si>
  <si>
    <t xml:space="preserve"> E12</t>
  </si>
  <si>
    <t xml:space="preserve"> E14</t>
  </si>
  <si>
    <t xml:space="preserve"> E15</t>
  </si>
  <si>
    <t>印刷・同関連業</t>
  </si>
  <si>
    <t xml:space="preserve"> E18</t>
  </si>
  <si>
    <t xml:space="preserve"> E22</t>
  </si>
  <si>
    <t>非鉄金属製造業</t>
  </si>
  <si>
    <t xml:space="preserve"> E26</t>
  </si>
  <si>
    <t>実労働時間</t>
  </si>
  <si>
    <t xml:space="preserve"> E29</t>
  </si>
  <si>
    <r>
      <t>「</t>
    </r>
    <r>
      <rPr>
        <sz val="10.5"/>
        <color auto="1"/>
        <rFont val="ＭＳ ゴシック"/>
      </rPr>
      <t>所定内給与」</t>
    </r>
    <r>
      <rPr>
        <sz val="10.5"/>
        <color auto="1"/>
        <rFont val="ＭＳ 明朝"/>
      </rPr>
      <t>とは「定期給与」のうち所定外給与以外のものをいいます。</t>
    </r>
  </si>
  <si>
    <t xml:space="preserve"> E32,20</t>
  </si>
  <si>
    <t xml:space="preserve"> MS</t>
  </si>
  <si>
    <t>Ｍ 一括分</t>
  </si>
  <si>
    <t>医療業</t>
  </si>
  <si>
    <t xml:space="preserve"> PS</t>
  </si>
  <si>
    <t>他の事業サービス</t>
  </si>
  <si>
    <t xml:space="preserve"> RS</t>
  </si>
  <si>
    <t>男</t>
  </si>
  <si>
    <t>Ｒ 一括分</t>
  </si>
  <si>
    <t>第3表  産業、性別常用労働者１人平均月間出勤日数及び実労働時間</t>
    <rPh sb="0" eb="1">
      <t>ダイ</t>
    </rPh>
    <rPh sb="2" eb="3">
      <t>ヒョウ</t>
    </rPh>
    <phoneticPr fontId="22"/>
  </si>
  <si>
    <t>事業所規模 ＝ ５人以上</t>
  </si>
  <si>
    <t>産　　　　業</t>
    <rPh sb="0" eb="1">
      <t>サン</t>
    </rPh>
    <rPh sb="5" eb="6">
      <t>ギョウ</t>
    </rPh>
    <phoneticPr fontId="22"/>
  </si>
  <si>
    <t>前月末労働者数</t>
    <rPh sb="0" eb="2">
      <t>ゼンゲツ</t>
    </rPh>
    <rPh sb="2" eb="3">
      <t>マツ</t>
    </rPh>
    <rPh sb="3" eb="6">
      <t>ロウドウシャ</t>
    </rPh>
    <rPh sb="6" eb="7">
      <t>スウ</t>
    </rPh>
    <phoneticPr fontId="22"/>
  </si>
  <si>
    <t>（単位：人）</t>
    <rPh sb="1" eb="3">
      <t>タンイ</t>
    </rPh>
    <rPh sb="4" eb="5">
      <t>ヒト</t>
    </rPh>
    <phoneticPr fontId="22"/>
  </si>
  <si>
    <t>本月中の増加労働者数</t>
    <rPh sb="0" eb="3">
      <t>ホンゲツチュウ</t>
    </rPh>
    <rPh sb="4" eb="6">
      <t>ゾウカ</t>
    </rPh>
    <rPh sb="6" eb="9">
      <t>ロウドウシャ</t>
    </rPh>
    <rPh sb="9" eb="10">
      <t>スウ</t>
    </rPh>
    <phoneticPr fontId="22"/>
  </si>
  <si>
    <t>本月末労働者数</t>
    <rPh sb="0" eb="1">
      <t>ホン</t>
    </rPh>
    <rPh sb="1" eb="3">
      <t>ゲツマツ</t>
    </rPh>
    <rPh sb="3" eb="6">
      <t>ロウドウシャ</t>
    </rPh>
    <rPh sb="6" eb="7">
      <t>カズ</t>
    </rPh>
    <phoneticPr fontId="22"/>
  </si>
  <si>
    <t>第6表  産業、性別常用労働者数及びパートタイム労働者比率</t>
    <rPh sb="0" eb="1">
      <t>ダイ</t>
    </rPh>
    <rPh sb="2" eb="3">
      <t>ヒョウ</t>
    </rPh>
    <phoneticPr fontId="22"/>
  </si>
  <si>
    <t>x</t>
  </si>
  <si>
    <t>前月末労働者数</t>
  </si>
  <si>
    <t>本月中の減少労働者数</t>
  </si>
  <si>
    <t>本月末労働者数</t>
  </si>
  <si>
    <r>
      <t>「</t>
    </r>
    <r>
      <rPr>
        <sz val="10.5"/>
        <color auto="1"/>
        <rFont val="ＭＳ ゴシック"/>
      </rPr>
      <t>一般労働者」</t>
    </r>
    <r>
      <rPr>
        <sz val="10.5"/>
        <color auto="1"/>
        <rFont val="ＭＳ 明朝"/>
      </rPr>
      <t>とは、常用労働者のうち、パートタイム労働者でない者のことをいいます。</t>
    </r>
  </si>
  <si>
    <t>１００～４９９人</t>
    <rPh sb="7" eb="8">
      <t>ニン</t>
    </rPh>
    <phoneticPr fontId="22"/>
  </si>
  <si>
    <t>３０～９９人</t>
    <rPh sb="5" eb="6">
      <t>ニン</t>
    </rPh>
    <phoneticPr fontId="22"/>
  </si>
  <si>
    <t>定期給与</t>
    <rPh sb="0" eb="2">
      <t>テイキ</t>
    </rPh>
    <rPh sb="2" eb="4">
      <t>キュウヨ</t>
    </rPh>
    <phoneticPr fontId="22"/>
  </si>
  <si>
    <t>出勤日数</t>
    <rPh sb="0" eb="2">
      <t>シュッキン</t>
    </rPh>
    <rPh sb="2" eb="4">
      <t>ニッスウ</t>
    </rPh>
    <phoneticPr fontId="22"/>
  </si>
  <si>
    <t>所定外時間</t>
    <rPh sb="0" eb="2">
      <t>ショテイ</t>
    </rPh>
    <rPh sb="2" eb="3">
      <t>ガイ</t>
    </rPh>
    <rPh sb="3" eb="5">
      <t>ジカン</t>
    </rPh>
    <phoneticPr fontId="22"/>
  </si>
  <si>
    <t>第10表  産業、就業形態別常用労働者1人平均月間現金給与額</t>
    <rPh sb="0" eb="1">
      <t>ダイ</t>
    </rPh>
    <rPh sb="3" eb="4">
      <t>ヒョウ</t>
    </rPh>
    <rPh sb="14" eb="16">
      <t>ジョウヨウ</t>
    </rPh>
    <phoneticPr fontId="22"/>
  </si>
  <si>
    <t>日</t>
    <rPh sb="0" eb="1">
      <t>ニチ</t>
    </rPh>
    <phoneticPr fontId="22"/>
  </si>
  <si>
    <t>特別に支払われた給与</t>
  </si>
  <si>
    <t>超過労働     給  与</t>
    <rPh sb="0" eb="1">
      <t>チョウ</t>
    </rPh>
    <rPh sb="1" eb="2">
      <t>カ</t>
    </rPh>
    <rPh sb="2" eb="3">
      <t>ロウ</t>
    </rPh>
    <rPh sb="3" eb="4">
      <t>ドウ</t>
    </rPh>
    <rPh sb="9" eb="10">
      <t>キュウ</t>
    </rPh>
    <rPh sb="12" eb="13">
      <t>クミ</t>
    </rPh>
    <phoneticPr fontId="22"/>
  </si>
  <si>
    <t>パートタイム労働者</t>
  </si>
  <si>
    <t>所   定   外        労 働 時 間</t>
    <rPh sb="0" eb="1">
      <t>トコロ</t>
    </rPh>
    <rPh sb="4" eb="5">
      <t>サダム</t>
    </rPh>
    <rPh sb="8" eb="9">
      <t>ガイ</t>
    </rPh>
    <rPh sb="17" eb="18">
      <t>ロウ</t>
    </rPh>
    <rPh sb="19" eb="20">
      <t>ドウ</t>
    </rPh>
    <rPh sb="21" eb="22">
      <t>トキ</t>
    </rPh>
    <rPh sb="23" eb="24">
      <t>アイダ</t>
    </rPh>
    <phoneticPr fontId="22"/>
  </si>
  <si>
    <t>前   月   末         労 働 者 数</t>
    <rPh sb="0" eb="1">
      <t>マエ</t>
    </rPh>
    <rPh sb="4" eb="5">
      <t>ツキ</t>
    </rPh>
    <rPh sb="8" eb="9">
      <t>マツ</t>
    </rPh>
    <rPh sb="18" eb="19">
      <t>ロウ</t>
    </rPh>
    <rPh sb="20" eb="21">
      <t>ドウ</t>
    </rPh>
    <rPh sb="22" eb="23">
      <t>モノ</t>
    </rPh>
    <rPh sb="24" eb="25">
      <t>スウ</t>
    </rPh>
    <phoneticPr fontId="22"/>
  </si>
  <si>
    <t>本月中の減少労  働  者  数</t>
    <rPh sb="0" eb="3">
      <t>ホンゲツチュウ</t>
    </rPh>
    <rPh sb="4" eb="6">
      <t>ゲンショウ</t>
    </rPh>
    <rPh sb="6" eb="7">
      <t>ロウ</t>
    </rPh>
    <rPh sb="9" eb="10">
      <t>ドウ</t>
    </rPh>
    <rPh sb="12" eb="13">
      <t>モノ</t>
    </rPh>
    <rPh sb="15" eb="16">
      <t>スウ</t>
    </rPh>
    <phoneticPr fontId="22"/>
  </si>
  <si>
    <t>本月中の減少労  働  者  数</t>
  </si>
  <si>
    <t>本   月   末     労 働 者 数</t>
  </si>
  <si>
    <t>１　調査の目的</t>
  </si>
  <si>
    <t>　なお、常用労働者が５人以上の規模の事業所を「事業所規模５人以上」とし、常用労働者が30人以上の規模の事業所を「事業所規模30人以上」としています。また「事業所規模５人以上」には「事業所規模30人以上」を含んでいます。</t>
  </si>
  <si>
    <t>３　調査の方法</t>
  </si>
  <si>
    <t>　常用労働者30人以上規模の事業所については、毎年更新される、総務省の事業所母集団データベースの年次フレームを用いて、全事業所のリストを作成し、これを産業規模別に区分し、その区分ごとに調査事業所を抽出しています。また、調査事業所は、平成30年からは毎年１月分調査で一部を入れ替える方式に変更しています。調査の実施方法は郵送又はオンライン調査です。
　常用労働者5～29人規模の事業所については、経済センサスの調査区を用いて設定した毎月勤労統計調査調査区の中から、一定数の調査区を抽出し、その地域内から調査事業所を抽出しています。事業所は、半年ごとに全体の３分の１について交替し、各組は18か月間継続するローテーション方式により調査を行っています。調査の実施方法は、調査員調査又はオンライン調査です。</t>
    <rPh sb="23" eb="25">
      <t>マイトシ</t>
    </rPh>
    <rPh sb="25" eb="27">
      <t>コウシン</t>
    </rPh>
    <rPh sb="31" eb="34">
      <t>ソウムショウ</t>
    </rPh>
    <rPh sb="35" eb="38">
      <t>ジギョウショ</t>
    </rPh>
    <rPh sb="38" eb="41">
      <t>ボシュウダン</t>
    </rPh>
    <rPh sb="48" eb="50">
      <t>ネンジ</t>
    </rPh>
    <rPh sb="109" eb="111">
      <t>チョウサ</t>
    </rPh>
    <rPh sb="111" eb="114">
      <t>ジギョウショ</t>
    </rPh>
    <rPh sb="116" eb="118">
      <t>ヘイセイ</t>
    </rPh>
    <rPh sb="120" eb="121">
      <t>ネン</t>
    </rPh>
    <rPh sb="124" eb="126">
      <t>マイトシ</t>
    </rPh>
    <rPh sb="127" eb="129">
      <t>ガツブン</t>
    </rPh>
    <rPh sb="129" eb="131">
      <t>チョウサ</t>
    </rPh>
    <rPh sb="132" eb="134">
      <t>イチブ</t>
    </rPh>
    <rPh sb="140" eb="142">
      <t>ホウシキ</t>
    </rPh>
    <rPh sb="143" eb="145">
      <t>ヘンコウ</t>
    </rPh>
    <rPh sb="290" eb="291">
      <t>ク</t>
    </rPh>
    <phoneticPr fontId="38"/>
  </si>
  <si>
    <r>
      <t>「</t>
    </r>
    <r>
      <rPr>
        <sz val="10.5"/>
        <color auto="1"/>
        <rFont val="ＭＳ ゴシック"/>
      </rPr>
      <t>きまって支給する給与（以下、「定期給与」という。）」</t>
    </r>
    <r>
      <rPr>
        <sz val="10.5"/>
        <color auto="1"/>
        <rFont val="ＭＳ 明朝"/>
      </rPr>
      <t>とは、労働協約、就業規則等によってあらかじめ定められている支給条件、算定方法によって支給される給与で、いわゆる基本給、家族手当、超過勤務手当(超過労働給与)を含みます。</t>
    </r>
    <rPh sb="93" eb="95">
      <t>キンム</t>
    </rPh>
    <rPh sb="98" eb="100">
      <t>チョウカ</t>
    </rPh>
    <rPh sb="100" eb="102">
      <t>ロウドウ</t>
    </rPh>
    <rPh sb="102" eb="104">
      <t>キュウヨ</t>
    </rPh>
    <phoneticPr fontId="38"/>
  </si>
  <si>
    <r>
      <t>「</t>
    </r>
    <r>
      <rPr>
        <sz val="10.5"/>
        <color auto="1"/>
        <rFont val="ＭＳ ゴシック"/>
      </rPr>
      <t>所定外給与（超過労働給与）」</t>
    </r>
    <r>
      <rPr>
        <sz val="10.5"/>
        <color auto="1"/>
        <rFont val="ＭＳ 明朝"/>
      </rPr>
      <t>とは、所定の労働時間を超える労働、休日労働、深夜労働等に対して支給される給与のことです。</t>
    </r>
  </si>
  <si>
    <r>
      <t>「</t>
    </r>
    <r>
      <rPr>
        <sz val="10.5"/>
        <color auto="1"/>
        <rFont val="ＭＳ ゴシック"/>
      </rPr>
      <t>特別に支払われた給与（以下「特別給与」という。）」</t>
    </r>
    <r>
      <rPr>
        <sz val="10.5"/>
        <color auto="1"/>
        <rFont val="ＭＳ 明朝"/>
      </rPr>
      <t>とは、労働協約、就業規則等によらないで一時的又は突発的理由に基づいて支払われる給与又は労働協約、就業規則等によりあらかじめ支給要件が定められているもので、賞与及び期末手当、3か月を超える期間で算定される手当、支給事由の発生が不定期なもの、ベースアップ等が行われた場合の差額追給などをいいます。</t>
    </r>
    <rPh sb="139" eb="141">
      <t>テイキ</t>
    </rPh>
    <phoneticPr fontId="38"/>
  </si>
  <si>
    <t xml:space="preserve"> 調査期間中に労働者が実際に労働した時間のことで、休憩時間は除かれますが、鉱業の抗内作業者の休憩時間や運輸関係労働者等の手待ち時間は含めます。なお、本来の職務外として行われる宿日直の時間は含めません。</t>
    <rPh sb="60" eb="62">
      <t>テマ</t>
    </rPh>
    <phoneticPr fontId="38"/>
  </si>
  <si>
    <r>
      <t>「</t>
    </r>
    <r>
      <rPr>
        <sz val="10.5"/>
        <color auto="1"/>
        <rFont val="ＭＳ ゴシック"/>
      </rPr>
      <t>所定外労働時間」</t>
    </r>
    <r>
      <rPr>
        <sz val="10.5"/>
        <color auto="1"/>
        <rFont val="ＭＳ 明朝"/>
      </rPr>
      <t>とは、早出、残業、臨時の呼出、休日出勤等の実労働時間のことです。</t>
    </r>
  </si>
  <si>
    <r>
      <t>「</t>
    </r>
    <r>
      <rPr>
        <sz val="10.5"/>
        <color auto="1"/>
        <rFont val="ＭＳ ゴシック"/>
      </rPr>
      <t>総実労働時間」</t>
    </r>
    <r>
      <rPr>
        <sz val="10.5"/>
        <color auto="1"/>
        <rFont val="ＭＳ 明朝"/>
      </rPr>
      <t>とは</t>
    </r>
    <r>
      <rPr>
        <sz val="10.5"/>
        <color auto="1"/>
        <rFont val="ＭＳ ゴシック"/>
      </rPr>
      <t>「所定内労働時間」</t>
    </r>
    <r>
      <rPr>
        <sz val="10.5"/>
        <color auto="1"/>
        <rFont val="ＭＳ 明朝"/>
      </rPr>
      <t>と</t>
    </r>
    <r>
      <rPr>
        <sz val="10.5"/>
        <color auto="1"/>
        <rFont val="ＭＳ ゴシック"/>
      </rPr>
      <t>「所定外労働時間」</t>
    </r>
    <r>
      <rPr>
        <sz val="10.5"/>
        <color auto="1"/>
        <rFont val="ＭＳ 明朝"/>
      </rPr>
      <t>の合計です。</t>
    </r>
  </si>
  <si>
    <t xml:space="preserve"> 調査期間中に労働者が実際に出勤した日数のことです。事業所に出勤しない日は、有給であっても出勤日数には含めませんが、雇用契約上で在宅勤務やテレワークが認められており、労働者を在宅勤務(テレワークを含む)させた場合は、出勤日数に含めます。１日のうち１時間でも就業すれば、１出勤日とします。</t>
    <rPh sb="47" eb="49">
      <t>ニッスウ</t>
    </rPh>
    <rPh sb="51" eb="52">
      <t>フク</t>
    </rPh>
    <rPh sb="58" eb="60">
      <t>コヨウ</t>
    </rPh>
    <rPh sb="60" eb="63">
      <t>ケイヤクジョウ</t>
    </rPh>
    <rPh sb="64" eb="66">
      <t>ザイタク</t>
    </rPh>
    <rPh sb="66" eb="68">
      <t>キンム</t>
    </rPh>
    <rPh sb="75" eb="76">
      <t>ミト</t>
    </rPh>
    <rPh sb="98" eb="99">
      <t>フク</t>
    </rPh>
    <phoneticPr fontId="38"/>
  </si>
  <si>
    <t xml:space="preserve"> 次の条件に該当する労働者をいいます。</t>
    <rPh sb="3" eb="5">
      <t>ジョウケン</t>
    </rPh>
    <phoneticPr fontId="38"/>
  </si>
  <si>
    <r>
      <t>「</t>
    </r>
    <r>
      <rPr>
        <sz val="10.5"/>
        <color auto="1"/>
        <rFont val="ＭＳ ゴシック"/>
      </rPr>
      <t>パートタイム労働者」</t>
    </r>
    <r>
      <rPr>
        <sz val="10.5"/>
        <color auto="1"/>
        <rFont val="ＭＳ 明朝"/>
      </rPr>
      <t>とは、常用労働者のうち、次のいずれかに該当する労働者のことをいいます。</t>
    </r>
  </si>
  <si>
    <t>①</t>
  </si>
  <si>
    <t>１日の所定労働時間が一般の労働者よりも短い者。</t>
  </si>
  <si>
    <t>②</t>
  </si>
  <si>
    <r>
      <t>「</t>
    </r>
    <r>
      <rPr>
        <sz val="10.5"/>
        <color auto="1"/>
        <rFont val="ＭＳ ゴシック"/>
      </rPr>
      <t>パートタイム労働者比率」</t>
    </r>
    <r>
      <rPr>
        <sz val="10.5"/>
        <color auto="1"/>
        <rFont val="ＭＳ 明朝"/>
      </rPr>
      <t>とは、本調査期間末の全常用労働者に占めるパートタイム労働者の割合を百分率化したものです。</t>
    </r>
  </si>
  <si>
    <t>(5)</t>
  </si>
  <si>
    <t xml:space="preserve"> 雇用の流動状況を示す指標としての労働異動率は、以下の式により算出しています。</t>
    <rPh sb="31" eb="33">
      <t>サンシュツ</t>
    </rPh>
    <phoneticPr fontId="38"/>
  </si>
  <si>
    <t xml:space="preserve">     月間の増加(減少)労働者数</t>
    <rPh sb="5" eb="7">
      <t>ゲッカン</t>
    </rPh>
    <rPh sb="8" eb="10">
      <t>ゾウカ</t>
    </rPh>
    <rPh sb="11" eb="13">
      <t>ゲンショウ</t>
    </rPh>
    <rPh sb="14" eb="17">
      <t>ロウドウシャ</t>
    </rPh>
    <rPh sb="17" eb="18">
      <t>スウ</t>
    </rPh>
    <phoneticPr fontId="38"/>
  </si>
  <si>
    <t>　　　　　　　　　　　　　　　</t>
  </si>
  <si>
    <t>前月末労働者数</t>
    <rPh sb="0" eb="2">
      <t>ゼンゲツ</t>
    </rPh>
    <rPh sb="2" eb="3">
      <t>マツ</t>
    </rPh>
    <rPh sb="3" eb="6">
      <t>ロウドウシャ</t>
    </rPh>
    <rPh sb="6" eb="7">
      <t>スウ</t>
    </rPh>
    <phoneticPr fontId="38"/>
  </si>
  <si>
    <t xml:space="preserve"> なお、この入(離)職率は、単に新規の入(離)職者のみならず、同一企業内の転勤者が含まれています。</t>
  </si>
  <si>
    <t>○ 静岡県毎月勤労統計調査の結果は『統計センターしずおか』で御覧になれます。</t>
    <rPh sb="2" eb="5">
      <t>シズオカケン</t>
    </rPh>
    <phoneticPr fontId="22"/>
  </si>
  <si>
    <t>○ 毎月の速報結果を公表日から、見ることができます。</t>
  </si>
</sst>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0.0"/>
    <numFmt numFmtId="177" formatCode="[$-411]&quot;令&quot;&quot;和&quot;&quot;7&quot;&quot;年&quot;m&quot;月分&quot;"/>
    <numFmt numFmtId="178" formatCode="[$-411]&quot;令&quot;&quot;和&quot;&quot;3&quot;&quot;年&quot;m&quot;月分&quot;"/>
    <numFmt numFmtId="179" formatCode="0.0_ "/>
    <numFmt numFmtId="180" formatCode="0.0_ ;[Red]\-0.0\ "/>
    <numFmt numFmtId="181" formatCode="0.0_);[Red]\(0.0\)"/>
    <numFmt numFmtId="182" formatCode="0.00_ "/>
    <numFmt numFmtId="183" formatCode="#,##0.0;[Red]\-#,##0.0"/>
    <numFmt numFmtId="184" formatCode="[$-F400]h:mm:ss\ AM/PM"/>
    <numFmt numFmtId="185" formatCode="[$-411]ggge&quot;年&quot;m&quot;月分&quot;"/>
    <numFmt numFmtId="186" formatCode="#,##0_ "/>
    <numFmt numFmtId="187" formatCode="0_);[Red]\(0\)"/>
  </numFmts>
  <fonts count="73">
    <font>
      <sz val="11"/>
      <color indexed="8"/>
      <name val="ＭＳ Ｐゴシック"/>
      <family val="3"/>
    </font>
    <font>
      <sz val="11"/>
      <color indexed="8"/>
      <name val="游ゴシック"/>
      <family val="3"/>
    </font>
    <font>
      <sz val="11"/>
      <color indexed="9"/>
      <name val="游ゴシック"/>
      <family val="3"/>
    </font>
    <font>
      <sz val="11"/>
      <color indexed="60"/>
      <name val="游ゴシック"/>
      <family val="3"/>
    </font>
    <font>
      <sz val="18"/>
      <color indexed="54"/>
      <name val="游ゴシック Light"/>
      <family val="3"/>
    </font>
    <font>
      <b/>
      <sz val="11"/>
      <color indexed="9"/>
      <name val="游ゴシック"/>
      <family val="3"/>
    </font>
    <font>
      <sz val="11"/>
      <color indexed="8"/>
      <name val="ＭＳ Ｐゴシック"/>
      <family val="3"/>
    </font>
    <font>
      <sz val="11"/>
      <color indexed="52"/>
      <name val="游ゴシック"/>
      <family val="3"/>
    </font>
    <font>
      <sz val="11"/>
      <color indexed="62"/>
      <name val="游ゴシック"/>
      <family val="3"/>
    </font>
    <font>
      <b/>
      <sz val="11"/>
      <color indexed="63"/>
      <name val="游ゴシック"/>
      <family val="3"/>
    </font>
    <font>
      <sz val="11"/>
      <color indexed="20"/>
      <name val="游ゴシック"/>
      <family val="3"/>
    </font>
    <font>
      <sz val="11"/>
      <color auto="1"/>
      <name val="ＭＳ 明朝"/>
      <family val="1"/>
    </font>
    <font>
      <sz val="11"/>
      <color auto="1"/>
      <name val="ＭＳ Ｐゴシック"/>
      <family val="3"/>
    </font>
    <font>
      <sz val="5"/>
      <color auto="1"/>
      <name val="ＭＳ 明朝"/>
      <family val="1"/>
    </font>
    <font>
      <sz val="11"/>
      <color indexed="17"/>
      <name val="游ゴシック"/>
      <family val="3"/>
    </font>
    <font>
      <b/>
      <sz val="15"/>
      <color indexed="54"/>
      <name val="游ゴシック"/>
      <family val="3"/>
    </font>
    <font>
      <b/>
      <sz val="13"/>
      <color indexed="54"/>
      <name val="游ゴシック"/>
      <family val="3"/>
    </font>
    <font>
      <b/>
      <sz val="11"/>
      <color indexed="54"/>
      <name val="游ゴシック"/>
      <family val="3"/>
    </font>
    <font>
      <b/>
      <sz val="11"/>
      <color indexed="52"/>
      <name val="游ゴシック"/>
      <family val="3"/>
    </font>
    <font>
      <i/>
      <sz val="11"/>
      <color indexed="23"/>
      <name val="游ゴシック"/>
      <family val="3"/>
    </font>
    <font>
      <sz val="11"/>
      <color indexed="10"/>
      <name val="游ゴシック"/>
      <family val="3"/>
    </font>
    <font>
      <b/>
      <sz val="11"/>
      <color indexed="8"/>
      <name val="游ゴシック"/>
      <family val="3"/>
    </font>
    <font>
      <sz val="6"/>
      <color auto="1"/>
      <name val="ＭＳ Ｐゴシック"/>
      <family val="3"/>
    </font>
    <font>
      <b/>
      <sz val="14"/>
      <color auto="1"/>
      <name val="ＭＳ Ｐゴシック"/>
      <family val="3"/>
    </font>
    <font>
      <sz val="28"/>
      <color auto="1"/>
      <name val="ＭＳ Ｐゴシック"/>
      <family val="3"/>
    </font>
    <font>
      <b/>
      <sz val="16"/>
      <color auto="1"/>
      <name val="ＭＳ Ｐゴシック"/>
      <family val="3"/>
    </font>
    <font>
      <b/>
      <sz val="11"/>
      <color auto="1"/>
      <name val="ＭＳ Ｐゴシック"/>
      <family val="3"/>
    </font>
    <font>
      <sz val="14"/>
      <color auto="1"/>
      <name val="ＭＳ Ｐゴシック"/>
      <family val="3"/>
    </font>
    <font>
      <sz val="10.5"/>
      <color auto="1"/>
      <name val="ＭＳ 明朝"/>
      <family val="1"/>
    </font>
    <font>
      <b/>
      <sz val="20"/>
      <color auto="1"/>
      <name val="ＭＳ Ｐゴシック"/>
      <family val="3"/>
    </font>
    <font>
      <b/>
      <sz val="12"/>
      <color auto="1"/>
      <name val="ＭＳ Ｐゴシック"/>
      <family val="3"/>
    </font>
    <font>
      <sz val="12"/>
      <color auto="1"/>
      <name val="ＭＳ 明朝"/>
      <family val="1"/>
    </font>
    <font>
      <sz val="14"/>
      <color auto="1"/>
      <name val="ＭＳ Ｐ明朝"/>
      <family val="1"/>
    </font>
    <font>
      <sz val="11"/>
      <color auto="1"/>
      <name val="ＭＳ Ｐ明朝"/>
      <family val="1"/>
    </font>
    <font>
      <u/>
      <sz val="11"/>
      <color indexed="12"/>
      <name val="ＭＳ 明朝"/>
      <family val="1"/>
    </font>
    <font>
      <u/>
      <sz val="11"/>
      <color indexed="12"/>
      <name val="ＭＳ Ｐ明朝"/>
      <family val="1"/>
    </font>
    <font>
      <sz val="9"/>
      <color auto="1"/>
      <name val="ＭＳ Ｐ明朝"/>
      <family val="1"/>
    </font>
    <font>
      <sz val="10"/>
      <color auto="1"/>
      <name val="ＭＳ Ｐ明朝"/>
      <family val="1"/>
    </font>
    <font>
      <sz val="6"/>
      <color auto="1"/>
      <name val="ＭＳ 明朝"/>
      <family val="1"/>
    </font>
    <font>
      <sz val="10"/>
      <color auto="1"/>
      <name val="ＭＳ 明朝"/>
      <family val="1"/>
    </font>
    <font>
      <sz val="9.5"/>
      <color auto="1"/>
      <name val="ＭＳ 明朝"/>
      <family val="1"/>
    </font>
    <font>
      <sz val="9"/>
      <color auto="1"/>
      <name val="ＭＳ 明朝"/>
      <family val="1"/>
    </font>
    <font>
      <sz val="14"/>
      <color auto="1"/>
      <name val="ＭＳ ゴシック"/>
      <family val="3"/>
    </font>
    <font>
      <sz val="6"/>
      <color auto="1"/>
      <name val="ＭＳ Ｐ明朝"/>
      <family val="1"/>
    </font>
    <font>
      <sz val="7"/>
      <color auto="1"/>
      <name val="ＭＳ Ｐゴシック"/>
      <family val="3"/>
    </font>
    <font>
      <b/>
      <sz val="14"/>
      <color auto="1"/>
      <name val="ＭＳ ゴシック"/>
      <family val="3"/>
    </font>
    <font>
      <sz val="9"/>
      <color auto="1"/>
      <name val="ＭＳ ゴシック"/>
      <family val="3"/>
    </font>
    <font>
      <b/>
      <sz val="11"/>
      <color auto="1"/>
      <name val="ＭＳ ゴシック"/>
      <family val="3"/>
    </font>
    <font>
      <sz val="10"/>
      <color auto="1"/>
      <name val="ＭＳ ゴシック"/>
      <family val="3"/>
    </font>
    <font>
      <sz val="11"/>
      <color auto="1"/>
      <name val="ＭＳ ゴシック"/>
      <family val="3"/>
    </font>
    <font>
      <sz val="8"/>
      <color auto="1"/>
      <name val="ＭＳ ゴシック"/>
      <family val="3"/>
    </font>
    <font>
      <sz val="9"/>
      <color auto="1"/>
      <name val="ＭＳ Ｐゴシック"/>
      <family val="3"/>
    </font>
    <font>
      <sz val="10"/>
      <color indexed="8"/>
      <name val="ＭＳ ゴシック"/>
      <family val="3"/>
    </font>
    <font>
      <sz val="10"/>
      <color auto="1"/>
      <name val="ＭＳ Ｐゴシック"/>
      <family val="3"/>
    </font>
    <font>
      <b/>
      <sz val="10"/>
      <color auto="1"/>
      <name val="ＭＳ Ｐゴシック"/>
      <family val="3"/>
    </font>
    <font>
      <b/>
      <sz val="9"/>
      <color auto="1"/>
      <name val="ＭＳ Ｐゴシック"/>
      <family val="3"/>
    </font>
    <font>
      <sz val="16"/>
      <color auto="1"/>
      <name val="ＭＳ Ｐゴシック"/>
      <family val="3"/>
    </font>
    <font>
      <b/>
      <sz val="10.5"/>
      <color auto="1"/>
      <name val="ＭＳ Ｐゴシック"/>
      <family val="3"/>
    </font>
    <font>
      <sz val="12"/>
      <color auto="1"/>
      <name val="ＭＳ Ｐゴシック"/>
      <family val="3"/>
    </font>
    <font>
      <sz val="8.5"/>
      <color auto="1"/>
      <name val="ＭＳ Ｐゴシック"/>
      <family val="3"/>
    </font>
    <font>
      <b/>
      <i/>
      <sz val="11"/>
      <color auto="1"/>
      <name val="ＭＳ Ｐゴシック"/>
      <family val="3"/>
    </font>
    <font>
      <sz val="9.5"/>
      <color auto="1"/>
      <name val="ＭＳ Ｐゴシック"/>
      <family val="3"/>
    </font>
    <font>
      <sz val="8"/>
      <color auto="1"/>
      <name val="ＭＳ Ｐゴシック"/>
      <family val="3"/>
    </font>
    <font>
      <b/>
      <sz val="17"/>
      <color auto="1"/>
      <name val="ＭＳ Ｐゴシック"/>
      <family val="3"/>
    </font>
    <font>
      <sz val="6"/>
      <color auto="1"/>
      <name val="ＭＳ Ｐゴシック"/>
      <family val="3"/>
    </font>
    <font>
      <sz val="12"/>
      <color auto="1"/>
      <name val="ＭＳ ゴシック"/>
      <family val="3"/>
    </font>
    <font>
      <sz val="10.5"/>
      <color auto="1"/>
      <name val="ＭＳ Ｐゴシック"/>
      <family val="3"/>
    </font>
    <font>
      <sz val="10.5"/>
      <color auto="1"/>
      <name val="ＭＳ ゴシック"/>
      <family val="3"/>
    </font>
    <font>
      <sz val="11"/>
      <color auto="1"/>
      <name val="HG丸ｺﾞｼｯｸM-PRO"/>
      <family val="3"/>
    </font>
    <font>
      <sz val="12"/>
      <color auto="1"/>
      <name val="HG丸ｺﾞｼｯｸM-PRO"/>
      <family val="3"/>
    </font>
    <font>
      <sz val="14"/>
      <color auto="1"/>
      <name val="HG丸ｺﾞｼｯｸM-PRO"/>
      <family val="3"/>
    </font>
    <font>
      <b/>
      <sz val="14"/>
      <color auto="1"/>
      <name val="HG丸ｺﾞｼｯｸM-PRO"/>
      <family val="3"/>
    </font>
    <font>
      <sz val="18"/>
      <color auto="1"/>
      <name val="ＭＳ Ｐゴシック"/>
      <family val="3"/>
    </font>
  </fonts>
  <fills count="21">
    <fill>
      <patternFill patternType="none"/>
    </fill>
    <fill>
      <patternFill patternType="gray125"/>
    </fill>
    <fill>
      <patternFill patternType="solid">
        <fgColor indexed="27"/>
        <bgColor indexed="65"/>
      </patternFill>
    </fill>
    <fill>
      <patternFill patternType="solid">
        <fgColor indexed="47"/>
        <bgColor indexed="65"/>
      </patternFill>
    </fill>
    <fill>
      <patternFill patternType="solid">
        <fgColor indexed="9"/>
        <bgColor indexed="65"/>
      </patternFill>
    </fill>
    <fill>
      <patternFill patternType="solid">
        <fgColor indexed="26"/>
        <bgColor indexed="65"/>
      </patternFill>
    </fill>
    <fill>
      <patternFill patternType="solid">
        <fgColor indexed="31"/>
        <bgColor indexed="65"/>
      </patternFill>
    </fill>
    <fill>
      <patternFill patternType="solid">
        <fgColor indexed="42"/>
        <bgColor indexed="65"/>
      </patternFill>
    </fill>
    <fill>
      <patternFill patternType="solid">
        <fgColor indexed="44"/>
        <bgColor indexed="65"/>
      </patternFill>
    </fill>
    <fill>
      <patternFill patternType="solid">
        <fgColor indexed="22"/>
        <bgColor indexed="65"/>
      </patternFill>
    </fill>
    <fill>
      <patternFill patternType="solid">
        <fgColor indexed="43"/>
        <bgColor indexed="65"/>
      </patternFill>
    </fill>
    <fill>
      <patternFill patternType="solid">
        <fgColor indexed="49"/>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51"/>
        <bgColor indexed="65"/>
      </patternFill>
    </fill>
    <fill>
      <patternFill patternType="solid">
        <fgColor indexed="62"/>
        <bgColor indexed="65"/>
      </patternFill>
    </fill>
    <fill>
      <patternFill patternType="solid">
        <fgColor indexed="45"/>
        <bgColor indexed="65"/>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8"/>
      </left>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bottom/>
      <diagonal/>
    </border>
    <border>
      <left style="thin">
        <color indexed="8"/>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style="thin">
        <color indexed="64"/>
      </top>
      <bottom style="double">
        <color indexed="64"/>
      </bottom>
      <diagonal/>
    </border>
  </borders>
  <cellStyleXfs count="7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5" borderId="2" applyNumberFormat="0" applyFont="0" applyAlignment="0" applyProtection="0">
      <alignment vertical="center"/>
    </xf>
    <xf numFmtId="0" fontId="7" fillId="0" borderId="3" applyNumberFormat="0" applyFill="0" applyAlignment="0" applyProtection="0">
      <alignment vertical="center"/>
    </xf>
    <xf numFmtId="0" fontId="8" fillId="3" borderId="4" applyNumberFormat="0" applyAlignment="0" applyProtection="0">
      <alignment vertical="center"/>
    </xf>
    <xf numFmtId="0" fontId="9" fillId="9" borderId="5" applyNumberFormat="0" applyAlignment="0" applyProtection="0">
      <alignment vertical="center"/>
    </xf>
    <xf numFmtId="0" fontId="10" fillId="17" borderId="0" applyNumberFormat="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alignment vertical="center"/>
    </xf>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1" fillId="0" borderId="0"/>
    <xf numFmtId="0" fontId="14" fillId="7"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9"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34" fillId="0" borderId="0" applyNumberFormat="0" applyFill="0" applyBorder="0" applyAlignment="0" applyProtection="0">
      <alignment vertical="top"/>
      <protection locked="0"/>
    </xf>
  </cellStyleXfs>
  <cellXfs count="644">
    <xf numFmtId="0" fontId="0" fillId="0" borderId="0" xfId="0">
      <alignment vertical="center"/>
    </xf>
    <xf numFmtId="0" fontId="12" fillId="0" borderId="0" xfId="52"/>
    <xf numFmtId="176" fontId="12" fillId="0" borderId="0" xfId="52" applyNumberFormat="1"/>
    <xf numFmtId="0" fontId="23" fillId="0" borderId="0" xfId="39" applyFont="1" applyFill="1"/>
    <xf numFmtId="0" fontId="24" fillId="0" borderId="0" xfId="59" applyFont="1" applyAlignment="1">
      <alignment horizontal="centerContinuous"/>
    </xf>
    <xf numFmtId="0" fontId="23" fillId="0" borderId="0" xfId="59" applyFont="1" applyAlignment="1">
      <alignment horizontal="center"/>
    </xf>
    <xf numFmtId="0" fontId="25" fillId="0" borderId="0" xfId="59" applyFont="1" applyBorder="1" applyAlignment="1">
      <alignment horizontal="centerContinuous"/>
    </xf>
    <xf numFmtId="0" fontId="26" fillId="0" borderId="0" xfId="59" applyFont="1" applyAlignment="1">
      <alignment horizontal="centerContinuous"/>
    </xf>
    <xf numFmtId="0" fontId="12" fillId="0" borderId="0" xfId="41" applyAlignment="1"/>
    <xf numFmtId="49" fontId="27" fillId="0" borderId="0" xfId="59" applyNumberFormat="1" applyFont="1" applyBorder="1" applyAlignment="1">
      <alignment horizontal="center" vertical="center"/>
    </xf>
    <xf numFmtId="0" fontId="25" fillId="0" borderId="0" xfId="59" applyFont="1" applyAlignment="1">
      <alignment horizontal="center"/>
    </xf>
    <xf numFmtId="0" fontId="12" fillId="0" borderId="0" xfId="59" applyAlignment="1">
      <alignment horizontal="centerContinuous"/>
    </xf>
    <xf numFmtId="0" fontId="28" fillId="0" borderId="0" xfId="59" applyFont="1"/>
    <xf numFmtId="58" fontId="12" fillId="0" borderId="0" xfId="59" applyNumberFormat="1" applyAlignment="1">
      <alignment horizontal="center"/>
    </xf>
    <xf numFmtId="177" fontId="29" fillId="0" borderId="0" xfId="59" applyNumberFormat="1" applyFont="1" applyBorder="1" applyAlignment="1">
      <alignment horizontal="center"/>
    </xf>
    <xf numFmtId="58" fontId="12" fillId="0" borderId="0" xfId="59" applyNumberFormat="1" applyAlignment="1">
      <alignment horizontal="center" vertical="center"/>
    </xf>
    <xf numFmtId="0" fontId="30" fillId="0" borderId="0" xfId="59" applyFont="1" applyAlignment="1"/>
    <xf numFmtId="0" fontId="31" fillId="0" borderId="0" xfId="49" applyFont="1" applyAlignment="1"/>
    <xf numFmtId="178" fontId="29" fillId="0" borderId="0" xfId="59" applyNumberFormat="1" applyFont="1" applyBorder="1" applyAlignment="1"/>
    <xf numFmtId="0" fontId="12" fillId="0" borderId="0" xfId="39" applyFont="1" applyFill="1" applyAlignment="1">
      <alignment horizontal="right"/>
    </xf>
    <xf numFmtId="176" fontId="12" fillId="0" borderId="0" xfId="59" applyNumberFormat="1" applyFont="1" applyBorder="1" applyAlignment="1">
      <alignment horizontal="center" vertical="top" wrapText="1"/>
    </xf>
    <xf numFmtId="49" fontId="12" fillId="0" borderId="0" xfId="58" applyNumberFormat="1"/>
    <xf numFmtId="179" fontId="12" fillId="0" borderId="0" xfId="43" applyNumberFormat="1" applyFont="1" applyBorder="1"/>
    <xf numFmtId="179" fontId="12" fillId="0" borderId="0" xfId="48" applyNumberFormat="1" applyFont="1" applyBorder="1" applyAlignment="1"/>
    <xf numFmtId="176" fontId="12" fillId="0" borderId="0" xfId="59" applyNumberFormat="1" applyFont="1" applyBorder="1" applyAlignment="1">
      <alignment wrapText="1"/>
    </xf>
    <xf numFmtId="0" fontId="12" fillId="0" borderId="0" xfId="60">
      <alignment vertical="center"/>
    </xf>
    <xf numFmtId="0" fontId="11" fillId="0" borderId="0" xfId="51" applyFont="1">
      <alignment vertical="center"/>
    </xf>
    <xf numFmtId="0" fontId="27" fillId="0" borderId="0" xfId="51" applyFont="1">
      <alignment vertical="center"/>
    </xf>
    <xf numFmtId="0" fontId="27" fillId="0" borderId="0" xfId="51" applyFont="1" applyAlignment="1">
      <alignment horizontal="center" vertical="center"/>
    </xf>
    <xf numFmtId="0" fontId="32" fillId="0" borderId="0" xfId="51" applyFont="1">
      <alignment vertical="center"/>
    </xf>
    <xf numFmtId="0" fontId="33" fillId="0" borderId="0" xfId="51" applyFont="1">
      <alignment vertical="center"/>
    </xf>
    <xf numFmtId="49" fontId="33" fillId="0" borderId="0" xfId="51" applyNumberFormat="1" applyFont="1" applyAlignment="1">
      <alignment horizontal="center" vertical="center"/>
    </xf>
    <xf numFmtId="0" fontId="33" fillId="0" borderId="0" xfId="51" applyFont="1" applyAlignment="1">
      <alignment horizontal="right" vertical="center"/>
    </xf>
    <xf numFmtId="49" fontId="33" fillId="0" borderId="0" xfId="51" applyNumberFormat="1" applyFont="1">
      <alignment vertical="center"/>
    </xf>
    <xf numFmtId="0" fontId="33" fillId="0" borderId="0" xfId="71" applyFont="1" applyAlignment="1" applyProtection="1">
      <alignment vertical="center"/>
    </xf>
    <xf numFmtId="0" fontId="32" fillId="0" borderId="0" xfId="51" applyFont="1" applyAlignment="1">
      <alignment horizontal="center" vertical="center"/>
    </xf>
    <xf numFmtId="0" fontId="35" fillId="0" borderId="0" xfId="71" applyFont="1" applyAlignment="1" applyProtection="1">
      <alignment vertical="center"/>
    </xf>
    <xf numFmtId="14" fontId="33" fillId="0" borderId="0" xfId="51" applyNumberFormat="1" applyFont="1">
      <alignment vertical="center"/>
    </xf>
    <xf numFmtId="0" fontId="36" fillId="0" borderId="0" xfId="51" applyFont="1">
      <alignment vertical="center"/>
    </xf>
    <xf numFmtId="0" fontId="37" fillId="0" borderId="0" xfId="51" applyFont="1">
      <alignment vertical="center"/>
    </xf>
    <xf numFmtId="0" fontId="36" fillId="0" borderId="0" xfId="51" quotePrefix="1" applyFont="1" applyAlignment="1">
      <alignment horizontal="center" vertical="center"/>
    </xf>
    <xf numFmtId="0" fontId="36" fillId="0" borderId="0" xfId="51" applyFont="1" applyAlignment="1">
      <alignment horizontal="center" vertical="center"/>
    </xf>
    <xf numFmtId="0" fontId="11" fillId="0" borderId="0" xfId="71" applyFont="1" applyAlignment="1" applyProtection="1">
      <alignment horizontal="right" vertical="center"/>
    </xf>
    <xf numFmtId="0" fontId="11" fillId="0" borderId="0" xfId="51" applyFont="1" applyAlignment="1">
      <alignment horizontal="right" vertical="center"/>
    </xf>
    <xf numFmtId="0" fontId="11" fillId="0" borderId="0" xfId="43"/>
    <xf numFmtId="0" fontId="11" fillId="0" borderId="0" xfId="46" applyAlignment="1">
      <alignment horizontal="left" vertical="top"/>
    </xf>
    <xf numFmtId="0" fontId="39" fillId="0" borderId="0" xfId="46" applyFont="1"/>
    <xf numFmtId="49" fontId="11" fillId="0" borderId="0" xfId="37" applyNumberFormat="1" applyFont="1" applyAlignment="1">
      <alignment horizontal="center" vertical="center"/>
    </xf>
    <xf numFmtId="49" fontId="11" fillId="0" borderId="0" xfId="37" applyNumberFormat="1" applyFont="1" applyAlignment="1">
      <alignment vertical="center"/>
    </xf>
    <xf numFmtId="0" fontId="28" fillId="0" borderId="0" xfId="46" quotePrefix="1" applyFont="1"/>
    <xf numFmtId="0" fontId="28" fillId="0" borderId="0" xfId="46" applyFont="1" applyAlignment="1">
      <alignment horizontal="left" vertical="top"/>
    </xf>
    <xf numFmtId="49" fontId="28" fillId="0" borderId="0" xfId="46" applyNumberFormat="1" applyFont="1" applyAlignment="1">
      <alignment horizontal="left" vertical="top"/>
    </xf>
    <xf numFmtId="49" fontId="11" fillId="0" borderId="0" xfId="46" applyNumberFormat="1" applyFont="1" applyAlignment="1">
      <alignment horizontal="left" vertical="top"/>
    </xf>
    <xf numFmtId="49" fontId="39" fillId="0" borderId="0" xfId="46" applyNumberFormat="1" applyFont="1" applyAlignment="1">
      <alignment horizontal="left" vertical="top"/>
    </xf>
    <xf numFmtId="49" fontId="28" fillId="0" borderId="0" xfId="46" applyNumberFormat="1" applyFont="1"/>
    <xf numFmtId="49" fontId="28" fillId="0" borderId="0" xfId="46" applyNumberFormat="1" applyFont="1" applyAlignment="1">
      <alignment vertical="top" wrapText="1"/>
    </xf>
    <xf numFmtId="0" fontId="28" fillId="0" borderId="0" xfId="46" applyFont="1" applyAlignment="1">
      <alignment vertical="top"/>
    </xf>
    <xf numFmtId="49" fontId="28" fillId="0" borderId="0" xfId="46" applyNumberFormat="1" applyFont="1" applyAlignment="1">
      <alignment vertical="top"/>
    </xf>
    <xf numFmtId="49" fontId="28" fillId="0" borderId="0" xfId="46" applyNumberFormat="1" applyFont="1" applyAlignment="1">
      <alignment vertical="center"/>
    </xf>
    <xf numFmtId="49" fontId="40" fillId="0" borderId="0" xfId="46" applyNumberFormat="1" applyFont="1" applyFill="1" applyBorder="1" applyAlignment="1">
      <alignment vertical="center"/>
    </xf>
    <xf numFmtId="49" fontId="27" fillId="0" borderId="0" xfId="46" applyNumberFormat="1" applyFont="1" applyFill="1" applyBorder="1" applyAlignment="1">
      <alignment vertical="center"/>
    </xf>
    <xf numFmtId="49" fontId="11" fillId="0" borderId="0" xfId="46" applyNumberFormat="1" applyFont="1" applyBorder="1"/>
    <xf numFmtId="49" fontId="28" fillId="0" borderId="0" xfId="46" applyNumberFormat="1" applyFont="1" applyAlignment="1">
      <alignment horizontal="left" vertical="top" wrapText="1"/>
    </xf>
    <xf numFmtId="0" fontId="28" fillId="0" borderId="0" xfId="46" applyNumberFormat="1" applyFont="1" applyAlignment="1">
      <alignment vertical="top" wrapText="1"/>
    </xf>
    <xf numFmtId="0" fontId="28" fillId="0" borderId="0" xfId="46" applyNumberFormat="1" applyFont="1" applyBorder="1" applyAlignment="1">
      <alignment horizontal="left" vertical="top" wrapText="1"/>
    </xf>
    <xf numFmtId="49" fontId="28" fillId="0" borderId="0" xfId="46" applyNumberFormat="1" applyFont="1" applyAlignment="1">
      <alignment vertical="distributed"/>
    </xf>
    <xf numFmtId="49" fontId="40" fillId="0" borderId="10" xfId="46" applyNumberFormat="1" applyFont="1" applyFill="1" applyBorder="1" applyAlignment="1">
      <alignment horizontal="center" vertical="center"/>
    </xf>
    <xf numFmtId="49" fontId="40" fillId="0" borderId="11" xfId="46" applyNumberFormat="1" applyFont="1" applyFill="1" applyBorder="1" applyAlignment="1">
      <alignment vertical="center"/>
    </xf>
    <xf numFmtId="49" fontId="40" fillId="0" borderId="12" xfId="46" applyNumberFormat="1" applyFont="1" applyFill="1" applyBorder="1" applyAlignment="1">
      <alignment vertical="center"/>
    </xf>
    <xf numFmtId="49" fontId="40" fillId="0" borderId="13" xfId="46" applyNumberFormat="1" applyFont="1" applyFill="1" applyBorder="1" applyAlignment="1">
      <alignment vertical="center"/>
    </xf>
    <xf numFmtId="49" fontId="41" fillId="0" borderId="10" xfId="37" applyNumberFormat="1" applyFont="1" applyBorder="1" applyAlignment="1">
      <alignment horizontal="center" vertical="center" wrapText="1" shrinkToFit="1"/>
    </xf>
    <xf numFmtId="49" fontId="41" fillId="0" borderId="11" xfId="37" applyNumberFormat="1" applyFont="1" applyBorder="1" applyAlignment="1">
      <alignment vertical="center" shrinkToFit="1"/>
    </xf>
    <xf numFmtId="49" fontId="41" fillId="0" borderId="12" xfId="37" applyNumberFormat="1" applyFont="1" applyBorder="1" applyAlignment="1">
      <alignment vertical="center" shrinkToFit="1"/>
    </xf>
    <xf numFmtId="49" fontId="41" fillId="0" borderId="13" xfId="37" applyNumberFormat="1" applyFont="1" applyBorder="1" applyAlignment="1">
      <alignment vertical="center" shrinkToFit="1"/>
    </xf>
    <xf numFmtId="49" fontId="40" fillId="0" borderId="14" xfId="46" applyNumberFormat="1" applyFont="1" applyFill="1" applyBorder="1" applyAlignment="1">
      <alignment horizontal="center" vertical="center"/>
    </xf>
    <xf numFmtId="49" fontId="40" fillId="0" borderId="0" xfId="46" applyNumberFormat="1" applyFont="1" applyFill="1" applyBorder="1" applyAlignment="1">
      <alignment horizontal="center" vertical="center"/>
    </xf>
    <xf numFmtId="49" fontId="11" fillId="0" borderId="15" xfId="46" applyNumberFormat="1" applyFont="1" applyBorder="1"/>
    <xf numFmtId="49" fontId="40" fillId="0" borderId="14" xfId="46" applyNumberFormat="1" applyFont="1" applyFill="1" applyBorder="1" applyAlignment="1">
      <alignment vertical="center"/>
    </xf>
    <xf numFmtId="49" fontId="40" fillId="0" borderId="15" xfId="46" applyNumberFormat="1" applyFont="1" applyFill="1" applyBorder="1" applyAlignment="1">
      <alignment vertical="center"/>
    </xf>
    <xf numFmtId="49" fontId="41" fillId="0" borderId="14" xfId="37" applyNumberFormat="1" applyFont="1" applyBorder="1" applyAlignment="1">
      <alignment horizontal="left" vertical="center" shrinkToFit="1"/>
    </xf>
    <xf numFmtId="49" fontId="41" fillId="0" borderId="0" xfId="37" applyNumberFormat="1" applyFont="1" applyBorder="1" applyAlignment="1">
      <alignment horizontal="left" vertical="center" shrinkToFit="1"/>
    </xf>
    <xf numFmtId="49" fontId="41" fillId="0" borderId="15" xfId="37" applyNumberFormat="1" applyFont="1" applyBorder="1" applyAlignment="1">
      <alignment horizontal="left" vertical="center" shrinkToFit="1"/>
    </xf>
    <xf numFmtId="49" fontId="41" fillId="0" borderId="16" xfId="37" applyNumberFormat="1" applyFont="1" applyBorder="1" applyAlignment="1">
      <alignment horizontal="center" vertical="center" wrapText="1" shrinkToFit="1"/>
    </xf>
    <xf numFmtId="49" fontId="41" fillId="0" borderId="11" xfId="37" applyNumberFormat="1" applyFont="1" applyBorder="1" applyAlignment="1">
      <alignment horizontal="left" vertical="center" shrinkToFit="1"/>
    </xf>
    <xf numFmtId="49" fontId="41" fillId="0" borderId="12" xfId="37" applyNumberFormat="1" applyFont="1" applyBorder="1" applyAlignment="1">
      <alignment horizontal="left" vertical="center" shrinkToFit="1"/>
    </xf>
    <xf numFmtId="49" fontId="41" fillId="0" borderId="13" xfId="37" applyNumberFormat="1" applyFont="1" applyBorder="1" applyAlignment="1">
      <alignment horizontal="left" vertical="center" shrinkToFit="1"/>
    </xf>
    <xf numFmtId="49" fontId="40" fillId="0" borderId="16" xfId="46" applyNumberFormat="1" applyFont="1" applyFill="1" applyBorder="1" applyAlignment="1">
      <alignment horizontal="center" vertical="center"/>
    </xf>
    <xf numFmtId="49" fontId="40" fillId="0" borderId="11" xfId="46" applyNumberFormat="1" applyFont="1" applyFill="1" applyBorder="1" applyAlignment="1">
      <alignment horizontal="center" vertical="center"/>
    </xf>
    <xf numFmtId="49" fontId="40" fillId="0" borderId="12" xfId="46" applyNumberFormat="1" applyFont="1" applyFill="1" applyBorder="1" applyAlignment="1">
      <alignment horizontal="center" vertical="center"/>
    </xf>
    <xf numFmtId="49" fontId="11" fillId="0" borderId="12" xfId="46" applyNumberFormat="1" applyFont="1" applyBorder="1"/>
    <xf numFmtId="49" fontId="11" fillId="0" borderId="13" xfId="46" applyNumberFormat="1" applyFont="1" applyBorder="1"/>
    <xf numFmtId="49" fontId="41" fillId="0" borderId="17" xfId="37" applyNumberFormat="1" applyFont="1" applyBorder="1" applyAlignment="1">
      <alignment horizontal="center" vertical="center" wrapText="1"/>
    </xf>
    <xf numFmtId="49" fontId="41" fillId="0" borderId="18" xfId="37" applyNumberFormat="1" applyFont="1" applyBorder="1" applyAlignment="1">
      <alignment vertical="center" wrapText="1"/>
    </xf>
    <xf numFmtId="0" fontId="11" fillId="0" borderId="19" xfId="46" applyBorder="1" applyAlignment="1">
      <alignment vertical="center" wrapText="1"/>
    </xf>
    <xf numFmtId="49" fontId="41" fillId="0" borderId="20" xfId="37" applyNumberFormat="1" applyFont="1" applyBorder="1" applyAlignment="1">
      <alignment vertical="center" shrinkToFit="1"/>
    </xf>
    <xf numFmtId="49" fontId="41" fillId="0" borderId="21" xfId="37" applyNumberFormat="1" applyFont="1" applyBorder="1" applyAlignment="1">
      <alignment vertical="center" shrinkToFit="1"/>
    </xf>
    <xf numFmtId="49" fontId="40" fillId="0" borderId="22" xfId="46" applyNumberFormat="1" applyFont="1" applyFill="1" applyBorder="1" applyAlignment="1">
      <alignment horizontal="center" vertical="center"/>
    </xf>
    <xf numFmtId="49" fontId="40" fillId="0" borderId="18" xfId="46" applyNumberFormat="1" applyFont="1" applyFill="1" applyBorder="1" applyAlignment="1">
      <alignment horizontal="left" vertical="top" wrapText="1"/>
    </xf>
    <xf numFmtId="49" fontId="40" fillId="0" borderId="19" xfId="46" applyNumberFormat="1" applyFont="1" applyFill="1" applyBorder="1" applyAlignment="1">
      <alignment horizontal="left" vertical="top" wrapText="1"/>
    </xf>
    <xf numFmtId="0" fontId="11" fillId="0" borderId="19" xfId="46" applyFont="1" applyBorder="1" applyAlignment="1">
      <alignment horizontal="left" vertical="top" wrapText="1"/>
    </xf>
    <xf numFmtId="0" fontId="11" fillId="0" borderId="23" xfId="46" applyFont="1" applyBorder="1" applyAlignment="1">
      <alignment horizontal="left" vertical="top" wrapText="1"/>
    </xf>
    <xf numFmtId="0" fontId="11" fillId="0" borderId="0" xfId="46" applyFont="1" applyBorder="1" applyAlignment="1">
      <alignment horizontal="left" vertical="top" wrapText="1"/>
    </xf>
    <xf numFmtId="49" fontId="42" fillId="0" borderId="0" xfId="46" applyNumberFormat="1" applyFont="1"/>
    <xf numFmtId="0" fontId="41" fillId="0" borderId="17" xfId="46" applyFont="1" applyBorder="1" applyAlignment="1">
      <alignment horizontal="center" vertical="center" wrapText="1"/>
    </xf>
    <xf numFmtId="0" fontId="41" fillId="0" borderId="14" xfId="46" applyFont="1" applyBorder="1" applyAlignment="1">
      <alignment vertical="center" wrapText="1"/>
    </xf>
    <xf numFmtId="0" fontId="11" fillId="0" borderId="0" xfId="46" applyAlignment="1">
      <alignment vertical="center" wrapText="1"/>
    </xf>
    <xf numFmtId="0" fontId="41" fillId="0" borderId="20" xfId="46" applyFont="1" applyBorder="1" applyAlignment="1">
      <alignment vertical="center" shrinkToFit="1"/>
    </xf>
    <xf numFmtId="0" fontId="41" fillId="0" borderId="21" xfId="46" applyFont="1" applyBorder="1" applyAlignment="1">
      <alignment vertical="center" shrinkToFit="1"/>
    </xf>
    <xf numFmtId="49" fontId="40" fillId="0" borderId="14" xfId="46" applyNumberFormat="1" applyFont="1" applyFill="1" applyBorder="1" applyAlignment="1">
      <alignment horizontal="left" vertical="top" wrapText="1"/>
    </xf>
    <xf numFmtId="49" fontId="40" fillId="0" borderId="0" xfId="46" applyNumberFormat="1" applyFont="1" applyFill="1" applyBorder="1" applyAlignment="1">
      <alignment horizontal="left" vertical="top" wrapText="1"/>
    </xf>
    <xf numFmtId="0" fontId="11" fillId="0" borderId="15" xfId="46" applyFont="1" applyBorder="1" applyAlignment="1">
      <alignment horizontal="left" vertical="top" wrapText="1"/>
    </xf>
    <xf numFmtId="0" fontId="41" fillId="0" borderId="22" xfId="46" applyFont="1" applyBorder="1" applyAlignment="1">
      <alignment horizontal="center" vertical="center" wrapText="1"/>
    </xf>
    <xf numFmtId="0" fontId="41" fillId="0" borderId="11" xfId="46" applyFont="1" applyBorder="1" applyAlignment="1">
      <alignment vertical="center" wrapText="1"/>
    </xf>
    <xf numFmtId="0" fontId="11" fillId="0" borderId="12" xfId="46" applyBorder="1" applyAlignment="1">
      <alignment vertical="center" wrapText="1"/>
    </xf>
    <xf numFmtId="49" fontId="40" fillId="0" borderId="18" xfId="46" applyNumberFormat="1" applyFont="1" applyFill="1" applyBorder="1" applyAlignment="1">
      <alignment vertical="center"/>
    </xf>
    <xf numFmtId="49" fontId="40" fillId="0" borderId="19" xfId="46" applyNumberFormat="1" applyFont="1" applyFill="1" applyBorder="1" applyAlignment="1">
      <alignment vertical="center"/>
    </xf>
    <xf numFmtId="49" fontId="40" fillId="0" borderId="23" xfId="46" applyNumberFormat="1" applyFont="1" applyFill="1" applyBorder="1" applyAlignment="1">
      <alignment vertical="center"/>
    </xf>
    <xf numFmtId="49" fontId="41" fillId="0" borderId="22" xfId="37" applyNumberFormat="1" applyFont="1" applyBorder="1" applyAlignment="1">
      <alignment horizontal="center" vertical="center" wrapText="1" shrinkToFit="1"/>
    </xf>
    <xf numFmtId="49" fontId="41" fillId="0" borderId="24" xfId="37" applyNumberFormat="1" applyFont="1" applyBorder="1" applyAlignment="1">
      <alignment vertical="center" shrinkToFit="1"/>
    </xf>
    <xf numFmtId="49" fontId="41" fillId="0" borderId="0" xfId="37" applyNumberFormat="1" applyFont="1" applyBorder="1" applyAlignment="1">
      <alignment horizontal="left" vertical="center" wrapText="1"/>
    </xf>
    <xf numFmtId="0" fontId="11" fillId="0" borderId="15" xfId="46" applyBorder="1" applyAlignment="1">
      <alignment vertical="center" wrapText="1"/>
    </xf>
    <xf numFmtId="49" fontId="41" fillId="0" borderId="12" xfId="37" applyNumberFormat="1" applyFont="1" applyBorder="1" applyAlignment="1">
      <alignment horizontal="left" vertical="center" wrapText="1"/>
    </xf>
    <xf numFmtId="0" fontId="11" fillId="0" borderId="13" xfId="46" applyBorder="1" applyAlignment="1">
      <alignment vertical="center" wrapText="1"/>
    </xf>
    <xf numFmtId="49" fontId="41" fillId="0" borderId="19" xfId="37" applyNumberFormat="1" applyFont="1" applyBorder="1" applyAlignment="1">
      <alignment vertical="center" shrinkToFit="1"/>
    </xf>
    <xf numFmtId="49" fontId="41" fillId="0" borderId="19" xfId="37" applyNumberFormat="1" applyFont="1" applyBorder="1" applyAlignment="1">
      <alignment vertical="center" wrapText="1"/>
    </xf>
    <xf numFmtId="0" fontId="11" fillId="0" borderId="23" xfId="46" applyBorder="1" applyAlignment="1">
      <alignment vertical="center" wrapText="1"/>
    </xf>
    <xf numFmtId="0" fontId="40" fillId="0" borderId="0" xfId="46" applyFont="1" applyFill="1" applyBorder="1" applyAlignment="1">
      <alignment vertical="center"/>
    </xf>
    <xf numFmtId="49" fontId="41" fillId="0" borderId="0" xfId="37" applyNumberFormat="1" applyFont="1" applyBorder="1" applyAlignment="1">
      <alignment vertical="center" shrinkToFit="1"/>
    </xf>
    <xf numFmtId="0" fontId="41" fillId="0" borderId="0" xfId="46" applyFont="1" applyBorder="1" applyAlignment="1">
      <alignment vertical="center" wrapText="1"/>
    </xf>
    <xf numFmtId="0" fontId="41" fillId="0" borderId="19" xfId="46" applyFont="1" applyBorder="1" applyAlignment="1">
      <alignment vertical="center" shrinkToFit="1"/>
    </xf>
    <xf numFmtId="0" fontId="44" fillId="0" borderId="0" xfId="44" applyFont="1" applyAlignment="1">
      <alignment horizontal="right"/>
    </xf>
    <xf numFmtId="0" fontId="26" fillId="0" borderId="0" xfId="58" applyFont="1"/>
    <xf numFmtId="0" fontId="45" fillId="0" borderId="0" xfId="47" applyFont="1"/>
    <xf numFmtId="0" fontId="46" fillId="18" borderId="14" xfId="47" applyNumberFormat="1" applyFont="1" applyFill="1" applyBorder="1" applyAlignment="1">
      <alignment horizontal="center" vertical="center" shrinkToFit="1"/>
    </xf>
    <xf numFmtId="0" fontId="11" fillId="0" borderId="0" xfId="47" applyBorder="1" applyAlignment="1">
      <alignment shrinkToFit="1"/>
    </xf>
    <xf numFmtId="0" fontId="11" fillId="0" borderId="15" xfId="47" applyBorder="1" applyAlignment="1">
      <alignment shrinkToFit="1"/>
    </xf>
    <xf numFmtId="0" fontId="44" fillId="0" borderId="14" xfId="47" applyFont="1" applyBorder="1" applyAlignment="1">
      <alignment horizontal="right"/>
    </xf>
    <xf numFmtId="0" fontId="12" fillId="0" borderId="0" xfId="47" applyFont="1" applyBorder="1" applyAlignment="1">
      <alignment horizontal="left" vertical="center"/>
    </xf>
    <xf numFmtId="0" fontId="12" fillId="0" borderId="15" xfId="47" applyFont="1" applyBorder="1" applyAlignment="1">
      <alignment horizontal="left" vertical="center"/>
    </xf>
    <xf numFmtId="0" fontId="47" fillId="0" borderId="0" xfId="47" applyFont="1"/>
    <xf numFmtId="38" fontId="31" fillId="0" borderId="0" xfId="35" applyFont="1" applyAlignment="1">
      <alignment vertical="top" wrapText="1"/>
    </xf>
    <xf numFmtId="0" fontId="31" fillId="0" borderId="0" xfId="47" applyFont="1" applyAlignment="1">
      <alignment vertical="top" wrapText="1"/>
    </xf>
    <xf numFmtId="0" fontId="48" fillId="0" borderId="0" xfId="39" applyFont="1"/>
    <xf numFmtId="0" fontId="11" fillId="0" borderId="11" xfId="47" applyBorder="1" applyAlignment="1">
      <alignment shrinkToFit="1"/>
    </xf>
    <xf numFmtId="0" fontId="11" fillId="0" borderId="12" xfId="47" applyBorder="1" applyAlignment="1">
      <alignment shrinkToFit="1"/>
    </xf>
    <xf numFmtId="0" fontId="11" fillId="0" borderId="13" xfId="47" applyBorder="1" applyAlignment="1">
      <alignment shrinkToFit="1"/>
    </xf>
    <xf numFmtId="0" fontId="46" fillId="0" borderId="11" xfId="47" applyNumberFormat="1" applyFont="1" applyBorder="1" applyAlignment="1">
      <alignment horizontal="right"/>
    </xf>
    <xf numFmtId="0" fontId="46" fillId="0" borderId="12" xfId="47" applyFont="1" applyBorder="1" applyAlignment="1">
      <alignment horizontal="distributed" vertical="center" shrinkToFit="1"/>
    </xf>
    <xf numFmtId="0" fontId="46" fillId="0" borderId="12" xfId="47" applyFont="1" applyBorder="1" applyAlignment="1">
      <alignment horizontal="left" vertical="center" shrinkToFit="1"/>
    </xf>
    <xf numFmtId="0" fontId="46" fillId="0" borderId="13" xfId="47" applyFont="1" applyBorder="1" applyAlignment="1">
      <alignment vertical="center" shrinkToFit="1"/>
    </xf>
    <xf numFmtId="0" fontId="46" fillId="0" borderId="0" xfId="39" applyFont="1" applyBorder="1"/>
    <xf numFmtId="0" fontId="49" fillId="0" borderId="0" xfId="52" applyFont="1"/>
    <xf numFmtId="0" fontId="46" fillId="18" borderId="18" xfId="47" applyFont="1" applyFill="1" applyBorder="1" applyAlignment="1">
      <alignment horizontal="center" vertical="center" wrapText="1"/>
    </xf>
    <xf numFmtId="0" fontId="46" fillId="18" borderId="19" xfId="47" applyFont="1" applyFill="1" applyBorder="1" applyAlignment="1">
      <alignment horizontal="center" vertical="center" wrapText="1"/>
    </xf>
    <xf numFmtId="0" fontId="46" fillId="18" borderId="23" xfId="47" applyFont="1" applyFill="1" applyBorder="1" applyAlignment="1">
      <alignment vertical="center" wrapText="1"/>
    </xf>
    <xf numFmtId="0" fontId="50" fillId="0" borderId="18" xfId="39" applyFont="1" applyBorder="1" applyAlignment="1">
      <alignment horizontal="right" vertical="top"/>
    </xf>
    <xf numFmtId="3" fontId="48" fillId="0" borderId="19" xfId="47" applyNumberFormat="1" applyFont="1" applyBorder="1" applyAlignment="1">
      <alignment vertical="center"/>
    </xf>
    <xf numFmtId="38" fontId="48" fillId="0" borderId="19" xfId="35" applyFont="1" applyBorder="1" applyAlignment="1"/>
    <xf numFmtId="38" fontId="48" fillId="0" borderId="23" xfId="35" applyFont="1" applyBorder="1" applyAlignment="1"/>
    <xf numFmtId="3" fontId="48" fillId="0" borderId="23" xfId="47" applyNumberFormat="1" applyFont="1" applyBorder="1" applyAlignment="1">
      <alignment vertical="center"/>
    </xf>
    <xf numFmtId="0" fontId="46" fillId="18" borderId="14" xfId="47" applyFont="1" applyFill="1" applyBorder="1" applyAlignment="1">
      <alignment horizontal="center" vertical="center" wrapText="1"/>
    </xf>
    <xf numFmtId="0" fontId="46" fillId="18" borderId="0" xfId="47" applyFont="1" applyFill="1" applyBorder="1" applyAlignment="1">
      <alignment horizontal="center" vertical="center" wrapText="1"/>
    </xf>
    <xf numFmtId="0" fontId="46" fillId="18" borderId="22" xfId="39" applyFont="1" applyFill="1" applyBorder="1" applyAlignment="1">
      <alignment horizontal="center" vertical="center" wrapText="1" shrinkToFit="1"/>
    </xf>
    <xf numFmtId="0" fontId="50" fillId="0" borderId="14" xfId="47" applyFont="1" applyBorder="1" applyAlignment="1">
      <alignment horizontal="right" vertical="top" shrinkToFit="1"/>
    </xf>
    <xf numFmtId="180" fontId="48" fillId="0" borderId="0" xfId="39" applyNumberFormat="1" applyFont="1" applyFill="1" applyBorder="1" applyAlignment="1"/>
    <xf numFmtId="180" fontId="48" fillId="0" borderId="15" xfId="47" applyNumberFormat="1" applyFont="1" applyFill="1" applyBorder="1" applyAlignment="1"/>
    <xf numFmtId="0" fontId="46" fillId="18" borderId="14" xfId="47" applyFont="1" applyFill="1" applyBorder="1" applyAlignment="1">
      <alignment vertical="center" shrinkToFit="1"/>
    </xf>
    <xf numFmtId="0" fontId="46" fillId="18" borderId="18" xfId="47" applyFont="1" applyFill="1" applyBorder="1" applyAlignment="1">
      <alignment horizontal="center" vertical="center" shrinkToFit="1"/>
    </xf>
    <xf numFmtId="0" fontId="46" fillId="18" borderId="19" xfId="47" applyFont="1" applyFill="1" applyBorder="1" applyAlignment="1">
      <alignment horizontal="center" vertical="center" shrinkToFit="1"/>
    </xf>
    <xf numFmtId="0" fontId="46" fillId="18" borderId="23" xfId="47" applyFont="1" applyFill="1" applyBorder="1" applyAlignment="1">
      <alignment vertical="center" shrinkToFit="1"/>
    </xf>
    <xf numFmtId="3" fontId="48" fillId="0" borderId="0" xfId="47" applyNumberFormat="1" applyFont="1" applyBorder="1" applyAlignment="1">
      <alignment vertical="center"/>
    </xf>
    <xf numFmtId="38" fontId="48" fillId="0" borderId="0" xfId="35" applyFont="1" applyBorder="1" applyAlignment="1"/>
    <xf numFmtId="38" fontId="48" fillId="0" borderId="15" xfId="35" applyFont="1" applyFill="1" applyBorder="1" applyAlignment="1"/>
    <xf numFmtId="3" fontId="48" fillId="0" borderId="15" xfId="47" applyNumberFormat="1" applyFont="1" applyFill="1" applyBorder="1" applyAlignment="1">
      <alignment vertical="center"/>
    </xf>
    <xf numFmtId="0" fontId="46" fillId="18" borderId="14" xfId="47" applyFont="1" applyFill="1" applyBorder="1" applyAlignment="1"/>
    <xf numFmtId="0" fontId="46" fillId="18" borderId="0" xfId="47" applyFont="1" applyFill="1" applyBorder="1" applyAlignment="1">
      <alignment horizontal="center" vertical="center" shrinkToFit="1"/>
    </xf>
    <xf numFmtId="49" fontId="12" fillId="0" borderId="0" xfId="52" applyNumberFormat="1" applyFont="1" applyAlignment="1">
      <alignment horizontal="center"/>
    </xf>
    <xf numFmtId="0" fontId="51" fillId="18" borderId="14" xfId="47" applyFont="1" applyFill="1" applyBorder="1"/>
    <xf numFmtId="0" fontId="46" fillId="18" borderId="23" xfId="47" applyFont="1" applyFill="1" applyBorder="1" applyAlignment="1"/>
    <xf numFmtId="0" fontId="46" fillId="18" borderId="11" xfId="47" applyFont="1" applyFill="1" applyBorder="1" applyAlignment="1">
      <alignment horizontal="center" vertical="center" shrinkToFit="1"/>
    </xf>
    <xf numFmtId="0" fontId="46" fillId="18" borderId="18" xfId="47" applyFont="1" applyFill="1" applyBorder="1" applyAlignment="1">
      <alignment horizontal="center" vertical="center" wrapText="1" shrinkToFit="1"/>
    </xf>
    <xf numFmtId="38" fontId="48" fillId="0" borderId="0" xfId="47" applyNumberFormat="1" applyFont="1" applyBorder="1" applyAlignment="1">
      <alignment vertical="center"/>
    </xf>
    <xf numFmtId="38" fontId="48" fillId="0" borderId="15" xfId="47" applyNumberFormat="1" applyFont="1" applyFill="1" applyBorder="1" applyAlignment="1">
      <alignment vertical="center"/>
    </xf>
    <xf numFmtId="0" fontId="46" fillId="18" borderId="11" xfId="47" applyFont="1" applyFill="1" applyBorder="1" applyAlignment="1">
      <alignment vertical="center" shrinkToFit="1"/>
    </xf>
    <xf numFmtId="0" fontId="46" fillId="18" borderId="11" xfId="47" applyFont="1" applyFill="1" applyBorder="1" applyAlignment="1">
      <alignment horizontal="center" vertical="center" wrapText="1" shrinkToFit="1"/>
    </xf>
    <xf numFmtId="0" fontId="46" fillId="18" borderId="17" xfId="47" applyFont="1" applyFill="1" applyBorder="1" applyAlignment="1">
      <alignment horizontal="center" vertical="center" wrapText="1" shrinkToFit="1"/>
    </xf>
    <xf numFmtId="38" fontId="52" fillId="0" borderId="0" xfId="47" applyNumberFormat="1" applyFont="1" applyBorder="1" applyAlignment="1"/>
    <xf numFmtId="38" fontId="52" fillId="0" borderId="15" xfId="47" applyNumberFormat="1" applyFont="1" applyFill="1" applyBorder="1" applyAlignment="1"/>
    <xf numFmtId="0" fontId="46" fillId="0" borderId="15" xfId="44" applyFont="1" applyBorder="1" applyAlignment="1">
      <alignment horizontal="right"/>
    </xf>
    <xf numFmtId="0" fontId="46" fillId="18" borderId="15" xfId="47" applyFont="1" applyFill="1" applyBorder="1" applyAlignment="1">
      <alignment vertical="center" shrinkToFit="1"/>
    </xf>
    <xf numFmtId="0" fontId="46" fillId="18" borderId="14" xfId="47" applyFont="1" applyFill="1" applyBorder="1" applyAlignment="1">
      <alignment vertical="center"/>
    </xf>
    <xf numFmtId="0" fontId="12" fillId="0" borderId="0" xfId="52" applyBorder="1" applyAlignment="1">
      <alignment horizontal="center" vertical="center" shrinkToFit="1"/>
    </xf>
    <xf numFmtId="0" fontId="44" fillId="0" borderId="0" xfId="47" applyFont="1" applyBorder="1" applyAlignment="1">
      <alignment horizontal="right" vertical="center" shrinkToFit="1"/>
    </xf>
    <xf numFmtId="0" fontId="46" fillId="18" borderId="14" xfId="39" applyFont="1" applyFill="1" applyBorder="1" applyAlignment="1">
      <alignment horizontal="center" vertical="center"/>
    </xf>
    <xf numFmtId="0" fontId="46" fillId="18" borderId="0" xfId="47" applyNumberFormat="1" applyFont="1" applyFill="1" applyBorder="1" applyAlignment="1">
      <alignment horizontal="center" vertical="center"/>
    </xf>
    <xf numFmtId="0" fontId="46" fillId="18" borderId="15" xfId="39" applyFont="1" applyFill="1" applyBorder="1" applyAlignment="1">
      <alignment horizontal="center" vertical="center"/>
    </xf>
    <xf numFmtId="0" fontId="46" fillId="18" borderId="11" xfId="39" applyFont="1" applyFill="1" applyBorder="1" applyAlignment="1">
      <alignment horizontal="center" vertical="center"/>
    </xf>
    <xf numFmtId="0" fontId="46" fillId="18" borderId="12" xfId="47" applyNumberFormat="1" applyFont="1" applyFill="1" applyBorder="1" applyAlignment="1">
      <alignment horizontal="center" vertical="center"/>
    </xf>
    <xf numFmtId="0" fontId="46" fillId="18" borderId="13" xfId="39" applyFont="1" applyFill="1" applyBorder="1" applyAlignment="1">
      <alignment horizontal="center" vertical="center"/>
    </xf>
    <xf numFmtId="0" fontId="46" fillId="0" borderId="13" xfId="47" applyFont="1" applyBorder="1" applyAlignment="1">
      <alignment horizontal="distributed" vertical="center" shrinkToFit="1"/>
    </xf>
    <xf numFmtId="0" fontId="51" fillId="0" borderId="0" xfId="52" applyFont="1"/>
    <xf numFmtId="0" fontId="50" fillId="0" borderId="18" xfId="47" applyFont="1" applyBorder="1" applyAlignment="1">
      <alignment horizontal="right" vertical="center"/>
    </xf>
    <xf numFmtId="180" fontId="48" fillId="0" borderId="19" xfId="47" applyNumberFormat="1" applyFont="1" applyBorder="1" applyAlignment="1">
      <alignment vertical="center"/>
    </xf>
    <xf numFmtId="180" fontId="48" fillId="0" borderId="19" xfId="39" applyNumberFormat="1" applyFont="1" applyFill="1" applyBorder="1" applyAlignment="1"/>
    <xf numFmtId="180" fontId="48" fillId="0" borderId="23" xfId="35" applyNumberFormat="1" applyFont="1" applyFill="1" applyBorder="1" applyAlignment="1"/>
    <xf numFmtId="180" fontId="48" fillId="0" borderId="23" xfId="47" applyNumberFormat="1" applyFont="1" applyBorder="1" applyAlignment="1">
      <alignment vertical="center"/>
    </xf>
    <xf numFmtId="0" fontId="50" fillId="0" borderId="14" xfId="47" applyFont="1" applyBorder="1" applyAlignment="1">
      <alignment horizontal="right" vertical="center"/>
    </xf>
    <xf numFmtId="0" fontId="46" fillId="18" borderId="10" xfId="47" applyFont="1" applyFill="1" applyBorder="1" applyAlignment="1">
      <alignment vertical="center" wrapText="1"/>
    </xf>
    <xf numFmtId="180" fontId="48" fillId="0" borderId="0" xfId="47" applyNumberFormat="1" applyFont="1" applyBorder="1" applyAlignment="1">
      <alignment vertical="center"/>
    </xf>
    <xf numFmtId="180" fontId="48" fillId="0" borderId="15" xfId="47" applyNumberFormat="1" applyFont="1" applyFill="1" applyBorder="1" applyAlignment="1">
      <alignment vertical="center"/>
    </xf>
    <xf numFmtId="0" fontId="46" fillId="18" borderId="11" xfId="47" applyFont="1" applyFill="1" applyBorder="1" applyAlignment="1">
      <alignment horizontal="center" vertical="center" wrapText="1"/>
    </xf>
    <xf numFmtId="0" fontId="11" fillId="0" borderId="0" xfId="47" applyFont="1" applyAlignment="1">
      <alignment vertical="top" wrapText="1"/>
    </xf>
    <xf numFmtId="0" fontId="42" fillId="0" borderId="0" xfId="47" applyFont="1"/>
    <xf numFmtId="0" fontId="46" fillId="18" borderId="12" xfId="47" applyFont="1" applyFill="1" applyBorder="1" applyAlignment="1">
      <alignment horizontal="center" vertical="center" shrinkToFit="1"/>
    </xf>
    <xf numFmtId="0" fontId="46" fillId="18" borderId="23" xfId="47" applyFont="1" applyFill="1" applyBorder="1" applyAlignment="1">
      <alignment vertical="center"/>
    </xf>
    <xf numFmtId="0" fontId="50" fillId="0" borderId="14" xfId="39" applyFont="1" applyBorder="1" applyAlignment="1">
      <alignment horizontal="right" vertical="top"/>
    </xf>
    <xf numFmtId="181" fontId="48" fillId="0" borderId="0" xfId="47" applyNumberFormat="1" applyFont="1" applyBorder="1" applyAlignment="1"/>
    <xf numFmtId="181" fontId="48" fillId="0" borderId="15" xfId="47" applyNumberFormat="1" applyFont="1" applyBorder="1" applyAlignment="1"/>
    <xf numFmtId="0" fontId="46" fillId="18" borderId="12" xfId="47" applyFont="1" applyFill="1" applyBorder="1" applyAlignment="1">
      <alignment horizontal="center" vertical="center" wrapText="1"/>
    </xf>
    <xf numFmtId="0" fontId="46" fillId="18" borderId="22" xfId="39" applyFont="1" applyFill="1" applyBorder="1" applyAlignment="1">
      <alignment horizontal="center" vertical="center"/>
    </xf>
    <xf numFmtId="0" fontId="46" fillId="18" borderId="18" xfId="47" applyFont="1" applyFill="1" applyBorder="1" applyAlignment="1">
      <alignment horizontal="center" vertical="center"/>
    </xf>
    <xf numFmtId="0" fontId="46" fillId="18" borderId="23" xfId="47" applyFont="1" applyFill="1" applyBorder="1" applyAlignment="1">
      <alignment horizontal="center" vertical="center"/>
    </xf>
    <xf numFmtId="182" fontId="48" fillId="0" borderId="0" xfId="47" applyNumberFormat="1" applyFont="1" applyBorder="1" applyAlignment="1"/>
    <xf numFmtId="182" fontId="48" fillId="0" borderId="15" xfId="47" applyNumberFormat="1" applyFont="1" applyBorder="1" applyAlignment="1"/>
    <xf numFmtId="0" fontId="46" fillId="18" borderId="10" xfId="39" applyFont="1" applyFill="1" applyBorder="1" applyAlignment="1">
      <alignment horizontal="center" vertical="center"/>
    </xf>
    <xf numFmtId="0" fontId="46" fillId="18" borderId="0" xfId="47" applyFont="1" applyFill="1" applyBorder="1" applyAlignment="1"/>
    <xf numFmtId="0" fontId="25" fillId="0" borderId="0" xfId="60" applyFont="1">
      <alignment vertical="center"/>
    </xf>
    <xf numFmtId="0" fontId="26" fillId="0" borderId="0" xfId="60" applyFont="1" applyAlignment="1"/>
    <xf numFmtId="183" fontId="12" fillId="18" borderId="14" xfId="33" applyNumberFormat="1" applyFont="1" applyFill="1" applyBorder="1" applyAlignment="1">
      <alignment horizontal="center" vertical="center" wrapText="1"/>
    </xf>
    <xf numFmtId="183" fontId="12" fillId="18" borderId="0" xfId="33" applyNumberFormat="1" applyFont="1" applyFill="1" applyBorder="1" applyAlignment="1">
      <alignment horizontal="center" vertical="center" wrapText="1"/>
    </xf>
    <xf numFmtId="183" fontId="12" fillId="18" borderId="15" xfId="33" applyNumberFormat="1" applyFont="1" applyFill="1" applyBorder="1" applyAlignment="1">
      <alignment horizontal="center" vertical="center" wrapText="1"/>
    </xf>
    <xf numFmtId="183" fontId="26" fillId="19" borderId="10" xfId="33" applyNumberFormat="1" applyFont="1" applyFill="1" applyBorder="1" applyAlignment="1">
      <alignment vertical="center"/>
    </xf>
    <xf numFmtId="49" fontId="53" fillId="0" borderId="14" xfId="33" applyNumberFormat="1" applyFont="1" applyFill="1" applyBorder="1" applyAlignment="1">
      <alignment horizontal="right" vertical="center"/>
    </xf>
    <xf numFmtId="49" fontId="53" fillId="0" borderId="0" xfId="33" applyNumberFormat="1" applyFont="1" applyBorder="1" applyAlignment="1">
      <alignment horizontal="right" vertical="center"/>
    </xf>
    <xf numFmtId="49" fontId="54" fillId="0" borderId="15" xfId="33" applyNumberFormat="1" applyFont="1" applyFill="1" applyBorder="1" applyAlignment="1">
      <alignment horizontal="right" vertical="center"/>
    </xf>
    <xf numFmtId="0" fontId="53" fillId="0" borderId="0" xfId="60" applyFont="1" applyAlignment="1">
      <alignment horizontal="right" vertical="center"/>
    </xf>
    <xf numFmtId="0" fontId="12" fillId="0" borderId="0" xfId="60" applyFont="1" applyAlignment="1">
      <alignment horizontal="right" vertical="center"/>
    </xf>
    <xf numFmtId="49" fontId="54" fillId="0" borderId="0" xfId="33" applyNumberFormat="1" applyFont="1" applyBorder="1" applyAlignment="1">
      <alignment horizontal="right" vertical="center"/>
    </xf>
    <xf numFmtId="183" fontId="55" fillId="0" borderId="10" xfId="33" applyNumberFormat="1" applyFont="1" applyBorder="1" applyAlignment="1">
      <alignment horizontal="center" vertical="center" wrapText="1"/>
    </xf>
    <xf numFmtId="183" fontId="12" fillId="0" borderId="0" xfId="33" applyNumberFormat="1" applyFont="1" applyBorder="1" applyAlignment="1">
      <alignment vertical="center"/>
    </xf>
    <xf numFmtId="0" fontId="26" fillId="0" borderId="0" xfId="60" applyFont="1" applyAlignment="1">
      <alignment horizontal="center" vertical="center"/>
    </xf>
    <xf numFmtId="0" fontId="54" fillId="0" borderId="15" xfId="33" applyNumberFormat="1" applyFont="1" applyBorder="1" applyAlignment="1">
      <alignment horizontal="right" vertical="center"/>
    </xf>
    <xf numFmtId="183" fontId="12" fillId="18" borderId="11" xfId="33" applyNumberFormat="1" applyFont="1" applyFill="1" applyBorder="1" applyAlignment="1">
      <alignment horizontal="center" vertical="center" wrapText="1"/>
    </xf>
    <xf numFmtId="183" fontId="12" fillId="18" borderId="12" xfId="33" applyNumberFormat="1" applyFont="1" applyFill="1" applyBorder="1" applyAlignment="1">
      <alignment horizontal="center" vertical="center" wrapText="1"/>
    </xf>
    <xf numFmtId="183" fontId="12" fillId="18" borderId="13" xfId="33" applyNumberFormat="1" applyFont="1" applyFill="1" applyBorder="1" applyAlignment="1">
      <alignment horizontal="center" vertical="center" wrapText="1"/>
    </xf>
    <xf numFmtId="49" fontId="53" fillId="0" borderId="0" xfId="33" applyNumberFormat="1" applyFont="1" applyBorder="1" applyAlignment="1">
      <alignment horizontal="center" vertical="center"/>
    </xf>
    <xf numFmtId="49" fontId="54" fillId="0" borderId="15" xfId="33" applyNumberFormat="1" applyFont="1" applyFill="1" applyBorder="1" applyAlignment="1">
      <alignment horizontal="center" vertical="center"/>
    </xf>
    <xf numFmtId="0" fontId="54" fillId="0" borderId="0" xfId="60" applyFont="1" applyBorder="1" applyAlignment="1">
      <alignment horizontal="center" vertical="center"/>
    </xf>
    <xf numFmtId="183" fontId="55" fillId="0" borderId="16" xfId="33" applyNumberFormat="1" applyFont="1" applyBorder="1" applyAlignment="1">
      <alignment horizontal="center" vertical="center" wrapText="1"/>
    </xf>
    <xf numFmtId="183" fontId="27" fillId="18" borderId="13" xfId="33" applyNumberFormat="1" applyFont="1" applyFill="1" applyBorder="1" applyAlignment="1">
      <alignment horizontal="center" vertical="center" wrapText="1"/>
    </xf>
    <xf numFmtId="183" fontId="51" fillId="18" borderId="18" xfId="33" applyNumberFormat="1" applyFont="1" applyFill="1" applyBorder="1" applyAlignment="1" applyProtection="1">
      <alignment horizontal="left" vertical="center" wrapText="1"/>
      <protection locked="0"/>
    </xf>
    <xf numFmtId="184" fontId="51" fillId="18" borderId="19" xfId="33" applyNumberFormat="1" applyFont="1" applyFill="1" applyBorder="1" applyAlignment="1" applyProtection="1">
      <alignment horizontal="distributed" vertical="center" shrinkToFit="1"/>
      <protection locked="0"/>
    </xf>
    <xf numFmtId="184" fontId="51" fillId="18" borderId="23" xfId="33" applyNumberFormat="1" applyFont="1" applyFill="1" applyBorder="1" applyAlignment="1" applyProtection="1">
      <alignment horizontal="distributed" vertical="center" shrinkToFit="1"/>
      <protection locked="0"/>
    </xf>
    <xf numFmtId="183" fontId="30" fillId="19" borderId="10" xfId="33" applyNumberFormat="1" applyFont="1" applyFill="1" applyBorder="1" applyAlignment="1">
      <alignment horizontal="center" vertical="center"/>
    </xf>
    <xf numFmtId="180" fontId="12" fillId="0" borderId="18" xfId="45" applyNumberFormat="1" applyFont="1" applyFill="1" applyBorder="1"/>
    <xf numFmtId="180" fontId="12" fillId="0" borderId="19" xfId="45" applyNumberFormat="1" applyFont="1" applyFill="1" applyBorder="1"/>
    <xf numFmtId="180" fontId="12" fillId="0" borderId="19" xfId="33" applyNumberFormat="1" applyFont="1" applyFill="1" applyBorder="1" applyAlignment="1">
      <alignment vertical="center"/>
    </xf>
    <xf numFmtId="180" fontId="26" fillId="0" borderId="23" xfId="45" applyNumberFormat="1" applyFont="1" applyFill="1" applyBorder="1"/>
    <xf numFmtId="180" fontId="26" fillId="0" borderId="23" xfId="33" applyNumberFormat="1" applyFont="1" applyBorder="1" applyAlignment="1">
      <alignment vertical="center"/>
    </xf>
    <xf numFmtId="180" fontId="30" fillId="19" borderId="10" xfId="33" applyNumberFormat="1" applyFont="1" applyFill="1" applyBorder="1" applyAlignment="1">
      <alignment horizontal="center" vertical="center" shrinkToFit="1"/>
    </xf>
    <xf numFmtId="180" fontId="26" fillId="0" borderId="10" xfId="33" applyNumberFormat="1" applyFont="1" applyBorder="1" applyAlignment="1"/>
    <xf numFmtId="180" fontId="12" fillId="0" borderId="14" xfId="33" applyNumberFormat="1" applyFont="1" applyBorder="1" applyAlignment="1">
      <alignment vertical="center"/>
    </xf>
    <xf numFmtId="180" fontId="12" fillId="0" borderId="0" xfId="38" applyNumberFormat="1">
      <alignment vertical="center"/>
    </xf>
    <xf numFmtId="180" fontId="26" fillId="0" borderId="23" xfId="33" applyNumberFormat="1" applyFont="1" applyBorder="1" applyAlignment="1"/>
    <xf numFmtId="0" fontId="23" fillId="0" borderId="0" xfId="60" applyFont="1">
      <alignment vertical="center"/>
    </xf>
    <xf numFmtId="180" fontId="12" fillId="0" borderId="14" xfId="45" applyNumberFormat="1" applyFont="1" applyFill="1" applyBorder="1"/>
    <xf numFmtId="180" fontId="12" fillId="0" borderId="0" xfId="44" applyNumberFormat="1" applyFont="1" applyFill="1" applyBorder="1"/>
    <xf numFmtId="180" fontId="12" fillId="0" borderId="0" xfId="33" applyNumberFormat="1" applyFont="1" applyFill="1" applyBorder="1" applyAlignment="1">
      <alignment vertical="center"/>
    </xf>
    <xf numFmtId="180" fontId="26" fillId="0" borderId="15" xfId="45" applyNumberFormat="1" applyFont="1" applyFill="1" applyBorder="1"/>
    <xf numFmtId="180" fontId="26" fillId="0" borderId="15" xfId="33" applyNumberFormat="1" applyFont="1" applyBorder="1" applyAlignment="1">
      <alignment vertical="center"/>
    </xf>
    <xf numFmtId="179" fontId="12" fillId="0" borderId="0" xfId="60" applyNumberFormat="1" applyFont="1" applyFill="1">
      <alignment vertical="center"/>
    </xf>
    <xf numFmtId="180" fontId="26" fillId="0" borderId="15" xfId="33" applyNumberFormat="1" applyFont="1" applyBorder="1" applyAlignment="1"/>
    <xf numFmtId="0" fontId="25" fillId="0" borderId="0" xfId="60" applyFont="1" applyAlignment="1">
      <alignment vertical="center"/>
    </xf>
    <xf numFmtId="0" fontId="23" fillId="0" borderId="0" xfId="60" applyFont="1" applyAlignment="1">
      <alignment vertical="center" shrinkToFit="1"/>
    </xf>
    <xf numFmtId="0" fontId="23" fillId="0" borderId="0" xfId="60" applyFont="1" applyAlignment="1">
      <alignment horizontal="center" vertical="center" shrinkToFit="1"/>
    </xf>
    <xf numFmtId="0" fontId="27" fillId="0" borderId="15" xfId="60" applyFont="1" applyBorder="1" applyAlignment="1">
      <alignment horizontal="distributed" vertical="center"/>
    </xf>
    <xf numFmtId="180" fontId="27" fillId="0" borderId="15" xfId="60" applyNumberFormat="1" applyFont="1" applyBorder="1" applyAlignment="1">
      <alignment horizontal="center" vertical="center"/>
    </xf>
    <xf numFmtId="180" fontId="12" fillId="0" borderId="0" xfId="45" applyNumberFormat="1" applyFont="1" applyFill="1" applyBorder="1" applyAlignment="1"/>
    <xf numFmtId="184" fontId="51" fillId="18" borderId="19" xfId="33" applyNumberFormat="1" applyFont="1" applyFill="1" applyBorder="1" applyAlignment="1" applyProtection="1">
      <alignment horizontal="distributed" vertical="center"/>
      <protection locked="0"/>
    </xf>
    <xf numFmtId="184" fontId="51" fillId="18" borderId="23" xfId="33" applyNumberFormat="1" applyFont="1" applyFill="1" applyBorder="1" applyAlignment="1" applyProtection="1">
      <alignment vertical="center" shrinkToFit="1"/>
      <protection locked="0"/>
    </xf>
    <xf numFmtId="180" fontId="12" fillId="0" borderId="14" xfId="60" applyNumberFormat="1" applyFont="1" applyFill="1" applyBorder="1" applyAlignment="1">
      <alignment horizontal="right" vertical="center"/>
    </xf>
    <xf numFmtId="180" fontId="12" fillId="0" borderId="0" xfId="60" applyNumberFormat="1" applyFont="1" applyFill="1" applyBorder="1" applyAlignment="1">
      <alignment horizontal="right" vertical="center"/>
    </xf>
    <xf numFmtId="184" fontId="51" fillId="18" borderId="19" xfId="33" applyNumberFormat="1" applyFont="1" applyFill="1" applyBorder="1" applyAlignment="1" applyProtection="1">
      <alignment horizontal="distributed" vertical="center" wrapText="1"/>
      <protection locked="0"/>
    </xf>
    <xf numFmtId="184" fontId="51" fillId="18" borderId="23" xfId="33" applyNumberFormat="1" applyFont="1" applyFill="1" applyBorder="1" applyAlignment="1" applyProtection="1">
      <alignment horizontal="distributed" vertical="center"/>
      <protection locked="0"/>
    </xf>
    <xf numFmtId="0" fontId="56" fillId="0" borderId="0" xfId="60" applyFont="1" applyAlignment="1">
      <alignment vertical="center"/>
    </xf>
    <xf numFmtId="0" fontId="12" fillId="0" borderId="0" xfId="38" applyAlignment="1">
      <alignment horizontal="center" vertical="center"/>
    </xf>
    <xf numFmtId="184" fontId="51" fillId="18" borderId="19" xfId="33" applyNumberFormat="1" applyFont="1" applyFill="1" applyBorder="1" applyAlignment="1" applyProtection="1">
      <alignment vertical="center" shrinkToFit="1"/>
      <protection locked="0"/>
    </xf>
    <xf numFmtId="180" fontId="26" fillId="19" borderId="10" xfId="33" applyNumberFormat="1" applyFont="1" applyFill="1" applyBorder="1" applyAlignment="1">
      <alignment vertical="center"/>
    </xf>
    <xf numFmtId="0" fontId="11" fillId="0" borderId="0" xfId="45" applyBorder="1" applyAlignment="1">
      <alignment vertical="center"/>
    </xf>
    <xf numFmtId="183" fontId="30" fillId="19" borderId="10" xfId="33" applyNumberFormat="1" applyFont="1" applyFill="1" applyBorder="1" applyAlignment="1">
      <alignment vertical="center"/>
    </xf>
    <xf numFmtId="183" fontId="51" fillId="0" borderId="14" xfId="33" applyNumberFormat="1" applyFont="1" applyBorder="1" applyAlignment="1">
      <alignment vertical="top" wrapText="1"/>
    </xf>
    <xf numFmtId="183" fontId="51" fillId="0" borderId="0" xfId="33" applyNumberFormat="1" applyFont="1" applyBorder="1" applyAlignment="1">
      <alignment vertical="top" wrapText="1"/>
    </xf>
    <xf numFmtId="183" fontId="53" fillId="0" borderId="0" xfId="33" applyNumberFormat="1" applyFont="1" applyBorder="1" applyAlignment="1">
      <alignment horizontal="left" vertical="top" wrapText="1"/>
    </xf>
    <xf numFmtId="180" fontId="12" fillId="0" borderId="18" xfId="45" applyNumberFormat="1" applyFont="1" applyFill="1" applyBorder="1" applyAlignment="1">
      <alignment horizontal="right"/>
    </xf>
    <xf numFmtId="180" fontId="12" fillId="0" borderId="19" xfId="52" applyNumberFormat="1" applyFont="1" applyBorder="1" applyAlignment="1">
      <alignment horizontal="right"/>
    </xf>
    <xf numFmtId="180" fontId="12" fillId="0" borderId="19" xfId="33" applyNumberFormat="1" applyFont="1" applyFill="1" applyBorder="1" applyAlignment="1">
      <alignment horizontal="right" vertical="center"/>
    </xf>
    <xf numFmtId="180" fontId="26" fillId="0" borderId="23" xfId="45" applyNumberFormat="1" applyFont="1" applyFill="1" applyBorder="1" applyAlignment="1">
      <alignment horizontal="right"/>
    </xf>
    <xf numFmtId="180" fontId="26" fillId="0" borderId="10" xfId="33" applyNumberFormat="1" applyFont="1" applyBorder="1" applyAlignment="1">
      <alignment horizontal="right"/>
    </xf>
    <xf numFmtId="183" fontId="12" fillId="0" borderId="14" xfId="33" applyNumberFormat="1" applyFont="1" applyBorder="1" applyAlignment="1">
      <alignment vertical="center"/>
    </xf>
    <xf numFmtId="180" fontId="57" fillId="0" borderId="23" xfId="45" applyNumberFormat="1" applyFont="1" applyFill="1" applyBorder="1" applyAlignment="1">
      <alignment horizontal="right"/>
    </xf>
    <xf numFmtId="180" fontId="26" fillId="0" borderId="22" xfId="33" applyNumberFormat="1" applyFont="1" applyBorder="1" applyAlignment="1"/>
    <xf numFmtId="180" fontId="12" fillId="0" borderId="14" xfId="45" applyNumberFormat="1" applyFont="1" applyFill="1" applyBorder="1" applyAlignment="1">
      <alignment horizontal="right"/>
    </xf>
    <xf numFmtId="180" fontId="12" fillId="0" borderId="0" xfId="45" applyNumberFormat="1" applyFont="1" applyBorder="1" applyAlignment="1">
      <alignment horizontal="right"/>
    </xf>
    <xf numFmtId="180" fontId="26" fillId="0" borderId="15" xfId="45" applyNumberFormat="1" applyFont="1" applyFill="1" applyBorder="1" applyAlignment="1">
      <alignment horizontal="right"/>
    </xf>
    <xf numFmtId="180" fontId="57" fillId="0" borderId="15" xfId="45" applyNumberFormat="1" applyFont="1" applyFill="1" applyBorder="1" applyAlignment="1">
      <alignment horizontal="right"/>
    </xf>
    <xf numFmtId="0" fontId="27" fillId="0" borderId="15" xfId="60" applyFont="1" applyBorder="1" applyAlignment="1">
      <alignment horizontal="center" vertical="center"/>
    </xf>
    <xf numFmtId="0" fontId="53" fillId="0" borderId="0" xfId="50" applyFont="1" applyBorder="1" applyAlignment="1">
      <alignment horizontal="right" vertical="top" shrinkToFit="1"/>
    </xf>
    <xf numFmtId="0" fontId="12" fillId="0" borderId="0" xfId="50" applyFont="1" applyBorder="1" applyAlignment="1">
      <alignment horizontal="right" vertical="top" shrinkToFit="1"/>
    </xf>
    <xf numFmtId="183" fontId="53" fillId="0" borderId="0" xfId="33" applyNumberFormat="1" applyFont="1" applyBorder="1" applyAlignment="1">
      <alignment vertical="top" wrapText="1"/>
    </xf>
    <xf numFmtId="0" fontId="53" fillId="0" borderId="0" xfId="60" applyFont="1" applyAlignment="1">
      <alignment horizontal="right" vertical="center"/>
    </xf>
    <xf numFmtId="183" fontId="51" fillId="0" borderId="0" xfId="33" applyNumberFormat="1" applyFont="1" applyBorder="1" applyAlignment="1">
      <alignment horizontal="center" vertical="center" wrapText="1"/>
    </xf>
    <xf numFmtId="180" fontId="26" fillId="0" borderId="25" xfId="33" applyNumberFormat="1" applyFont="1" applyBorder="1" applyAlignment="1">
      <alignment vertical="center"/>
    </xf>
    <xf numFmtId="183" fontId="12" fillId="0" borderId="0" xfId="33" applyNumberFormat="1" applyFont="1" applyBorder="1" applyAlignment="1"/>
    <xf numFmtId="0" fontId="12" fillId="0" borderId="0" xfId="60">
      <alignment vertical="center"/>
    </xf>
    <xf numFmtId="183" fontId="51" fillId="0" borderId="0" xfId="33" applyNumberFormat="1" applyFont="1" applyBorder="1" applyAlignment="1">
      <alignment horizontal="left" vertical="top" wrapText="1"/>
    </xf>
    <xf numFmtId="180" fontId="26" fillId="0" borderId="19" xfId="33" applyNumberFormat="1" applyFont="1" applyBorder="1" applyAlignment="1">
      <alignment vertical="center"/>
    </xf>
    <xf numFmtId="180" fontId="26" fillId="0" borderId="0" xfId="33" applyNumberFormat="1" applyFont="1" applyBorder="1" applyAlignment="1">
      <alignment vertical="center"/>
    </xf>
    <xf numFmtId="183" fontId="12" fillId="0" borderId="14" xfId="33" applyNumberFormat="1" applyFont="1" applyBorder="1" applyAlignment="1"/>
    <xf numFmtId="183" fontId="55" fillId="0" borderId="26" xfId="33" applyNumberFormat="1" applyFont="1" applyBorder="1" applyAlignment="1">
      <alignment horizontal="center" vertical="center" wrapText="1"/>
    </xf>
    <xf numFmtId="183" fontId="55" fillId="0" borderId="15" xfId="33" applyNumberFormat="1" applyFont="1" applyBorder="1" applyAlignment="1">
      <alignment horizontal="center" vertical="center" wrapText="1"/>
    </xf>
    <xf numFmtId="183" fontId="55" fillId="0" borderId="27" xfId="33" applyNumberFormat="1" applyFont="1" applyBorder="1" applyAlignment="1">
      <alignment horizontal="center" vertical="center" wrapText="1"/>
    </xf>
    <xf numFmtId="0" fontId="53" fillId="0" borderId="0" xfId="60" applyFont="1" applyBorder="1" applyAlignment="1">
      <alignment horizontal="center" vertical="center"/>
    </xf>
    <xf numFmtId="0" fontId="51" fillId="0" borderId="0" xfId="60" applyFont="1" applyAlignment="1">
      <alignment horizontal="center" vertical="center"/>
    </xf>
    <xf numFmtId="183" fontId="51" fillId="0" borderId="14" xfId="33" applyNumberFormat="1" applyFont="1" applyBorder="1" applyAlignment="1">
      <alignment horizontal="left" vertical="center" wrapText="1"/>
    </xf>
    <xf numFmtId="0" fontId="51" fillId="0" borderId="0" xfId="60" applyFont="1">
      <alignment vertical="center"/>
    </xf>
    <xf numFmtId="181" fontId="12" fillId="0" borderId="18" xfId="45" applyNumberFormat="1" applyFont="1" applyFill="1" applyBorder="1"/>
    <xf numFmtId="181" fontId="12" fillId="0" borderId="19" xfId="45" applyNumberFormat="1" applyFont="1" applyFill="1" applyBorder="1"/>
    <xf numFmtId="181" fontId="12" fillId="0" borderId="19" xfId="33" applyNumberFormat="1" applyFont="1" applyFill="1" applyBorder="1" applyAlignment="1">
      <alignment vertical="center"/>
    </xf>
    <xf numFmtId="181" fontId="26" fillId="0" borderId="23" xfId="45" applyNumberFormat="1" applyFont="1" applyFill="1" applyBorder="1"/>
    <xf numFmtId="181" fontId="12" fillId="0" borderId="18" xfId="0" applyNumberFormat="1" applyFont="1" applyBorder="1">
      <alignment vertical="center"/>
    </xf>
    <xf numFmtId="181" fontId="12" fillId="0" borderId="19" xfId="0" applyNumberFormat="1" applyFont="1" applyBorder="1">
      <alignment vertical="center"/>
    </xf>
    <xf numFmtId="181" fontId="26" fillId="0" borderId="23" xfId="33" applyNumberFormat="1" applyFont="1" applyBorder="1" applyAlignment="1">
      <alignment vertical="center"/>
    </xf>
    <xf numFmtId="180" fontId="12" fillId="0" borderId="18" xfId="0" applyNumberFormat="1" applyFont="1" applyBorder="1">
      <alignment vertical="center"/>
    </xf>
    <xf numFmtId="180" fontId="12" fillId="0" borderId="19" xfId="0" applyNumberFormat="1" applyFont="1" applyBorder="1">
      <alignment vertical="center"/>
    </xf>
    <xf numFmtId="179" fontId="12" fillId="0" borderId="18" xfId="45" applyNumberFormat="1" applyFont="1" applyFill="1" applyBorder="1"/>
    <xf numFmtId="179" fontId="12" fillId="0" borderId="19" xfId="45" applyNumberFormat="1" applyFont="1" applyFill="1" applyBorder="1"/>
    <xf numFmtId="179" fontId="12" fillId="0" borderId="19" xfId="33" applyNumberFormat="1" applyFont="1" applyFill="1" applyBorder="1" applyAlignment="1">
      <alignment vertical="center"/>
    </xf>
    <xf numFmtId="179" fontId="26" fillId="0" borderId="23" xfId="45" applyNumberFormat="1" applyFont="1" applyFill="1" applyBorder="1"/>
    <xf numFmtId="179" fontId="12" fillId="0" borderId="18" xfId="0" applyNumberFormat="1" applyFont="1" applyBorder="1">
      <alignment vertical="center"/>
    </xf>
    <xf numFmtId="179" fontId="12" fillId="0" borderId="19" xfId="0" applyNumberFormat="1" applyFont="1" applyBorder="1">
      <alignment vertical="center"/>
    </xf>
    <xf numFmtId="179" fontId="26" fillId="0" borderId="23" xfId="33" applyNumberFormat="1" applyFont="1" applyBorder="1" applyAlignment="1">
      <alignment vertical="center"/>
    </xf>
    <xf numFmtId="181" fontId="12" fillId="0" borderId="14" xfId="45" applyNumberFormat="1" applyFont="1" applyFill="1" applyBorder="1"/>
    <xf numFmtId="181" fontId="12" fillId="0" borderId="0" xfId="52" applyNumberFormat="1" applyBorder="1"/>
    <xf numFmtId="181" fontId="12" fillId="0" borderId="0" xfId="38" applyNumberFormat="1" applyFont="1" applyFill="1">
      <alignment vertical="center"/>
    </xf>
    <xf numFmtId="181" fontId="26" fillId="0" borderId="15" xfId="45" applyNumberFormat="1" applyFont="1" applyFill="1" applyBorder="1"/>
    <xf numFmtId="181" fontId="12" fillId="0" borderId="14" xfId="0" applyNumberFormat="1" applyFont="1" applyBorder="1">
      <alignment vertical="center"/>
    </xf>
    <xf numFmtId="181" fontId="26" fillId="0" borderId="15" xfId="33" applyNumberFormat="1" applyFont="1" applyBorder="1" applyAlignment="1">
      <alignment vertical="center"/>
    </xf>
    <xf numFmtId="180" fontId="12" fillId="0" borderId="14" xfId="38" applyNumberFormat="1" applyBorder="1">
      <alignment vertical="center"/>
    </xf>
    <xf numFmtId="179" fontId="12" fillId="0" borderId="14" xfId="45" applyNumberFormat="1" applyFont="1" applyFill="1" applyBorder="1"/>
    <xf numFmtId="179" fontId="26" fillId="0" borderId="15" xfId="45" applyNumberFormat="1" applyFont="1" applyFill="1" applyBorder="1"/>
    <xf numFmtId="179" fontId="12" fillId="0" borderId="14" xfId="0" applyNumberFormat="1" applyFont="1" applyBorder="1">
      <alignment vertical="center"/>
    </xf>
    <xf numFmtId="179" fontId="26" fillId="0" borderId="15" xfId="33" applyNumberFormat="1" applyFont="1" applyBorder="1" applyAlignment="1">
      <alignment vertical="center"/>
    </xf>
    <xf numFmtId="181" fontId="12" fillId="0" borderId="14" xfId="60" applyNumberFormat="1" applyFont="1" applyFill="1" applyBorder="1" applyAlignment="1">
      <alignment horizontal="right" vertical="center"/>
    </xf>
    <xf numFmtId="181" fontId="12" fillId="0" borderId="0" xfId="60" applyNumberFormat="1" applyFont="1" applyFill="1" applyBorder="1" applyAlignment="1">
      <alignment horizontal="right" vertical="center"/>
    </xf>
    <xf numFmtId="179" fontId="12" fillId="0" borderId="14" xfId="60" applyNumberFormat="1" applyFont="1" applyFill="1" applyBorder="1" applyAlignment="1">
      <alignment horizontal="right" vertical="center"/>
    </xf>
    <xf numFmtId="179" fontId="12" fillId="0" borderId="0" xfId="60" applyNumberFormat="1" applyFont="1" applyFill="1" applyBorder="1" applyAlignment="1">
      <alignment horizontal="right" vertical="center"/>
    </xf>
    <xf numFmtId="0" fontId="12" fillId="0" borderId="28" xfId="52" applyBorder="1"/>
    <xf numFmtId="0" fontId="12" fillId="0" borderId="12" xfId="52" applyBorder="1"/>
    <xf numFmtId="0" fontId="12" fillId="0" borderId="28" xfId="42" applyFont="1" applyBorder="1" applyAlignment="1">
      <alignment horizontal="left"/>
    </xf>
    <xf numFmtId="0" fontId="12" fillId="0" borderId="0" xfId="44" applyFont="1" applyAlignment="1">
      <alignment horizontal="left"/>
    </xf>
    <xf numFmtId="49" fontId="58" fillId="0" borderId="0" xfId="42" applyNumberFormat="1" applyFont="1" applyBorder="1" applyAlignment="1">
      <alignment horizontal="left" vertical="center" textRotation="180"/>
    </xf>
    <xf numFmtId="0" fontId="12" fillId="0" borderId="0" xfId="41" quotePrefix="1" applyAlignment="1">
      <alignment horizontal="left"/>
    </xf>
    <xf numFmtId="0" fontId="53" fillId="18" borderId="18" xfId="42" applyFont="1" applyFill="1" applyBorder="1" applyAlignment="1">
      <alignment horizontal="center" vertical="distributed"/>
    </xf>
    <xf numFmtId="0" fontId="53" fillId="18" borderId="23" xfId="42" applyFont="1" applyFill="1" applyBorder="1" applyAlignment="1">
      <alignment horizontal="center" vertical="distributed"/>
    </xf>
    <xf numFmtId="0" fontId="44" fillId="0" borderId="19" xfId="42" applyFont="1" applyBorder="1" applyAlignment="1">
      <alignment horizontal="right" vertical="distributed"/>
    </xf>
    <xf numFmtId="0" fontId="12" fillId="0" borderId="19" xfId="42" applyFont="1" applyBorder="1" applyAlignment="1">
      <alignment horizontal="left"/>
    </xf>
    <xf numFmtId="0" fontId="12" fillId="0" borderId="19" xfId="52" applyFont="1" applyBorder="1"/>
    <xf numFmtId="0" fontId="12" fillId="0" borderId="29" xfId="42" applyFont="1" applyBorder="1"/>
    <xf numFmtId="0" fontId="12" fillId="0" borderId="23" xfId="42" applyFont="1" applyBorder="1" applyAlignment="1">
      <alignment horizontal="left"/>
    </xf>
    <xf numFmtId="0" fontId="26" fillId="0" borderId="22" xfId="41" applyFont="1" applyBorder="1"/>
    <xf numFmtId="0" fontId="11" fillId="0" borderId="23" xfId="46" applyBorder="1" applyAlignment="1">
      <alignment horizontal="center" vertical="distributed"/>
    </xf>
    <xf numFmtId="0" fontId="53" fillId="0" borderId="0" xfId="57" applyFont="1"/>
    <xf numFmtId="0" fontId="53" fillId="18" borderId="14" xfId="42" applyFont="1" applyFill="1" applyBorder="1" applyAlignment="1">
      <alignment horizontal="center" vertical="distributed"/>
    </xf>
    <xf numFmtId="0" fontId="53" fillId="18" borderId="15" xfId="42" applyFont="1" applyFill="1" applyBorder="1" applyAlignment="1">
      <alignment horizontal="center" vertical="distributed"/>
    </xf>
    <xf numFmtId="0" fontId="44" fillId="0" borderId="0" xfId="42" applyFont="1" applyBorder="1" applyAlignment="1">
      <alignment horizontal="right" vertical="distributed"/>
    </xf>
    <xf numFmtId="49" fontId="12" fillId="0" borderId="0" xfId="42" applyNumberFormat="1" applyFont="1" applyBorder="1" applyAlignment="1">
      <alignment horizontal="right" vertical="center" shrinkToFit="1"/>
    </xf>
    <xf numFmtId="0" fontId="12" fillId="0" borderId="15" xfId="34" applyNumberFormat="1" applyFont="1" applyBorder="1" applyAlignment="1">
      <alignment horizontal="right" vertical="center"/>
    </xf>
    <xf numFmtId="0" fontId="26" fillId="0" borderId="15" xfId="34" applyNumberFormat="1" applyFont="1" applyBorder="1" applyAlignment="1">
      <alignment horizontal="right" vertical="center"/>
    </xf>
    <xf numFmtId="0" fontId="11" fillId="0" borderId="14" xfId="46" applyBorder="1" applyAlignment="1">
      <alignment horizontal="center" vertical="distributed"/>
    </xf>
    <xf numFmtId="0" fontId="11" fillId="0" borderId="15" xfId="46" applyBorder="1" applyAlignment="1">
      <alignment horizontal="center" vertical="distributed"/>
    </xf>
    <xf numFmtId="0" fontId="27" fillId="0" borderId="0" xfId="42" applyFont="1"/>
    <xf numFmtId="0" fontId="53" fillId="18" borderId="11" xfId="42" applyFont="1" applyFill="1" applyBorder="1" applyAlignment="1">
      <alignment horizontal="center" vertical="distributed"/>
    </xf>
    <xf numFmtId="0" fontId="53" fillId="18" borderId="13" xfId="42" applyFont="1" applyFill="1" applyBorder="1" applyAlignment="1">
      <alignment horizontal="center" vertical="distributed"/>
    </xf>
    <xf numFmtId="0" fontId="44" fillId="0" borderId="0" xfId="42" applyFont="1" applyBorder="1" applyAlignment="1">
      <alignment horizontal="left" vertical="distributed"/>
    </xf>
    <xf numFmtId="0" fontId="12" fillId="0" borderId="0" xfId="42" applyFont="1" applyFill="1" applyBorder="1" applyAlignment="1">
      <alignment horizontal="left" vertical="center" shrinkToFit="1"/>
    </xf>
    <xf numFmtId="49" fontId="12" fillId="0" borderId="0" xfId="42" applyNumberFormat="1" applyFont="1" applyBorder="1" applyAlignment="1">
      <alignment horizontal="left" vertical="center" shrinkToFit="1"/>
    </xf>
    <xf numFmtId="0" fontId="26" fillId="0" borderId="15" xfId="42" applyFont="1" applyFill="1" applyBorder="1" applyAlignment="1">
      <alignment horizontal="left" vertical="center" shrinkToFit="1"/>
    </xf>
    <xf numFmtId="0" fontId="11" fillId="0" borderId="11" xfId="46" applyBorder="1" applyAlignment="1">
      <alignment horizontal="center" vertical="distributed"/>
    </xf>
    <xf numFmtId="0" fontId="11" fillId="0" borderId="13" xfId="46" applyBorder="1" applyAlignment="1">
      <alignment horizontal="center" vertical="distributed"/>
    </xf>
    <xf numFmtId="0" fontId="28" fillId="0" borderId="0" xfId="42" applyFont="1" applyBorder="1" applyAlignment="1">
      <alignment horizontal="left" vertical="distributed"/>
    </xf>
    <xf numFmtId="49" fontId="12" fillId="0" borderId="15" xfId="42" applyNumberFormat="1" applyFont="1" applyBorder="1" applyAlignment="1">
      <alignment horizontal="left" vertical="center" shrinkToFit="1"/>
    </xf>
    <xf numFmtId="0" fontId="12" fillId="0" borderId="0" xfId="52" applyFill="1" applyAlignment="1">
      <alignment horizontal="center"/>
    </xf>
    <xf numFmtId="0" fontId="12" fillId="18" borderId="18" xfId="42" applyFont="1" applyFill="1" applyBorder="1" applyAlignment="1">
      <alignment horizontal="centerContinuous" shrinkToFit="1"/>
    </xf>
    <xf numFmtId="0" fontId="12" fillId="18" borderId="17" xfId="42" applyFont="1" applyFill="1" applyBorder="1" applyAlignment="1">
      <alignment horizontal="center" vertical="center" shrinkToFit="1"/>
    </xf>
    <xf numFmtId="0" fontId="44" fillId="0" borderId="19" xfId="42" applyFont="1" applyBorder="1" applyAlignment="1">
      <alignment horizontal="right" vertical="center" shrinkToFit="1"/>
    </xf>
    <xf numFmtId="176" fontId="12" fillId="0" borderId="19" xfId="42" applyNumberFormat="1" applyFont="1" applyBorder="1"/>
    <xf numFmtId="176" fontId="12" fillId="0" borderId="23" xfId="42" applyNumberFormat="1" applyFont="1" applyBorder="1"/>
    <xf numFmtId="176" fontId="26" fillId="0" borderId="23" xfId="42" applyNumberFormat="1" applyFont="1" applyBorder="1"/>
    <xf numFmtId="0" fontId="12" fillId="18" borderId="22" xfId="42" applyFont="1" applyFill="1" applyBorder="1" applyAlignment="1">
      <alignment horizontal="center" shrinkToFit="1"/>
    </xf>
    <xf numFmtId="0" fontId="12" fillId="18" borderId="14" xfId="42" applyFont="1" applyFill="1" applyBorder="1" applyAlignment="1">
      <alignment horizontal="centerContinuous" shrinkToFit="1"/>
    </xf>
    <xf numFmtId="0" fontId="59" fillId="18" borderId="17" xfId="42" applyFont="1" applyFill="1" applyBorder="1" applyAlignment="1">
      <alignment horizontal="center" vertical="center" shrinkToFit="1"/>
    </xf>
    <xf numFmtId="0" fontId="44" fillId="0" borderId="12" xfId="42" applyFont="1" applyBorder="1" applyAlignment="1">
      <alignment horizontal="right" vertical="center" shrinkToFit="1"/>
    </xf>
    <xf numFmtId="176" fontId="12" fillId="0" borderId="12" xfId="52" applyNumberFormat="1" applyFont="1" applyBorder="1"/>
    <xf numFmtId="176" fontId="12" fillId="0" borderId="13" xfId="42" applyNumberFormat="1" applyFont="1" applyBorder="1"/>
    <xf numFmtId="176" fontId="26" fillId="0" borderId="13" xfId="42" applyNumberFormat="1" applyFont="1" applyBorder="1"/>
    <xf numFmtId="0" fontId="60" fillId="0" borderId="0" xfId="41" applyFont="1" applyAlignment="1"/>
    <xf numFmtId="0" fontId="12" fillId="18" borderId="16" xfId="42" applyFont="1" applyFill="1" applyBorder="1" applyAlignment="1">
      <alignment horizontal="center" shrinkToFit="1"/>
    </xf>
    <xf numFmtId="176" fontId="12" fillId="0" borderId="15" xfId="42" applyNumberFormat="1" applyFont="1" applyBorder="1"/>
    <xf numFmtId="0" fontId="61" fillId="0" borderId="0" xfId="42" applyFont="1"/>
    <xf numFmtId="0" fontId="62" fillId="0" borderId="0" xfId="53" applyFont="1"/>
    <xf numFmtId="14" fontId="12" fillId="0" borderId="0" xfId="42" applyNumberFormat="1" applyFont="1"/>
    <xf numFmtId="0" fontId="63" fillId="0" borderId="0" xfId="42" applyFont="1" applyAlignment="1">
      <alignment horizontal="center" vertical="center"/>
    </xf>
    <xf numFmtId="176" fontId="26" fillId="0" borderId="15" xfId="42" applyNumberFormat="1" applyFont="1" applyBorder="1"/>
    <xf numFmtId="0" fontId="12" fillId="18" borderId="22" xfId="42" applyFont="1" applyFill="1" applyBorder="1" applyAlignment="1">
      <alignment horizontal="centerContinuous" shrinkToFit="1"/>
    </xf>
    <xf numFmtId="0" fontId="12" fillId="18" borderId="11" xfId="42" applyFont="1" applyFill="1" applyBorder="1" applyAlignment="1">
      <alignment horizontal="centerContinuous" shrinkToFit="1"/>
    </xf>
    <xf numFmtId="0" fontId="12" fillId="18" borderId="16" xfId="42" applyFont="1" applyFill="1" applyBorder="1" applyAlignment="1">
      <alignment horizontal="centerContinuous" shrinkToFit="1"/>
    </xf>
    <xf numFmtId="176" fontId="23" fillId="0" borderId="0" xfId="42" applyNumberFormat="1" applyFont="1" applyBorder="1" applyAlignment="1"/>
    <xf numFmtId="176" fontId="25" fillId="0" borderId="0" xfId="42" applyNumberFormat="1" applyFont="1" applyBorder="1" applyAlignment="1"/>
    <xf numFmtId="0" fontId="12" fillId="18" borderId="10" xfId="42" applyFont="1" applyFill="1" applyBorder="1" applyAlignment="1">
      <alignment horizontal="centerContinuous" shrinkToFit="1"/>
    </xf>
    <xf numFmtId="0" fontId="12" fillId="18" borderId="24" xfId="42" applyFont="1" applyFill="1" applyBorder="1" applyAlignment="1">
      <alignment horizontal="centerContinuous" shrinkToFit="1"/>
    </xf>
    <xf numFmtId="0" fontId="12" fillId="18" borderId="17" xfId="42" applyFont="1" applyFill="1" applyBorder="1" applyAlignment="1">
      <alignment horizontal="centerContinuous" shrinkToFit="1"/>
    </xf>
    <xf numFmtId="0" fontId="12" fillId="18" borderId="18" xfId="42" applyFont="1" applyFill="1" applyBorder="1" applyAlignment="1">
      <alignment horizontal="center" vertical="distributed" shrinkToFit="1"/>
    </xf>
    <xf numFmtId="0" fontId="12" fillId="18" borderId="11" xfId="42" applyFont="1" applyFill="1" applyBorder="1" applyAlignment="1">
      <alignment horizontal="center" vertical="distributed"/>
    </xf>
    <xf numFmtId="0" fontId="12" fillId="18" borderId="18" xfId="42" quotePrefix="1" applyFont="1" applyFill="1" applyBorder="1" applyAlignment="1">
      <alignment horizontal="centerContinuous" shrinkToFit="1"/>
    </xf>
    <xf numFmtId="0" fontId="59" fillId="18" borderId="22" xfId="42" applyFont="1" applyFill="1" applyBorder="1" applyAlignment="1">
      <alignment horizontal="center" vertical="center"/>
    </xf>
    <xf numFmtId="0" fontId="44" fillId="0" borderId="19" xfId="42" applyFont="1" applyBorder="1" applyAlignment="1">
      <alignment horizontal="right" vertical="center"/>
    </xf>
    <xf numFmtId="182" fontId="12" fillId="0" borderId="19" xfId="42" applyNumberFormat="1" applyFont="1" applyBorder="1"/>
    <xf numFmtId="182" fontId="12" fillId="0" borderId="23" xfId="42" applyNumberFormat="1" applyFont="1" applyBorder="1"/>
    <xf numFmtId="182" fontId="26" fillId="0" borderId="23" xfId="42" applyNumberFormat="1" applyFont="1" applyBorder="1"/>
    <xf numFmtId="0" fontId="12" fillId="0" borderId="15" xfId="41" applyFill="1" applyBorder="1"/>
    <xf numFmtId="182" fontId="12" fillId="0" borderId="12" xfId="41" applyNumberFormat="1" applyBorder="1"/>
    <xf numFmtId="182" fontId="12" fillId="0" borderId="13" xfId="41" applyNumberFormat="1" applyBorder="1"/>
    <xf numFmtId="182" fontId="26" fillId="0" borderId="13" xfId="42" applyNumberFormat="1" applyFont="1" applyBorder="1"/>
    <xf numFmtId="182" fontId="12" fillId="0" borderId="15" xfId="41" applyNumberFormat="1" applyBorder="1"/>
    <xf numFmtId="0" fontId="58" fillId="0" borderId="0" xfId="42" applyFont="1" applyFill="1" applyAlignment="1">
      <alignment horizontal="center"/>
    </xf>
    <xf numFmtId="0" fontId="44" fillId="0" borderId="0" xfId="42" applyFont="1" applyBorder="1" applyAlignment="1">
      <alignment horizontal="right" vertical="center"/>
    </xf>
    <xf numFmtId="182" fontId="12" fillId="0" borderId="0" xfId="41" applyNumberFormat="1" applyBorder="1"/>
    <xf numFmtId="182" fontId="26" fillId="0" borderId="15" xfId="42" applyNumberFormat="1" applyFont="1" applyBorder="1"/>
    <xf numFmtId="0" fontId="60" fillId="0" borderId="0" xfId="41" applyFont="1" applyAlignment="1">
      <alignment horizontal="center"/>
    </xf>
    <xf numFmtId="0" fontId="60" fillId="0" borderId="15" xfId="41" applyFont="1" applyBorder="1" applyAlignment="1">
      <alignment horizontal="center"/>
    </xf>
    <xf numFmtId="0" fontId="58" fillId="0" borderId="0" xfId="40" applyFont="1" applyAlignment="1">
      <alignment vertical="center"/>
    </xf>
    <xf numFmtId="0" fontId="58" fillId="20" borderId="18" xfId="40" applyFont="1" applyFill="1" applyBorder="1" applyAlignment="1">
      <alignment horizontal="center" vertical="center"/>
    </xf>
    <xf numFmtId="0" fontId="58" fillId="20" borderId="19" xfId="40" applyFont="1" applyFill="1" applyBorder="1" applyAlignment="1">
      <alignment horizontal="center" vertical="center"/>
    </xf>
    <xf numFmtId="0" fontId="58" fillId="20" borderId="30" xfId="40" applyFont="1" applyFill="1" applyBorder="1" applyAlignment="1">
      <alignment horizontal="center" vertical="center"/>
    </xf>
    <xf numFmtId="0" fontId="12" fillId="0" borderId="31" xfId="46" applyFont="1" applyBorder="1" applyAlignment="1">
      <alignment horizontal="left" vertical="center"/>
    </xf>
    <xf numFmtId="0" fontId="12" fillId="0" borderId="32" xfId="46" applyFont="1" applyBorder="1" applyAlignment="1">
      <alignment horizontal="left" vertical="center"/>
    </xf>
    <xf numFmtId="0" fontId="12" fillId="0" borderId="33" xfId="46" applyFont="1" applyBorder="1" applyAlignment="1">
      <alignment horizontal="left" vertical="center"/>
    </xf>
    <xf numFmtId="0" fontId="12" fillId="0" borderId="34" xfId="46" applyFont="1" applyBorder="1" applyAlignment="1">
      <alignment horizontal="left" vertical="center"/>
    </xf>
    <xf numFmtId="0" fontId="12" fillId="0" borderId="35" xfId="46" applyFont="1" applyBorder="1" applyAlignment="1">
      <alignment horizontal="left" vertical="center"/>
    </xf>
    <xf numFmtId="0" fontId="53" fillId="0" borderId="18" xfId="40" applyNumberFormat="1" applyFont="1" applyFill="1" applyBorder="1" applyAlignment="1">
      <alignment vertical="center" wrapText="1"/>
    </xf>
    <xf numFmtId="0" fontId="53" fillId="0" borderId="33" xfId="40" applyNumberFormat="1" applyFont="1" applyFill="1" applyBorder="1" applyAlignment="1">
      <alignment vertical="center" wrapText="1"/>
    </xf>
    <xf numFmtId="0" fontId="53" fillId="0" borderId="19" xfId="40" applyNumberFormat="1" applyFont="1" applyFill="1" applyBorder="1" applyAlignment="1">
      <alignment vertical="center" wrapText="1"/>
    </xf>
    <xf numFmtId="0" fontId="53" fillId="0" borderId="36" xfId="40" applyNumberFormat="1" applyFont="1" applyFill="1" applyBorder="1" applyAlignment="1">
      <alignment vertical="center" wrapText="1"/>
    </xf>
    <xf numFmtId="0" fontId="53" fillId="0" borderId="35" xfId="40" applyNumberFormat="1" applyFont="1" applyFill="1" applyBorder="1" applyAlignment="1">
      <alignment vertical="center" wrapText="1"/>
    </xf>
    <xf numFmtId="185" fontId="58" fillId="0" borderId="0" xfId="40" applyNumberFormat="1" applyFont="1" applyAlignment="1">
      <alignment horizontal="left"/>
    </xf>
    <xf numFmtId="0" fontId="58" fillId="0" borderId="0" xfId="40" applyFont="1"/>
    <xf numFmtId="0" fontId="58" fillId="20" borderId="11" xfId="40" applyFont="1" applyFill="1" applyBorder="1" applyAlignment="1">
      <alignment horizontal="center" vertical="center"/>
    </xf>
    <xf numFmtId="0" fontId="58" fillId="20" borderId="12" xfId="40" applyFont="1" applyFill="1" applyBorder="1" applyAlignment="1">
      <alignment horizontal="center" vertical="center"/>
    </xf>
    <xf numFmtId="0" fontId="58" fillId="20" borderId="37" xfId="40" applyFont="1" applyFill="1" applyBorder="1" applyAlignment="1">
      <alignment horizontal="center" vertical="center"/>
    </xf>
    <xf numFmtId="49" fontId="53" fillId="0" borderId="38" xfId="40" applyNumberFormat="1" applyFont="1" applyBorder="1" applyAlignment="1">
      <alignment horizontal="distributed" vertical="center"/>
    </xf>
    <xf numFmtId="49" fontId="53" fillId="0" borderId="39" xfId="40" applyNumberFormat="1" applyFont="1" applyBorder="1" applyAlignment="1">
      <alignment horizontal="distributed" vertical="center" wrapText="1"/>
    </xf>
    <xf numFmtId="49" fontId="53" fillId="0" borderId="40" xfId="40" applyNumberFormat="1" applyFont="1" applyBorder="1" applyAlignment="1">
      <alignment horizontal="distributed" vertical="center" wrapText="1"/>
    </xf>
    <xf numFmtId="49" fontId="53" fillId="0" borderId="41" xfId="40" applyNumberFormat="1" applyFont="1" applyBorder="1" applyAlignment="1">
      <alignment horizontal="distributed" vertical="center" wrapText="1"/>
    </xf>
    <xf numFmtId="49" fontId="53" fillId="0" borderId="11" xfId="40" applyNumberFormat="1" applyFont="1" applyBorder="1" applyAlignment="1">
      <alignment horizontal="distributed" vertical="center" wrapText="1"/>
    </xf>
    <xf numFmtId="49" fontId="53" fillId="0" borderId="12" xfId="40" applyNumberFormat="1" applyFont="1" applyBorder="1" applyAlignment="1">
      <alignment horizontal="distributed" vertical="center" wrapText="1"/>
    </xf>
    <xf numFmtId="49" fontId="53" fillId="0" borderId="42" xfId="40" applyNumberFormat="1" applyFont="1" applyBorder="1" applyAlignment="1">
      <alignment horizontal="distributed" vertical="center" wrapText="1"/>
    </xf>
    <xf numFmtId="49" fontId="53" fillId="0" borderId="42" xfId="37" applyNumberFormat="1" applyFont="1" applyBorder="1" applyAlignment="1">
      <alignment horizontal="distributed" vertical="center"/>
    </xf>
    <xf numFmtId="0" fontId="53" fillId="0" borderId="11" xfId="46" applyFont="1" applyBorder="1" applyAlignment="1">
      <alignment horizontal="distributed" vertical="center"/>
    </xf>
    <xf numFmtId="0" fontId="53" fillId="0" borderId="41" xfId="46" applyFont="1" applyBorder="1" applyAlignment="1">
      <alignment horizontal="distributed" vertical="center"/>
    </xf>
    <xf numFmtId="0" fontId="25" fillId="0" borderId="0" xfId="40" applyFont="1" applyAlignment="1"/>
    <xf numFmtId="0" fontId="58" fillId="20" borderId="23" xfId="40" applyFont="1" applyFill="1" applyBorder="1" applyAlignment="1">
      <alignment horizontal="center" vertical="center"/>
    </xf>
    <xf numFmtId="0" fontId="58" fillId="20" borderId="43" xfId="40" applyFont="1" applyFill="1" applyBorder="1" applyAlignment="1">
      <alignment horizontal="center" vertical="center"/>
    </xf>
    <xf numFmtId="3" fontId="12" fillId="0" borderId="44" xfId="40" applyNumberFormat="1" applyFont="1" applyBorder="1"/>
    <xf numFmtId="3" fontId="12" fillId="0" borderId="24" xfId="40" applyNumberFormat="1" applyFont="1" applyBorder="1"/>
    <xf numFmtId="3" fontId="12" fillId="0" borderId="45" xfId="40" applyNumberFormat="1" applyFont="1" applyBorder="1"/>
    <xf numFmtId="3" fontId="12" fillId="0" borderId="46" xfId="40" applyNumberFormat="1" applyFont="1" applyBorder="1"/>
    <xf numFmtId="3" fontId="12" fillId="0" borderId="20" xfId="40" applyNumberFormat="1" applyFont="1" applyBorder="1"/>
    <xf numFmtId="3" fontId="12" fillId="0" borderId="45" xfId="40" applyNumberFormat="1" applyFont="1" applyBorder="1" applyAlignment="1">
      <alignment horizontal="right"/>
    </xf>
    <xf numFmtId="3" fontId="12" fillId="0" borderId="47" xfId="40" applyNumberFormat="1" applyFont="1" applyBorder="1"/>
    <xf numFmtId="3" fontId="12" fillId="0" borderId="46" xfId="40" applyNumberFormat="1" applyFont="1" applyBorder="1" applyAlignment="1"/>
    <xf numFmtId="3" fontId="12" fillId="0" borderId="20" xfId="40" applyNumberFormat="1" applyFont="1" applyBorder="1" applyAlignment="1">
      <alignment horizontal="right"/>
    </xf>
    <xf numFmtId="3" fontId="12" fillId="0" borderId="47" xfId="40" applyNumberFormat="1" applyFont="1" applyBorder="1" applyAlignment="1">
      <alignment horizontal="right"/>
    </xf>
    <xf numFmtId="0" fontId="58" fillId="20" borderId="14" xfId="40" applyFont="1" applyFill="1" applyBorder="1" applyAlignment="1">
      <alignment horizontal="center" vertical="center"/>
    </xf>
    <xf numFmtId="0" fontId="58" fillId="20" borderId="0" xfId="40" applyFont="1" applyFill="1" applyBorder="1" applyAlignment="1">
      <alignment horizontal="center" vertical="center"/>
    </xf>
    <xf numFmtId="0" fontId="58" fillId="20" borderId="15" xfId="40" applyFont="1" applyFill="1" applyBorder="1" applyAlignment="1">
      <alignment horizontal="center" vertical="center"/>
    </xf>
    <xf numFmtId="0" fontId="58" fillId="20" borderId="48" xfId="40" applyFont="1" applyFill="1" applyBorder="1" applyAlignment="1">
      <alignment horizontal="center" vertical="center"/>
    </xf>
    <xf numFmtId="3" fontId="12" fillId="0" borderId="49" xfId="40" applyNumberFormat="1" applyFont="1" applyBorder="1"/>
    <xf numFmtId="3" fontId="12" fillId="0" borderId="11" xfId="40" applyNumberFormat="1" applyFont="1" applyBorder="1"/>
    <xf numFmtId="3" fontId="12" fillId="0" borderId="42" xfId="40" applyNumberFormat="1" applyFont="1" applyBorder="1"/>
    <xf numFmtId="3" fontId="12" fillId="0" borderId="41" xfId="40" applyNumberFormat="1" applyFont="1" applyBorder="1"/>
    <xf numFmtId="3" fontId="12" fillId="0" borderId="40" xfId="40" applyNumberFormat="1" applyFont="1" applyBorder="1"/>
    <xf numFmtId="3" fontId="12" fillId="0" borderId="12" xfId="40" applyNumberFormat="1" applyFont="1" applyBorder="1"/>
    <xf numFmtId="3" fontId="12" fillId="0" borderId="42" xfId="40" applyNumberFormat="1" applyFont="1" applyBorder="1" applyAlignment="1">
      <alignment horizontal="right"/>
    </xf>
    <xf numFmtId="3" fontId="12" fillId="0" borderId="12" xfId="40" applyNumberFormat="1" applyFont="1" applyBorder="1" applyAlignment="1">
      <alignment horizontal="right"/>
    </xf>
    <xf numFmtId="3" fontId="12" fillId="0" borderId="41" xfId="40" applyNumberFormat="1" applyFont="1" applyBorder="1" applyAlignment="1">
      <alignment horizontal="right"/>
    </xf>
    <xf numFmtId="0" fontId="58" fillId="20" borderId="13" xfId="40" applyFont="1" applyFill="1" applyBorder="1" applyAlignment="1">
      <alignment horizontal="center" vertical="center"/>
    </xf>
    <xf numFmtId="14" fontId="25" fillId="0" borderId="0" xfId="40" applyNumberFormat="1" applyFont="1" applyAlignment="1">
      <alignment horizontal="center"/>
    </xf>
    <xf numFmtId="0" fontId="58" fillId="20" borderId="10" xfId="40" applyFont="1" applyFill="1" applyBorder="1" applyAlignment="1">
      <alignment vertical="center"/>
    </xf>
    <xf numFmtId="0" fontId="58" fillId="20" borderId="14" xfId="40" applyFont="1" applyFill="1" applyBorder="1" applyAlignment="1">
      <alignment vertical="center"/>
    </xf>
    <xf numFmtId="185" fontId="53" fillId="0" borderId="0" xfId="40" applyNumberFormat="1" applyFont="1"/>
    <xf numFmtId="0" fontId="58" fillId="20" borderId="24" xfId="40" applyFont="1" applyFill="1" applyBorder="1" applyAlignment="1">
      <alignment horizontal="center" vertical="center" shrinkToFit="1"/>
    </xf>
    <xf numFmtId="0" fontId="58" fillId="20" borderId="50" xfId="40" applyFont="1" applyFill="1" applyBorder="1" applyAlignment="1">
      <alignment horizontal="center" vertical="center" shrinkToFit="1"/>
    </xf>
    <xf numFmtId="0" fontId="58" fillId="20" borderId="16" xfId="40" applyFont="1" applyFill="1" applyBorder="1" applyAlignment="1">
      <alignment vertical="center"/>
    </xf>
    <xf numFmtId="0" fontId="58" fillId="20" borderId="11" xfId="40" applyFont="1" applyFill="1" applyBorder="1" applyAlignment="1">
      <alignment vertical="center"/>
    </xf>
    <xf numFmtId="0" fontId="58" fillId="20" borderId="51" xfId="40" applyFont="1" applyFill="1" applyBorder="1" applyAlignment="1">
      <alignment horizontal="center" vertical="center"/>
    </xf>
    <xf numFmtId="0" fontId="62" fillId="0" borderId="0" xfId="40" applyFont="1" applyAlignment="1">
      <alignment vertical="center"/>
    </xf>
    <xf numFmtId="0" fontId="62" fillId="0" borderId="31" xfId="40" applyFont="1" applyBorder="1" applyAlignment="1">
      <alignment horizontal="center" vertical="center"/>
    </xf>
    <xf numFmtId="0" fontId="12" fillId="0" borderId="19" xfId="46" applyFont="1" applyBorder="1" applyAlignment="1">
      <alignment horizontal="left" vertical="center"/>
    </xf>
    <xf numFmtId="0" fontId="62" fillId="0" borderId="49" xfId="40" applyFont="1" applyBorder="1" applyAlignment="1">
      <alignment horizontal="center" vertical="center"/>
    </xf>
    <xf numFmtId="49" fontId="53" fillId="0" borderId="13" xfId="40" applyNumberFormat="1" applyFont="1" applyBorder="1" applyAlignment="1">
      <alignment horizontal="distributed" vertical="center"/>
    </xf>
    <xf numFmtId="0" fontId="62" fillId="0" borderId="12" xfId="40" applyFont="1" applyBorder="1" applyAlignment="1">
      <alignment horizontal="right" vertical="top"/>
    </xf>
    <xf numFmtId="179" fontId="12" fillId="0" borderId="12" xfId="52" applyNumberFormat="1" applyBorder="1"/>
    <xf numFmtId="179" fontId="12" fillId="0" borderId="24" xfId="40" applyNumberFormat="1" applyFont="1" applyBorder="1"/>
    <xf numFmtId="179" fontId="12" fillId="0" borderId="46" xfId="40" applyNumberFormat="1" applyFont="1" applyBorder="1"/>
    <xf numFmtId="179" fontId="12" fillId="0" borderId="45" xfId="40" applyNumberFormat="1" applyFont="1" applyBorder="1"/>
    <xf numFmtId="179" fontId="12" fillId="0" borderId="47" xfId="40" applyNumberFormat="1" applyFont="1" applyBorder="1"/>
    <xf numFmtId="179" fontId="12" fillId="0" borderId="40" xfId="40" applyNumberFormat="1" applyFont="1" applyBorder="1"/>
    <xf numFmtId="179" fontId="12" fillId="0" borderId="42" xfId="40" applyNumberFormat="1" applyFont="1" applyBorder="1"/>
    <xf numFmtId="179" fontId="12" fillId="0" borderId="42" xfId="40" applyNumberFormat="1" applyFont="1" applyBorder="1" applyAlignment="1">
      <alignment horizontal="right"/>
    </xf>
    <xf numFmtId="179" fontId="12" fillId="0" borderId="11" xfId="40" applyNumberFormat="1" applyFont="1" applyBorder="1"/>
    <xf numFmtId="179" fontId="12" fillId="0" borderId="41" xfId="40" applyNumberFormat="1" applyFont="1" applyBorder="1"/>
    <xf numFmtId="0" fontId="62" fillId="0" borderId="49" xfId="40" applyFont="1" applyBorder="1" applyAlignment="1">
      <alignment horizontal="right" vertical="top"/>
    </xf>
    <xf numFmtId="179" fontId="12" fillId="0" borderId="12" xfId="40" applyNumberFormat="1" applyFont="1" applyBorder="1" applyAlignment="1">
      <alignment horizontal="right"/>
    </xf>
    <xf numFmtId="179" fontId="12" fillId="0" borderId="41" xfId="40" applyNumberFormat="1" applyFont="1" applyBorder="1" applyAlignment="1">
      <alignment horizontal="right"/>
    </xf>
    <xf numFmtId="0" fontId="62" fillId="0" borderId="19" xfId="40" applyFont="1" applyBorder="1" applyAlignment="1">
      <alignment horizontal="right" vertical="top"/>
    </xf>
    <xf numFmtId="0" fontId="62" fillId="0" borderId="31" xfId="40" applyFont="1" applyBorder="1" applyAlignment="1">
      <alignment horizontal="right" vertical="top"/>
    </xf>
    <xf numFmtId="0" fontId="62" fillId="0" borderId="20" xfId="40" applyFont="1" applyBorder="1" applyAlignment="1">
      <alignment horizontal="right" vertical="top"/>
    </xf>
    <xf numFmtId="0" fontId="62" fillId="0" borderId="44" xfId="40" applyFont="1" applyBorder="1" applyAlignment="1">
      <alignment horizontal="right" vertical="top"/>
    </xf>
    <xf numFmtId="0" fontId="58" fillId="20" borderId="22" xfId="40" applyFont="1" applyFill="1" applyBorder="1" applyAlignment="1">
      <alignment horizontal="center" vertical="center"/>
    </xf>
    <xf numFmtId="0" fontId="12" fillId="20" borderId="10" xfId="40" applyFont="1" applyFill="1" applyBorder="1" applyAlignment="1">
      <alignment horizontal="center" vertical="center"/>
    </xf>
    <xf numFmtId="0" fontId="58" fillId="20" borderId="10" xfId="40" applyFont="1" applyFill="1" applyBorder="1" applyAlignment="1">
      <alignment horizontal="center" vertical="center"/>
    </xf>
    <xf numFmtId="0" fontId="58" fillId="20" borderId="16" xfId="40" applyFont="1" applyFill="1" applyBorder="1" applyAlignment="1">
      <alignment horizontal="center" vertical="center"/>
    </xf>
    <xf numFmtId="0" fontId="64" fillId="0" borderId="52" xfId="40" applyFont="1" applyBorder="1" applyAlignment="1">
      <alignment horizontal="right" vertical="top"/>
    </xf>
    <xf numFmtId="186" fontId="12" fillId="0" borderId="12" xfId="40" applyNumberFormat="1" applyFont="1" applyBorder="1"/>
    <xf numFmtId="186" fontId="12" fillId="0" borderId="24" xfId="40" applyNumberFormat="1" applyFont="1" applyBorder="1"/>
    <xf numFmtId="186" fontId="12" fillId="0" borderId="45" xfId="40" applyNumberFormat="1" applyFont="1" applyBorder="1"/>
    <xf numFmtId="186" fontId="12" fillId="0" borderId="11" xfId="40" applyNumberFormat="1" applyFont="1" applyBorder="1"/>
    <xf numFmtId="186" fontId="12" fillId="0" borderId="46" xfId="40" applyNumberFormat="1" applyFont="1" applyBorder="1"/>
    <xf numFmtId="186" fontId="12" fillId="0" borderId="42" xfId="40" applyNumberFormat="1" applyFont="1" applyBorder="1"/>
    <xf numFmtId="186" fontId="12" fillId="0" borderId="40" xfId="40" applyNumberFormat="1" applyFont="1" applyBorder="1"/>
    <xf numFmtId="186" fontId="12" fillId="0" borderId="42" xfId="40" applyNumberFormat="1" applyFont="1" applyBorder="1" applyAlignment="1">
      <alignment horizontal="right"/>
    </xf>
    <xf numFmtId="186" fontId="12" fillId="0" borderId="41" xfId="40" applyNumberFormat="1" applyFont="1" applyBorder="1"/>
    <xf numFmtId="186" fontId="12" fillId="0" borderId="47" xfId="40" applyNumberFormat="1" applyFont="1" applyBorder="1"/>
    <xf numFmtId="186" fontId="12" fillId="0" borderId="12" xfId="40" applyNumberFormat="1" applyFont="1" applyBorder="1" applyAlignment="1">
      <alignment horizontal="right"/>
    </xf>
    <xf numFmtId="186" fontId="12" fillId="0" borderId="41" xfId="40" applyNumberFormat="1" applyFont="1" applyBorder="1" applyAlignment="1">
      <alignment horizontal="right"/>
    </xf>
    <xf numFmtId="0" fontId="64" fillId="0" borderId="31" xfId="40" applyFont="1" applyBorder="1" applyAlignment="1">
      <alignment horizontal="right" vertical="top"/>
    </xf>
    <xf numFmtId="0" fontId="12" fillId="20" borderId="14" xfId="40" applyFont="1" applyFill="1" applyBorder="1" applyAlignment="1">
      <alignment horizontal="center" vertical="center"/>
    </xf>
    <xf numFmtId="0" fontId="58" fillId="20" borderId="53" xfId="40" applyFont="1" applyFill="1" applyBorder="1" applyAlignment="1">
      <alignment horizontal="center" vertical="center"/>
    </xf>
    <xf numFmtId="0" fontId="64" fillId="0" borderId="44" xfId="40" applyFont="1" applyBorder="1" applyAlignment="1">
      <alignment horizontal="right" vertical="top"/>
    </xf>
    <xf numFmtId="0" fontId="51" fillId="0" borderId="0" xfId="56" applyFont="1" applyAlignment="1"/>
    <xf numFmtId="0" fontId="53" fillId="0" borderId="0" xfId="56" applyFont="1" applyAlignment="1">
      <alignment textRotation="180"/>
    </xf>
    <xf numFmtId="0" fontId="12" fillId="0" borderId="0" xfId="56" applyFont="1" applyAlignment="1">
      <alignment vertical="top"/>
    </xf>
    <xf numFmtId="0" fontId="51" fillId="20" borderId="18" xfId="56" applyFont="1" applyFill="1" applyBorder="1" applyAlignment="1">
      <alignment horizontal="center" vertical="center"/>
    </xf>
    <xf numFmtId="0" fontId="51" fillId="20" borderId="19" xfId="56" applyFont="1" applyFill="1" applyBorder="1" applyAlignment="1">
      <alignment horizontal="center" vertical="center"/>
    </xf>
    <xf numFmtId="0" fontId="51" fillId="20" borderId="23" xfId="56" applyFont="1" applyFill="1" applyBorder="1" applyAlignment="1">
      <alignment horizontal="center" vertical="center"/>
    </xf>
    <xf numFmtId="0" fontId="12" fillId="0" borderId="23" xfId="41" applyBorder="1"/>
    <xf numFmtId="0" fontId="51" fillId="20" borderId="11" xfId="56" applyFont="1" applyFill="1" applyBorder="1" applyAlignment="1">
      <alignment horizontal="center" vertical="center"/>
    </xf>
    <xf numFmtId="0" fontId="51" fillId="20" borderId="12" xfId="56" applyFont="1" applyFill="1" applyBorder="1" applyAlignment="1">
      <alignment horizontal="center" vertical="center"/>
    </xf>
    <xf numFmtId="0" fontId="51" fillId="20" borderId="13" xfId="56" applyFont="1" applyFill="1" applyBorder="1" applyAlignment="1">
      <alignment horizontal="center" vertical="center"/>
    </xf>
    <xf numFmtId="0" fontId="53" fillId="0" borderId="0" xfId="44" applyFont="1" applyBorder="1" applyAlignment="1">
      <alignment horizontal="distributed" vertical="center" shrinkToFit="1"/>
    </xf>
    <xf numFmtId="0" fontId="53" fillId="0" borderId="12" xfId="56" applyFont="1" applyBorder="1" applyAlignment="1">
      <alignment horizontal="distributed" vertical="center" shrinkToFit="1"/>
    </xf>
    <xf numFmtId="0" fontId="53" fillId="0" borderId="12" xfId="56" applyFont="1" applyBorder="1" applyAlignment="1">
      <alignment vertical="center" shrinkToFit="1"/>
    </xf>
    <xf numFmtId="0" fontId="53" fillId="0" borderId="13" xfId="56" applyFont="1" applyBorder="1" applyAlignment="1">
      <alignment vertical="center" shrinkToFit="1"/>
    </xf>
    <xf numFmtId="0" fontId="51" fillId="20" borderId="22" xfId="56" applyFont="1" applyFill="1" applyBorder="1" applyAlignment="1">
      <alignment horizontal="center"/>
    </xf>
    <xf numFmtId="0" fontId="61" fillId="20" borderId="18" xfId="56" applyFont="1" applyFill="1" applyBorder="1" applyAlignment="1">
      <alignment horizontal="center" vertical="center" shrinkToFit="1"/>
    </xf>
    <xf numFmtId="0" fontId="61" fillId="20" borderId="23" xfId="56" applyFont="1" applyFill="1" applyBorder="1" applyAlignment="1">
      <alignment horizontal="center" vertical="center" shrinkToFit="1"/>
    </xf>
    <xf numFmtId="3" fontId="53" fillId="0" borderId="19" xfId="56" applyNumberFormat="1" applyFont="1" applyBorder="1" applyAlignment="1">
      <alignment horizontal="right" vertical="center"/>
    </xf>
    <xf numFmtId="3" fontId="53" fillId="0" borderId="23" xfId="56" applyNumberFormat="1" applyFont="1" applyBorder="1" applyAlignment="1">
      <alignment horizontal="right" vertical="center"/>
    </xf>
    <xf numFmtId="0" fontId="26" fillId="0" borderId="0" xfId="56" applyFont="1" applyAlignment="1">
      <alignment vertical="top"/>
    </xf>
    <xf numFmtId="0" fontId="51" fillId="20" borderId="10" xfId="56" applyFont="1" applyFill="1" applyBorder="1" applyAlignment="1">
      <alignment horizontal="center"/>
    </xf>
    <xf numFmtId="0" fontId="51" fillId="20" borderId="14" xfId="56" applyFont="1" applyFill="1" applyBorder="1" applyAlignment="1">
      <alignment horizontal="center"/>
    </xf>
    <xf numFmtId="0" fontId="61" fillId="20" borderId="22" xfId="56" applyFont="1" applyFill="1" applyBorder="1" applyAlignment="1">
      <alignment horizontal="center" vertical="center" shrinkToFit="1"/>
    </xf>
    <xf numFmtId="3" fontId="53" fillId="0" borderId="0" xfId="56" applyNumberFormat="1" applyFont="1" applyBorder="1" applyAlignment="1">
      <alignment horizontal="right" vertical="center"/>
    </xf>
    <xf numFmtId="3" fontId="53" fillId="0" borderId="15" xfId="56" applyNumberFormat="1" applyFont="1" applyBorder="1" applyAlignment="1">
      <alignment horizontal="right" vertical="center"/>
    </xf>
    <xf numFmtId="38" fontId="51" fillId="0" borderId="0" xfId="34" applyFont="1" applyBorder="1" applyAlignment="1">
      <alignment horizontal="center"/>
    </xf>
    <xf numFmtId="0" fontId="51" fillId="20" borderId="16" xfId="56" applyFont="1" applyFill="1" applyBorder="1" applyAlignment="1">
      <alignment horizontal="center"/>
    </xf>
    <xf numFmtId="0" fontId="51" fillId="20" borderId="11" xfId="56" applyFont="1" applyFill="1" applyBorder="1" applyAlignment="1">
      <alignment horizontal="center"/>
    </xf>
    <xf numFmtId="0" fontId="61" fillId="20" borderId="17" xfId="56" applyFont="1" applyFill="1" applyBorder="1" applyAlignment="1">
      <alignment horizontal="center" vertical="center" shrinkToFit="1"/>
    </xf>
    <xf numFmtId="3" fontId="53" fillId="0" borderId="12" xfId="56" applyNumberFormat="1" applyFont="1" applyBorder="1" applyAlignment="1">
      <alignment horizontal="right" vertical="center"/>
    </xf>
    <xf numFmtId="3" fontId="53" fillId="0" borderId="13" xfId="56" applyNumberFormat="1" applyFont="1" applyBorder="1" applyAlignment="1">
      <alignment horizontal="right" vertical="center"/>
    </xf>
    <xf numFmtId="14" fontId="51" fillId="0" borderId="0" xfId="56" applyNumberFormat="1" applyFont="1"/>
    <xf numFmtId="0" fontId="51" fillId="0" borderId="0" xfId="39" applyFont="1" applyFill="1" applyBorder="1" applyAlignment="1">
      <alignment horizontal="center"/>
    </xf>
    <xf numFmtId="0" fontId="53" fillId="0" borderId="0" xfId="56" applyFont="1" applyBorder="1" applyAlignment="1">
      <alignment vertical="center" shrinkToFit="1"/>
    </xf>
    <xf numFmtId="0" fontId="44" fillId="0" borderId="18" xfId="56" applyFont="1" applyBorder="1" applyAlignment="1">
      <alignment horizontal="right"/>
    </xf>
    <xf numFmtId="0" fontId="44" fillId="0" borderId="12" xfId="56" applyFont="1" applyBorder="1" applyAlignment="1">
      <alignment horizontal="right" vertical="center"/>
    </xf>
    <xf numFmtId="0" fontId="51" fillId="20" borderId="22" xfId="56" applyFont="1" applyFill="1" applyBorder="1" applyAlignment="1">
      <alignment horizontal="center" vertical="center"/>
    </xf>
    <xf numFmtId="0" fontId="62" fillId="20" borderId="18" xfId="56" applyFont="1" applyFill="1" applyBorder="1" applyAlignment="1">
      <alignment horizontal="center" vertical="center" shrinkToFit="1"/>
    </xf>
    <xf numFmtId="0" fontId="62" fillId="20" borderId="23" xfId="56" applyFont="1" applyFill="1" applyBorder="1" applyAlignment="1">
      <alignment horizontal="center" vertical="center" shrinkToFit="1"/>
    </xf>
    <xf numFmtId="0" fontId="44" fillId="0" borderId="18" xfId="56" applyFont="1" applyBorder="1" applyAlignment="1">
      <alignment horizontal="right" vertical="center" shrinkToFit="1"/>
    </xf>
    <xf numFmtId="176" fontId="53" fillId="0" borderId="19" xfId="56" applyNumberFormat="1" applyFont="1" applyBorder="1" applyAlignment="1">
      <alignment horizontal="right" vertical="center"/>
    </xf>
    <xf numFmtId="176" fontId="53" fillId="0" borderId="23" xfId="56" applyNumberFormat="1" applyFont="1" applyBorder="1" applyAlignment="1">
      <alignment horizontal="right" vertical="center"/>
    </xf>
    <xf numFmtId="0" fontId="51" fillId="20" borderId="10" xfId="56" applyFont="1" applyFill="1" applyBorder="1" applyAlignment="1">
      <alignment horizontal="center" vertical="center"/>
    </xf>
    <xf numFmtId="0" fontId="44" fillId="0" borderId="14" xfId="56" applyFont="1" applyBorder="1" applyAlignment="1">
      <alignment horizontal="right" vertical="center" shrinkToFit="1"/>
    </xf>
    <xf numFmtId="176" fontId="53" fillId="0" borderId="0" xfId="56" applyNumberFormat="1" applyFont="1" applyBorder="1" applyAlignment="1">
      <alignment horizontal="right" vertical="center"/>
    </xf>
    <xf numFmtId="176" fontId="53" fillId="0" borderId="15" xfId="56" applyNumberFormat="1" applyFont="1" applyBorder="1" applyAlignment="1">
      <alignment horizontal="right" vertical="center"/>
    </xf>
    <xf numFmtId="0" fontId="51" fillId="20" borderId="14" xfId="56" applyFont="1" applyFill="1" applyBorder="1" applyAlignment="1">
      <alignment horizontal="center" vertical="center"/>
    </xf>
    <xf numFmtId="0" fontId="62" fillId="20" borderId="22" xfId="56" applyFont="1" applyFill="1" applyBorder="1" applyAlignment="1">
      <alignment horizontal="center" vertical="center" shrinkToFit="1"/>
    </xf>
    <xf numFmtId="0" fontId="51" fillId="20" borderId="16" xfId="56" applyFont="1" applyFill="1" applyBorder="1" applyAlignment="1">
      <alignment horizontal="center" vertical="center"/>
    </xf>
    <xf numFmtId="0" fontId="62" fillId="20" borderId="17" xfId="56" applyFont="1" applyFill="1" applyBorder="1" applyAlignment="1">
      <alignment horizontal="center" vertical="center" shrinkToFit="1"/>
    </xf>
    <xf numFmtId="0" fontId="44" fillId="0" borderId="11" xfId="56" applyFont="1" applyBorder="1" applyAlignment="1">
      <alignment horizontal="right" vertical="center" shrinkToFit="1"/>
    </xf>
    <xf numFmtId="176" fontId="53" fillId="0" borderId="12" xfId="56" applyNumberFormat="1" applyFont="1" applyBorder="1" applyAlignment="1">
      <alignment horizontal="right" vertical="center"/>
    </xf>
    <xf numFmtId="176" fontId="53" fillId="0" borderId="13" xfId="56" applyNumberFormat="1" applyFont="1" applyBorder="1" applyAlignment="1">
      <alignment horizontal="right" vertical="center"/>
    </xf>
    <xf numFmtId="0" fontId="62" fillId="20" borderId="24" xfId="56" applyFont="1" applyFill="1" applyBorder="1" applyAlignment="1">
      <alignment horizontal="center" vertical="center" shrinkToFit="1"/>
    </xf>
    <xf numFmtId="0" fontId="54" fillId="0" borderId="0" xfId="40" applyFont="1" applyAlignment="1">
      <alignment horizontal="center"/>
    </xf>
    <xf numFmtId="0" fontId="12" fillId="20" borderId="18" xfId="40" applyFont="1" applyFill="1" applyBorder="1" applyAlignment="1">
      <alignment horizontal="center" vertical="center" wrapText="1"/>
    </xf>
    <xf numFmtId="0" fontId="12" fillId="20" borderId="19" xfId="40" applyFont="1" applyFill="1" applyBorder="1" applyAlignment="1">
      <alignment horizontal="center" vertical="center" wrapText="1"/>
    </xf>
    <xf numFmtId="0" fontId="12" fillId="20" borderId="30" xfId="40" applyFont="1" applyFill="1" applyBorder="1" applyAlignment="1">
      <alignment horizontal="center" vertical="center" wrapText="1"/>
    </xf>
    <xf numFmtId="0" fontId="56" fillId="0" borderId="0" xfId="40" applyFont="1" applyAlignment="1">
      <alignment horizontal="center"/>
    </xf>
    <xf numFmtId="0" fontId="12" fillId="20" borderId="23" xfId="40" applyFont="1" applyFill="1" applyBorder="1" applyAlignment="1">
      <alignment horizontal="center" vertical="center" wrapText="1"/>
    </xf>
    <xf numFmtId="0" fontId="12" fillId="20" borderId="48" xfId="40" applyFont="1" applyFill="1" applyBorder="1" applyAlignment="1">
      <alignment horizontal="center" vertical="center" wrapText="1"/>
    </xf>
    <xf numFmtId="0" fontId="12" fillId="20" borderId="22" xfId="40" applyFont="1" applyFill="1" applyBorder="1" applyAlignment="1">
      <alignment horizontal="center" vertical="center" wrapText="1"/>
    </xf>
    <xf numFmtId="0" fontId="12" fillId="20" borderId="11" xfId="40" applyFont="1" applyFill="1" applyBorder="1" applyAlignment="1">
      <alignment horizontal="center" vertical="center"/>
    </xf>
    <xf numFmtId="0" fontId="12" fillId="20" borderId="43" xfId="40" applyFont="1" applyFill="1" applyBorder="1" applyAlignment="1">
      <alignment horizontal="center" vertical="center" wrapText="1"/>
    </xf>
    <xf numFmtId="0" fontId="12" fillId="20" borderId="17" xfId="40" applyFont="1" applyFill="1" applyBorder="1" applyAlignment="1">
      <alignment horizontal="center" vertical="center" wrapText="1"/>
    </xf>
    <xf numFmtId="0" fontId="12" fillId="20" borderId="16" xfId="40" applyFont="1" applyFill="1" applyBorder="1" applyAlignment="1">
      <alignment horizontal="center" vertical="center"/>
    </xf>
    <xf numFmtId="0" fontId="53" fillId="20" borderId="11" xfId="40" applyFont="1" applyFill="1" applyBorder="1" applyAlignment="1">
      <alignment horizontal="center" vertical="center" wrapText="1"/>
    </xf>
    <xf numFmtId="0" fontId="53" fillId="20" borderId="37" xfId="40" applyFont="1" applyFill="1" applyBorder="1" applyAlignment="1">
      <alignment horizontal="center" vertical="center" wrapText="1"/>
    </xf>
    <xf numFmtId="0" fontId="58" fillId="20" borderId="18" xfId="40" applyFont="1" applyFill="1" applyBorder="1" applyAlignment="1">
      <alignment horizontal="center" vertical="center" wrapText="1"/>
    </xf>
    <xf numFmtId="0" fontId="58" fillId="20" borderId="30" xfId="40" applyFont="1" applyFill="1" applyBorder="1" applyAlignment="1">
      <alignment horizontal="center" vertical="center" wrapText="1"/>
    </xf>
    <xf numFmtId="0" fontId="62" fillId="0" borderId="12" xfId="40" applyFont="1" applyBorder="1" applyAlignment="1">
      <alignment horizontal="right" vertical="center" wrapText="1"/>
    </xf>
    <xf numFmtId="0" fontId="62" fillId="0" borderId="44" xfId="40" applyFont="1" applyBorder="1" applyAlignment="1">
      <alignment horizontal="right" vertical="center" wrapText="1"/>
    </xf>
    <xf numFmtId="0" fontId="58" fillId="20" borderId="48" xfId="40" applyFont="1" applyFill="1" applyBorder="1" applyAlignment="1">
      <alignment horizontal="center" vertical="center" wrapText="1"/>
    </xf>
    <xf numFmtId="0" fontId="62" fillId="0" borderId="49" xfId="40" applyFont="1" applyBorder="1" applyAlignment="1">
      <alignment horizontal="right" vertical="center" wrapText="1"/>
    </xf>
    <xf numFmtId="0" fontId="58" fillId="20" borderId="43" xfId="40" applyFont="1" applyFill="1" applyBorder="1" applyAlignment="1">
      <alignment horizontal="center" vertical="center" wrapText="1"/>
    </xf>
    <xf numFmtId="0" fontId="53" fillId="20" borderId="51" xfId="40" applyFont="1" applyFill="1" applyBorder="1" applyAlignment="1">
      <alignment horizontal="center" vertical="center" wrapText="1"/>
    </xf>
    <xf numFmtId="186" fontId="12" fillId="0" borderId="49" xfId="40" applyNumberFormat="1" applyFont="1" applyBorder="1"/>
    <xf numFmtId="186" fontId="12" fillId="0" borderId="39" xfId="40" applyNumberFormat="1" applyFont="1" applyBorder="1"/>
    <xf numFmtId="0" fontId="53" fillId="20" borderId="48" xfId="40" applyFont="1" applyFill="1" applyBorder="1" applyAlignment="1">
      <alignment horizontal="center" vertical="center" wrapText="1"/>
    </xf>
    <xf numFmtId="0" fontId="53" fillId="20" borderId="43" xfId="40" applyFont="1" applyFill="1" applyBorder="1" applyAlignment="1">
      <alignment horizontal="center" vertical="center" wrapText="1"/>
    </xf>
    <xf numFmtId="49" fontId="65" fillId="0" borderId="0" xfId="46" applyNumberFormat="1" applyFont="1" applyAlignment="1">
      <alignment horizontal="center"/>
    </xf>
    <xf numFmtId="0" fontId="66" fillId="0" borderId="0" xfId="53" applyFont="1"/>
    <xf numFmtId="49" fontId="67" fillId="0" borderId="0" xfId="46" applyNumberFormat="1" applyFont="1"/>
    <xf numFmtId="187" fontId="28" fillId="0" borderId="0" xfId="46" applyNumberFormat="1" applyFont="1" applyAlignment="1">
      <alignment vertical="top" wrapText="1"/>
    </xf>
    <xf numFmtId="49" fontId="27" fillId="0" borderId="0" xfId="46" applyNumberFormat="1" applyFont="1"/>
    <xf numFmtId="49" fontId="67" fillId="0" borderId="0" xfId="46" applyNumberFormat="1" applyFont="1" applyAlignment="1">
      <alignment vertical="top" wrapText="1"/>
    </xf>
    <xf numFmtId="49" fontId="67" fillId="0" borderId="0" xfId="46" applyNumberFormat="1" applyFont="1" applyAlignment="1">
      <alignment vertical="top"/>
    </xf>
    <xf numFmtId="49" fontId="53" fillId="0" borderId="0" xfId="46" applyNumberFormat="1" applyFont="1"/>
    <xf numFmtId="0" fontId="68" fillId="0" borderId="0" xfId="55" applyFont="1" applyAlignment="1">
      <alignment horizontal="left"/>
    </xf>
    <xf numFmtId="0" fontId="69" fillId="0" borderId="0" xfId="55" applyFont="1" applyAlignment="1">
      <alignment horizontal="left"/>
    </xf>
    <xf numFmtId="0" fontId="68" fillId="0" borderId="0" xfId="55" applyFont="1"/>
    <xf numFmtId="0" fontId="70" fillId="0" borderId="0" xfId="55" applyFont="1" applyBorder="1" applyAlignment="1"/>
    <xf numFmtId="0" fontId="71" fillId="0" borderId="0" xfId="55" applyFont="1" applyBorder="1" applyAlignment="1"/>
    <xf numFmtId="0" fontId="68" fillId="0" borderId="0" xfId="55" applyFont="1" applyBorder="1" applyAlignment="1"/>
    <xf numFmtId="0" fontId="71" fillId="0" borderId="0" xfId="55" applyFont="1" applyBorder="1" applyAlignment="1">
      <alignment horizontal="center"/>
    </xf>
  </cellXfs>
  <cellStyles count="7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_月報作成用R3.1(確定値) ×" xfId="33"/>
    <cellStyle name="桁区切り_月報作成用R3.1(確定値)_1" xfId="34"/>
    <cellStyle name="桁区切り_月報作成用R3.1(確定値)_2" xfId="35"/>
    <cellStyle name="標準" xfId="0" builtinId="0"/>
    <cellStyle name="標準 2" xfId="36"/>
    <cellStyle name="標準_21調査結果の概要グラフ(リンク）" xfId="37"/>
    <cellStyle name="標準_Book1" xfId="38"/>
    <cellStyle name="標準_全国確報22.8_月報作成用R3.1(確定値) ×_1" xfId="39"/>
    <cellStyle name="標準_公表月報用22.8" xfId="40"/>
    <cellStyle name="標準_季節調整済み指数2010_Book1" xfId="41"/>
    <cellStyle name="標準_季節調整済み指数2010_月報作成用R3.1(確定値)" xfId="42"/>
    <cellStyle name="標準_月報作成用23.8" xfId="43"/>
    <cellStyle name="標準_月報作成用R2.12" xfId="44"/>
    <cellStyle name="標準_月報作成用R3.1(確定値) ×_1" xfId="45"/>
    <cellStyle name="標準_月報作成用R3.1(確定値)_1" xfId="46"/>
    <cellStyle name="標準_月報作成用R3.1(確定値)_2" xfId="47"/>
    <cellStyle name="標準_月報作成用R3.1(確定値)_3" xfId="48"/>
    <cellStyle name="標準_月報作成用R3.1(確定値)_4" xfId="49"/>
    <cellStyle name="標準_産業大分類別指数_月報作成用R3.1(確定値) ×" xfId="50"/>
    <cellStyle name="標準_目次" xfId="51"/>
    <cellStyle name="標準_知事投げ込み用グラフ＆文章23.8_月報作成用R2.12" xfId="52"/>
    <cellStyle name="標準_結果の概要（5人以上）_月報作成用R2.12" xfId="53"/>
    <cellStyle name="標準_裏表紙（毎and勤ver.)H24.1まで 2 2" xfId="54"/>
    <cellStyle name="標準_裏表紙（毎and勤ver.)H24.1まで_月報作成用R3.1(暫定値)" xfId="55"/>
    <cellStyle name="標準_速報5表 （規模別）22.8" xfId="56"/>
    <cellStyle name="標準_速報の表紙21.11_月報作成用R2.12" xfId="57"/>
    <cellStyle name="標準_速報の表紙21.11_月報作成用R3.1(確定値)_1" xfId="58"/>
    <cellStyle name="標準_速報の表紙21.11_月報作成用R3.1(確定値)_2" xfId="59"/>
    <cellStyle name="標準_速報（指数表）_月報作成用R3.1(確定値) ×" xfId="60"/>
    <cellStyle name="標準_鉱工業裏表紙Myしずおかver. 2 2" xfId="61"/>
    <cellStyle name="良い" xfId="62"/>
    <cellStyle name="見出し 1" xfId="63"/>
    <cellStyle name="見出し 2" xfId="64"/>
    <cellStyle name="見出し 3" xfId="65"/>
    <cellStyle name="見出し 4" xfId="66"/>
    <cellStyle name="計算" xfId="67"/>
    <cellStyle name="説明文" xfId="68"/>
    <cellStyle name="警告文" xfId="69"/>
    <cellStyle name="集計" xfId="70"/>
    <cellStyle name="ハイパーリンク" xfId="71"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theme" Target="theme/theme1.xml" /><Relationship Id="rId28" Type="http://schemas.openxmlformats.org/officeDocument/2006/relationships/sharedStrings" Target="sharedStrings.xml" /><Relationship Id="rId2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emf" /></Relationships>
</file>

<file path=xl/drawings/_rels/drawing8.xml.rels><?xml version="1.0" encoding="UTF-8"?><Relationships xmlns="http://schemas.openxmlformats.org/package/2006/relationships"><Relationship Id="rId1" Type="http://schemas.openxmlformats.org/officeDocument/2006/relationships/image" Target="../media/image3.png" /><Relationship Id="rId2" Type="http://schemas.openxmlformats.org/officeDocument/2006/relationships/image" Target="../media/image4.png" /><Relationship Id="rId3" Type="http://schemas.openxmlformats.org/officeDocument/2006/relationships/image" Target="../media/image5.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139700</xdr:colOff>
      <xdr:row>40</xdr:row>
      <xdr:rowOff>63500</xdr:rowOff>
    </xdr:from>
    <xdr:to xmlns:xdr="http://schemas.openxmlformats.org/drawingml/2006/spreadsheetDrawing">
      <xdr:col>10</xdr:col>
      <xdr:colOff>63500</xdr:colOff>
      <xdr:row>51</xdr:row>
      <xdr:rowOff>32385</xdr:rowOff>
    </xdr:to>
    <xdr:sp macro="" textlink="">
      <xdr:nvSpPr>
        <xdr:cNvPr id="10635" name="AutoShape 124"/>
        <xdr:cNvSpPr>
          <a:spLocks noChangeArrowheads="1"/>
        </xdr:cNvSpPr>
      </xdr:nvSpPr>
      <xdr:spPr>
        <a:xfrm>
          <a:off x="450215" y="7594600"/>
          <a:ext cx="5238115" cy="1731010"/>
        </a:xfrm>
        <a:prstGeom prst="flowChartAlternateProcess">
          <a:avLst/>
        </a:prstGeom>
        <a:solidFill>
          <a:sysClr val="window" lastClr="FFFFFF"/>
        </a:solidFill>
        <a:ln w="2857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毎月勤労統計調査とは？（通称：毎勤）</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厚生労働省が都道府県を通して実施する調査で、労働者の賃金、労働時間、雇用について毎月の変化を明らかにするものです。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また、国の重要な統計を作成するための調査として、統計法に基づく「基幹</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統計調査」とされています。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－毎勤はいろいろ役立っています－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★失業給付の額や休業補償額の改訂の資料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★企業の経営判断や賃金などの労働条件決定の際の資料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★内閣府の月例経済報告や景気動向指数などの景気判断資料　　等</a:t>
          </a:r>
        </a:p>
        <a:p>
          <a:pPr algn="l"/>
        </a:p>
      </xdr:txBody>
    </xdr:sp>
    <xdr:clientData/>
  </xdr:twoCellAnchor>
  <xdr:twoCellAnchor>
    <xdr:from xmlns:xdr="http://schemas.openxmlformats.org/drawingml/2006/spreadsheetDrawing">
      <xdr:col>1</xdr:col>
      <xdr:colOff>95250</xdr:colOff>
      <xdr:row>5</xdr:row>
      <xdr:rowOff>69850</xdr:rowOff>
    </xdr:from>
    <xdr:to xmlns:xdr="http://schemas.openxmlformats.org/drawingml/2006/spreadsheetDrawing">
      <xdr:col>3</xdr:col>
      <xdr:colOff>400685</xdr:colOff>
      <xdr:row>10</xdr:row>
      <xdr:rowOff>19050</xdr:rowOff>
    </xdr:to>
    <xdr:pic macro="">
      <xdr:nvPicPr>
        <xdr:cNvPr id="10636" name="Picture 130"/>
        <xdr:cNvPicPr>
          <a:picLocks noChangeAspect="1"/>
        </xdr:cNvPicPr>
      </xdr:nvPicPr>
      <xdr:blipFill>
        <a:blip xmlns:r="http://schemas.openxmlformats.org/officeDocument/2006/relationships" r:embed="rId1"/>
        <a:stretch>
          <a:fillRect/>
        </a:stretch>
      </xdr:blipFill>
      <xdr:spPr>
        <a:xfrm>
          <a:off x="405765" y="1539875"/>
          <a:ext cx="1219200" cy="974725"/>
        </a:xfrm>
        <a:prstGeom prst="rect">
          <a:avLst/>
        </a:prstGeom>
        <a:noFill/>
        <a:ln>
          <a:miter/>
        </a:ln>
      </xdr:spPr>
    </xdr:pic>
    <xdr:clientData/>
  </xdr:twoCellAnchor>
  <xdr:twoCellAnchor editAs="oneCell">
    <xdr:from xmlns:xdr="http://schemas.openxmlformats.org/drawingml/2006/spreadsheetDrawing">
      <xdr:col>1</xdr:col>
      <xdr:colOff>0</xdr:colOff>
      <xdr:row>11</xdr:row>
      <xdr:rowOff>0</xdr:rowOff>
    </xdr:from>
    <xdr:to xmlns:xdr="http://schemas.openxmlformats.org/drawingml/2006/spreadsheetDrawing">
      <xdr:col>10</xdr:col>
      <xdr:colOff>209550</xdr:colOff>
      <xdr:row>39</xdr:row>
      <xdr:rowOff>69850</xdr:rowOff>
    </xdr:to>
    <xdr:pic macro="">
      <xdr:nvPicPr>
        <xdr:cNvPr id="10638" name="図 4"/>
        <xdr:cNvPicPr>
          <a:picLocks noChangeAspect="1"/>
        </xdr:cNvPicPr>
      </xdr:nvPicPr>
      <xdr:blipFill>
        <a:blip xmlns:r="http://schemas.openxmlformats.org/officeDocument/2006/relationships" r:embed="rId2"/>
        <a:stretch>
          <a:fillRect/>
        </a:stretch>
      </xdr:blipFill>
      <xdr:spPr>
        <a:xfrm>
          <a:off x="310515" y="2667000"/>
          <a:ext cx="5523865" cy="4768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19</xdr:row>
      <xdr:rowOff>76835</xdr:rowOff>
    </xdr:from>
    <xdr:to xmlns:xdr="http://schemas.openxmlformats.org/drawingml/2006/spreadsheetDrawing">
      <xdr:col>0</xdr:col>
      <xdr:colOff>323850</xdr:colOff>
      <xdr:row>21</xdr:row>
      <xdr:rowOff>19685</xdr:rowOff>
    </xdr:to>
    <xdr:sp macro="" textlink="">
      <xdr:nvSpPr>
        <xdr:cNvPr id="11384" name="Rectangle 1"/>
        <xdr:cNvSpPr>
          <a:spLocks noChangeArrowheads="1"/>
        </xdr:cNvSpPr>
      </xdr:nvSpPr>
      <xdr:spPr>
        <a:xfrm>
          <a:off x="0" y="3251835"/>
          <a:ext cx="323850" cy="285750"/>
        </a:xfrm>
        <a:prstGeom prst="rect">
          <a:avLst/>
        </a:prstGeom>
        <a:noFill/>
        <a:ln>
          <a:miter/>
        </a:ln>
      </xdr:spPr>
      <xdr:txBody>
        <a:bodyPr vertOverflow="clip" horzOverflow="overflow" vert="vert" wrap="square" lIns="27432" tIns="18288" rIns="0" bIns="0" anchor="b" upright="1"/>
        <a:lstStyle/>
        <a:p>
          <a:pPr algn="l"/>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38100</xdr:colOff>
      <xdr:row>77</xdr:row>
      <xdr:rowOff>25400</xdr:rowOff>
    </xdr:from>
    <xdr:to xmlns:xdr="http://schemas.openxmlformats.org/drawingml/2006/spreadsheetDrawing">
      <xdr:col>0</xdr:col>
      <xdr:colOff>387350</xdr:colOff>
      <xdr:row>82</xdr:row>
      <xdr:rowOff>76200</xdr:rowOff>
    </xdr:to>
    <xdr:sp macro="" textlink="">
      <xdr:nvSpPr>
        <xdr:cNvPr id="12646" name="Text Box 1"/>
        <xdr:cNvSpPr txBox="1">
          <a:spLocks noChangeArrowheads="1"/>
        </xdr:cNvSpPr>
      </xdr:nvSpPr>
      <xdr:spPr>
        <a:xfrm>
          <a:off x="38100" y="16208375"/>
          <a:ext cx="349250" cy="1098550"/>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a:t>
          </a:r>
        </a:p>
      </xdr:txBody>
    </xdr:sp>
    <xdr:clientData/>
  </xdr:twoCellAnchor>
  <xdr:twoCellAnchor>
    <xdr:from xmlns:xdr="http://schemas.openxmlformats.org/drawingml/2006/spreadsheetDrawing">
      <xdr:col>0</xdr:col>
      <xdr:colOff>6350</xdr:colOff>
      <xdr:row>26</xdr:row>
      <xdr:rowOff>114935</xdr:rowOff>
    </xdr:from>
    <xdr:to xmlns:xdr="http://schemas.openxmlformats.org/drawingml/2006/spreadsheetDrawing">
      <xdr:col>0</xdr:col>
      <xdr:colOff>368300</xdr:colOff>
      <xdr:row>31</xdr:row>
      <xdr:rowOff>165735</xdr:rowOff>
    </xdr:to>
    <xdr:sp macro="" textlink="">
      <xdr:nvSpPr>
        <xdr:cNvPr id="12647" name="Text Box 2"/>
        <xdr:cNvSpPr txBox="1">
          <a:spLocks noChangeArrowheads="1"/>
        </xdr:cNvSpPr>
      </xdr:nvSpPr>
      <xdr:spPr>
        <a:xfrm>
          <a:off x="6350" y="5639435"/>
          <a:ext cx="361950" cy="1098550"/>
        </a:xfrm>
        <a:prstGeom prst="rect">
          <a:avLst/>
        </a:prstGeom>
        <a:solidFill>
          <a:srgbClr val="FFFFFF"/>
        </a:solidFill>
        <a:ln>
          <a:miter/>
        </a:ln>
      </xdr:spPr>
      <xdr:txBody>
        <a:bodyPr vertOverflow="overflow" horzOverflow="overflow" upright="1"/>
        <a:lstStyle/>
        <a:p/>
      </xdr:txBody>
    </xdr:sp>
    <xdr:clientData/>
  </xdr:twoCellAnchor>
  <xdr:twoCellAnchor>
    <xdr:from xmlns:xdr="http://schemas.openxmlformats.org/drawingml/2006/spreadsheetDrawing">
      <xdr:col>0</xdr:col>
      <xdr:colOff>19050</xdr:colOff>
      <xdr:row>25</xdr:row>
      <xdr:rowOff>95250</xdr:rowOff>
    </xdr:from>
    <xdr:to xmlns:xdr="http://schemas.openxmlformats.org/drawingml/2006/spreadsheetDrawing">
      <xdr:col>0</xdr:col>
      <xdr:colOff>374650</xdr:colOff>
      <xdr:row>30</xdr:row>
      <xdr:rowOff>140335</xdr:rowOff>
    </xdr:to>
    <xdr:sp macro="" textlink="">
      <xdr:nvSpPr>
        <xdr:cNvPr id="12648" name="Text Box 3"/>
        <xdr:cNvSpPr txBox="1">
          <a:spLocks noChangeArrowheads="1"/>
        </xdr:cNvSpPr>
      </xdr:nvSpPr>
      <xdr:spPr>
        <a:xfrm>
          <a:off x="19050" y="5410200"/>
          <a:ext cx="355600" cy="109283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-14 -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63500</xdr:colOff>
      <xdr:row>76</xdr:row>
      <xdr:rowOff>31750</xdr:rowOff>
    </xdr:from>
    <xdr:to xmlns:xdr="http://schemas.openxmlformats.org/drawingml/2006/spreadsheetDrawing">
      <xdr:col>0</xdr:col>
      <xdr:colOff>412750</xdr:colOff>
      <xdr:row>81</xdr:row>
      <xdr:rowOff>76200</xdr:rowOff>
    </xdr:to>
    <xdr:sp macro="" textlink="">
      <xdr:nvSpPr>
        <xdr:cNvPr id="2886663" name="Text Box 1"/>
        <xdr:cNvSpPr txBox="1">
          <a:spLocks noChangeArrowheads="1"/>
        </xdr:cNvSpPr>
      </xdr:nvSpPr>
      <xdr:spPr>
        <a:xfrm>
          <a:off x="63500" y="15948025"/>
          <a:ext cx="349250" cy="1092200"/>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-17-</a:t>
          </a:r>
        </a:p>
      </xdr:txBody>
    </xdr:sp>
    <xdr:clientData/>
  </xdr:twoCellAnchor>
  <xdr:twoCellAnchor>
    <xdr:from xmlns:xdr="http://schemas.openxmlformats.org/drawingml/2006/spreadsheetDrawing">
      <xdr:col>0</xdr:col>
      <xdr:colOff>38100</xdr:colOff>
      <xdr:row>24</xdr:row>
      <xdr:rowOff>38735</xdr:rowOff>
    </xdr:from>
    <xdr:to xmlns:xdr="http://schemas.openxmlformats.org/drawingml/2006/spreadsheetDrawing">
      <xdr:col>0</xdr:col>
      <xdr:colOff>400685</xdr:colOff>
      <xdr:row>29</xdr:row>
      <xdr:rowOff>89535</xdr:rowOff>
    </xdr:to>
    <xdr:sp macro="" textlink="">
      <xdr:nvSpPr>
        <xdr:cNvPr id="2886664" name="Text Box 2"/>
        <xdr:cNvSpPr txBox="1">
          <a:spLocks noChangeArrowheads="1"/>
        </xdr:cNvSpPr>
      </xdr:nvSpPr>
      <xdr:spPr>
        <a:xfrm>
          <a:off x="38100" y="5067935"/>
          <a:ext cx="362585" cy="1098550"/>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69850</xdr:colOff>
      <xdr:row>74</xdr:row>
      <xdr:rowOff>146050</xdr:rowOff>
    </xdr:from>
    <xdr:to xmlns:xdr="http://schemas.openxmlformats.org/drawingml/2006/spreadsheetDrawing">
      <xdr:col>0</xdr:col>
      <xdr:colOff>426085</xdr:colOff>
      <xdr:row>79</xdr:row>
      <xdr:rowOff>171450</xdr:rowOff>
    </xdr:to>
    <xdr:sp macro="" textlink="">
      <xdr:nvSpPr>
        <xdr:cNvPr id="1071231" name="Text Box 1"/>
        <xdr:cNvSpPr txBox="1">
          <a:spLocks noChangeArrowheads="1"/>
        </xdr:cNvSpPr>
      </xdr:nvSpPr>
      <xdr:spPr>
        <a:xfrm>
          <a:off x="69850" y="15694025"/>
          <a:ext cx="356235" cy="1073150"/>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-19-</a:t>
          </a:r>
        </a:p>
      </xdr:txBody>
    </xdr:sp>
    <xdr:clientData/>
  </xdr:twoCellAnchor>
  <xdr:twoCellAnchor>
    <xdr:from xmlns:xdr="http://schemas.openxmlformats.org/drawingml/2006/spreadsheetDrawing">
      <xdr:col>0</xdr:col>
      <xdr:colOff>0</xdr:colOff>
      <xdr:row>23</xdr:row>
      <xdr:rowOff>76200</xdr:rowOff>
    </xdr:from>
    <xdr:to xmlns:xdr="http://schemas.openxmlformats.org/drawingml/2006/spreadsheetDrawing">
      <xdr:col>0</xdr:col>
      <xdr:colOff>368935</xdr:colOff>
      <xdr:row>28</xdr:row>
      <xdr:rowOff>114935</xdr:rowOff>
    </xdr:to>
    <xdr:sp macro="" textlink="">
      <xdr:nvSpPr>
        <xdr:cNvPr id="1071232" name="Text Box 2"/>
        <xdr:cNvSpPr txBox="1">
          <a:spLocks noChangeArrowheads="1"/>
        </xdr:cNvSpPr>
      </xdr:nvSpPr>
      <xdr:spPr>
        <a:xfrm>
          <a:off x="0" y="4933950"/>
          <a:ext cx="368935" cy="108648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-18-</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12</xdr:row>
      <xdr:rowOff>203835</xdr:rowOff>
    </xdr:from>
    <xdr:to xmlns:xdr="http://schemas.openxmlformats.org/drawingml/2006/spreadsheetDrawing">
      <xdr:col>6</xdr:col>
      <xdr:colOff>0</xdr:colOff>
      <xdr:row>14</xdr:row>
      <xdr:rowOff>165735</xdr:rowOff>
    </xdr:to>
    <xdr:sp macro="" textlink="">
      <xdr:nvSpPr>
        <xdr:cNvPr id="684159" name="Line 1"/>
        <xdr:cNvSpPr>
          <a:spLocks noChangeShapeType="1"/>
        </xdr:cNvSpPr>
      </xdr:nvSpPr>
      <xdr:spPr>
        <a:xfrm>
          <a:off x="4004310" y="2300605"/>
          <a:ext cx="0" cy="39751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0</xdr:colOff>
      <xdr:row>12</xdr:row>
      <xdr:rowOff>203835</xdr:rowOff>
    </xdr:from>
    <xdr:to xmlns:xdr="http://schemas.openxmlformats.org/drawingml/2006/spreadsheetDrawing">
      <xdr:col>6</xdr:col>
      <xdr:colOff>0</xdr:colOff>
      <xdr:row>14</xdr:row>
      <xdr:rowOff>165735</xdr:rowOff>
    </xdr:to>
    <xdr:sp macro="" textlink="">
      <xdr:nvSpPr>
        <xdr:cNvPr id="684160" name="Line 2"/>
        <xdr:cNvSpPr>
          <a:spLocks noChangeShapeType="1"/>
        </xdr:cNvSpPr>
      </xdr:nvSpPr>
      <xdr:spPr>
        <a:xfrm>
          <a:off x="4004310" y="2300605"/>
          <a:ext cx="0" cy="39751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216535</xdr:colOff>
      <xdr:row>86</xdr:row>
      <xdr:rowOff>114935</xdr:rowOff>
    </xdr:from>
    <xdr:to xmlns:xdr="http://schemas.openxmlformats.org/drawingml/2006/spreadsheetDrawing">
      <xdr:col>8</xdr:col>
      <xdr:colOff>120650</xdr:colOff>
      <xdr:row>86</xdr:row>
      <xdr:rowOff>114935</xdr:rowOff>
    </xdr:to>
    <xdr:sp macro="" textlink="">
      <xdr:nvSpPr>
        <xdr:cNvPr id="16504" name="Line 1"/>
        <xdr:cNvSpPr>
          <a:spLocks noChangeShapeType="1"/>
        </xdr:cNvSpPr>
      </xdr:nvSpPr>
      <xdr:spPr>
        <a:xfrm>
          <a:off x="1585595" y="15859760"/>
          <a:ext cx="1580515" cy="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21</xdr:row>
      <xdr:rowOff>142875</xdr:rowOff>
    </xdr:from>
    <xdr:to xmlns:xdr="http://schemas.openxmlformats.org/drawingml/2006/spreadsheetDrawing">
      <xdr:col>4</xdr:col>
      <xdr:colOff>391795</xdr:colOff>
      <xdr:row>29</xdr:row>
      <xdr:rowOff>80645</xdr:rowOff>
    </xdr:to>
    <xdr:pic macro="">
      <xdr:nvPicPr>
        <xdr:cNvPr id="2" name="Picture 1"/>
        <xdr:cNvPicPr>
          <a:picLocks noChangeAspect="1"/>
        </xdr:cNvPicPr>
      </xdr:nvPicPr>
      <xdr:blipFill>
        <a:blip xmlns:r="http://schemas.openxmlformats.org/officeDocument/2006/relationships" r:embed="rId1"/>
        <a:stretch>
          <a:fillRect/>
        </a:stretch>
      </xdr:blipFill>
      <xdr:spPr>
        <a:xfrm>
          <a:off x="371475" y="6032500"/>
          <a:ext cx="2146935" cy="1569720"/>
        </a:xfrm>
        <a:prstGeom prst="rect">
          <a:avLst/>
        </a:prstGeom>
        <a:solidFill>
          <a:srgbClr val="FFFFFF"/>
        </a:solidFill>
        <a:ln>
          <a:noFill/>
        </a:ln>
      </xdr:spPr>
    </xdr:pic>
    <xdr:clientData/>
  </xdr:twoCellAnchor>
  <xdr:twoCellAnchor>
    <xdr:from xmlns:xdr="http://schemas.openxmlformats.org/drawingml/2006/spreadsheetDrawing">
      <xdr:col>1</xdr:col>
      <xdr:colOff>27305</xdr:colOff>
      <xdr:row>18</xdr:row>
      <xdr:rowOff>108585</xdr:rowOff>
    </xdr:from>
    <xdr:to xmlns:xdr="http://schemas.openxmlformats.org/drawingml/2006/spreadsheetDrawing">
      <xdr:col>5</xdr:col>
      <xdr:colOff>163195</xdr:colOff>
      <xdr:row>20</xdr:row>
      <xdr:rowOff>158115</xdr:rowOff>
    </xdr:to>
    <xdr:grpSp>
      <xdr:nvGrpSpPr>
        <xdr:cNvPr id="4" name="グループ 17"/>
        <xdr:cNvGrpSpPr/>
      </xdr:nvGrpSpPr>
      <xdr:grpSpPr>
        <a:xfrm>
          <a:off x="322580" y="5293360"/>
          <a:ext cx="2595880" cy="497205"/>
          <a:chOff x="324724" y="5295785"/>
          <a:chExt cx="2597651" cy="495549"/>
        </a:xfrm>
      </xdr:grpSpPr>
      <xdr:sp macro="" textlink="">
        <xdr:nvSpPr>
          <xdr:cNvPr id="5" name="正方形/長方形 5"/>
          <xdr:cNvSpPr>
            <a:spLocks noChangeArrowheads="1"/>
          </xdr:cNvSpPr>
        </xdr:nvSpPr>
        <xdr:spPr>
          <a:xfrm>
            <a:off x="324724" y="5295785"/>
            <a:ext cx="1828575" cy="315844"/>
          </a:xfrm>
          <a:prstGeom prst="rect">
            <a:avLst/>
          </a:prstGeom>
          <a:solidFill>
            <a:srgbClr val="FFFFFF"/>
          </a:solidFill>
          <a:ln w="25400">
            <a:solidFill>
              <a:srgbClr val="7F7F7F"/>
            </a:solidFill>
            <a:miter/>
          </a:ln>
        </xdr:spPr>
        <xdr:txBody>
          <a:bodyPr vertOverflow="clip" horzOverflow="overflow" wrap="square" lIns="34925" tIns="12700" rIns="12700" bIns="12700" anchor="t" upright="1"/>
          <a:lstStyle/>
          <a:p>
            <a:pPr algn="l">
              <a:lnSpc>
                <a:spcPts val="165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しずおか　まいきん</a:t>
            </a:r>
          </a:p>
          <a:p>
            <a:pPr algn="l"/>
            <a:endParaRPr/>
          </a:p>
        </xdr:txBody>
      </xdr:sp>
      <xdr:sp macro="" textlink="">
        <xdr:nvSpPr>
          <xdr:cNvPr id="6" name="角丸四角形 6"/>
          <xdr:cNvSpPr>
            <a:spLocks noChangeArrowheads="1"/>
          </xdr:cNvSpPr>
        </xdr:nvSpPr>
        <xdr:spPr>
          <a:xfrm>
            <a:off x="2212458" y="5301230"/>
            <a:ext cx="575463" cy="337628"/>
          </a:xfrm>
          <a:prstGeom prst="roundRect">
            <a:avLst>
              <a:gd name="adj" fmla="val 16675"/>
            </a:avLst>
          </a:prstGeom>
          <a:solidFill>
            <a:srgbClr val="808080"/>
          </a:solidFill>
          <a:ln w="25400">
            <a:solidFill>
              <a:srgbClr val="808080"/>
            </a:solidFill>
          </a:ln>
        </xdr:spPr>
        <xdr:txBody>
          <a:bodyPr vertOverflow="clip" horzOverflow="overflow" wrap="square" lIns="34925" tIns="12700" rIns="12700" bIns="12700" anchor="t" upright="1"/>
          <a:lstStyle/>
          <a:p>
            <a:pPr algn="l">
              <a:lnSpc>
                <a:spcPts val="1650"/>
              </a:lnSpc>
            </a:pPr>
            <a:r>
              <a:rPr lang="ja-JP" altLang="en-US" sz="14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検索</a:t>
            </a:r>
          </a:p>
          <a:p>
            <a:pPr algn="l"/>
            <a:endParaRPr/>
          </a:p>
        </xdr:txBody>
      </xdr:sp>
      <xdr:sp macro="" textlink="">
        <xdr:nvSpPr>
          <xdr:cNvPr id="7" name="左矢印 7"/>
          <xdr:cNvSpPr>
            <a:spLocks noChangeArrowheads="1"/>
          </xdr:cNvSpPr>
        </xdr:nvSpPr>
        <xdr:spPr>
          <a:xfrm rot="2648694">
            <a:off x="2685737" y="5448262"/>
            <a:ext cx="236638" cy="343072"/>
          </a:xfrm>
          <a:prstGeom prst="leftArrow">
            <a:avLst>
              <a:gd name="adj1" fmla="val 50000"/>
              <a:gd name="adj2" fmla="val 50000"/>
            </a:avLst>
          </a:prstGeom>
          <a:solidFill>
            <a:srgbClr val="333333"/>
          </a:solidFill>
          <a:ln w="25400">
            <a:solidFill>
              <a:srgbClr val="FFFFFF"/>
            </a:solidFill>
            <a:miter/>
          </a:ln>
        </xdr:spPr>
        <xdr:txBody>
          <a:bodyPr vertOverflow="clip" horzOverflow="overflow" wrap="square" lIns="41275" tIns="12700" rIns="12700" bIns="12700" anchor="t" upright="1"/>
          <a:lstStyle/>
          <a:p>
            <a:pPr algn="l"/>
            <a:endParaRPr/>
          </a:p>
          <a:p>
            <a:pPr algn="l"/>
            <a:endParaRPr/>
          </a:p>
        </xdr:txBody>
      </xdr:sp>
    </xdr:grpSp>
    <xdr:clientData/>
  </xdr:twoCellAnchor>
  <xdr:twoCellAnchor editAs="oneCell">
    <xdr:from xmlns:xdr="http://schemas.openxmlformats.org/drawingml/2006/spreadsheetDrawing">
      <xdr:col>1</xdr:col>
      <xdr:colOff>0</xdr:colOff>
      <xdr:row>20</xdr:row>
      <xdr:rowOff>76835</xdr:rowOff>
    </xdr:from>
    <xdr:to xmlns:xdr="http://schemas.openxmlformats.org/drawingml/2006/spreadsheetDrawing">
      <xdr:col>8</xdr:col>
      <xdr:colOff>239395</xdr:colOff>
      <xdr:row>22</xdr:row>
      <xdr:rowOff>53340</xdr:rowOff>
    </xdr:to>
    <xdr:sp macro="" textlink="">
      <xdr:nvSpPr>
        <xdr:cNvPr id="8" name="Text Box 10"/>
        <xdr:cNvSpPr txBox="1">
          <a:spLocks noChangeArrowheads="1"/>
        </xdr:cNvSpPr>
      </xdr:nvSpPr>
      <xdr:spPr>
        <a:xfrm>
          <a:off x="295275" y="5709285"/>
          <a:ext cx="4585335" cy="398780"/>
        </a:xfrm>
        <a:prstGeom prst="rect">
          <a:avLst/>
        </a:prstGeom>
        <a:noFill/>
        <a:ln>
          <a:miter/>
        </a:ln>
      </xdr:spPr>
      <xdr:txBody>
        <a:bodyPr vertOverflow="overflow" horzOverflow="overflow" wrap="none" lIns="26987" tIns="4762" rIns="4762" bIns="4762" anchor="t" upright="1">
          <a:spAutoFit/>
        </a:bodyPr>
        <a:lstStyle/>
        <a:p>
          <a:pPr algn="l">
            <a:lnSpc>
              <a:spcPts val="165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URL https://toukei.pref.shizuoka.jp/chosa/12-040/index.html</a:t>
          </a:r>
        </a:p>
        <a:p>
          <a:pPr algn="l"/>
          <a:endParaRPr/>
        </a:p>
      </xdr:txBody>
    </xdr:sp>
    <xdr:clientData/>
  </xdr:twoCellAnchor>
  <xdr:twoCellAnchor editAs="oneCell">
    <xdr:from xmlns:xdr="http://schemas.openxmlformats.org/drawingml/2006/spreadsheetDrawing">
      <xdr:col>5</xdr:col>
      <xdr:colOff>6350</xdr:colOff>
      <xdr:row>21</xdr:row>
      <xdr:rowOff>93345</xdr:rowOff>
    </xdr:from>
    <xdr:to xmlns:xdr="http://schemas.openxmlformats.org/drawingml/2006/spreadsheetDrawing">
      <xdr:col>8</xdr:col>
      <xdr:colOff>59690</xdr:colOff>
      <xdr:row>22</xdr:row>
      <xdr:rowOff>132080</xdr:rowOff>
    </xdr:to>
    <xdr:sp macro="" textlink="">
      <xdr:nvSpPr>
        <xdr:cNvPr id="9" name="Text Box 11"/>
        <xdr:cNvSpPr txBox="1">
          <a:spLocks noChangeArrowheads="1"/>
        </xdr:cNvSpPr>
      </xdr:nvSpPr>
      <xdr:spPr>
        <a:xfrm>
          <a:off x="2761615" y="5982970"/>
          <a:ext cx="1939290" cy="203835"/>
        </a:xfrm>
        <a:prstGeom prst="rect">
          <a:avLst/>
        </a:prstGeom>
        <a:noFill/>
        <a:ln>
          <a:miter/>
        </a:ln>
      </xdr:spPr>
      <xdr:txBody>
        <a:bodyPr vertOverflow="clip" horzOverflow="overflow" wrap="square" lIns="20637" tIns="4762" rIns="4762" bIns="4762" anchor="t" upright="1"/>
        <a:lstStyle/>
        <a:p>
          <a:pPr algn="l">
            <a:lnSpc>
              <a:spcPts val="10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スマートフォン版も公開しています。</a:t>
          </a:r>
        </a:p>
        <a:p>
          <a:pPr algn="l">
            <a:lnSpc>
              <a:spcPts val="1200"/>
            </a:lnSpc>
          </a:pPr>
          <a:endParaRPr/>
        </a:p>
      </xdr:txBody>
    </xdr:sp>
    <xdr:clientData/>
  </xdr:twoCellAnchor>
  <xdr:twoCellAnchor>
    <xdr:from xmlns:xdr="http://schemas.openxmlformats.org/drawingml/2006/spreadsheetDrawing">
      <xdr:col>1</xdr:col>
      <xdr:colOff>387350</xdr:colOff>
      <xdr:row>30</xdr:row>
      <xdr:rowOff>74295</xdr:rowOff>
    </xdr:from>
    <xdr:to xmlns:xdr="http://schemas.openxmlformats.org/drawingml/2006/spreadsheetDrawing">
      <xdr:col>9</xdr:col>
      <xdr:colOff>405765</xdr:colOff>
      <xdr:row>38</xdr:row>
      <xdr:rowOff>24765</xdr:rowOff>
    </xdr:to>
    <xdr:sp macro="" textlink="">
      <xdr:nvSpPr>
        <xdr:cNvPr id="10" name="Text Box 2"/>
        <xdr:cNvSpPr txBox="1">
          <a:spLocks noChangeArrowheads="1"/>
        </xdr:cNvSpPr>
      </xdr:nvSpPr>
      <xdr:spPr>
        <a:xfrm>
          <a:off x="682625" y="7805420"/>
          <a:ext cx="4707890" cy="1379220"/>
        </a:xfrm>
        <a:prstGeom prst="rect">
          <a:avLst/>
        </a:prstGeom>
        <a:solidFill>
          <a:srgbClr val="FFFFFF"/>
        </a:solidFill>
        <a:ln w="57150" cmpd="thickThin">
          <a:solidFill>
            <a:sysClr val="windowText" lastClr="000000"/>
          </a:solidFill>
          <a:miter/>
        </a:ln>
      </xdr:spPr>
      <xdr:txBody>
        <a:bodyPr vertOverflow="clip" horzOverflow="overflow" wrap="square" lIns="27432" tIns="18288" rIns="27432" bIns="0" anchor="t" upright="1"/>
        <a:lstStyle/>
        <a:p>
          <a:pPr algn="ctr"/>
          <a:endParaRPr/>
        </a:p>
        <a:p>
          <a:pPr algn="ctr">
            <a:lnSpc>
              <a:spcPts val="165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毎月勤労統計調査についてのお問い合わせ先</a:t>
          </a:r>
        </a:p>
        <a:p>
          <a:pPr algn="ctr"/>
          <a:endParaRPr/>
        </a:p>
        <a:p>
          <a:pPr algn="ctr">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〒420-8601　静岡市葵区追手町9-6</a:t>
          </a:r>
        </a:p>
        <a:p>
          <a:pPr algn="ctr">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静岡県企画部統計活用課　商工・経済班</a:t>
          </a:r>
        </a:p>
        <a:p>
          <a:pPr algn="ctr">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TEL　０５４－２２１－２２４６　　FAX　０５４－２２１－３６０９</a:t>
          </a:r>
        </a:p>
      </xdr:txBody>
    </xdr:sp>
    <xdr:clientData/>
  </xdr:twoCellAnchor>
  <xdr:twoCellAnchor>
    <xdr:from xmlns:xdr="http://schemas.openxmlformats.org/drawingml/2006/spreadsheetDrawing">
      <xdr:col>5</xdr:col>
      <xdr:colOff>111125</xdr:colOff>
      <xdr:row>3</xdr:row>
      <xdr:rowOff>38100</xdr:rowOff>
    </xdr:from>
    <xdr:to xmlns:xdr="http://schemas.openxmlformats.org/drawingml/2006/spreadsheetDrawing">
      <xdr:col>10</xdr:col>
      <xdr:colOff>304165</xdr:colOff>
      <xdr:row>10</xdr:row>
      <xdr:rowOff>247650</xdr:rowOff>
    </xdr:to>
    <xdr:sp macro="" textlink="">
      <xdr:nvSpPr>
        <xdr:cNvPr id="11" name="テキスト 15"/>
        <xdr:cNvSpPr txBox="1">
          <a:spLocks noChangeArrowheads="1"/>
        </xdr:cNvSpPr>
      </xdr:nvSpPr>
      <xdr:spPr>
        <a:xfrm>
          <a:off x="2866390" y="952500"/>
          <a:ext cx="3051175" cy="2165350"/>
        </a:xfrm>
        <a:prstGeom prst="rect">
          <a:avLst/>
        </a:prstGeom>
        <a:noFill/>
        <a:ln>
          <a:miter/>
        </a:ln>
      </xdr:spPr>
      <xdr:txBody>
        <a:bodyPr vertOverflow="clip" horzOverflow="overflow" wrap="square" lIns="23812" tIns="4762" rIns="4762" bIns="4762" anchor="t" upright="1"/>
        <a:lstStyle/>
        <a:p>
          <a:pPr algn="l">
            <a:lnSpc>
              <a:spcPts val="20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　</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国勢調査は、日本の未来をつくるための大切な調査です。</a:t>
          </a:r>
          <a:endPar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endParaRPr>
        </a:p>
        <a:p>
          <a:pPr algn="l">
            <a:lnSpc>
              <a:spcPts val="20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ご自宅にお届けしている調査票又は</a:t>
          </a:r>
          <a:endPar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endParaRPr>
        </a:p>
        <a:p>
          <a:pPr algn="l">
            <a:lnSpc>
              <a:spcPts val="20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QRコードで、10月８日までに回答をお願いします。</a:t>
          </a:r>
          <a:endPar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endParaRPr>
        </a:p>
      </xdr:txBody>
    </xdr:sp>
    <xdr:clientData/>
  </xdr:twoCellAnchor>
  <xdr:twoCellAnchor>
    <xdr:from xmlns:xdr="http://schemas.openxmlformats.org/drawingml/2006/spreadsheetDrawing">
      <xdr:col>0</xdr:col>
      <xdr:colOff>152400</xdr:colOff>
      <xdr:row>1</xdr:row>
      <xdr:rowOff>114935</xdr:rowOff>
    </xdr:from>
    <xdr:to xmlns:xdr="http://schemas.openxmlformats.org/drawingml/2006/spreadsheetDrawing">
      <xdr:col>10</xdr:col>
      <xdr:colOff>326390</xdr:colOff>
      <xdr:row>14</xdr:row>
      <xdr:rowOff>70485</xdr:rowOff>
    </xdr:to>
    <xdr:sp macro="" textlink="">
      <xdr:nvSpPr>
        <xdr:cNvPr id="12" name="図形 18"/>
        <xdr:cNvSpPr>
          <a:spLocks noChangeArrowheads="1"/>
        </xdr:cNvSpPr>
      </xdr:nvSpPr>
      <xdr:spPr>
        <a:xfrm>
          <a:off x="152400" y="419735"/>
          <a:ext cx="5787390" cy="3692525"/>
        </a:xfrm>
        <a:prstGeom prst="roundRect">
          <a:avLst>
            <a:gd name="adj" fmla="val 16667"/>
          </a:avLst>
        </a:prstGeom>
        <a:noFill/>
        <a:ln w="12700">
          <a:solidFill>
            <a:srgbClr val="000000"/>
          </a:solidFill>
          <a:miter lim="800000"/>
          <a:headEnd/>
          <a:tailEnd/>
        </a:ln>
      </xdr:spPr>
    </xdr:sp>
    <xdr:clientData/>
  </xdr:twoCellAnchor>
  <xdr:twoCellAnchor>
    <xdr:from xmlns:xdr="http://schemas.openxmlformats.org/drawingml/2006/spreadsheetDrawing">
      <xdr:col>3</xdr:col>
      <xdr:colOff>346075</xdr:colOff>
      <xdr:row>1</xdr:row>
      <xdr:rowOff>2540</xdr:rowOff>
    </xdr:from>
    <xdr:to xmlns:xdr="http://schemas.openxmlformats.org/drawingml/2006/spreadsheetDrawing">
      <xdr:col>7</xdr:col>
      <xdr:colOff>489585</xdr:colOff>
      <xdr:row>2</xdr:row>
      <xdr:rowOff>2540</xdr:rowOff>
    </xdr:to>
    <xdr:sp macro="" textlink="">
      <xdr:nvSpPr>
        <xdr:cNvPr id="13" name="オブジェクト 13"/>
        <xdr:cNvSpPr txBox="1">
          <a:spLocks noChangeArrowheads="1"/>
        </xdr:cNvSpPr>
      </xdr:nvSpPr>
      <xdr:spPr>
        <a:xfrm>
          <a:off x="1844040" y="307340"/>
          <a:ext cx="2658110" cy="304800"/>
        </a:xfrm>
        <a:prstGeom prst="rect">
          <a:avLst/>
        </a:prstGeom>
        <a:solidFill>
          <a:srgbClr val="FFFFFF"/>
        </a:solidFill>
        <a:ln>
          <a:miter/>
        </a:ln>
      </xdr:spPr>
      <xdr:txBody>
        <a:bodyPr vertOverflow="clip" horzOverflow="overflow" wrap="square" lIns="74295" tIns="8890" rIns="74295" bIns="8890" anchor="t" upright="1"/>
        <a:lstStyle/>
        <a:p>
          <a:pPr algn="l">
            <a:lnSpc>
              <a:spcPts val="16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＜国勢調査を実施しています＞</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endParaRPr>
        </a:p>
      </xdr:txBody>
    </xdr:sp>
    <xdr:clientData/>
  </xdr:twoCellAnchor>
  <xdr:twoCellAnchor>
    <xdr:from xmlns:xdr="http://schemas.openxmlformats.org/drawingml/2006/spreadsheetDrawing">
      <xdr:col>1</xdr:col>
      <xdr:colOff>0</xdr:colOff>
      <xdr:row>11</xdr:row>
      <xdr:rowOff>337820</xdr:rowOff>
    </xdr:from>
    <xdr:to xmlns:xdr="http://schemas.openxmlformats.org/drawingml/2006/spreadsheetDrawing">
      <xdr:col>5</xdr:col>
      <xdr:colOff>571500</xdr:colOff>
      <xdr:row>13</xdr:row>
      <xdr:rowOff>87630</xdr:rowOff>
    </xdr:to>
    <xdr:grpSp>
      <xdr:nvGrpSpPr>
        <xdr:cNvPr id="15" name="グループ 19"/>
        <xdr:cNvGrpSpPr/>
      </xdr:nvGrpSpPr>
      <xdr:grpSpPr>
        <a:xfrm>
          <a:off x="295275" y="3493770"/>
          <a:ext cx="3031490" cy="321310"/>
          <a:chOff x="297088" y="3487137"/>
          <a:chExt cx="3034277" cy="318304"/>
        </a:xfrm>
      </xdr:grpSpPr>
      <xdr:sp macro="" textlink="">
        <xdr:nvSpPr>
          <xdr:cNvPr id="16" name="図形 17"/>
          <xdr:cNvSpPr>
            <a:spLocks noChangeArrowheads="1"/>
          </xdr:cNvSpPr>
        </xdr:nvSpPr>
        <xdr:spPr>
          <a:xfrm>
            <a:off x="297088" y="3487137"/>
            <a:ext cx="3034277" cy="318304"/>
          </a:xfrm>
          <a:prstGeom prst="homePlate">
            <a:avLst>
              <a:gd name="adj" fmla="val 50223"/>
            </a:avLst>
          </a:prstGeom>
          <a:solidFill>
            <a:srgbClr val="5B9BD5"/>
          </a:solidFill>
          <a:ln>
            <a:noFill/>
          </a:ln>
        </xdr:spPr>
      </xdr:sp>
      <xdr:sp macro="" textlink="">
        <xdr:nvSpPr>
          <xdr:cNvPr id="17" name="テキスト 18"/>
          <xdr:cNvSpPr txBox="1">
            <a:spLocks noChangeArrowheads="1"/>
          </xdr:cNvSpPr>
        </xdr:nvSpPr>
        <xdr:spPr>
          <a:xfrm>
            <a:off x="469552" y="3503322"/>
            <a:ext cx="2716297" cy="275144"/>
          </a:xfrm>
          <a:prstGeom prst="rect">
            <a:avLst/>
          </a:prstGeom>
          <a:noFill/>
          <a:ln>
            <a:miter/>
          </a:ln>
        </xdr:spPr>
        <xdr:txBody>
          <a:bodyPr vertOverflow="clip" horzOverflow="overflow" wrap="square" lIns="33337" tIns="4762" rIns="4762" bIns="4762" anchor="t" upright="1"/>
          <a:lstStyle/>
          <a:p>
            <a:pPr algn="l">
              <a:lnSpc>
                <a:spcPts val="1400"/>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HG丸ｺﾞｼｯｸM-PRO"/>
                <a:ea typeface="HG丸ｺﾞｼｯｸM-PRO"/>
              </a:rPr>
              <a:t>国勢調査2025キャンペーンサイト</a:t>
            </a:r>
          </a:p>
        </xdr:txBody>
      </xdr:sp>
    </xdr:grpSp>
    <xdr:clientData/>
  </xdr:twoCellAnchor>
  <xdr:twoCellAnchor editAs="oneCell">
    <xdr:from xmlns:xdr="http://schemas.openxmlformats.org/drawingml/2006/spreadsheetDrawing">
      <xdr:col>6</xdr:col>
      <xdr:colOff>146685</xdr:colOff>
      <xdr:row>23</xdr:row>
      <xdr:rowOff>128905</xdr:rowOff>
    </xdr:from>
    <xdr:to xmlns:xdr="http://schemas.openxmlformats.org/drawingml/2006/spreadsheetDrawing">
      <xdr:col>7</xdr:col>
      <xdr:colOff>467995</xdr:colOff>
      <xdr:row>28</xdr:row>
      <xdr:rowOff>38100</xdr:rowOff>
    </xdr:to>
    <xdr:pic macro="">
      <xdr:nvPicPr>
        <xdr:cNvPr id="18" name="図 17"/>
        <xdr:cNvPicPr>
          <a:picLocks noChangeAspect="1"/>
        </xdr:cNvPicPr>
      </xdr:nvPicPr>
      <xdr:blipFill>
        <a:blip xmlns:r="http://schemas.openxmlformats.org/officeDocument/2006/relationships" r:embed="rId2"/>
        <a:stretch>
          <a:fillRect/>
        </a:stretch>
      </xdr:blipFill>
      <xdr:spPr>
        <a:xfrm>
          <a:off x="3530600" y="6393180"/>
          <a:ext cx="949960" cy="956945"/>
        </a:xfrm>
        <a:prstGeom prst="rect">
          <a:avLst/>
        </a:prstGeom>
        <a:noFill/>
        <a:ln>
          <a:noFill/>
        </a:ln>
      </xdr:spPr>
    </xdr:pic>
    <xdr:clientData/>
  </xdr:twoCellAnchor>
  <xdr:twoCellAnchor editAs="oneCell">
    <xdr:from xmlns:xdr="http://schemas.openxmlformats.org/drawingml/2006/spreadsheetDrawing">
      <xdr:col>0</xdr:col>
      <xdr:colOff>222885</xdr:colOff>
      <xdr:row>3</xdr:row>
      <xdr:rowOff>38100</xdr:rowOff>
    </xdr:from>
    <xdr:to xmlns:xdr="http://schemas.openxmlformats.org/drawingml/2006/spreadsheetDrawing">
      <xdr:col>5</xdr:col>
      <xdr:colOff>32385</xdr:colOff>
      <xdr:row>10</xdr:row>
      <xdr:rowOff>184785</xdr:rowOff>
    </xdr:to>
    <xdr:pic macro="">
      <xdr:nvPicPr>
        <xdr:cNvPr id="19" name="図 17"/>
        <xdr:cNvPicPr>
          <a:picLocks noChangeAspect="1" noChangeArrowheads="1"/>
        </xdr:cNvPicPr>
      </xdr:nvPicPr>
      <xdr:blipFill>
        <a:blip xmlns:r="http://schemas.openxmlformats.org/officeDocument/2006/relationships" r:embed="rId3"/>
        <a:stretch>
          <a:fillRect/>
        </a:stretch>
      </xdr:blipFill>
      <xdr:spPr>
        <a:xfrm>
          <a:off x="222885" y="952500"/>
          <a:ext cx="2564765" cy="2102485"/>
        </a:xfrm>
        <a:prstGeom prst="rect">
          <a:avLst/>
        </a:prstGeom>
        <a:noFill/>
        <a:ln>
          <a:noFill/>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2.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3.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4.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5.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6.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7.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6">
    <tabColor indexed="10"/>
  </sheetPr>
  <dimension ref="B2:Q55"/>
  <sheetViews>
    <sheetView tabSelected="1" zoomScale="145" zoomScaleNormal="145" workbookViewId="0"/>
  </sheetViews>
  <sheetFormatPr defaultColWidth="9" defaultRowHeight="13"/>
  <cols>
    <col min="1" max="1" width="4.453125" style="1" customWidth="1"/>
    <col min="2" max="2" width="4.08984375" style="1" customWidth="1"/>
    <col min="3" max="12" width="9" style="1" bestFit="1" customWidth="0"/>
    <col min="13" max="13" width="15.453125" style="2" customWidth="1"/>
    <col min="14" max="14" width="7.26953125" style="1" customWidth="1"/>
    <col min="15" max="15" width="16.36328125" style="1" customWidth="1"/>
    <col min="16" max="16384" width="9" style="1" bestFit="1" customWidth="0"/>
  </cols>
  <sheetData>
    <row r="1" spans="2:17" ht="6.75" customHeight="1"/>
    <row r="2" spans="2:17" ht="23.25" customHeight="1">
      <c r="B2" s="3" t="s">
        <v>3</v>
      </c>
      <c r="M2" s="19"/>
    </row>
    <row r="3" spans="2:17" ht="36" customHeight="1"/>
    <row r="4" spans="2:17" ht="39.75" customHeight="1">
      <c r="C4" s="4" t="s">
        <v>10</v>
      </c>
      <c r="D4" s="11"/>
      <c r="E4" s="11"/>
      <c r="F4" s="11"/>
      <c r="G4" s="11"/>
      <c r="H4" s="11"/>
      <c r="I4" s="11"/>
      <c r="J4" s="11"/>
      <c r="K4" s="11"/>
    </row>
    <row r="5" spans="2:17" ht="10" customHeight="1"/>
    <row r="6" spans="2:17" ht="19.5" customHeight="1">
      <c r="C6" s="5" t="s">
        <v>14</v>
      </c>
      <c r="D6" s="5"/>
      <c r="E6" s="5"/>
      <c r="F6" s="5"/>
      <c r="G6" s="5"/>
      <c r="H6" s="5"/>
      <c r="I6" s="5"/>
      <c r="J6" s="5"/>
      <c r="K6" s="5"/>
    </row>
    <row r="7" spans="2:17" ht="10" customHeight="1"/>
    <row r="8" spans="2:17" ht="19.5" customHeight="1">
      <c r="O8" s="22"/>
      <c r="P8" s="23"/>
    </row>
    <row r="9" spans="2:17" ht="21.75" customHeight="1">
      <c r="E9" s="14">
        <v>45839</v>
      </c>
      <c r="F9" s="14"/>
      <c r="G9" s="14"/>
      <c r="H9" s="14"/>
      <c r="I9" s="18"/>
      <c r="M9" s="20"/>
      <c r="N9" s="20"/>
      <c r="O9" s="20"/>
      <c r="P9" s="20"/>
      <c r="Q9" s="24"/>
    </row>
    <row r="10" spans="2:17" ht="10" customHeight="1">
      <c r="G10" s="16"/>
      <c r="M10" s="20"/>
      <c r="N10" s="20"/>
      <c r="O10" s="20"/>
      <c r="P10" s="20"/>
    </row>
    <row r="11" spans="2:17" ht="13.5" customHeight="1">
      <c r="G11" s="17"/>
      <c r="M11" s="20"/>
      <c r="N11" s="20"/>
      <c r="O11" s="20"/>
      <c r="P11" s="20"/>
    </row>
    <row r="12" spans="2:17" ht="19">
      <c r="C12" s="6"/>
      <c r="D12" s="11"/>
      <c r="E12" s="11"/>
      <c r="F12" s="11"/>
      <c r="G12" s="7"/>
      <c r="H12" s="11"/>
      <c r="I12" s="11"/>
      <c r="J12" s="11"/>
      <c r="K12" s="11"/>
    </row>
    <row r="13" spans="2:17">
      <c r="C13" s="7"/>
      <c r="D13" s="11"/>
      <c r="E13" s="11"/>
      <c r="F13" s="11"/>
      <c r="G13" s="11"/>
      <c r="H13" s="11"/>
      <c r="I13" s="11"/>
      <c r="J13" s="11"/>
      <c r="K13" s="11"/>
    </row>
    <row r="16" spans="2:17">
      <c r="M16" s="1"/>
    </row>
    <row r="17" spans="4:13">
      <c r="M17" s="1"/>
    </row>
    <row r="18" spans="4:13">
      <c r="M18" s="1"/>
    </row>
    <row r="19" spans="4:13">
      <c r="M19" s="1"/>
    </row>
    <row r="20" spans="4:13">
      <c r="M20" s="1"/>
    </row>
    <row r="21" spans="4:13">
      <c r="D21" s="12"/>
      <c r="M21" s="1"/>
    </row>
    <row r="22" spans="4:13">
      <c r="M22" s="21"/>
    </row>
    <row r="23" spans="4:13">
      <c r="D23" s="12"/>
      <c r="M23" s="1"/>
    </row>
    <row r="24" spans="4:13">
      <c r="M24" s="1"/>
    </row>
    <row r="25" spans="4:13">
      <c r="M25" s="1"/>
    </row>
    <row r="26" spans="4:13">
      <c r="M26" s="1"/>
    </row>
    <row r="27" spans="4:13">
      <c r="M27" s="1"/>
    </row>
    <row r="28" spans="4:13">
      <c r="M28" s="1"/>
    </row>
    <row r="29" spans="4:13">
      <c r="M29" s="1"/>
    </row>
    <row r="42" spans="3:10">
      <c r="D42" s="8"/>
      <c r="E42" s="8"/>
      <c r="F42" s="8" t="s">
        <v>18</v>
      </c>
      <c r="G42" s="8"/>
      <c r="H42" s="8"/>
      <c r="I42" s="8"/>
      <c r="J42" s="8"/>
    </row>
    <row r="43" spans="3:10">
      <c r="C43" s="8"/>
      <c r="D43" s="8"/>
      <c r="E43" s="8"/>
      <c r="F43" s="8"/>
      <c r="G43" s="8"/>
      <c r="H43" s="8"/>
      <c r="I43" s="8"/>
      <c r="J43" s="8"/>
    </row>
    <row r="44" spans="3:10">
      <c r="C44" s="8"/>
      <c r="D44" s="8"/>
      <c r="E44" s="8"/>
      <c r="F44" s="8"/>
      <c r="G44" s="8"/>
      <c r="H44" s="8"/>
      <c r="I44" s="8"/>
      <c r="J44" s="8"/>
    </row>
    <row r="45" spans="3:10">
      <c r="C45" s="8"/>
      <c r="D45" s="8"/>
      <c r="E45" s="8"/>
      <c r="F45" s="8"/>
      <c r="G45" s="8"/>
      <c r="H45" s="8"/>
      <c r="I45" s="8"/>
      <c r="J45" s="8"/>
    </row>
    <row r="46" spans="3:10">
      <c r="C46" s="8"/>
      <c r="D46" s="8"/>
      <c r="E46" s="8"/>
      <c r="F46" s="8"/>
      <c r="G46" s="8"/>
      <c r="H46" s="8"/>
      <c r="I46" s="8"/>
      <c r="J46" s="8"/>
    </row>
    <row r="47" spans="3:10">
      <c r="C47" s="8"/>
      <c r="D47" s="8"/>
      <c r="E47" s="8"/>
      <c r="F47" s="8"/>
      <c r="G47" s="8"/>
      <c r="H47" s="8"/>
      <c r="I47" s="8"/>
      <c r="J47" s="8"/>
    </row>
    <row r="48" spans="3:10">
      <c r="C48" s="8"/>
      <c r="D48" s="8"/>
      <c r="E48" s="8"/>
      <c r="F48" s="8"/>
      <c r="G48" s="8"/>
      <c r="H48" s="8"/>
      <c r="I48" s="8"/>
      <c r="J48" s="8"/>
    </row>
    <row r="49" spans="3:11" ht="1.5" customHeight="1">
      <c r="C49" s="8"/>
      <c r="D49" s="8"/>
      <c r="E49" s="8"/>
      <c r="F49" s="8"/>
      <c r="G49" s="8"/>
      <c r="H49" s="8"/>
      <c r="I49" s="8"/>
      <c r="J49" s="8"/>
    </row>
    <row r="50" spans="3:11">
      <c r="C50" s="8"/>
      <c r="D50" s="8"/>
      <c r="E50" s="8"/>
      <c r="F50" s="8"/>
      <c r="G50" s="8"/>
      <c r="H50" s="8"/>
      <c r="I50" s="8"/>
      <c r="J50" s="8"/>
      <c r="K50" s="11"/>
    </row>
    <row r="51" spans="3:11" ht="20.25" customHeight="1">
      <c r="C51" s="8"/>
      <c r="D51" s="8"/>
      <c r="E51" s="8"/>
      <c r="F51" s="8"/>
      <c r="G51" s="8"/>
      <c r="H51" s="8"/>
      <c r="I51" s="8"/>
      <c r="J51" s="8"/>
      <c r="K51" s="11"/>
    </row>
    <row r="52" spans="3:11" ht="24" customHeight="1">
      <c r="C52" s="9" t="s">
        <v>31</v>
      </c>
      <c r="D52" s="9"/>
      <c r="E52" s="9"/>
      <c r="F52" s="9"/>
      <c r="G52" s="9"/>
      <c r="H52" s="9"/>
      <c r="I52" s="9"/>
      <c r="J52" s="9"/>
    </row>
    <row r="53" spans="3:11" ht="18.75" customHeight="1">
      <c r="C53" s="10" t="s">
        <v>24</v>
      </c>
      <c r="D53" s="10"/>
      <c r="E53" s="10"/>
      <c r="F53" s="10"/>
      <c r="G53" s="10"/>
      <c r="H53" s="10"/>
      <c r="I53" s="10"/>
      <c r="J53" s="10"/>
      <c r="K53" s="13"/>
    </row>
    <row r="54" spans="3:11" ht="10.5" customHeight="1">
      <c r="D54" s="13"/>
      <c r="E54" s="13"/>
      <c r="F54" s="15"/>
      <c r="G54" s="15"/>
      <c r="H54" s="15"/>
      <c r="I54" s="13"/>
      <c r="J54" s="13"/>
      <c r="K54" s="13"/>
    </row>
    <row r="55" spans="3:11" ht="18.75" customHeight="1">
      <c r="K55" s="10"/>
    </row>
  </sheetData>
  <mergeCells count="6">
    <mergeCell ref="C6:K6"/>
    <mergeCell ref="E9:H9"/>
    <mergeCell ref="C52:J52"/>
    <mergeCell ref="C53:J53"/>
    <mergeCell ref="M9:P11"/>
    <mergeCell ref="G10:G11"/>
  </mergeCells>
  <phoneticPr fontId="22"/>
  <pageMargins left="0.59055118110236227" right="0.78740157480314965" top="0.78740157480314965" bottom="0.59055118110236227"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7">
    <tabColor indexed="8"/>
  </sheetPr>
  <dimension ref="B2:T52"/>
  <sheetViews>
    <sheetView zoomScale="130" zoomScaleNormal="130" workbookViewId="0"/>
  </sheetViews>
  <sheetFormatPr defaultColWidth="9" defaultRowHeight="13"/>
  <cols>
    <col min="1" max="1" width="1.453125" style="25" customWidth="1"/>
    <col min="2" max="2" width="2.90625" style="25" customWidth="1"/>
    <col min="3" max="3" width="2.6328125" style="25" customWidth="1"/>
    <col min="4" max="4" width="6.6328125" style="25" customWidth="1"/>
    <col min="5" max="5" width="4.36328125" style="25" customWidth="1"/>
    <col min="6" max="6" width="31.90625" style="25" customWidth="1"/>
    <col min="7" max="11" width="7.6328125" style="25" customWidth="1"/>
    <col min="12" max="12" width="8.6328125" style="25" customWidth="1"/>
    <col min="13" max="13" width="2.6328125" style="25" customWidth="1"/>
    <col min="14" max="14" width="1.26953125" style="25" customWidth="1"/>
    <col min="15" max="15" width="2.6328125" style="26" customWidth="1"/>
    <col min="16" max="17" width="2.6328125" style="25" customWidth="1"/>
    <col min="18" max="20" width="9" style="25" hidden="1" customWidth="1"/>
    <col min="21" max="16384" width="9" style="25" bestFit="1" customWidth="0"/>
  </cols>
  <sheetData>
    <row r="2" spans="2:20" s="27" customFormat="1" ht="24.75" customHeight="1">
      <c r="B2" s="28" t="s">
        <v>1</v>
      </c>
      <c r="C2" s="28"/>
      <c r="D2" s="28"/>
      <c r="E2" s="28"/>
      <c r="F2" s="28"/>
      <c r="G2" s="28"/>
      <c r="H2" s="28"/>
      <c r="I2" s="28"/>
      <c r="J2" s="28"/>
      <c r="K2" s="28"/>
      <c r="L2" s="28"/>
      <c r="M2" s="28"/>
      <c r="N2" s="28"/>
      <c r="O2" s="28"/>
    </row>
    <row r="3" spans="2:20" s="27" customFormat="1" ht="15" customHeight="1">
      <c r="B3" s="29"/>
      <c r="C3" s="29"/>
      <c r="D3" s="29"/>
      <c r="E3" s="29"/>
      <c r="F3" s="35"/>
      <c r="G3" s="35"/>
      <c r="H3" s="35"/>
      <c r="I3" s="35"/>
      <c r="J3" s="35"/>
      <c r="K3" s="35"/>
      <c r="L3" s="35"/>
      <c r="M3" s="29"/>
      <c r="N3" s="29"/>
      <c r="O3" s="26"/>
    </row>
    <row r="4" spans="2:20" ht="15.75" customHeight="1">
      <c r="B4" s="25" t="s">
        <v>7</v>
      </c>
      <c r="C4" s="31"/>
      <c r="D4" s="30"/>
      <c r="E4" s="30"/>
      <c r="F4" s="30"/>
      <c r="G4" s="38"/>
      <c r="H4" s="30"/>
      <c r="I4" s="30"/>
      <c r="J4" s="30"/>
      <c r="K4" s="30"/>
      <c r="L4" s="30"/>
      <c r="M4" s="32" t="str">
        <f>REPT("-",R4-LEN(D4))</f>
        <v/>
      </c>
      <c r="N4" s="32"/>
      <c r="O4" s="42"/>
    </row>
    <row r="5" spans="2:20" ht="15.75" customHeight="1">
      <c r="C5" s="30"/>
      <c r="D5" s="30"/>
      <c r="E5" s="30"/>
      <c r="F5" s="30"/>
      <c r="G5" s="30"/>
      <c r="H5" s="30"/>
      <c r="I5" s="30"/>
      <c r="J5" s="30"/>
      <c r="K5" s="30"/>
      <c r="L5" s="30"/>
      <c r="M5" s="30"/>
      <c r="N5" s="30"/>
    </row>
    <row r="6" spans="2:20" ht="18.75" customHeight="1">
      <c r="B6" s="25" t="s">
        <v>9</v>
      </c>
      <c r="C6" s="30"/>
      <c r="D6" s="30"/>
      <c r="E6" s="30"/>
      <c r="F6" s="30"/>
      <c r="G6" s="39"/>
      <c r="H6" s="30"/>
      <c r="I6" s="30"/>
      <c r="J6" s="30"/>
      <c r="K6" s="30"/>
      <c r="L6" s="30"/>
      <c r="M6" s="30"/>
      <c r="N6" s="30"/>
      <c r="O6" s="43"/>
    </row>
    <row r="7" spans="2:20" ht="18.75" customHeight="1">
      <c r="B7" s="30"/>
      <c r="C7" s="31" t="s">
        <v>33</v>
      </c>
      <c r="D7" s="30" t="s">
        <v>34</v>
      </c>
      <c r="E7" s="30"/>
      <c r="F7" s="30"/>
      <c r="G7" s="39"/>
      <c r="H7" s="30"/>
      <c r="I7" s="30"/>
      <c r="J7" s="30"/>
      <c r="K7" s="30"/>
      <c r="L7" s="30"/>
      <c r="M7" s="30"/>
      <c r="N7" s="30"/>
      <c r="O7" s="43"/>
    </row>
    <row r="8" spans="2:20" ht="18.75" customHeight="1">
      <c r="B8" s="30"/>
      <c r="C8" s="31"/>
      <c r="D8" s="30" t="s">
        <v>35</v>
      </c>
      <c r="E8" s="30"/>
      <c r="F8" s="30"/>
      <c r="G8" s="38"/>
      <c r="H8" s="30"/>
      <c r="I8" s="30"/>
      <c r="J8" s="30"/>
      <c r="K8" s="30"/>
      <c r="L8" s="30"/>
      <c r="M8" s="32" t="str">
        <f>REPT("-",R8-LEN(D8))</f>
        <v>------------------------------------------------------------------</v>
      </c>
      <c r="N8" s="32"/>
      <c r="O8" s="42" t="str">
        <f>HYPERLINK("#"&amp;T8&amp;"!A1","1")</f>
        <v>1</v>
      </c>
      <c r="R8" s="25">
        <v>78</v>
      </c>
      <c r="T8" s="25" t="s">
        <v>36</v>
      </c>
    </row>
    <row r="9" spans="2:20" ht="18.75" customHeight="1">
      <c r="B9" s="30"/>
      <c r="C9" s="31"/>
      <c r="D9" s="30" t="s">
        <v>2</v>
      </c>
      <c r="E9" s="30"/>
      <c r="F9" s="30"/>
      <c r="G9" s="38"/>
      <c r="H9" s="30"/>
      <c r="I9" s="30"/>
      <c r="J9" s="30"/>
      <c r="K9" s="30"/>
      <c r="L9" s="30"/>
      <c r="M9" s="32" t="str">
        <f>REPT("-",R9-LEN(D9))</f>
        <v>-----------------------------------------------------------------</v>
      </c>
      <c r="N9" s="32"/>
      <c r="O9" s="42" t="str">
        <f>HYPERLINK("#"&amp;T9&amp;"!A1","1")</f>
        <v>1</v>
      </c>
      <c r="R9" s="25">
        <v>78</v>
      </c>
      <c r="T9" s="25" t="s">
        <v>43</v>
      </c>
    </row>
    <row r="10" spans="2:20" ht="18.75" customHeight="1">
      <c r="B10" s="30"/>
      <c r="C10" s="31" t="s">
        <v>47</v>
      </c>
      <c r="D10" s="30" t="s">
        <v>49</v>
      </c>
      <c r="E10" s="30"/>
      <c r="F10" s="30"/>
      <c r="G10" s="38"/>
      <c r="H10" s="30"/>
      <c r="I10" s="30"/>
      <c r="J10" s="30"/>
      <c r="K10" s="30"/>
      <c r="L10" s="30"/>
      <c r="M10" s="32"/>
      <c r="N10" s="32"/>
      <c r="O10" s="42"/>
      <c r="R10" s="25" t="s">
        <v>53</v>
      </c>
      <c r="T10" s="25" t="s">
        <v>53</v>
      </c>
    </row>
    <row r="11" spans="2:20" ht="18.75" customHeight="1">
      <c r="B11" s="30"/>
      <c r="C11" s="31" t="s">
        <v>53</v>
      </c>
      <c r="D11" s="30" t="s">
        <v>35</v>
      </c>
      <c r="E11" s="30"/>
      <c r="F11" s="30"/>
      <c r="G11" s="39"/>
      <c r="H11" s="30"/>
      <c r="I11" s="30"/>
      <c r="J11" s="30"/>
      <c r="K11" s="30"/>
      <c r="L11" s="30"/>
      <c r="M11" s="32" t="str">
        <f>REPT("-",R11-LEN(D11))</f>
        <v>------------------------------------------------------------------</v>
      </c>
      <c r="N11" s="30"/>
      <c r="O11" s="42" t="str">
        <f>HYPERLINK("#"&amp;T11&amp;"!A1","2")</f>
        <v>2</v>
      </c>
      <c r="R11" s="25">
        <v>78</v>
      </c>
      <c r="T11" s="25" t="s">
        <v>41</v>
      </c>
    </row>
    <row r="12" spans="2:20" ht="18.75" customHeight="1">
      <c r="B12" s="30"/>
      <c r="C12" s="31"/>
      <c r="D12" s="30" t="s">
        <v>2</v>
      </c>
      <c r="E12" s="30"/>
      <c r="F12" s="30"/>
      <c r="G12" s="38"/>
      <c r="H12" s="30"/>
      <c r="I12" s="30"/>
      <c r="J12" s="30"/>
      <c r="K12" s="30"/>
      <c r="L12" s="30"/>
      <c r="M12" s="32" t="str">
        <f>REPT("-",R12-LEN(D12))</f>
        <v>-----------------------------------------------------------------</v>
      </c>
      <c r="N12" s="32"/>
      <c r="O12" s="42" t="str">
        <f>HYPERLINK("#"&amp;T12&amp;"!A1","2")</f>
        <v>2</v>
      </c>
      <c r="R12" s="25">
        <v>78</v>
      </c>
      <c r="T12" s="25" t="s">
        <v>41</v>
      </c>
    </row>
    <row r="13" spans="2:20" ht="18.75" customHeight="1">
      <c r="B13" s="30"/>
      <c r="C13" s="31" t="s">
        <v>55</v>
      </c>
      <c r="D13" s="30" t="s">
        <v>60</v>
      </c>
      <c r="E13" s="30"/>
      <c r="F13" s="30"/>
      <c r="G13" s="38"/>
      <c r="H13" s="30"/>
      <c r="I13" s="30"/>
      <c r="J13" s="30"/>
      <c r="K13" s="30"/>
      <c r="L13" s="30"/>
      <c r="M13" s="32"/>
      <c r="N13" s="32"/>
      <c r="O13" s="42"/>
      <c r="R13" s="25" t="s">
        <v>53</v>
      </c>
    </row>
    <row r="14" spans="2:20" ht="18.75" customHeight="1">
      <c r="B14" s="30"/>
      <c r="C14" s="30"/>
      <c r="D14" s="30" t="s">
        <v>35</v>
      </c>
      <c r="E14" s="30"/>
      <c r="F14" s="30"/>
      <c r="G14" s="38"/>
      <c r="H14" s="30"/>
      <c r="I14" s="30"/>
      <c r="J14" s="30"/>
      <c r="K14" s="30"/>
      <c r="L14" s="30"/>
      <c r="M14" s="32" t="str">
        <f>REPT("-",R14-LEN(D14))</f>
        <v>------------------------------------------------------------------</v>
      </c>
      <c r="N14" s="32"/>
      <c r="O14" s="42" t="str">
        <f>HYPERLINK("#"&amp;T14&amp;"!A1","3")</f>
        <v>3</v>
      </c>
      <c r="R14" s="25">
        <v>78</v>
      </c>
      <c r="T14" s="25" t="s">
        <v>63</v>
      </c>
    </row>
    <row r="15" spans="2:20" ht="18.75" customHeight="1">
      <c r="B15" s="30"/>
      <c r="C15" s="30"/>
      <c r="D15" s="30" t="s">
        <v>2</v>
      </c>
      <c r="E15" s="30"/>
      <c r="F15" s="30"/>
      <c r="G15" s="38"/>
      <c r="H15" s="30"/>
      <c r="I15" s="30"/>
      <c r="J15" s="30"/>
      <c r="K15" s="30"/>
      <c r="L15" s="30"/>
      <c r="M15" s="32" t="str">
        <f>REPT("-",R15-LEN(D15))</f>
        <v>-----------------------------------------------------------------</v>
      </c>
      <c r="N15" s="32"/>
      <c r="O15" s="42" t="str">
        <f>HYPERLINK("#"&amp;T15&amp;"!A1","3")</f>
        <v>3</v>
      </c>
      <c r="R15" s="25">
        <v>78</v>
      </c>
      <c r="T15" s="25" t="s">
        <v>63</v>
      </c>
    </row>
    <row r="16" spans="2:20" ht="10.5" customHeight="1">
      <c r="B16" s="30"/>
      <c r="C16" s="30"/>
      <c r="D16" s="30"/>
      <c r="E16" s="30"/>
      <c r="F16" s="30"/>
      <c r="G16" s="30"/>
      <c r="H16" s="30"/>
      <c r="I16" s="30"/>
      <c r="J16" s="30"/>
      <c r="K16" s="30"/>
      <c r="L16" s="30"/>
      <c r="M16" s="30"/>
      <c r="N16" s="30"/>
      <c r="O16" s="43"/>
    </row>
    <row r="17" spans="2:20" ht="18.75" customHeight="1">
      <c r="B17" s="25" t="s">
        <v>64</v>
      </c>
      <c r="C17" s="30"/>
      <c r="D17" s="30"/>
      <c r="E17" s="30"/>
      <c r="F17" s="30"/>
      <c r="G17" s="30"/>
      <c r="H17" s="30"/>
      <c r="I17" s="30"/>
      <c r="J17" s="30"/>
      <c r="K17" s="30"/>
      <c r="L17" s="30"/>
      <c r="M17" s="30"/>
      <c r="N17" s="30"/>
      <c r="O17" s="43"/>
    </row>
    <row r="18" spans="2:20" ht="18.75" customHeight="1">
      <c r="B18" s="30"/>
      <c r="C18" s="25" t="s">
        <v>68</v>
      </c>
      <c r="D18" s="30"/>
      <c r="E18" s="30"/>
      <c r="F18" s="36"/>
      <c r="G18" s="30"/>
      <c r="H18" s="30"/>
      <c r="I18" s="30"/>
      <c r="J18" s="30"/>
      <c r="K18" s="30"/>
      <c r="L18" s="30"/>
      <c r="M18" s="30"/>
      <c r="N18" s="30"/>
      <c r="O18" s="43"/>
    </row>
    <row r="19" spans="2:20" ht="18.75" customHeight="1">
      <c r="B19" s="30"/>
      <c r="C19" s="30"/>
      <c r="D19" s="31" t="s">
        <v>71</v>
      </c>
      <c r="E19" s="34" t="s">
        <v>25</v>
      </c>
      <c r="F19" s="30"/>
      <c r="G19" s="34"/>
      <c r="H19" s="30"/>
      <c r="I19" s="30"/>
      <c r="J19" s="30"/>
      <c r="K19" s="30"/>
      <c r="L19" s="30"/>
      <c r="M19" s="32" t="str">
        <f t="shared" ref="M19:M28" si="0">REPT("-",R19-LEN(E19))</f>
        <v>---------------------------</v>
      </c>
      <c r="N19" s="32"/>
      <c r="O19" s="42" t="str">
        <f>HYPERLINK("#"&amp;T19&amp;"!A1","4")</f>
        <v>4</v>
      </c>
      <c r="R19" s="25">
        <v>58</v>
      </c>
      <c r="T19" s="25" t="s">
        <v>80</v>
      </c>
    </row>
    <row r="20" spans="2:20" ht="18.75" customHeight="1">
      <c r="B20" s="30"/>
      <c r="C20" s="30"/>
      <c r="D20" s="31" t="s">
        <v>84</v>
      </c>
      <c r="E20" s="30" t="s">
        <v>45</v>
      </c>
      <c r="F20" s="30"/>
      <c r="G20" s="30"/>
      <c r="H20" s="30"/>
      <c r="I20" s="30"/>
      <c r="J20" s="30"/>
      <c r="K20" s="30"/>
      <c r="L20" s="30"/>
      <c r="M20" s="32" t="str">
        <f t="shared" si="0"/>
        <v>---------------------------</v>
      </c>
      <c r="N20" s="32"/>
      <c r="O20" s="42" t="str">
        <f>HYPERLINK("#"&amp;T20&amp;"!A1","5")</f>
        <v>5</v>
      </c>
      <c r="R20" s="25">
        <v>58</v>
      </c>
      <c r="T20" s="25" t="s">
        <v>50</v>
      </c>
    </row>
    <row r="21" spans="2:20" ht="18.75" customHeight="1">
      <c r="B21" s="30"/>
      <c r="C21" s="30"/>
      <c r="D21" s="31" t="s">
        <v>58</v>
      </c>
      <c r="E21" s="30" t="s">
        <v>52</v>
      </c>
      <c r="F21" s="30"/>
      <c r="G21" s="30"/>
      <c r="H21" s="30"/>
      <c r="I21" s="30"/>
      <c r="J21" s="30"/>
      <c r="K21" s="30"/>
      <c r="L21" s="30"/>
      <c r="M21" s="32" t="str">
        <f t="shared" si="0"/>
        <v>-------------------------------</v>
      </c>
      <c r="N21" s="32"/>
      <c r="O21" s="42" t="str">
        <f>HYPERLINK("#"&amp;T21&amp;"!A1","6")</f>
        <v>6</v>
      </c>
      <c r="R21" s="25">
        <v>60</v>
      </c>
      <c r="T21" s="25" t="s">
        <v>86</v>
      </c>
    </row>
    <row r="22" spans="2:20" ht="18.75" customHeight="1">
      <c r="B22" s="30"/>
      <c r="C22" s="30"/>
      <c r="D22" s="31" t="s">
        <v>89</v>
      </c>
      <c r="E22" s="30" t="s">
        <v>92</v>
      </c>
      <c r="F22" s="30"/>
      <c r="G22" s="30"/>
      <c r="H22" s="30"/>
      <c r="I22" s="30"/>
      <c r="J22" s="30"/>
      <c r="K22" s="30"/>
      <c r="L22" s="30"/>
      <c r="M22" s="32" t="str">
        <f t="shared" si="0"/>
        <v>-------------------------------</v>
      </c>
      <c r="N22" s="32"/>
      <c r="O22" s="42" t="str">
        <f>HYPERLINK("#"&amp;T22&amp;"!A1","7")</f>
        <v>7</v>
      </c>
      <c r="R22" s="25">
        <v>60</v>
      </c>
      <c r="T22" s="25" t="s">
        <v>94</v>
      </c>
    </row>
    <row r="23" spans="2:20" ht="18.75" customHeight="1">
      <c r="B23" s="30"/>
      <c r="C23" s="30"/>
      <c r="D23" s="31" t="s">
        <v>98</v>
      </c>
      <c r="E23" s="30" t="s">
        <v>37</v>
      </c>
      <c r="F23" s="30"/>
      <c r="G23" s="30"/>
      <c r="H23" s="30"/>
      <c r="I23" s="30"/>
      <c r="J23" s="30"/>
      <c r="K23" s="30"/>
      <c r="L23" s="30"/>
      <c r="M23" s="32" t="str">
        <f t="shared" si="0"/>
        <v>----------------------------</v>
      </c>
      <c r="N23" s="32"/>
      <c r="O23" s="42" t="str">
        <f>HYPERLINK("#"&amp;T23&amp;"!A1","8")</f>
        <v>8</v>
      </c>
      <c r="R23" s="25">
        <v>58</v>
      </c>
      <c r="T23" s="25" t="s">
        <v>74</v>
      </c>
    </row>
    <row r="24" spans="2:20" ht="18.75" customHeight="1">
      <c r="B24" s="30"/>
      <c r="C24" s="30"/>
      <c r="D24" s="31" t="s">
        <v>99</v>
      </c>
      <c r="E24" s="30" t="s">
        <v>101</v>
      </c>
      <c r="F24" s="30"/>
      <c r="G24" s="30"/>
      <c r="H24" s="30"/>
      <c r="I24" s="30"/>
      <c r="J24" s="30"/>
      <c r="K24" s="30"/>
      <c r="L24" s="30"/>
      <c r="M24" s="32" t="str">
        <f t="shared" si="0"/>
        <v>--------------------------</v>
      </c>
      <c r="N24" s="32"/>
      <c r="O24" s="42" t="str">
        <f>HYPERLINK("#"&amp;T24&amp;"!A1","9")</f>
        <v>9</v>
      </c>
      <c r="R24" s="25">
        <v>57</v>
      </c>
      <c r="T24" s="25" t="s">
        <v>96</v>
      </c>
    </row>
    <row r="25" spans="2:20" ht="18.75" customHeight="1">
      <c r="B25" s="30"/>
      <c r="C25" s="30"/>
      <c r="D25" s="31" t="s">
        <v>104</v>
      </c>
      <c r="E25" s="30" t="s">
        <v>106</v>
      </c>
      <c r="F25" s="30"/>
      <c r="G25" s="30"/>
      <c r="H25" s="30"/>
      <c r="I25" s="30"/>
      <c r="J25" s="30"/>
      <c r="K25" s="30"/>
      <c r="L25" s="30"/>
      <c r="M25" s="32" t="str">
        <f t="shared" si="0"/>
        <v>-------------------------</v>
      </c>
      <c r="N25" s="32"/>
      <c r="O25" s="42" t="str">
        <f>HYPERLINK("#"&amp;T25&amp;"!A1","10")</f>
        <v>10</v>
      </c>
      <c r="R25" s="25">
        <v>57</v>
      </c>
      <c r="T25" s="25" t="s">
        <v>108</v>
      </c>
    </row>
    <row r="26" spans="2:20" ht="18.75" customHeight="1">
      <c r="B26" s="30"/>
      <c r="C26" s="30"/>
      <c r="D26" s="31" t="s">
        <v>27</v>
      </c>
      <c r="E26" s="30" t="s">
        <v>15</v>
      </c>
      <c r="F26" s="30"/>
      <c r="G26" s="30"/>
      <c r="H26" s="30"/>
      <c r="I26" s="30"/>
      <c r="J26" s="30"/>
      <c r="K26" s="30"/>
      <c r="L26" s="30"/>
      <c r="M26" s="32" t="str">
        <f t="shared" si="0"/>
        <v>-------------------------</v>
      </c>
      <c r="N26" s="32"/>
      <c r="O26" s="42" t="str">
        <f>HYPERLINK("#"&amp;T26&amp;"!A1","11")</f>
        <v>11</v>
      </c>
      <c r="R26" s="25">
        <v>57</v>
      </c>
      <c r="T26" s="25" t="s">
        <v>111</v>
      </c>
    </row>
    <row r="27" spans="2:20" ht="18.75" customHeight="1">
      <c r="B27" s="30"/>
      <c r="C27" s="30"/>
      <c r="D27" s="31" t="s">
        <v>113</v>
      </c>
      <c r="E27" s="30" t="s">
        <v>82</v>
      </c>
      <c r="F27" s="30"/>
      <c r="G27" s="30"/>
      <c r="H27" s="30"/>
      <c r="I27" s="30"/>
      <c r="J27" s="30"/>
      <c r="K27" s="30"/>
      <c r="L27" s="30"/>
      <c r="M27" s="32" t="str">
        <f t="shared" si="0"/>
        <v>---------------------------------------</v>
      </c>
      <c r="N27" s="32"/>
      <c r="O27" s="42" t="str">
        <f>HYPERLINK("#"&amp;T27&amp;"!A1","12")</f>
        <v>12</v>
      </c>
      <c r="R27" s="25">
        <v>62</v>
      </c>
      <c r="T27" s="25" t="s">
        <v>30</v>
      </c>
    </row>
    <row r="28" spans="2:20" ht="18.75" customHeight="1">
      <c r="B28" s="30"/>
      <c r="C28" s="30"/>
      <c r="D28" s="31" t="s">
        <v>66</v>
      </c>
      <c r="E28" s="30" t="s">
        <v>115</v>
      </c>
      <c r="F28" s="30"/>
      <c r="G28" s="30"/>
      <c r="H28" s="30"/>
      <c r="I28" s="30"/>
      <c r="J28" s="30"/>
      <c r="K28" s="30"/>
      <c r="L28" s="30"/>
      <c r="M28" s="32" t="str">
        <f t="shared" si="0"/>
        <v>-----------------------------------------------</v>
      </c>
      <c r="N28" s="32"/>
      <c r="O28" s="42" t="str">
        <f>HYPERLINK("#"&amp;T28&amp;"!A1","13")</f>
        <v>13</v>
      </c>
      <c r="R28" s="25">
        <v>66</v>
      </c>
      <c r="T28" s="25" t="s">
        <v>117</v>
      </c>
    </row>
    <row r="29" spans="2:20" ht="18.75" customHeight="1">
      <c r="B29" s="30"/>
      <c r="C29" s="30"/>
      <c r="D29" s="32"/>
      <c r="E29" s="32"/>
      <c r="F29" s="30"/>
      <c r="G29" s="30"/>
      <c r="H29" s="30"/>
      <c r="I29" s="30"/>
      <c r="J29" s="30"/>
      <c r="K29" s="30"/>
      <c r="L29" s="30"/>
      <c r="M29" s="30"/>
      <c r="N29" s="30"/>
      <c r="O29" s="43"/>
    </row>
    <row r="30" spans="2:20" ht="18.75" customHeight="1">
      <c r="C30" s="25" t="s">
        <v>121</v>
      </c>
      <c r="D30" s="30"/>
      <c r="E30" s="30"/>
      <c r="F30" s="30"/>
      <c r="G30" s="30"/>
      <c r="H30" s="30"/>
      <c r="I30" s="30"/>
      <c r="J30" s="30"/>
      <c r="K30" s="30"/>
      <c r="L30" s="30"/>
      <c r="M30" s="30"/>
      <c r="N30" s="30"/>
      <c r="O30" s="43"/>
    </row>
    <row r="31" spans="2:20" ht="18.75" customHeight="1">
      <c r="B31" s="30"/>
      <c r="C31" s="30"/>
      <c r="D31" s="31" t="s">
        <v>71</v>
      </c>
      <c r="E31" s="30" t="s">
        <v>109</v>
      </c>
      <c r="G31" s="30"/>
      <c r="H31" s="30"/>
      <c r="I31" s="30"/>
      <c r="J31" s="30"/>
      <c r="K31" s="30"/>
      <c r="L31" s="30"/>
      <c r="M31" s="32" t="str">
        <f t="shared" ref="M31:M44" si="1">REPT("-",R31-LEN(E31))</f>
        <v>-----------------------</v>
      </c>
      <c r="N31" s="40"/>
      <c r="O31" s="42" t="str">
        <f>HYPERLINK("#"&amp;T31&amp;"!A1","14")</f>
        <v>14</v>
      </c>
      <c r="R31" s="25">
        <v>55</v>
      </c>
      <c r="T31" s="25" t="s">
        <v>13</v>
      </c>
    </row>
    <row r="32" spans="2:20" ht="18.75" customHeight="1">
      <c r="B32" s="30"/>
      <c r="C32" s="30"/>
      <c r="D32" s="31" t="s">
        <v>84</v>
      </c>
      <c r="E32" s="30" t="s">
        <v>22</v>
      </c>
      <c r="G32" s="30"/>
      <c r="H32" s="30"/>
      <c r="I32" s="30"/>
      <c r="J32" s="30"/>
      <c r="K32" s="30"/>
      <c r="L32" s="30"/>
      <c r="M32" s="32" t="str">
        <f t="shared" si="1"/>
        <v>----------------------</v>
      </c>
      <c r="N32" s="41"/>
      <c r="O32" s="42" t="str">
        <f>HYPERLINK("#"&amp;T32&amp;"!A1","15")</f>
        <v>15</v>
      </c>
      <c r="R32" s="25">
        <v>55</v>
      </c>
      <c r="T32" s="25" t="s">
        <v>13</v>
      </c>
    </row>
    <row r="33" spans="2:20" ht="18.75" customHeight="1">
      <c r="B33" s="30"/>
      <c r="C33" s="30" t="s">
        <v>39</v>
      </c>
      <c r="D33" s="31" t="s">
        <v>58</v>
      </c>
      <c r="E33" s="30" t="s">
        <v>123</v>
      </c>
      <c r="G33" s="30"/>
      <c r="H33" s="30"/>
      <c r="I33" s="30"/>
      <c r="J33" s="30"/>
      <c r="K33" s="30"/>
      <c r="L33" s="30"/>
      <c r="M33" s="32" t="str">
        <f t="shared" si="1"/>
        <v>------------</v>
      </c>
      <c r="N33" s="41"/>
      <c r="O33" s="42" t="str">
        <f>HYPERLINK("#"&amp;T33&amp;"!A1","16")</f>
        <v>16</v>
      </c>
      <c r="R33" s="25">
        <v>50</v>
      </c>
      <c r="T33" s="25" t="s">
        <v>78</v>
      </c>
    </row>
    <row r="34" spans="2:20" ht="18.75" customHeight="1">
      <c r="B34" s="30"/>
      <c r="C34" s="30" t="s">
        <v>70</v>
      </c>
      <c r="D34" s="31" t="s">
        <v>89</v>
      </c>
      <c r="E34" s="30" t="s">
        <v>125</v>
      </c>
      <c r="G34" s="30"/>
      <c r="H34" s="30"/>
      <c r="I34" s="30"/>
      <c r="J34" s="30"/>
      <c r="K34" s="30"/>
      <c r="L34" s="30"/>
      <c r="M34" s="32" t="str">
        <f t="shared" si="1"/>
        <v>-----------</v>
      </c>
      <c r="N34" s="41"/>
      <c r="O34" s="42" t="str">
        <f>HYPERLINK("#"&amp;T34&amp;"!A1","17")</f>
        <v>17</v>
      </c>
      <c r="R34" s="25">
        <v>50</v>
      </c>
      <c r="T34" s="25" t="s">
        <v>78</v>
      </c>
    </row>
    <row r="35" spans="2:20" ht="18.75" customHeight="1">
      <c r="B35" s="30"/>
      <c r="C35" s="30" t="s">
        <v>61</v>
      </c>
      <c r="D35" s="31" t="s">
        <v>98</v>
      </c>
      <c r="E35" s="30" t="s">
        <v>128</v>
      </c>
      <c r="G35" s="30"/>
      <c r="H35" s="30"/>
      <c r="I35" s="30"/>
      <c r="J35" s="30"/>
      <c r="K35" s="30"/>
      <c r="L35" s="30"/>
      <c r="M35" s="32" t="str">
        <f t="shared" si="1"/>
        <v>--------------------</v>
      </c>
      <c r="N35" s="41"/>
      <c r="O35" s="42" t="str">
        <f>HYPERLINK("#"&amp;T35&amp;"!A1","18")</f>
        <v>18</v>
      </c>
      <c r="R35" s="25">
        <v>55</v>
      </c>
      <c r="T35" s="25" t="s">
        <v>130</v>
      </c>
    </row>
    <row r="36" spans="2:20" ht="18.75" customHeight="1">
      <c r="B36" s="30"/>
      <c r="C36" s="30" t="s">
        <v>132</v>
      </c>
      <c r="D36" s="31" t="s">
        <v>99</v>
      </c>
      <c r="E36" s="30" t="s">
        <v>88</v>
      </c>
      <c r="G36" s="30"/>
      <c r="H36" s="30"/>
      <c r="I36" s="30"/>
      <c r="J36" s="30"/>
      <c r="K36" s="30"/>
      <c r="L36" s="30"/>
      <c r="M36" s="32" t="str">
        <f t="shared" si="1"/>
        <v>-------------------</v>
      </c>
      <c r="N36" s="41"/>
      <c r="O36" s="42" t="str">
        <f>HYPERLINK("#"&amp;T36&amp;"!A1","19")</f>
        <v>19</v>
      </c>
      <c r="R36" s="25">
        <v>55</v>
      </c>
      <c r="T36" s="25" t="s">
        <v>130</v>
      </c>
    </row>
    <row r="37" spans="2:20" ht="18.75" customHeight="1">
      <c r="B37" s="30"/>
      <c r="C37" s="30" t="s">
        <v>133</v>
      </c>
      <c r="D37" s="31" t="s">
        <v>104</v>
      </c>
      <c r="E37" s="30" t="s">
        <v>135</v>
      </c>
      <c r="G37" s="30"/>
      <c r="H37" s="30"/>
      <c r="I37" s="30"/>
      <c r="J37" s="30"/>
      <c r="K37" s="30"/>
      <c r="L37" s="30"/>
      <c r="M37" s="32" t="str">
        <f t="shared" si="1"/>
        <v>---------------------------------</v>
      </c>
      <c r="N37" s="41"/>
      <c r="O37" s="42" t="str">
        <f>HYPERLINK("#"&amp;T37&amp;"!A1","20")</f>
        <v>20</v>
      </c>
      <c r="R37" s="25">
        <v>58</v>
      </c>
      <c r="T37" s="25" t="s">
        <v>136</v>
      </c>
    </row>
    <row r="38" spans="2:20" ht="18.75" customHeight="1">
      <c r="B38" s="30"/>
      <c r="C38" s="30" t="s">
        <v>138</v>
      </c>
      <c r="D38" s="31" t="s">
        <v>27</v>
      </c>
      <c r="E38" s="30" t="s">
        <v>140</v>
      </c>
      <c r="G38" s="30"/>
      <c r="H38" s="30"/>
      <c r="I38" s="30"/>
      <c r="J38" s="30"/>
      <c r="K38" s="30"/>
      <c r="L38" s="30"/>
      <c r="M38" s="32" t="str">
        <f t="shared" si="1"/>
        <v>---------------------</v>
      </c>
      <c r="N38" s="41"/>
      <c r="O38" s="42" t="str">
        <f>HYPERLINK("#"&amp;T38&amp;"!A1","21")</f>
        <v>21</v>
      </c>
      <c r="R38" s="25">
        <v>52</v>
      </c>
      <c r="T38" s="25" t="s">
        <v>143</v>
      </c>
    </row>
    <row r="39" spans="2:20" ht="18.75" customHeight="1">
      <c r="B39" s="30"/>
      <c r="C39" s="30"/>
      <c r="D39" s="31" t="s">
        <v>113</v>
      </c>
      <c r="E39" s="30" t="s">
        <v>145</v>
      </c>
      <c r="G39" s="30"/>
      <c r="H39" s="30"/>
      <c r="I39" s="30"/>
      <c r="J39" s="30"/>
      <c r="K39" s="30"/>
      <c r="L39" s="30"/>
      <c r="M39" s="32" t="str">
        <f t="shared" si="1"/>
        <v>------------------</v>
      </c>
      <c r="N39" s="41"/>
      <c r="O39" s="42" t="str">
        <f>HYPERLINK("#"&amp;T39&amp;"!A1","22")</f>
        <v>22</v>
      </c>
      <c r="R39" s="25">
        <v>53</v>
      </c>
      <c r="T39" s="25" t="s">
        <v>147</v>
      </c>
    </row>
    <row r="40" spans="2:20" ht="18.75" customHeight="1">
      <c r="B40" s="30"/>
      <c r="C40" s="30"/>
      <c r="D40" s="31" t="s">
        <v>66</v>
      </c>
      <c r="E40" s="30" t="s">
        <v>149</v>
      </c>
      <c r="G40" s="30"/>
      <c r="H40" s="30"/>
      <c r="I40" s="30"/>
      <c r="J40" s="30"/>
      <c r="K40" s="30"/>
      <c r="L40" s="30"/>
      <c r="M40" s="32" t="str">
        <f t="shared" si="1"/>
        <v>-----------------</v>
      </c>
      <c r="N40" s="41"/>
      <c r="O40" s="42" t="str">
        <f>HYPERLINK("#"&amp;T40&amp;"!A1","23")</f>
        <v>23</v>
      </c>
      <c r="R40" s="25">
        <v>53</v>
      </c>
      <c r="T40" s="25" t="s">
        <v>147</v>
      </c>
    </row>
    <row r="41" spans="2:20" ht="18.75" customHeight="1">
      <c r="B41" s="30"/>
      <c r="C41" s="30"/>
      <c r="D41" s="31" t="s">
        <v>151</v>
      </c>
      <c r="E41" s="30" t="s">
        <v>154</v>
      </c>
      <c r="G41" s="30"/>
      <c r="H41" s="30"/>
      <c r="I41" s="30"/>
      <c r="J41" s="30"/>
      <c r="K41" s="30"/>
      <c r="L41" s="30"/>
      <c r="M41" s="32" t="str">
        <f t="shared" si="1"/>
        <v>----</v>
      </c>
      <c r="N41" s="41"/>
      <c r="O41" s="42" t="str">
        <f>HYPERLINK("#"&amp;T41&amp;"!A1","24")</f>
        <v>24</v>
      </c>
      <c r="R41" s="25">
        <v>46</v>
      </c>
      <c r="T41" s="25" t="s">
        <v>156</v>
      </c>
    </row>
    <row r="42" spans="2:20" ht="18.75" customHeight="1">
      <c r="B42" s="30"/>
      <c r="C42" s="30"/>
      <c r="D42" s="31" t="s">
        <v>157</v>
      </c>
      <c r="E42" s="30" t="s">
        <v>158</v>
      </c>
      <c r="G42" s="30"/>
      <c r="H42" s="30"/>
      <c r="I42" s="30"/>
      <c r="J42" s="30"/>
      <c r="K42" s="30"/>
      <c r="L42" s="30"/>
      <c r="M42" s="32" t="str">
        <f t="shared" si="1"/>
        <v>----</v>
      </c>
      <c r="N42" s="41"/>
      <c r="O42" s="42" t="str">
        <f>HYPERLINK("#"&amp;T42&amp;"!A1","25")</f>
        <v>25</v>
      </c>
      <c r="R42" s="25">
        <v>46</v>
      </c>
      <c r="T42" s="25" t="s">
        <v>156</v>
      </c>
    </row>
    <row r="43" spans="2:20" ht="18.75" customHeight="1">
      <c r="B43" s="30" t="s">
        <v>160</v>
      </c>
      <c r="C43" s="30"/>
      <c r="D43" s="31" t="s">
        <v>59</v>
      </c>
      <c r="E43" s="30" t="s">
        <v>161</v>
      </c>
      <c r="G43" s="30"/>
      <c r="H43" s="30"/>
      <c r="I43" s="30"/>
      <c r="J43" s="30"/>
      <c r="K43" s="30"/>
      <c r="L43" s="30"/>
      <c r="M43" s="32" t="str">
        <f t="shared" si="1"/>
        <v>---------------------------------</v>
      </c>
      <c r="N43" s="41"/>
      <c r="O43" s="42" t="str">
        <f>HYPERLINK("#"&amp;T43&amp;"!A1","26")</f>
        <v>26</v>
      </c>
      <c r="R43" s="25">
        <v>58</v>
      </c>
      <c r="T43" s="25" t="s">
        <v>164</v>
      </c>
    </row>
    <row r="44" spans="2:20" ht="18.75" customHeight="1">
      <c r="B44" s="30"/>
      <c r="C44" s="30"/>
      <c r="D44" s="31" t="s">
        <v>166</v>
      </c>
      <c r="E44" s="30" t="s">
        <v>168</v>
      </c>
      <c r="G44" s="30"/>
      <c r="H44" s="30"/>
      <c r="I44" s="30"/>
      <c r="J44" s="30"/>
      <c r="K44" s="30"/>
      <c r="L44" s="30"/>
      <c r="M44" s="32" t="str">
        <f t="shared" si="1"/>
        <v>--------------------------------</v>
      </c>
      <c r="N44" s="41"/>
      <c r="O44" s="42" t="str">
        <f>HYPERLINK("#"&amp;T44&amp;"!A1","27")</f>
        <v>27</v>
      </c>
      <c r="R44" s="25">
        <v>58</v>
      </c>
      <c r="T44" s="25" t="s">
        <v>164</v>
      </c>
    </row>
    <row r="45" spans="2:20" ht="18.75" customHeight="1">
      <c r="B45" s="30"/>
      <c r="C45" s="30"/>
      <c r="D45" s="33"/>
      <c r="E45" s="30"/>
      <c r="G45" s="30"/>
      <c r="H45" s="30"/>
      <c r="I45" s="30"/>
      <c r="J45" s="30"/>
      <c r="K45" s="30"/>
      <c r="L45" s="30"/>
      <c r="M45" s="32"/>
      <c r="N45" s="41"/>
      <c r="O45" s="42"/>
    </row>
    <row r="46" spans="2:20" ht="18.75" customHeight="1">
      <c r="B46" s="30" t="s">
        <v>170</v>
      </c>
      <c r="C46" s="30"/>
      <c r="D46" s="30"/>
      <c r="E46" s="30"/>
      <c r="F46" s="30"/>
      <c r="G46" s="38"/>
      <c r="H46" s="30"/>
      <c r="I46" s="30"/>
      <c r="J46" s="30"/>
      <c r="K46" s="30"/>
      <c r="L46" s="30"/>
      <c r="M46" s="32" t="str">
        <f>REPT("-",R46-LEN(E46))</f>
        <v>--------------------------------------------------------------------</v>
      </c>
      <c r="N46" s="32"/>
      <c r="O46" s="42" t="str">
        <f>HYPERLINK("#"&amp;T46&amp;"!A1","28")</f>
        <v>28</v>
      </c>
      <c r="R46" s="25">
        <v>68</v>
      </c>
      <c r="T46" s="25" t="s">
        <v>172</v>
      </c>
    </row>
    <row r="47" spans="2:20" ht="18.75" customHeight="1">
      <c r="B47" s="30"/>
      <c r="C47" s="30"/>
      <c r="D47" s="30"/>
      <c r="E47" s="30"/>
      <c r="F47" s="30"/>
      <c r="G47" s="38"/>
      <c r="H47" s="30"/>
      <c r="I47" s="30"/>
      <c r="J47" s="30"/>
      <c r="K47" s="30"/>
      <c r="L47" s="30"/>
      <c r="M47" s="32"/>
      <c r="N47" s="32"/>
      <c r="O47" s="42"/>
    </row>
    <row r="48" spans="2:20" ht="18.75" customHeight="1">
      <c r="B48" s="30"/>
      <c r="C48" s="30"/>
      <c r="D48" s="30"/>
      <c r="E48" s="30"/>
      <c r="F48" s="37"/>
      <c r="G48" s="30"/>
      <c r="H48" s="30"/>
      <c r="I48" s="30"/>
      <c r="J48" s="30"/>
      <c r="K48" s="30"/>
      <c r="L48" s="30"/>
      <c r="M48" s="30"/>
      <c r="N48" s="30"/>
    </row>
    <row r="49" spans="3:3" ht="18.75" customHeight="1"/>
    <row r="52" spans="3:3" ht="16.5">
      <c r="C52" s="27"/>
    </row>
  </sheetData>
  <sheetProtection password="CC23" sheet="1"/>
  <mergeCells count="1">
    <mergeCell ref="B2:O2"/>
  </mergeCells>
  <phoneticPr fontId="22"/>
  <pageMargins left="0.47" right="0.55118110236220474" top="0.47244094488188981" bottom="0.51181102362204722" header="0.31496062992125984" footer="0.43307086614173229"/>
  <pageSetup paperSize="9" scale="90"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8">
    <tabColor indexed="8"/>
  </sheetPr>
  <dimension ref="A1:AB65"/>
  <sheetViews>
    <sheetView view="pageBreakPreview" zoomScale="130" zoomScaleNormal="85" zoomScaleSheetLayoutView="130" workbookViewId="0"/>
  </sheetViews>
  <sheetFormatPr defaultColWidth="9" defaultRowHeight="13"/>
  <cols>
    <col min="1" max="1" width="2.6328125" style="44" customWidth="1"/>
    <col min="2" max="2" width="2.90625" style="45" customWidth="1"/>
    <col min="3" max="3" width="3.453125" style="44" customWidth="1"/>
    <col min="4" max="4" width="5.7265625" style="44" customWidth="1"/>
    <col min="5" max="6" width="6" style="44" customWidth="1"/>
    <col min="7" max="9" width="8" style="44" customWidth="1"/>
    <col min="10" max="10" width="5.7265625" style="44" customWidth="1"/>
    <col min="11" max="12" width="6" style="44" customWidth="1"/>
    <col min="13" max="15" width="8" style="44" customWidth="1"/>
    <col min="16" max="16384" width="9" style="44" bestFit="1" customWidth="0"/>
  </cols>
  <sheetData>
    <row r="1" spans="1:28" ht="19.5" customHeight="1">
      <c r="A1" s="12"/>
      <c r="B1" s="50"/>
      <c r="C1" s="12"/>
      <c r="D1" s="12"/>
      <c r="E1" s="12"/>
      <c r="F1" s="12"/>
      <c r="G1" s="12"/>
      <c r="H1" s="102" t="s">
        <v>175</v>
      </c>
      <c r="I1" s="12"/>
      <c r="J1" s="12"/>
      <c r="K1" s="12"/>
      <c r="L1" s="12"/>
      <c r="M1" s="12"/>
      <c r="N1" s="12"/>
    </row>
    <row r="2" spans="1:28" ht="15" customHeight="1">
      <c r="A2" s="12"/>
      <c r="B2" s="51"/>
      <c r="C2" s="54"/>
      <c r="D2" s="12"/>
      <c r="E2" s="12"/>
      <c r="F2" s="54"/>
      <c r="G2" s="54"/>
      <c r="H2" s="54"/>
      <c r="I2" s="54"/>
      <c r="J2" s="12"/>
      <c r="K2" s="12"/>
      <c r="N2" s="54"/>
    </row>
    <row r="3" spans="1:28" ht="15" customHeight="1">
      <c r="A3" s="49"/>
      <c r="C3" s="54"/>
      <c r="D3" s="54"/>
      <c r="E3" s="54"/>
      <c r="F3" s="54"/>
      <c r="G3" s="54"/>
      <c r="H3" s="54"/>
      <c r="I3" s="54"/>
      <c r="J3" s="54"/>
      <c r="K3" s="54"/>
      <c r="L3" s="54"/>
      <c r="M3" s="54"/>
      <c r="N3" s="12"/>
    </row>
    <row r="4" spans="1:28" ht="14.25" customHeight="1">
      <c r="A4" s="12"/>
      <c r="B4" s="51" t="s">
        <v>33</v>
      </c>
      <c r="C4" s="55" t="s">
        <v>176</v>
      </c>
      <c r="D4" s="55"/>
      <c r="E4" s="55"/>
      <c r="F4" s="55"/>
      <c r="G4" s="55"/>
      <c r="H4" s="55"/>
      <c r="I4" s="55"/>
      <c r="J4" s="55"/>
      <c r="K4" s="55"/>
      <c r="L4" s="55"/>
      <c r="M4" s="55"/>
      <c r="N4" s="55"/>
      <c r="O4" s="55"/>
    </row>
    <row r="5" spans="1:28" ht="14.25" customHeight="1">
      <c r="A5" s="12"/>
      <c r="B5" s="51"/>
      <c r="C5" s="55"/>
      <c r="D5" s="55"/>
      <c r="E5" s="55"/>
      <c r="F5" s="55"/>
      <c r="G5" s="55"/>
      <c r="H5" s="55"/>
      <c r="I5" s="55"/>
      <c r="J5" s="55"/>
      <c r="K5" s="55"/>
      <c r="L5" s="55"/>
      <c r="M5" s="55"/>
      <c r="N5" s="55"/>
      <c r="O5" s="55"/>
    </row>
    <row r="6" spans="1:28" ht="7" customHeight="1">
      <c r="A6" s="12"/>
      <c r="B6" s="51"/>
      <c r="C6" s="55"/>
      <c r="D6" s="55"/>
      <c r="E6" s="55"/>
      <c r="F6" s="55"/>
      <c r="G6" s="55"/>
      <c r="H6" s="55"/>
      <c r="I6" s="55"/>
      <c r="J6" s="55"/>
      <c r="K6" s="55"/>
      <c r="L6" s="55"/>
      <c r="M6" s="55"/>
      <c r="N6" s="55"/>
      <c r="O6" s="55"/>
    </row>
    <row r="7" spans="1:28" ht="14.25" customHeight="1">
      <c r="A7" s="12"/>
      <c r="B7" s="51" t="s">
        <v>47</v>
      </c>
      <c r="C7" s="55" t="s">
        <v>177</v>
      </c>
      <c r="D7" s="55"/>
      <c r="E7" s="55"/>
      <c r="F7" s="55"/>
      <c r="G7" s="55"/>
      <c r="H7" s="55"/>
      <c r="I7" s="55"/>
      <c r="J7" s="55"/>
      <c r="K7" s="55"/>
      <c r="L7" s="55"/>
      <c r="M7" s="55"/>
      <c r="N7" s="55"/>
      <c r="O7" s="55"/>
    </row>
    <row r="8" spans="1:28" ht="14.25" customHeight="1">
      <c r="A8" s="12"/>
      <c r="B8" s="51"/>
      <c r="C8" s="55"/>
      <c r="D8" s="55"/>
      <c r="E8" s="55"/>
      <c r="F8" s="55"/>
      <c r="G8" s="55"/>
      <c r="H8" s="55"/>
      <c r="I8" s="55"/>
      <c r="J8" s="55"/>
      <c r="K8" s="55"/>
      <c r="L8" s="55"/>
      <c r="M8" s="55"/>
      <c r="N8" s="55"/>
      <c r="O8" s="55"/>
    </row>
    <row r="9" spans="1:28" ht="7" customHeight="1">
      <c r="A9" s="12"/>
      <c r="B9" s="51"/>
      <c r="C9" s="55"/>
      <c r="D9" s="55"/>
      <c r="E9" s="55"/>
      <c r="F9" s="55"/>
      <c r="G9" s="55"/>
      <c r="H9" s="55"/>
      <c r="I9" s="55"/>
      <c r="J9" s="55"/>
      <c r="K9" s="55"/>
      <c r="L9" s="55"/>
      <c r="M9" s="55"/>
      <c r="N9" s="55"/>
      <c r="O9" s="55"/>
    </row>
    <row r="10" spans="1:28" ht="14.25" customHeight="1">
      <c r="A10" s="12"/>
      <c r="B10" s="51" t="s">
        <v>55</v>
      </c>
      <c r="C10" s="55" t="s">
        <v>179</v>
      </c>
      <c r="D10" s="55"/>
      <c r="E10" s="55"/>
      <c r="F10" s="55"/>
      <c r="G10" s="55"/>
      <c r="H10" s="55"/>
      <c r="I10" s="55"/>
      <c r="J10" s="55"/>
      <c r="K10" s="55"/>
      <c r="L10" s="55"/>
      <c r="M10" s="55"/>
      <c r="N10" s="55"/>
      <c r="O10" s="55"/>
    </row>
    <row r="11" spans="1:28" ht="14.25" customHeight="1">
      <c r="A11" s="12"/>
      <c r="B11" s="51"/>
      <c r="C11" s="55"/>
      <c r="D11" s="55"/>
      <c r="E11" s="55"/>
      <c r="F11" s="55"/>
      <c r="G11" s="55"/>
      <c r="H11" s="55"/>
      <c r="I11" s="55"/>
      <c r="J11" s="55"/>
      <c r="K11" s="55"/>
      <c r="L11" s="55"/>
      <c r="M11" s="55"/>
      <c r="N11" s="55"/>
      <c r="O11" s="55"/>
    </row>
    <row r="12" spans="1:28" ht="7" customHeight="1">
      <c r="A12" s="12"/>
      <c r="B12" s="51"/>
      <c r="C12" s="55"/>
      <c r="D12" s="55"/>
      <c r="E12" s="55"/>
      <c r="F12" s="55"/>
      <c r="G12" s="55"/>
      <c r="H12" s="55"/>
      <c r="I12" s="55"/>
      <c r="J12" s="55"/>
      <c r="K12" s="55"/>
      <c r="L12" s="55"/>
      <c r="M12" s="55"/>
      <c r="N12" s="55"/>
      <c r="O12" s="55"/>
    </row>
    <row r="13" spans="1:28" ht="14.25" customHeight="1">
      <c r="A13" s="12"/>
      <c r="B13" s="51" t="s">
        <v>180</v>
      </c>
      <c r="C13" s="56" t="s">
        <v>182</v>
      </c>
      <c r="D13" s="56"/>
      <c r="E13" s="56"/>
      <c r="F13" s="56"/>
      <c r="G13" s="56"/>
      <c r="H13" s="57"/>
      <c r="I13" s="57"/>
      <c r="J13" s="57"/>
      <c r="K13" s="57"/>
      <c r="L13" s="57"/>
      <c r="M13" s="57"/>
      <c r="N13" s="57"/>
      <c r="O13" s="56"/>
    </row>
    <row r="14" spans="1:28" ht="14.25" customHeight="1">
      <c r="A14" s="12"/>
      <c r="B14" s="51"/>
      <c r="C14" s="57" t="s">
        <v>186</v>
      </c>
      <c r="D14" s="62" t="s">
        <v>46</v>
      </c>
      <c r="E14" s="62"/>
      <c r="F14" s="62"/>
      <c r="G14" s="62"/>
      <c r="H14" s="62"/>
      <c r="I14" s="62"/>
      <c r="J14" s="62"/>
      <c r="K14" s="62"/>
      <c r="L14" s="62"/>
      <c r="M14" s="62"/>
      <c r="N14" s="62"/>
      <c r="O14" s="62"/>
    </row>
    <row r="15" spans="1:28" ht="14.25" customHeight="1">
      <c r="A15" s="12"/>
      <c r="B15" s="51"/>
      <c r="C15" s="57"/>
      <c r="D15" s="62"/>
      <c r="E15" s="62"/>
      <c r="F15" s="62"/>
      <c r="G15" s="62"/>
      <c r="H15" s="62"/>
      <c r="I15" s="62"/>
      <c r="J15" s="62"/>
      <c r="K15" s="62"/>
      <c r="L15" s="62"/>
      <c r="M15" s="62"/>
      <c r="N15" s="62"/>
      <c r="O15" s="62"/>
    </row>
    <row r="16" spans="1:28" ht="14.25" customHeight="1">
      <c r="A16" s="12"/>
      <c r="B16" s="51"/>
      <c r="C16" s="57"/>
      <c r="D16" s="62"/>
      <c r="E16" s="62"/>
      <c r="F16" s="62"/>
      <c r="G16" s="62"/>
      <c r="H16" s="62"/>
      <c r="I16" s="62"/>
      <c r="J16" s="62"/>
      <c r="K16" s="62"/>
      <c r="L16" s="62"/>
      <c r="M16" s="62"/>
      <c r="N16" s="62"/>
      <c r="O16" s="62"/>
      <c r="Q16" s="55"/>
      <c r="R16" s="55"/>
      <c r="S16" s="55"/>
      <c r="T16" s="55"/>
      <c r="U16" s="55"/>
      <c r="V16" s="55"/>
      <c r="W16" s="55"/>
      <c r="X16" s="55"/>
      <c r="Y16" s="55"/>
      <c r="Z16" s="55"/>
      <c r="AA16" s="55"/>
      <c r="AB16" s="55"/>
    </row>
    <row r="17" spans="1:28" ht="14.25" customHeight="1">
      <c r="A17" s="12"/>
      <c r="B17" s="51"/>
      <c r="C17" s="57"/>
      <c r="D17" s="62"/>
      <c r="E17" s="62"/>
      <c r="F17" s="62"/>
      <c r="G17" s="62"/>
      <c r="H17" s="62"/>
      <c r="I17" s="62"/>
      <c r="J17" s="62"/>
      <c r="K17" s="62"/>
      <c r="L17" s="62"/>
      <c r="M17" s="62"/>
      <c r="N17" s="62"/>
      <c r="O17" s="62"/>
      <c r="Q17" s="55"/>
      <c r="R17" s="55"/>
      <c r="S17" s="55"/>
      <c r="T17" s="55"/>
      <c r="U17" s="55"/>
      <c r="V17" s="55"/>
      <c r="W17" s="55"/>
      <c r="X17" s="55"/>
      <c r="Y17" s="55"/>
      <c r="Z17" s="55"/>
      <c r="AA17" s="55"/>
      <c r="AB17" s="55"/>
    </row>
    <row r="18" spans="1:28" ht="21" customHeight="1">
      <c r="A18" s="12"/>
      <c r="B18" s="51"/>
      <c r="C18" s="57"/>
      <c r="D18" s="62"/>
      <c r="E18" s="62"/>
      <c r="F18" s="62"/>
      <c r="G18" s="62"/>
      <c r="H18" s="62"/>
      <c r="I18" s="62"/>
      <c r="J18" s="62"/>
      <c r="K18" s="62"/>
      <c r="L18" s="62"/>
      <c r="M18" s="62"/>
      <c r="N18" s="62"/>
      <c r="O18" s="62"/>
      <c r="Q18" s="55"/>
      <c r="R18" s="55"/>
      <c r="S18" s="55"/>
      <c r="T18" s="55"/>
      <c r="U18" s="55"/>
      <c r="V18" s="55"/>
      <c r="W18" s="55"/>
      <c r="X18" s="55"/>
      <c r="Y18" s="55"/>
      <c r="Z18" s="55"/>
      <c r="AA18" s="55"/>
      <c r="AB18" s="55"/>
    </row>
    <row r="19" spans="1:28">
      <c r="A19" s="12"/>
      <c r="B19" s="51"/>
      <c r="C19" s="57" t="s">
        <v>189</v>
      </c>
      <c r="D19" s="56" t="s">
        <v>193</v>
      </c>
      <c r="E19" s="55"/>
      <c r="F19" s="55"/>
      <c r="G19" s="55"/>
      <c r="H19" s="55"/>
      <c r="I19" s="55"/>
      <c r="J19" s="55"/>
      <c r="K19" s="55"/>
      <c r="L19" s="55"/>
      <c r="M19" s="55"/>
      <c r="N19" s="55"/>
      <c r="O19" s="55"/>
      <c r="Q19" s="57"/>
      <c r="R19" s="55"/>
      <c r="S19" s="55"/>
      <c r="T19" s="55"/>
      <c r="U19" s="55"/>
      <c r="V19" s="55"/>
      <c r="W19" s="55"/>
      <c r="X19" s="55"/>
      <c r="Y19" s="55"/>
      <c r="Z19" s="55"/>
      <c r="AA19" s="55"/>
      <c r="AB19" s="55"/>
    </row>
    <row r="20" spans="1:28" ht="14.25" customHeight="1">
      <c r="A20" s="12"/>
      <c r="B20" s="51"/>
      <c r="C20" s="57" t="s">
        <v>146</v>
      </c>
      <c r="D20" s="63" t="s">
        <v>38</v>
      </c>
      <c r="E20" s="63"/>
      <c r="F20" s="63"/>
      <c r="G20" s="63"/>
      <c r="H20" s="63"/>
      <c r="I20" s="63"/>
      <c r="J20" s="63"/>
      <c r="K20" s="63"/>
      <c r="L20" s="63"/>
      <c r="M20" s="63"/>
      <c r="N20" s="63"/>
      <c r="O20" s="63"/>
      <c r="Q20" s="63"/>
      <c r="R20" s="63"/>
      <c r="S20" s="63"/>
      <c r="T20" s="63"/>
      <c r="U20" s="63"/>
      <c r="V20" s="63"/>
      <c r="W20" s="63"/>
      <c r="X20" s="63"/>
      <c r="Y20" s="63"/>
      <c r="Z20" s="63"/>
      <c r="AA20" s="63"/>
      <c r="AB20" s="63"/>
    </row>
    <row r="21" spans="1:28" ht="103" customHeight="1">
      <c r="A21" s="12"/>
      <c r="B21" s="51"/>
      <c r="C21" s="57"/>
      <c r="D21" s="63"/>
      <c r="E21" s="63"/>
      <c r="F21" s="63"/>
      <c r="G21" s="63"/>
      <c r="H21" s="63"/>
      <c r="I21" s="63"/>
      <c r="J21" s="63"/>
      <c r="K21" s="63"/>
      <c r="L21" s="63"/>
      <c r="M21" s="63"/>
      <c r="N21" s="63"/>
      <c r="O21" s="63"/>
      <c r="Q21" s="63"/>
      <c r="R21" s="63"/>
      <c r="S21" s="63"/>
      <c r="T21" s="63"/>
      <c r="U21" s="63"/>
      <c r="V21" s="63"/>
      <c r="W21" s="63"/>
      <c r="X21" s="63"/>
      <c r="Y21" s="63"/>
      <c r="Z21" s="63"/>
      <c r="AA21" s="63"/>
      <c r="AB21" s="63"/>
    </row>
    <row r="22" spans="1:28" ht="12.75" customHeight="1">
      <c r="A22" s="12"/>
      <c r="B22" s="51"/>
      <c r="C22" s="57" t="s">
        <v>194</v>
      </c>
      <c r="D22" s="64" t="s">
        <v>196</v>
      </c>
      <c r="E22" s="64"/>
      <c r="F22" s="64"/>
      <c r="G22" s="64"/>
      <c r="H22" s="64"/>
      <c r="I22" s="64"/>
      <c r="J22" s="64"/>
      <c r="K22" s="64"/>
      <c r="L22" s="64"/>
      <c r="M22" s="64"/>
      <c r="N22" s="64"/>
      <c r="O22" s="64"/>
      <c r="Q22" s="63"/>
      <c r="R22" s="63"/>
      <c r="S22" s="63"/>
      <c r="T22" s="63"/>
      <c r="U22" s="63"/>
      <c r="V22" s="63"/>
      <c r="W22" s="63"/>
      <c r="X22" s="63"/>
      <c r="Y22" s="63"/>
      <c r="Z22" s="63"/>
    </row>
    <row r="23" spans="1:28" ht="12.75" customHeight="1">
      <c r="A23" s="12"/>
      <c r="B23" s="51"/>
      <c r="C23" s="54"/>
      <c r="D23" s="64"/>
      <c r="E23" s="64"/>
      <c r="F23" s="64"/>
      <c r="G23" s="64"/>
      <c r="H23" s="64"/>
      <c r="I23" s="64"/>
      <c r="J23" s="64"/>
      <c r="K23" s="64"/>
      <c r="L23" s="64"/>
      <c r="M23" s="64"/>
      <c r="N23" s="64"/>
      <c r="O23" s="64"/>
      <c r="Q23" s="63"/>
      <c r="R23" s="63"/>
      <c r="S23" s="63"/>
      <c r="T23" s="63"/>
      <c r="U23" s="63"/>
      <c r="V23" s="63"/>
      <c r="W23" s="63"/>
      <c r="X23" s="63"/>
      <c r="Y23" s="63"/>
      <c r="Z23" s="63"/>
    </row>
    <row r="24" spans="1:28" ht="17.25" customHeight="1">
      <c r="A24" s="12"/>
      <c r="B24" s="51"/>
      <c r="C24" s="54"/>
      <c r="D24" s="64"/>
      <c r="E24" s="64"/>
      <c r="F24" s="64"/>
      <c r="G24" s="64"/>
      <c r="H24" s="64"/>
      <c r="I24" s="64"/>
      <c r="J24" s="64"/>
      <c r="K24" s="64"/>
      <c r="L24" s="64"/>
      <c r="M24" s="64"/>
      <c r="N24" s="64"/>
      <c r="O24" s="64"/>
      <c r="Q24" s="63"/>
      <c r="R24" s="63"/>
      <c r="S24" s="63"/>
      <c r="T24" s="63"/>
      <c r="U24" s="63"/>
      <c r="V24" s="63"/>
      <c r="W24" s="63"/>
      <c r="X24" s="63"/>
      <c r="Y24" s="63"/>
      <c r="Z24" s="63"/>
    </row>
    <row r="25" spans="1:28" ht="12.75" customHeight="1">
      <c r="A25" s="12"/>
      <c r="B25" s="51"/>
      <c r="C25" s="54"/>
      <c r="D25" s="63"/>
      <c r="E25" s="63"/>
      <c r="F25" s="63"/>
      <c r="G25" s="63"/>
      <c r="H25" s="63"/>
      <c r="I25" s="63"/>
      <c r="J25" s="63"/>
      <c r="K25" s="63"/>
      <c r="L25" s="63"/>
      <c r="M25" s="63"/>
      <c r="N25" s="63"/>
      <c r="O25" s="63"/>
      <c r="Q25" s="63"/>
      <c r="R25" s="63"/>
      <c r="S25" s="63"/>
      <c r="T25" s="63"/>
      <c r="U25" s="63"/>
      <c r="V25" s="63"/>
      <c r="W25" s="63"/>
      <c r="X25" s="63"/>
      <c r="Y25" s="63"/>
      <c r="Z25" s="63"/>
    </row>
    <row r="26" spans="1:28" ht="14.25" customHeight="1">
      <c r="A26" s="12"/>
      <c r="B26" s="51" t="s">
        <v>197</v>
      </c>
      <c r="C26" s="55" t="s">
        <v>167</v>
      </c>
      <c r="D26" s="55"/>
      <c r="E26" s="55"/>
      <c r="F26" s="55"/>
      <c r="G26" s="55"/>
      <c r="H26" s="55"/>
      <c r="I26" s="55"/>
      <c r="J26" s="55"/>
      <c r="K26" s="55"/>
      <c r="L26" s="55"/>
      <c r="M26" s="55"/>
      <c r="N26" s="55"/>
      <c r="O26" s="55"/>
      <c r="Q26" s="63"/>
      <c r="R26" s="63"/>
      <c r="S26" s="63"/>
      <c r="T26" s="63"/>
      <c r="U26" s="63"/>
      <c r="V26" s="63"/>
      <c r="W26" s="63"/>
      <c r="X26" s="63"/>
      <c r="Y26" s="63"/>
      <c r="Z26" s="63"/>
    </row>
    <row r="27" spans="1:28" ht="14.25" customHeight="1">
      <c r="A27" s="12"/>
      <c r="B27" s="51"/>
      <c r="C27" s="55"/>
      <c r="D27" s="55"/>
      <c r="E27" s="55"/>
      <c r="F27" s="55"/>
      <c r="G27" s="55"/>
      <c r="H27" s="55"/>
      <c r="I27" s="55"/>
      <c r="J27" s="55"/>
      <c r="K27" s="55"/>
      <c r="L27" s="55"/>
      <c r="M27" s="55"/>
      <c r="N27" s="55"/>
      <c r="O27" s="55"/>
    </row>
    <row r="28" spans="1:28" ht="7" customHeight="1">
      <c r="A28" s="12"/>
      <c r="B28" s="51"/>
      <c r="C28" s="55"/>
      <c r="D28" s="55"/>
      <c r="E28" s="55"/>
      <c r="F28" s="55"/>
      <c r="G28" s="55"/>
      <c r="H28" s="55"/>
      <c r="I28" s="55"/>
      <c r="J28" s="55"/>
      <c r="K28" s="55"/>
      <c r="L28" s="55"/>
      <c r="M28" s="55"/>
      <c r="N28" s="55"/>
      <c r="O28" s="55"/>
    </row>
    <row r="29" spans="1:28" ht="14.25" customHeight="1">
      <c r="A29" s="12"/>
      <c r="B29" s="51" t="s">
        <v>76</v>
      </c>
      <c r="C29" s="56" t="s">
        <v>199</v>
      </c>
      <c r="F29" s="12"/>
      <c r="G29" s="12"/>
      <c r="H29" s="12"/>
      <c r="I29" s="12"/>
      <c r="J29" s="12"/>
      <c r="K29" s="12"/>
      <c r="L29" s="12"/>
      <c r="M29" s="12"/>
      <c r="N29" s="12"/>
      <c r="O29" s="12"/>
    </row>
    <row r="30" spans="1:28" ht="14.25" customHeight="1">
      <c r="A30" s="12"/>
      <c r="B30" s="51"/>
      <c r="C30" s="58" t="s">
        <v>141</v>
      </c>
      <c r="D30" s="54"/>
      <c r="E30" s="54"/>
      <c r="F30" s="54"/>
      <c r="G30" s="54"/>
      <c r="H30" s="54"/>
      <c r="I30" s="54"/>
      <c r="J30" s="54"/>
      <c r="K30" s="54"/>
      <c r="L30" s="54"/>
      <c r="M30" s="54"/>
      <c r="N30" s="12"/>
      <c r="O30" s="12"/>
    </row>
    <row r="31" spans="1:28" ht="14.25" customHeight="1">
      <c r="A31" s="12"/>
      <c r="B31" s="51"/>
      <c r="C31" s="58" t="s">
        <v>57</v>
      </c>
      <c r="D31" s="54"/>
      <c r="E31" s="54"/>
      <c r="F31" s="54"/>
      <c r="G31" s="54"/>
      <c r="H31" s="54"/>
      <c r="I31" s="54"/>
      <c r="J31" s="54"/>
      <c r="K31" s="54"/>
      <c r="L31" s="54"/>
      <c r="M31" s="54"/>
      <c r="N31" s="12"/>
      <c r="O31" s="12"/>
    </row>
    <row r="32" spans="1:28" ht="14.25" customHeight="1">
      <c r="A32" s="12"/>
      <c r="B32" s="51"/>
      <c r="C32" s="58" t="s">
        <v>162</v>
      </c>
      <c r="D32" s="65"/>
      <c r="E32" s="65"/>
      <c r="F32" s="65"/>
      <c r="G32" s="65"/>
      <c r="H32" s="65"/>
      <c r="I32" s="65"/>
      <c r="J32" s="65"/>
      <c r="K32" s="65"/>
      <c r="L32" s="65"/>
      <c r="M32" s="65"/>
      <c r="N32" s="65"/>
      <c r="O32" s="65"/>
    </row>
    <row r="33" spans="1:15" ht="7" customHeight="1">
      <c r="A33" s="12"/>
      <c r="B33" s="51"/>
      <c r="C33" s="57"/>
      <c r="D33" s="65"/>
      <c r="E33" s="65"/>
      <c r="F33" s="65"/>
      <c r="G33" s="65"/>
      <c r="H33" s="65"/>
      <c r="I33" s="65"/>
      <c r="J33" s="65"/>
      <c r="K33" s="65"/>
      <c r="L33" s="65"/>
      <c r="M33" s="65"/>
      <c r="N33" s="65"/>
      <c r="O33" s="65"/>
    </row>
    <row r="34" spans="1:15" ht="15" customHeight="1">
      <c r="B34" s="52" t="s">
        <v>201</v>
      </c>
      <c r="C34" s="57" t="s">
        <v>203</v>
      </c>
      <c r="F34" s="55"/>
      <c r="H34" s="55"/>
      <c r="I34" s="55"/>
      <c r="J34" s="55"/>
      <c r="K34" s="55"/>
      <c r="L34" s="55"/>
      <c r="M34" s="55"/>
      <c r="N34" s="55"/>
      <c r="O34" s="55"/>
    </row>
    <row r="35" spans="1:15" ht="13.5" customHeight="1">
      <c r="B35" s="52"/>
      <c r="D35" s="66" t="s">
        <v>205</v>
      </c>
      <c r="E35" s="66"/>
      <c r="F35" s="66"/>
      <c r="G35" s="66"/>
      <c r="H35" s="66"/>
      <c r="I35" s="86"/>
      <c r="J35" s="96" t="s">
        <v>207</v>
      </c>
      <c r="K35" s="66"/>
      <c r="L35" s="66"/>
      <c r="M35" s="66"/>
      <c r="N35" s="66"/>
      <c r="O35" s="86"/>
    </row>
    <row r="36" spans="1:15" s="46" customFormat="1" ht="13.5" customHeight="1">
      <c r="B36" s="53"/>
      <c r="D36" s="67" t="s">
        <v>17</v>
      </c>
      <c r="E36" s="77" t="s">
        <v>69</v>
      </c>
      <c r="F36" s="77"/>
      <c r="G36" s="77"/>
      <c r="H36" s="77"/>
      <c r="I36" s="67"/>
      <c r="J36" s="114" t="s">
        <v>208</v>
      </c>
      <c r="K36" s="77"/>
      <c r="L36" s="77"/>
      <c r="M36" s="77"/>
      <c r="N36" s="77"/>
      <c r="O36" s="67"/>
    </row>
    <row r="37" spans="1:15" s="46" customFormat="1" ht="13.5" customHeight="1">
      <c r="B37" s="53"/>
      <c r="D37" s="68" t="s">
        <v>209</v>
      </c>
      <c r="E37" s="59" t="s">
        <v>212</v>
      </c>
      <c r="F37" s="59"/>
      <c r="G37" s="59"/>
      <c r="H37" s="59"/>
      <c r="I37" s="68"/>
      <c r="J37" s="115" t="s">
        <v>187</v>
      </c>
      <c r="K37" s="59"/>
      <c r="L37" s="59"/>
      <c r="M37" s="59"/>
      <c r="N37" s="59"/>
      <c r="O37" s="68"/>
    </row>
    <row r="38" spans="1:15" s="46" customFormat="1" ht="13.5" customHeight="1">
      <c r="B38" s="53"/>
      <c r="D38" s="68" t="s">
        <v>214</v>
      </c>
      <c r="E38" s="59" t="s">
        <v>216</v>
      </c>
      <c r="F38" s="59"/>
      <c r="G38" s="59"/>
      <c r="H38" s="59"/>
      <c r="I38" s="68"/>
      <c r="J38" s="115" t="s">
        <v>218</v>
      </c>
      <c r="K38" s="59"/>
      <c r="L38" s="59"/>
      <c r="M38" s="59"/>
      <c r="N38" s="59"/>
      <c r="O38" s="68"/>
    </row>
    <row r="39" spans="1:15" s="46" customFormat="1" ht="13.5" customHeight="1">
      <c r="B39" s="53"/>
      <c r="D39" s="69" t="s">
        <v>220</v>
      </c>
      <c r="E39" s="78" t="s">
        <v>222</v>
      </c>
      <c r="F39" s="78"/>
      <c r="G39" s="78"/>
      <c r="H39" s="78"/>
      <c r="I39" s="69"/>
      <c r="J39" s="116" t="s">
        <v>223</v>
      </c>
      <c r="K39" s="78"/>
      <c r="L39" s="78"/>
      <c r="M39" s="78"/>
      <c r="N39" s="78"/>
      <c r="O39" s="69"/>
    </row>
    <row r="40" spans="1:15" s="46" customFormat="1" ht="7" customHeight="1">
      <c r="B40" s="53"/>
      <c r="C40" s="59"/>
      <c r="F40" s="59"/>
      <c r="G40" s="59"/>
      <c r="H40" s="59"/>
      <c r="I40" s="59"/>
      <c r="J40" s="59"/>
      <c r="K40" s="59"/>
      <c r="L40" s="59"/>
      <c r="M40" s="59"/>
      <c r="N40" s="126"/>
      <c r="O40" s="126"/>
    </row>
    <row r="41" spans="1:15" ht="15" customHeight="1">
      <c r="B41" s="52" t="s">
        <v>225</v>
      </c>
      <c r="C41" s="57" t="s">
        <v>226</v>
      </c>
      <c r="F41" s="55"/>
      <c r="H41" s="55"/>
      <c r="I41" s="55"/>
      <c r="J41" s="55"/>
      <c r="K41" s="55"/>
      <c r="L41" s="55"/>
      <c r="M41" s="55"/>
      <c r="N41" s="55"/>
      <c r="O41" s="55"/>
    </row>
    <row r="42" spans="1:15" s="47" customFormat="1" ht="13.5" customHeight="1">
      <c r="D42" s="70" t="s">
        <v>205</v>
      </c>
      <c r="E42" s="70"/>
      <c r="F42" s="82"/>
      <c r="G42" s="91" t="s">
        <v>67</v>
      </c>
      <c r="H42" s="103"/>
      <c r="I42" s="111"/>
      <c r="J42" s="117" t="s">
        <v>205</v>
      </c>
      <c r="K42" s="70"/>
      <c r="L42" s="82"/>
      <c r="M42" s="91" t="s">
        <v>67</v>
      </c>
      <c r="N42" s="103"/>
      <c r="O42" s="111"/>
    </row>
    <row r="43" spans="1:15" s="48" customFormat="1" ht="13.5" customHeight="1">
      <c r="D43" s="71" t="s">
        <v>227</v>
      </c>
      <c r="E43" s="79" t="s">
        <v>97</v>
      </c>
      <c r="F43" s="83"/>
      <c r="G43" s="92" t="s">
        <v>231</v>
      </c>
      <c r="H43" s="104"/>
      <c r="I43" s="112"/>
      <c r="J43" s="118" t="s">
        <v>181</v>
      </c>
      <c r="K43" s="80" t="s">
        <v>232</v>
      </c>
      <c r="L43" s="84"/>
      <c r="M43" s="123" t="s">
        <v>233</v>
      </c>
      <c r="N43" s="127"/>
      <c r="O43" s="127"/>
    </row>
    <row r="44" spans="1:15" s="48" customFormat="1" ht="13.5" customHeight="1">
      <c r="D44" s="72"/>
      <c r="E44" s="80"/>
      <c r="F44" s="84"/>
      <c r="G44" s="93"/>
      <c r="H44" s="105"/>
      <c r="I44" s="113"/>
      <c r="J44" s="94" t="s">
        <v>234</v>
      </c>
      <c r="K44" s="80" t="s">
        <v>235</v>
      </c>
      <c r="L44" s="84"/>
      <c r="M44" s="123" t="s">
        <v>236</v>
      </c>
      <c r="N44" s="127"/>
      <c r="O44" s="127"/>
    </row>
    <row r="45" spans="1:15" s="48" customFormat="1" ht="13.5" customHeight="1">
      <c r="D45" s="72" t="s">
        <v>0</v>
      </c>
      <c r="E45" s="80" t="s">
        <v>237</v>
      </c>
      <c r="F45" s="84"/>
      <c r="G45" s="94" t="s">
        <v>239</v>
      </c>
      <c r="H45" s="106"/>
      <c r="I45" s="106"/>
      <c r="J45" s="94" t="s">
        <v>241</v>
      </c>
      <c r="K45" s="80" t="s">
        <v>243</v>
      </c>
      <c r="L45" s="84"/>
      <c r="M45" s="123" t="s">
        <v>244</v>
      </c>
      <c r="N45" s="127"/>
      <c r="O45" s="127"/>
    </row>
    <row r="46" spans="1:15" s="48" customFormat="1" ht="13.5" customHeight="1">
      <c r="D46" s="72" t="s">
        <v>102</v>
      </c>
      <c r="E46" s="80" t="s">
        <v>245</v>
      </c>
      <c r="F46" s="84"/>
      <c r="G46" s="94" t="s">
        <v>246</v>
      </c>
      <c r="H46" s="106"/>
      <c r="I46" s="106"/>
      <c r="J46" s="94" t="s">
        <v>247</v>
      </c>
      <c r="K46" s="80" t="s">
        <v>171</v>
      </c>
      <c r="L46" s="84"/>
      <c r="M46" s="123" t="s">
        <v>249</v>
      </c>
      <c r="N46" s="127"/>
      <c r="O46" s="127"/>
    </row>
    <row r="47" spans="1:15" s="48" customFormat="1" ht="13.5" customHeight="1">
      <c r="D47" s="72" t="s">
        <v>250</v>
      </c>
      <c r="E47" s="80" t="s">
        <v>252</v>
      </c>
      <c r="F47" s="84"/>
      <c r="G47" s="94" t="s">
        <v>253</v>
      </c>
      <c r="H47" s="106"/>
      <c r="I47" s="106"/>
      <c r="J47" s="94" t="s">
        <v>213</v>
      </c>
      <c r="K47" s="80" t="s">
        <v>254</v>
      </c>
      <c r="L47" s="84"/>
      <c r="M47" s="94" t="s">
        <v>257</v>
      </c>
      <c r="N47" s="106"/>
      <c r="O47" s="129"/>
    </row>
    <row r="48" spans="1:15" s="48" customFormat="1" ht="13.5" customHeight="1">
      <c r="D48" s="72" t="s">
        <v>259</v>
      </c>
      <c r="E48" s="80" t="s">
        <v>4</v>
      </c>
      <c r="F48" s="84"/>
      <c r="G48" s="94" t="s">
        <v>262</v>
      </c>
      <c r="H48" s="106"/>
      <c r="I48" s="106"/>
      <c r="J48" s="94" t="s">
        <v>260</v>
      </c>
      <c r="K48" s="80" t="s">
        <v>265</v>
      </c>
      <c r="L48" s="84"/>
      <c r="M48" s="94" t="s">
        <v>266</v>
      </c>
      <c r="N48" s="106"/>
      <c r="O48" s="129"/>
    </row>
    <row r="49" spans="2:15" s="48" customFormat="1" ht="13.5" customHeight="1">
      <c r="D49" s="72" t="s">
        <v>267</v>
      </c>
      <c r="E49" s="80" t="s">
        <v>268</v>
      </c>
      <c r="F49" s="84"/>
      <c r="G49" s="94" t="s">
        <v>269</v>
      </c>
      <c r="H49" s="106"/>
      <c r="I49" s="106"/>
      <c r="J49" s="94" t="s">
        <v>270</v>
      </c>
      <c r="K49" s="80" t="s">
        <v>263</v>
      </c>
      <c r="L49" s="84"/>
      <c r="M49" s="94" t="s">
        <v>90</v>
      </c>
      <c r="N49" s="106"/>
      <c r="O49" s="129"/>
    </row>
    <row r="50" spans="2:15" s="48" customFormat="1" ht="13.5" customHeight="1">
      <c r="D50" s="72" t="s">
        <v>215</v>
      </c>
      <c r="E50" s="80" t="s">
        <v>271</v>
      </c>
      <c r="F50" s="84"/>
      <c r="G50" s="94" t="s">
        <v>272</v>
      </c>
      <c r="H50" s="106"/>
      <c r="I50" s="106"/>
      <c r="J50" s="94" t="s">
        <v>273</v>
      </c>
      <c r="K50" s="119" t="s">
        <v>274</v>
      </c>
      <c r="L50" s="121"/>
      <c r="M50" s="124" t="s">
        <v>275</v>
      </c>
      <c r="N50" s="128"/>
      <c r="O50" s="128"/>
    </row>
    <row r="51" spans="2:15" s="48" customFormat="1" ht="13.5" customHeight="1">
      <c r="D51" s="73" t="s">
        <v>79</v>
      </c>
      <c r="E51" s="81" t="s">
        <v>276</v>
      </c>
      <c r="F51" s="85"/>
      <c r="G51" s="95" t="s">
        <v>105</v>
      </c>
      <c r="H51" s="107"/>
      <c r="I51" s="107"/>
      <c r="J51" s="95"/>
      <c r="K51" s="120"/>
      <c r="L51" s="122"/>
      <c r="M51" s="125"/>
      <c r="N51" s="120"/>
      <c r="O51" s="120"/>
    </row>
    <row r="52" spans="2:15" s="46" customFormat="1" ht="7" customHeight="1">
      <c r="B52" s="53"/>
      <c r="C52" s="60"/>
      <c r="F52" s="59"/>
      <c r="G52" s="59"/>
      <c r="H52" s="59"/>
      <c r="I52" s="59"/>
      <c r="J52" s="59"/>
      <c r="K52" s="59"/>
      <c r="L52" s="59"/>
      <c r="M52" s="59"/>
      <c r="N52" s="126"/>
      <c r="O52" s="126"/>
    </row>
    <row r="53" spans="2:15" ht="15" customHeight="1">
      <c r="B53" s="52" t="s">
        <v>278</v>
      </c>
      <c r="C53" s="57" t="s">
        <v>281</v>
      </c>
      <c r="F53" s="61"/>
      <c r="G53" s="61"/>
      <c r="H53" s="61"/>
      <c r="I53" s="61"/>
      <c r="J53" s="61"/>
      <c r="K53" s="61"/>
      <c r="L53" s="61"/>
      <c r="M53" s="61"/>
      <c r="N53" s="61"/>
    </row>
    <row r="54" spans="2:15" ht="13.5" customHeight="1">
      <c r="B54" s="52"/>
      <c r="D54" s="66" t="s">
        <v>282</v>
      </c>
      <c r="E54" s="66"/>
      <c r="F54" s="86"/>
      <c r="G54" s="96" t="s">
        <v>284</v>
      </c>
      <c r="H54" s="66"/>
      <c r="I54" s="66"/>
      <c r="J54" s="66"/>
      <c r="K54" s="66"/>
      <c r="L54" s="66"/>
      <c r="M54" s="66"/>
      <c r="N54" s="66"/>
      <c r="O54" s="66"/>
    </row>
    <row r="55" spans="2:15" ht="13.5" customHeight="1">
      <c r="B55" s="52"/>
      <c r="D55" s="74" t="s">
        <v>286</v>
      </c>
      <c r="E55" s="74"/>
      <c r="F55" s="87"/>
      <c r="G55" s="97" t="s">
        <v>131</v>
      </c>
      <c r="H55" s="108"/>
      <c r="I55" s="108"/>
      <c r="J55" s="108"/>
      <c r="K55" s="108"/>
      <c r="L55" s="108"/>
      <c r="M55" s="108"/>
      <c r="N55" s="108"/>
      <c r="O55" s="108"/>
    </row>
    <row r="56" spans="2:15" ht="13.5" customHeight="1">
      <c r="B56" s="52"/>
      <c r="F56" s="68"/>
      <c r="G56" s="98"/>
      <c r="H56" s="109"/>
      <c r="I56" s="109"/>
      <c r="J56" s="109"/>
      <c r="K56" s="109"/>
      <c r="L56" s="109"/>
      <c r="M56" s="109"/>
      <c r="N56" s="109"/>
      <c r="O56" s="109"/>
    </row>
    <row r="57" spans="2:15" ht="13.5" customHeight="1">
      <c r="B57" s="52"/>
      <c r="D57" s="75" t="s">
        <v>155</v>
      </c>
      <c r="E57" s="75"/>
      <c r="F57" s="88"/>
      <c r="G57" s="98" t="s">
        <v>169</v>
      </c>
      <c r="H57" s="101"/>
      <c r="I57" s="101"/>
      <c r="J57" s="101"/>
      <c r="K57" s="101"/>
      <c r="L57" s="101"/>
      <c r="M57" s="101"/>
      <c r="N57" s="101"/>
      <c r="O57" s="101"/>
    </row>
    <row r="58" spans="2:15" ht="13.5" customHeight="1">
      <c r="B58" s="52"/>
      <c r="F58" s="68"/>
      <c r="G58" s="99"/>
      <c r="H58" s="101"/>
      <c r="I58" s="101"/>
      <c r="J58" s="101"/>
      <c r="K58" s="101"/>
      <c r="L58" s="101"/>
      <c r="M58" s="101"/>
      <c r="N58" s="101"/>
      <c r="O58" s="101"/>
    </row>
    <row r="59" spans="2:15" ht="13.5" customHeight="1">
      <c r="B59" s="52"/>
      <c r="D59" s="75" t="s">
        <v>289</v>
      </c>
      <c r="E59" s="75"/>
      <c r="F59" s="88"/>
      <c r="G59" s="98" t="s">
        <v>290</v>
      </c>
      <c r="H59" s="101"/>
      <c r="I59" s="101"/>
      <c r="J59" s="101"/>
      <c r="K59" s="101"/>
      <c r="L59" s="101"/>
      <c r="M59" s="101"/>
      <c r="N59" s="101"/>
      <c r="O59" s="101"/>
    </row>
    <row r="60" spans="2:15" ht="13.5" customHeight="1">
      <c r="B60" s="52"/>
      <c r="D60" s="61"/>
      <c r="E60" s="61"/>
      <c r="F60" s="89"/>
      <c r="G60" s="99"/>
      <c r="H60" s="101"/>
      <c r="I60" s="101"/>
      <c r="J60" s="101"/>
      <c r="K60" s="101"/>
      <c r="L60" s="101"/>
      <c r="M60" s="101"/>
      <c r="N60" s="101"/>
      <c r="O60" s="101"/>
    </row>
    <row r="61" spans="2:15" ht="13.5" customHeight="1">
      <c r="B61" s="52"/>
      <c r="D61" s="76"/>
      <c r="E61" s="76"/>
      <c r="F61" s="90"/>
      <c r="G61" s="100"/>
      <c r="H61" s="110"/>
      <c r="I61" s="110"/>
      <c r="J61" s="110"/>
      <c r="K61" s="110"/>
      <c r="L61" s="110"/>
      <c r="M61" s="110"/>
      <c r="N61" s="110"/>
      <c r="O61" s="110"/>
    </row>
    <row r="62" spans="2:15" ht="13.5" customHeight="1">
      <c r="B62" s="52"/>
      <c r="C62" s="61"/>
      <c r="D62" s="61"/>
      <c r="E62" s="61"/>
      <c r="F62" s="61"/>
      <c r="G62" s="101"/>
      <c r="H62" s="101"/>
      <c r="I62" s="101"/>
      <c r="J62" s="101"/>
      <c r="K62" s="101"/>
      <c r="L62" s="101"/>
      <c r="M62" s="101"/>
      <c r="N62" s="101"/>
      <c r="O62" s="101"/>
    </row>
    <row r="63" spans="2:15">
      <c r="B63" s="52"/>
      <c r="C63" s="61"/>
      <c r="D63" s="61"/>
      <c r="E63" s="61"/>
      <c r="F63" s="61"/>
      <c r="G63" s="61"/>
      <c r="H63" s="61"/>
      <c r="I63" s="54"/>
      <c r="J63" s="61"/>
      <c r="K63" s="61"/>
      <c r="L63" s="61"/>
      <c r="M63" s="61"/>
      <c r="N63" s="61"/>
    </row>
    <row r="64" spans="2:15">
      <c r="B64" s="52"/>
      <c r="C64" s="61"/>
      <c r="D64" s="61"/>
      <c r="E64" s="61"/>
      <c r="F64" s="61"/>
      <c r="G64" s="61"/>
      <c r="H64" s="61"/>
      <c r="I64" s="61"/>
      <c r="J64" s="61"/>
      <c r="K64" s="61"/>
      <c r="L64" s="61"/>
      <c r="M64" s="61"/>
      <c r="N64" s="61"/>
    </row>
    <row r="65" spans="2:14">
      <c r="B65" s="52"/>
      <c r="C65" s="61"/>
      <c r="D65" s="61"/>
      <c r="E65" s="61"/>
      <c r="F65" s="61"/>
      <c r="G65" s="61"/>
      <c r="H65" s="61"/>
      <c r="I65" s="61"/>
      <c r="J65" s="61"/>
      <c r="K65" s="61"/>
      <c r="L65" s="61"/>
      <c r="M65" s="61"/>
      <c r="N65" s="61"/>
    </row>
  </sheetData>
  <mergeCells count="58">
    <mergeCell ref="D35:I35"/>
    <mergeCell ref="J35:O35"/>
    <mergeCell ref="J36:O36"/>
    <mergeCell ref="J37:O37"/>
    <mergeCell ref="J38:O38"/>
    <mergeCell ref="J39:O39"/>
    <mergeCell ref="D42:F42"/>
    <mergeCell ref="G42:I42"/>
    <mergeCell ref="J42:L42"/>
    <mergeCell ref="M42:O42"/>
    <mergeCell ref="E43:F43"/>
    <mergeCell ref="K43:L43"/>
    <mergeCell ref="M43:O43"/>
    <mergeCell ref="E44:F44"/>
    <mergeCell ref="K44:L44"/>
    <mergeCell ref="M44:O44"/>
    <mergeCell ref="E45:F45"/>
    <mergeCell ref="G45:I45"/>
    <mergeCell ref="K45:L45"/>
    <mergeCell ref="M45:O45"/>
    <mergeCell ref="E46:F46"/>
    <mergeCell ref="G46:I46"/>
    <mergeCell ref="K46:L46"/>
    <mergeCell ref="M46:O46"/>
    <mergeCell ref="E47:F47"/>
    <mergeCell ref="G47:I47"/>
    <mergeCell ref="K47:L47"/>
    <mergeCell ref="M47:O47"/>
    <mergeCell ref="E48:F48"/>
    <mergeCell ref="G48:I48"/>
    <mergeCell ref="K48:L48"/>
    <mergeCell ref="M48:O48"/>
    <mergeCell ref="E49:F49"/>
    <mergeCell ref="G49:I49"/>
    <mergeCell ref="K49:L49"/>
    <mergeCell ref="M49:O49"/>
    <mergeCell ref="E50:F50"/>
    <mergeCell ref="G50:I50"/>
    <mergeCell ref="E51:F51"/>
    <mergeCell ref="G51:I51"/>
    <mergeCell ref="D54:F54"/>
    <mergeCell ref="G54:O54"/>
    <mergeCell ref="D55:F55"/>
    <mergeCell ref="D57:F57"/>
    <mergeCell ref="D59:F59"/>
    <mergeCell ref="C4:O5"/>
    <mergeCell ref="C7:O8"/>
    <mergeCell ref="C10:O11"/>
    <mergeCell ref="D14:O18"/>
    <mergeCell ref="D20:O21"/>
    <mergeCell ref="D22:O24"/>
    <mergeCell ref="C26:O27"/>
    <mergeCell ref="G43:I44"/>
    <mergeCell ref="K50:L51"/>
    <mergeCell ref="M50:O51"/>
    <mergeCell ref="G55:O56"/>
    <mergeCell ref="G57:O58"/>
    <mergeCell ref="G59:O61"/>
  </mergeCells>
  <phoneticPr fontId="38"/>
  <pageMargins left="0.59055118110236227" right="0.74803149606299213" top="0.51181102362204722" bottom="0.31496062992125984" header="0.51181102362204722" footer="0.19685039370078741"/>
  <pageSetup paperSize="9" scale="90"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9">
    <tabColor indexed="12"/>
  </sheetPr>
  <dimension ref="A1:M98"/>
  <sheetViews>
    <sheetView view="pageBreakPreview" zoomScaleNormal="85" zoomScaleSheetLayoutView="100" workbookViewId="0"/>
  </sheetViews>
  <sheetFormatPr defaultColWidth="9" defaultRowHeight="13"/>
  <cols>
    <col min="1" max="1" width="2.08984375" style="1" customWidth="1"/>
    <col min="2" max="2" width="3.26953125" style="1" customWidth="1"/>
    <col min="3" max="3" width="23" style="1" customWidth="1"/>
    <col min="4" max="4" width="9.453125" style="1" customWidth="1"/>
    <col min="5" max="5" width="6.6328125" style="1" customWidth="1"/>
    <col min="6" max="6" width="8.90625" style="1" customWidth="1"/>
    <col min="7" max="7" width="6.6328125" style="1" customWidth="1"/>
    <col min="8" max="8" width="8.90625" style="1" customWidth="1"/>
    <col min="9" max="9" width="6.6328125" style="1" customWidth="1"/>
    <col min="10" max="11" width="8.90625" style="1" customWidth="1"/>
    <col min="12" max="12" width="10.36328125" style="1" customWidth="1"/>
    <col min="13" max="13" width="8.90625" style="1" customWidth="1"/>
    <col min="14" max="16384" width="9" style="1" bestFit="1" customWidth="0"/>
  </cols>
  <sheetData>
    <row r="1" spans="1:13" ht="16.5">
      <c r="A1" s="3" t="s">
        <v>12</v>
      </c>
      <c r="B1" s="3"/>
      <c r="C1" s="139"/>
      <c r="D1" s="139"/>
      <c r="E1" s="151"/>
      <c r="F1" s="151"/>
      <c r="G1" s="151"/>
      <c r="H1" s="151"/>
      <c r="I1" s="151"/>
      <c r="J1" s="151"/>
      <c r="K1" s="151"/>
      <c r="L1" s="151"/>
      <c r="M1" s="151"/>
    </row>
    <row r="2" spans="1:13" ht="12" customHeight="1">
      <c r="A2" s="131"/>
      <c r="B2" s="131"/>
      <c r="C2" s="139"/>
      <c r="D2" s="139"/>
      <c r="E2" s="151"/>
      <c r="F2" s="151"/>
      <c r="G2" s="151"/>
      <c r="H2" s="151"/>
      <c r="I2" s="151"/>
      <c r="J2" s="151"/>
      <c r="K2" s="151"/>
      <c r="L2" s="151"/>
      <c r="M2" s="151"/>
    </row>
    <row r="3" spans="1:13" ht="18" customHeight="1">
      <c r="A3" s="132" t="s">
        <v>28</v>
      </c>
      <c r="B3" s="132"/>
      <c r="C3" s="131"/>
      <c r="D3" s="139"/>
      <c r="E3" s="151"/>
      <c r="F3" s="151"/>
      <c r="G3" s="151"/>
      <c r="H3" s="151"/>
      <c r="I3" s="151"/>
      <c r="J3" s="151"/>
      <c r="K3" s="151"/>
      <c r="L3" s="151"/>
      <c r="M3" s="151"/>
    </row>
    <row r="4" spans="1:13" ht="12" customHeight="1">
      <c r="A4" s="131"/>
      <c r="B4" s="131"/>
      <c r="C4" s="139"/>
      <c r="D4" s="139"/>
      <c r="E4" s="151"/>
      <c r="F4" s="151"/>
      <c r="G4" s="151"/>
      <c r="H4" s="151"/>
      <c r="I4" s="151"/>
      <c r="J4" s="151"/>
      <c r="K4" s="151"/>
      <c r="L4" s="151"/>
      <c r="M4" s="151"/>
    </row>
    <row r="5" spans="1:13" ht="16.5">
      <c r="A5" s="132" t="s">
        <v>291</v>
      </c>
      <c r="B5" s="132"/>
      <c r="D5" s="131"/>
      <c r="E5" s="151"/>
      <c r="F5" s="151"/>
      <c r="G5" s="151"/>
      <c r="H5" s="151"/>
      <c r="I5" s="151"/>
      <c r="J5" s="151"/>
      <c r="K5" s="151"/>
    </row>
    <row r="7" spans="1:13" ht="15" customHeight="1">
      <c r="C7" s="140" t="s">
        <v>294</v>
      </c>
      <c r="D7" s="140"/>
      <c r="E7" s="140"/>
      <c r="F7" s="140"/>
      <c r="G7" s="140"/>
      <c r="H7" s="140"/>
      <c r="I7" s="140"/>
      <c r="J7" s="140"/>
      <c r="K7" s="140"/>
      <c r="L7" s="140"/>
      <c r="M7" s="140"/>
    </row>
    <row r="8" spans="1:13" ht="15" customHeight="1">
      <c r="C8" s="140"/>
      <c r="D8" s="140"/>
      <c r="E8" s="140"/>
      <c r="F8" s="140"/>
      <c r="G8" s="140"/>
      <c r="H8" s="140"/>
      <c r="I8" s="140"/>
      <c r="J8" s="140"/>
      <c r="K8" s="140"/>
      <c r="L8" s="140"/>
      <c r="M8" s="140"/>
    </row>
    <row r="9" spans="1:13" ht="15" customHeight="1">
      <c r="C9" s="141" t="s">
        <v>295</v>
      </c>
      <c r="D9" s="141"/>
      <c r="E9" s="141"/>
      <c r="F9" s="141"/>
      <c r="G9" s="141"/>
      <c r="H9" s="141"/>
      <c r="I9" s="141"/>
      <c r="J9" s="141"/>
      <c r="K9" s="141"/>
      <c r="L9" s="141"/>
      <c r="M9" s="141"/>
    </row>
    <row r="10" spans="1:13" ht="15" customHeight="1">
      <c r="C10" s="141"/>
      <c r="D10" s="141"/>
      <c r="E10" s="141"/>
      <c r="F10" s="141"/>
      <c r="G10" s="141"/>
      <c r="H10" s="141"/>
      <c r="I10" s="141"/>
      <c r="J10" s="141"/>
      <c r="K10" s="141"/>
      <c r="L10" s="141"/>
      <c r="M10" s="141"/>
    </row>
    <row r="11" spans="1:13" ht="15" customHeight="1">
      <c r="C11" s="141" t="s">
        <v>296</v>
      </c>
      <c r="D11" s="141"/>
      <c r="E11" s="141"/>
      <c r="F11" s="141"/>
      <c r="G11" s="141"/>
      <c r="H11" s="141"/>
      <c r="I11" s="141"/>
      <c r="J11" s="141"/>
      <c r="K11" s="141"/>
      <c r="L11" s="141"/>
      <c r="M11" s="141"/>
    </row>
    <row r="12" spans="1:13" ht="15" customHeight="1">
      <c r="C12" s="141"/>
      <c r="D12" s="141"/>
      <c r="E12" s="141"/>
      <c r="F12" s="141"/>
      <c r="G12" s="141"/>
      <c r="H12" s="141"/>
      <c r="I12" s="141"/>
      <c r="J12" s="141"/>
      <c r="K12" s="141"/>
      <c r="L12" s="141"/>
      <c r="M12" s="141"/>
    </row>
    <row r="13" spans="1:13">
      <c r="C13" s="44"/>
      <c r="D13" s="44"/>
      <c r="E13" s="44"/>
      <c r="F13" s="44"/>
      <c r="G13" s="44"/>
      <c r="H13" s="44"/>
      <c r="I13" s="44"/>
      <c r="J13" s="44"/>
      <c r="K13" s="44"/>
      <c r="L13" s="44"/>
      <c r="M13" s="151"/>
    </row>
    <row r="14" spans="1:13" ht="14.25" customHeight="1">
      <c r="C14" s="142" t="s">
        <v>297</v>
      </c>
      <c r="D14" s="151"/>
      <c r="E14" s="151"/>
      <c r="F14" s="151"/>
      <c r="G14" s="151"/>
      <c r="H14" s="151"/>
      <c r="I14" s="151"/>
      <c r="J14" s="151"/>
      <c r="K14" s="151"/>
      <c r="L14" s="151"/>
      <c r="M14" s="188" t="s">
        <v>298</v>
      </c>
    </row>
    <row r="15" spans="1:13" ht="13.5" customHeight="1">
      <c r="B15" s="133" t="s">
        <v>300</v>
      </c>
      <c r="C15" s="143"/>
      <c r="D15" s="152" t="s">
        <v>301</v>
      </c>
      <c r="E15" s="160"/>
      <c r="F15" s="166"/>
      <c r="G15" s="174"/>
      <c r="H15" s="177"/>
      <c r="I15" s="166"/>
      <c r="J15" s="177"/>
      <c r="K15" s="166"/>
      <c r="L15" s="166"/>
      <c r="M15" s="190"/>
    </row>
    <row r="16" spans="1:13" ht="8.25" customHeight="1">
      <c r="B16" s="134"/>
      <c r="C16" s="144"/>
      <c r="D16" s="153"/>
      <c r="E16" s="161"/>
      <c r="F16" s="167" t="s">
        <v>302</v>
      </c>
      <c r="G16" s="133"/>
      <c r="H16" s="177"/>
      <c r="I16" s="166"/>
      <c r="J16" s="177"/>
      <c r="K16" s="183"/>
      <c r="L16" s="133" t="s">
        <v>228</v>
      </c>
      <c r="M16" s="133"/>
    </row>
    <row r="17" spans="1:13" ht="13.5" customHeight="1">
      <c r="B17" s="134"/>
      <c r="C17" s="144"/>
      <c r="D17" s="153"/>
      <c r="E17" s="161"/>
      <c r="F17" s="168"/>
      <c r="G17" s="175"/>
      <c r="H17" s="167" t="s">
        <v>303</v>
      </c>
      <c r="I17" s="179"/>
      <c r="J17" s="180" t="s">
        <v>305</v>
      </c>
      <c r="K17" s="184"/>
      <c r="L17" s="175"/>
      <c r="M17" s="175"/>
    </row>
    <row r="18" spans="1:13" ht="24.75" customHeight="1">
      <c r="B18" s="135"/>
      <c r="C18" s="145"/>
      <c r="D18" s="154"/>
      <c r="E18" s="162" t="s">
        <v>308</v>
      </c>
      <c r="F18" s="169"/>
      <c r="G18" s="162" t="s">
        <v>308</v>
      </c>
      <c r="H18" s="178"/>
      <c r="I18" s="162" t="s">
        <v>308</v>
      </c>
      <c r="J18" s="178"/>
      <c r="K18" s="185" t="s">
        <v>310</v>
      </c>
      <c r="L18" s="189"/>
      <c r="M18" s="162" t="s">
        <v>310</v>
      </c>
    </row>
    <row r="19" spans="1:13" ht="12" customHeight="1">
      <c r="A19" s="130"/>
      <c r="B19" s="136"/>
      <c r="C19" s="146"/>
      <c r="D19" s="155" t="s">
        <v>311</v>
      </c>
      <c r="E19" s="163" t="s">
        <v>44</v>
      </c>
      <c r="F19" s="163" t="s">
        <v>311</v>
      </c>
      <c r="G19" s="163" t="s">
        <v>44</v>
      </c>
      <c r="H19" s="163" t="s">
        <v>311</v>
      </c>
      <c r="I19" s="163" t="s">
        <v>44</v>
      </c>
      <c r="J19" s="163" t="s">
        <v>311</v>
      </c>
      <c r="K19" s="163" t="s">
        <v>311</v>
      </c>
      <c r="L19" s="163" t="s">
        <v>311</v>
      </c>
      <c r="M19" s="163" t="s">
        <v>311</v>
      </c>
    </row>
    <row r="20" spans="1:13" s="130" customFormat="1" ht="15" customHeight="1">
      <c r="A20" s="1"/>
      <c r="B20" s="137" t="s">
        <v>107</v>
      </c>
      <c r="C20" s="147" t="s">
        <v>229</v>
      </c>
      <c r="D20" s="156">
        <v>437909</v>
      </c>
      <c r="E20" s="164">
        <v>2.7</v>
      </c>
      <c r="F20" s="170">
        <v>271441</v>
      </c>
      <c r="G20" s="164">
        <v>1.4</v>
      </c>
      <c r="H20" s="170">
        <v>250822</v>
      </c>
      <c r="I20" s="164">
        <v>1.6</v>
      </c>
      <c r="J20" s="181">
        <v>20619</v>
      </c>
      <c r="K20" s="186">
        <v>-406</v>
      </c>
      <c r="L20" s="181">
        <v>166468</v>
      </c>
      <c r="M20" s="171">
        <v>7948</v>
      </c>
    </row>
    <row r="21" spans="1:13" ht="15" customHeight="1">
      <c r="B21" s="137" t="s">
        <v>126</v>
      </c>
      <c r="C21" s="147" t="s">
        <v>313</v>
      </c>
      <c r="D21" s="157">
        <v>709393</v>
      </c>
      <c r="E21" s="164">
        <v>25.8</v>
      </c>
      <c r="F21" s="171">
        <v>334168</v>
      </c>
      <c r="G21" s="164">
        <v>-3.6</v>
      </c>
      <c r="H21" s="171">
        <v>319003</v>
      </c>
      <c r="I21" s="164">
        <v>-1.8</v>
      </c>
      <c r="J21" s="171">
        <v>15165</v>
      </c>
      <c r="K21" s="186">
        <v>-6721</v>
      </c>
      <c r="L21" s="171">
        <v>375225</v>
      </c>
      <c r="M21" s="171">
        <v>158285</v>
      </c>
    </row>
    <row r="22" spans="1:13" ht="15" customHeight="1">
      <c r="B22" s="137" t="s">
        <v>315</v>
      </c>
      <c r="C22" s="147" t="s">
        <v>304</v>
      </c>
      <c r="D22" s="157">
        <v>607649</v>
      </c>
      <c r="E22" s="164">
        <v>-2</v>
      </c>
      <c r="F22" s="171">
        <v>336188</v>
      </c>
      <c r="G22" s="164">
        <v>2.9</v>
      </c>
      <c r="H22" s="171">
        <v>304025</v>
      </c>
      <c r="I22" s="164">
        <v>3.4</v>
      </c>
      <c r="J22" s="171">
        <v>32163</v>
      </c>
      <c r="K22" s="186">
        <v>-54</v>
      </c>
      <c r="L22" s="171">
        <v>271461</v>
      </c>
      <c r="M22" s="171">
        <v>-22375</v>
      </c>
    </row>
    <row r="23" spans="1:13" ht="15" customHeight="1">
      <c r="B23" s="137" t="s">
        <v>317</v>
      </c>
      <c r="C23" s="147" t="s">
        <v>319</v>
      </c>
      <c r="D23" s="157">
        <v>965639</v>
      </c>
      <c r="E23" s="164">
        <v>65.7</v>
      </c>
      <c r="F23" s="171">
        <v>472210</v>
      </c>
      <c r="G23" s="164">
        <v>-4</v>
      </c>
      <c r="H23" s="171">
        <v>417331</v>
      </c>
      <c r="I23" s="164">
        <v>-3.9</v>
      </c>
      <c r="J23" s="171">
        <v>54879</v>
      </c>
      <c r="K23" s="186">
        <v>-3195</v>
      </c>
      <c r="L23" s="171">
        <v>493429</v>
      </c>
      <c r="M23" s="171">
        <v>402880</v>
      </c>
    </row>
    <row r="24" spans="1:13" ht="15" customHeight="1">
      <c r="B24" s="137" t="s">
        <v>320</v>
      </c>
      <c r="C24" s="147" t="s">
        <v>321</v>
      </c>
      <c r="D24" s="157">
        <v>422931</v>
      </c>
      <c r="E24" s="164">
        <v>6.7</v>
      </c>
      <c r="F24" s="171">
        <v>363046</v>
      </c>
      <c r="G24" s="164">
        <v>12.2</v>
      </c>
      <c r="H24" s="171">
        <v>330460</v>
      </c>
      <c r="I24" s="164">
        <v>9.1999999999999993</v>
      </c>
      <c r="J24" s="171">
        <v>32586</v>
      </c>
      <c r="K24" s="186">
        <v>11893</v>
      </c>
      <c r="L24" s="171">
        <v>59885</v>
      </c>
      <c r="M24" s="171">
        <v>-13162</v>
      </c>
    </row>
    <row r="25" spans="1:13" ht="15" customHeight="1">
      <c r="B25" s="137" t="s">
        <v>322</v>
      </c>
      <c r="C25" s="147" t="s">
        <v>48</v>
      </c>
      <c r="D25" s="157">
        <v>384842</v>
      </c>
      <c r="E25" s="164">
        <v>8</v>
      </c>
      <c r="F25" s="171">
        <v>262044</v>
      </c>
      <c r="G25" s="164">
        <v>0.7</v>
      </c>
      <c r="H25" s="171">
        <v>225519</v>
      </c>
      <c r="I25" s="164">
        <v>3.7</v>
      </c>
      <c r="J25" s="171">
        <v>36525</v>
      </c>
      <c r="K25" s="186">
        <v>-6249</v>
      </c>
      <c r="L25" s="171">
        <v>122798</v>
      </c>
      <c r="M25" s="171">
        <v>26737</v>
      </c>
    </row>
    <row r="26" spans="1:13" ht="15" customHeight="1">
      <c r="B26" s="137" t="s">
        <v>324</v>
      </c>
      <c r="C26" s="147" t="s">
        <v>325</v>
      </c>
      <c r="D26" s="157">
        <v>334117</v>
      </c>
      <c r="E26" s="164">
        <v>-5.2</v>
      </c>
      <c r="F26" s="171">
        <v>220588</v>
      </c>
      <c r="G26" s="164">
        <v>-0.9</v>
      </c>
      <c r="H26" s="171">
        <v>207984</v>
      </c>
      <c r="I26" s="164">
        <v>-1</v>
      </c>
      <c r="J26" s="171">
        <v>12604</v>
      </c>
      <c r="K26" s="186">
        <v>128</v>
      </c>
      <c r="L26" s="171">
        <v>113529</v>
      </c>
      <c r="M26" s="171">
        <v>-16524</v>
      </c>
    </row>
    <row r="27" spans="1:13" ht="15" customHeight="1">
      <c r="B27" s="137" t="s">
        <v>327</v>
      </c>
      <c r="C27" s="147" t="s">
        <v>328</v>
      </c>
      <c r="D27" s="157">
        <v>469780</v>
      </c>
      <c r="E27" s="164">
        <v>1.4</v>
      </c>
      <c r="F27" s="171">
        <v>367615</v>
      </c>
      <c r="G27" s="164">
        <v>10.3</v>
      </c>
      <c r="H27" s="171">
        <v>345960</v>
      </c>
      <c r="I27" s="164">
        <v>11</v>
      </c>
      <c r="J27" s="171">
        <v>21655</v>
      </c>
      <c r="K27" s="186">
        <v>131</v>
      </c>
      <c r="L27" s="171">
        <v>102165</v>
      </c>
      <c r="M27" s="171">
        <v>-27815</v>
      </c>
    </row>
    <row r="28" spans="1:13" ht="15" customHeight="1">
      <c r="B28" s="137" t="s">
        <v>329</v>
      </c>
      <c r="C28" s="147" t="s">
        <v>139</v>
      </c>
      <c r="D28" s="157">
        <v>321072</v>
      </c>
      <c r="E28" s="164">
        <v>-13.8</v>
      </c>
      <c r="F28" s="171">
        <v>212834</v>
      </c>
      <c r="G28" s="164">
        <v>-9.6999999999999993</v>
      </c>
      <c r="H28" s="171">
        <v>200328</v>
      </c>
      <c r="I28" s="164">
        <v>-10</v>
      </c>
      <c r="J28" s="171">
        <v>12506</v>
      </c>
      <c r="K28" s="186">
        <v>-874</v>
      </c>
      <c r="L28" s="171">
        <v>108238</v>
      </c>
      <c r="M28" s="171">
        <v>-28556</v>
      </c>
    </row>
    <row r="29" spans="1:13" ht="15" customHeight="1">
      <c r="B29" s="137" t="s">
        <v>5</v>
      </c>
      <c r="C29" s="148" t="s">
        <v>330</v>
      </c>
      <c r="D29" s="157">
        <v>959712</v>
      </c>
      <c r="E29" s="164">
        <v>4.3</v>
      </c>
      <c r="F29" s="171">
        <v>405550</v>
      </c>
      <c r="G29" s="164">
        <v>5.5</v>
      </c>
      <c r="H29" s="171">
        <v>368302</v>
      </c>
      <c r="I29" s="164">
        <v>4.4000000000000004</v>
      </c>
      <c r="J29" s="171">
        <v>37248</v>
      </c>
      <c r="K29" s="186">
        <v>6122</v>
      </c>
      <c r="L29" s="171">
        <v>554162</v>
      </c>
      <c r="M29" s="171">
        <v>18021</v>
      </c>
    </row>
    <row r="30" spans="1:13" ht="15" customHeight="1">
      <c r="B30" s="137" t="s">
        <v>72</v>
      </c>
      <c r="C30" s="147" t="s">
        <v>332</v>
      </c>
      <c r="D30" s="157">
        <v>144794</v>
      </c>
      <c r="E30" s="164">
        <v>18.100000000000001</v>
      </c>
      <c r="F30" s="171">
        <v>120041</v>
      </c>
      <c r="G30" s="164">
        <v>10.8</v>
      </c>
      <c r="H30" s="171">
        <v>113915</v>
      </c>
      <c r="I30" s="164">
        <v>9.1</v>
      </c>
      <c r="J30" s="171">
        <v>6126</v>
      </c>
      <c r="K30" s="186">
        <v>2201</v>
      </c>
      <c r="L30" s="171">
        <v>24753</v>
      </c>
      <c r="M30" s="171">
        <v>10485</v>
      </c>
    </row>
    <row r="31" spans="1:13" ht="15" customHeight="1">
      <c r="B31" s="137" t="s">
        <v>334</v>
      </c>
      <c r="C31" s="147" t="s">
        <v>142</v>
      </c>
      <c r="D31" s="157">
        <v>270690</v>
      </c>
      <c r="E31" s="164">
        <v>22.3</v>
      </c>
      <c r="F31" s="171">
        <v>185255</v>
      </c>
      <c r="G31" s="164">
        <v>8.5</v>
      </c>
      <c r="H31" s="171">
        <v>178603</v>
      </c>
      <c r="I31" s="164">
        <v>8.4</v>
      </c>
      <c r="J31" s="171">
        <v>6652</v>
      </c>
      <c r="K31" s="186">
        <v>507</v>
      </c>
      <c r="L31" s="171">
        <v>85435</v>
      </c>
      <c r="M31" s="171">
        <v>34939</v>
      </c>
    </row>
    <row r="32" spans="1:13" ht="15" customHeight="1">
      <c r="B32" s="137" t="s">
        <v>183</v>
      </c>
      <c r="C32" s="147" t="s">
        <v>335</v>
      </c>
      <c r="D32" s="157">
        <v>372901</v>
      </c>
      <c r="E32" s="164">
        <v>12.4</v>
      </c>
      <c r="F32" s="171">
        <v>313350</v>
      </c>
      <c r="G32" s="164">
        <v>5.4</v>
      </c>
      <c r="H32" s="171">
        <v>311251</v>
      </c>
      <c r="I32" s="164">
        <v>6.2</v>
      </c>
      <c r="J32" s="171">
        <v>2099</v>
      </c>
      <c r="K32" s="186">
        <v>-1881</v>
      </c>
      <c r="L32" s="171">
        <v>59551</v>
      </c>
      <c r="M32" s="171">
        <v>25146</v>
      </c>
    </row>
    <row r="33" spans="1:13" ht="15" customHeight="1">
      <c r="B33" s="137" t="s">
        <v>336</v>
      </c>
      <c r="C33" s="147" t="s">
        <v>337</v>
      </c>
      <c r="D33" s="157">
        <v>362391</v>
      </c>
      <c r="E33" s="164">
        <v>3.5</v>
      </c>
      <c r="F33" s="171">
        <v>248204</v>
      </c>
      <c r="G33" s="164">
        <v>-2.9</v>
      </c>
      <c r="H33" s="171">
        <v>232320</v>
      </c>
      <c r="I33" s="164">
        <v>-3.4</v>
      </c>
      <c r="J33" s="171">
        <v>15884</v>
      </c>
      <c r="K33" s="186">
        <v>665</v>
      </c>
      <c r="L33" s="171">
        <v>114187</v>
      </c>
      <c r="M33" s="171">
        <v>19768</v>
      </c>
    </row>
    <row r="34" spans="1:13" ht="15" customHeight="1">
      <c r="B34" s="137" t="s">
        <v>112</v>
      </c>
      <c r="C34" s="147" t="s">
        <v>285</v>
      </c>
      <c r="D34" s="157">
        <v>550202</v>
      </c>
      <c r="E34" s="164">
        <v>1.5</v>
      </c>
      <c r="F34" s="171">
        <v>345606</v>
      </c>
      <c r="G34" s="164">
        <v>8.8000000000000007</v>
      </c>
      <c r="H34" s="171">
        <v>315759</v>
      </c>
      <c r="I34" s="164">
        <v>8.5</v>
      </c>
      <c r="J34" s="171">
        <v>29847</v>
      </c>
      <c r="K34" s="186">
        <v>3195</v>
      </c>
      <c r="L34" s="171">
        <v>204596</v>
      </c>
      <c r="M34" s="171">
        <v>-19878</v>
      </c>
    </row>
    <row r="35" spans="1:13" ht="15" customHeight="1">
      <c r="B35" s="138" t="s">
        <v>248</v>
      </c>
      <c r="C35" s="149" t="s">
        <v>338</v>
      </c>
      <c r="D35" s="158">
        <v>341518</v>
      </c>
      <c r="E35" s="165">
        <v>8.6999999999999993</v>
      </c>
      <c r="F35" s="172">
        <v>236548</v>
      </c>
      <c r="G35" s="165">
        <v>-0.5</v>
      </c>
      <c r="H35" s="172">
        <v>212302</v>
      </c>
      <c r="I35" s="165">
        <v>-0.9</v>
      </c>
      <c r="J35" s="172">
        <v>24246</v>
      </c>
      <c r="K35" s="187">
        <v>617</v>
      </c>
      <c r="L35" s="172">
        <v>104970</v>
      </c>
      <c r="M35" s="172">
        <v>28482</v>
      </c>
    </row>
    <row r="36" spans="1:13">
      <c r="C36" s="150"/>
      <c r="D36" s="151"/>
      <c r="E36" s="151"/>
      <c r="F36" s="151"/>
      <c r="G36" s="151"/>
    </row>
    <row r="37" spans="1:13" ht="18" customHeight="1">
      <c r="A37" s="132" t="s">
        <v>21</v>
      </c>
      <c r="B37" s="132"/>
      <c r="C37" s="131"/>
      <c r="D37" s="139"/>
      <c r="E37" s="151"/>
      <c r="F37" s="151"/>
      <c r="G37" s="151"/>
      <c r="H37" s="151"/>
      <c r="I37" s="151"/>
      <c r="J37" s="151"/>
      <c r="K37" s="151"/>
      <c r="L37" s="151"/>
      <c r="M37" s="151"/>
    </row>
    <row r="38" spans="1:13" ht="13.5" customHeight="1">
      <c r="A38" s="132"/>
      <c r="B38" s="132"/>
      <c r="C38" s="131"/>
      <c r="D38" s="139"/>
      <c r="E38" s="151"/>
      <c r="F38" s="151"/>
      <c r="G38" s="151"/>
      <c r="H38" s="151"/>
      <c r="I38" s="151"/>
      <c r="J38" s="151"/>
      <c r="K38" s="151"/>
      <c r="L38" s="151"/>
      <c r="M38" s="151"/>
    </row>
    <row r="39" spans="1:13" ht="15" customHeight="1">
      <c r="C39" s="140" t="s">
        <v>240</v>
      </c>
      <c r="D39" s="140"/>
      <c r="E39" s="140"/>
      <c r="F39" s="140"/>
      <c r="G39" s="140"/>
      <c r="H39" s="140"/>
      <c r="I39" s="140"/>
      <c r="J39" s="140"/>
      <c r="K39" s="140"/>
      <c r="L39" s="140"/>
      <c r="M39" s="140"/>
    </row>
    <row r="40" spans="1:13" ht="15" customHeight="1">
      <c r="C40" s="140"/>
      <c r="D40" s="140"/>
      <c r="E40" s="140"/>
      <c r="F40" s="140"/>
      <c r="G40" s="140"/>
      <c r="H40" s="140"/>
      <c r="I40" s="140"/>
      <c r="J40" s="140"/>
      <c r="K40" s="140"/>
      <c r="L40" s="140"/>
      <c r="M40" s="140"/>
    </row>
    <row r="41" spans="1:13" ht="15" customHeight="1">
      <c r="C41" s="141" t="s">
        <v>340</v>
      </c>
      <c r="D41" s="141"/>
      <c r="E41" s="141"/>
      <c r="F41" s="141"/>
      <c r="G41" s="141"/>
      <c r="H41" s="141"/>
      <c r="I41" s="141"/>
      <c r="J41" s="141"/>
      <c r="K41" s="141"/>
      <c r="L41" s="141"/>
      <c r="M41" s="141"/>
    </row>
    <row r="42" spans="1:13" ht="15" customHeight="1">
      <c r="C42" s="141"/>
      <c r="D42" s="141"/>
      <c r="E42" s="141"/>
      <c r="F42" s="141"/>
      <c r="G42" s="141"/>
      <c r="H42" s="141"/>
      <c r="I42" s="141"/>
      <c r="J42" s="141"/>
      <c r="K42" s="141"/>
      <c r="L42" s="141"/>
      <c r="M42" s="141"/>
    </row>
    <row r="43" spans="1:13" ht="15" customHeight="1">
      <c r="C43" s="141" t="s">
        <v>341</v>
      </c>
      <c r="D43" s="141"/>
      <c r="E43" s="141"/>
      <c r="F43" s="141"/>
      <c r="G43" s="141"/>
      <c r="H43" s="141"/>
      <c r="I43" s="141"/>
      <c r="J43" s="141"/>
      <c r="K43" s="141"/>
      <c r="L43" s="141"/>
      <c r="M43" s="141"/>
    </row>
    <row r="44" spans="1:13" ht="15" customHeight="1">
      <c r="C44" s="141"/>
      <c r="D44" s="141"/>
      <c r="E44" s="141"/>
      <c r="F44" s="141"/>
      <c r="G44" s="141"/>
      <c r="H44" s="141"/>
      <c r="I44" s="141"/>
      <c r="J44" s="141"/>
      <c r="K44" s="141"/>
      <c r="L44" s="141"/>
      <c r="M44" s="141"/>
    </row>
    <row r="46" spans="1:13" ht="14.25" customHeight="1">
      <c r="C46" s="142" t="s">
        <v>343</v>
      </c>
      <c r="D46" s="151"/>
      <c r="E46" s="151"/>
      <c r="F46" s="151"/>
      <c r="G46" s="151"/>
      <c r="H46" s="151"/>
      <c r="I46" s="151"/>
      <c r="J46" s="151"/>
      <c r="K46" s="188"/>
      <c r="L46" s="151"/>
      <c r="M46" s="188" t="s">
        <v>137</v>
      </c>
    </row>
    <row r="47" spans="1:13">
      <c r="B47" s="133" t="s">
        <v>300</v>
      </c>
      <c r="C47" s="143"/>
      <c r="D47" s="152" t="s">
        <v>301</v>
      </c>
      <c r="E47" s="160"/>
      <c r="F47" s="166"/>
      <c r="G47" s="174"/>
      <c r="H47" s="177"/>
      <c r="I47" s="166"/>
      <c r="J47" s="177"/>
      <c r="K47" s="166"/>
      <c r="L47" s="166"/>
      <c r="M47" s="190"/>
    </row>
    <row r="48" spans="1:13" ht="8.25" customHeight="1">
      <c r="B48" s="134"/>
      <c r="C48" s="144"/>
      <c r="D48" s="153"/>
      <c r="E48" s="161"/>
      <c r="F48" s="167" t="s">
        <v>302</v>
      </c>
      <c r="G48" s="133"/>
      <c r="H48" s="177"/>
      <c r="I48" s="166"/>
      <c r="J48" s="177"/>
      <c r="K48" s="183"/>
      <c r="L48" s="133" t="s">
        <v>228</v>
      </c>
      <c r="M48" s="133"/>
    </row>
    <row r="49" spans="2:13" ht="13.5" customHeight="1">
      <c r="B49" s="134"/>
      <c r="C49" s="144"/>
      <c r="D49" s="153"/>
      <c r="E49" s="161"/>
      <c r="F49" s="168"/>
      <c r="G49" s="175"/>
      <c r="H49" s="167" t="s">
        <v>303</v>
      </c>
      <c r="I49" s="179"/>
      <c r="J49" s="180" t="s">
        <v>305</v>
      </c>
      <c r="K49" s="184"/>
      <c r="L49" s="175"/>
      <c r="M49" s="175"/>
    </row>
    <row r="50" spans="2:13" ht="24.75" customHeight="1">
      <c r="B50" s="135"/>
      <c r="C50" s="145"/>
      <c r="D50" s="154"/>
      <c r="E50" s="162" t="s">
        <v>308</v>
      </c>
      <c r="F50" s="169"/>
      <c r="G50" s="162" t="s">
        <v>308</v>
      </c>
      <c r="H50" s="178"/>
      <c r="I50" s="162" t="s">
        <v>308</v>
      </c>
      <c r="J50" s="178"/>
      <c r="K50" s="185" t="s">
        <v>310</v>
      </c>
      <c r="L50" s="189"/>
      <c r="M50" s="162" t="s">
        <v>310</v>
      </c>
    </row>
    <row r="51" spans="2:13" ht="12" customHeight="1">
      <c r="B51" s="136"/>
      <c r="C51" s="146"/>
      <c r="D51" s="155" t="s">
        <v>311</v>
      </c>
      <c r="E51" s="163" t="s">
        <v>44</v>
      </c>
      <c r="F51" s="163" t="s">
        <v>311</v>
      </c>
      <c r="G51" s="163" t="s">
        <v>44</v>
      </c>
      <c r="H51" s="163" t="s">
        <v>311</v>
      </c>
      <c r="I51" s="163" t="s">
        <v>44</v>
      </c>
      <c r="J51" s="163" t="s">
        <v>311</v>
      </c>
      <c r="K51" s="163" t="s">
        <v>311</v>
      </c>
      <c r="L51" s="163" t="s">
        <v>311</v>
      </c>
      <c r="M51" s="163" t="s">
        <v>311</v>
      </c>
    </row>
    <row r="52" spans="2:13" ht="15" customHeight="1">
      <c r="B52" s="137" t="s">
        <v>107</v>
      </c>
      <c r="C52" s="147" t="s">
        <v>229</v>
      </c>
      <c r="D52" s="156">
        <v>495166</v>
      </c>
      <c r="E52" s="164">
        <v>1.6</v>
      </c>
      <c r="F52" s="170">
        <v>299630</v>
      </c>
      <c r="G52" s="164">
        <v>4</v>
      </c>
      <c r="H52" s="170">
        <v>274334</v>
      </c>
      <c r="I52" s="164">
        <v>4.2</v>
      </c>
      <c r="J52" s="181">
        <v>25296</v>
      </c>
      <c r="K52" s="186">
        <v>573</v>
      </c>
      <c r="L52" s="181">
        <v>195536</v>
      </c>
      <c r="M52" s="171">
        <v>-3834</v>
      </c>
    </row>
    <row r="53" spans="2:13" ht="15" customHeight="1">
      <c r="B53" s="137" t="s">
        <v>126</v>
      </c>
      <c r="C53" s="147" t="s">
        <v>313</v>
      </c>
      <c r="D53" s="156">
        <v>658789</v>
      </c>
      <c r="E53" s="164">
        <v>-9.3000000000000007</v>
      </c>
      <c r="F53" s="170">
        <v>319518</v>
      </c>
      <c r="G53" s="164">
        <v>-4.8</v>
      </c>
      <c r="H53" s="170">
        <v>299363</v>
      </c>
      <c r="I53" s="164">
        <v>-4.2</v>
      </c>
      <c r="J53" s="181">
        <v>20155</v>
      </c>
      <c r="K53" s="186">
        <v>-3116</v>
      </c>
      <c r="L53" s="181">
        <v>339271</v>
      </c>
      <c r="M53" s="171">
        <v>-50994</v>
      </c>
    </row>
    <row r="54" spans="2:13" ht="15" customHeight="1">
      <c r="B54" s="137" t="s">
        <v>315</v>
      </c>
      <c r="C54" s="147" t="s">
        <v>304</v>
      </c>
      <c r="D54" s="156">
        <v>670123</v>
      </c>
      <c r="E54" s="164">
        <v>-1.4</v>
      </c>
      <c r="F54" s="170">
        <v>357013</v>
      </c>
      <c r="G54" s="164">
        <v>4.2</v>
      </c>
      <c r="H54" s="170">
        <v>320287</v>
      </c>
      <c r="I54" s="164">
        <v>4</v>
      </c>
      <c r="J54" s="181">
        <v>36726</v>
      </c>
      <c r="K54" s="186">
        <v>1860</v>
      </c>
      <c r="L54" s="181">
        <v>313110</v>
      </c>
      <c r="M54" s="171">
        <v>-23791</v>
      </c>
    </row>
    <row r="55" spans="2:13" ht="15" customHeight="1">
      <c r="B55" s="137" t="s">
        <v>317</v>
      </c>
      <c r="C55" s="147" t="s">
        <v>319</v>
      </c>
      <c r="D55" s="156">
        <v>1097496</v>
      </c>
      <c r="E55" s="164">
        <v>71.5</v>
      </c>
      <c r="F55" s="170">
        <v>493635</v>
      </c>
      <c r="G55" s="164">
        <v>-6.6</v>
      </c>
      <c r="H55" s="170">
        <v>436582</v>
      </c>
      <c r="I55" s="164">
        <v>-5.8</v>
      </c>
      <c r="J55" s="181">
        <v>57053</v>
      </c>
      <c r="K55" s="186">
        <v>-8392</v>
      </c>
      <c r="L55" s="181">
        <v>603861</v>
      </c>
      <c r="M55" s="171">
        <v>492792</v>
      </c>
    </row>
    <row r="56" spans="2:13" ht="15" customHeight="1">
      <c r="B56" s="137" t="s">
        <v>320</v>
      </c>
      <c r="C56" s="147" t="s">
        <v>321</v>
      </c>
      <c r="D56" s="156">
        <v>442373</v>
      </c>
      <c r="E56" s="164">
        <v>14.2</v>
      </c>
      <c r="F56" s="170">
        <v>383127</v>
      </c>
      <c r="G56" s="164">
        <v>15.4</v>
      </c>
      <c r="H56" s="170">
        <v>348614</v>
      </c>
      <c r="I56" s="164">
        <v>11.9</v>
      </c>
      <c r="J56" s="181">
        <v>34513</v>
      </c>
      <c r="K56" s="186">
        <v>14025</v>
      </c>
      <c r="L56" s="181">
        <v>59246</v>
      </c>
      <c r="M56" s="171">
        <v>3762</v>
      </c>
    </row>
    <row r="57" spans="2:13" ht="15" customHeight="1">
      <c r="B57" s="137" t="s">
        <v>322</v>
      </c>
      <c r="C57" s="147" t="s">
        <v>48</v>
      </c>
      <c r="D57" s="156">
        <v>351346</v>
      </c>
      <c r="E57" s="164">
        <v>25.4</v>
      </c>
      <c r="F57" s="170">
        <v>237367</v>
      </c>
      <c r="G57" s="164">
        <v>2.5</v>
      </c>
      <c r="H57" s="170">
        <v>208173</v>
      </c>
      <c r="I57" s="164">
        <v>7</v>
      </c>
      <c r="J57" s="181">
        <v>29194</v>
      </c>
      <c r="K57" s="186">
        <v>-7539</v>
      </c>
      <c r="L57" s="181">
        <v>113979</v>
      </c>
      <c r="M57" s="171">
        <v>65012</v>
      </c>
    </row>
    <row r="58" spans="2:13" ht="15" customHeight="1">
      <c r="B58" s="137" t="s">
        <v>324</v>
      </c>
      <c r="C58" s="147" t="s">
        <v>325</v>
      </c>
      <c r="D58" s="156">
        <v>404095</v>
      </c>
      <c r="E58" s="164">
        <v>4.9000000000000004</v>
      </c>
      <c r="F58" s="170">
        <v>230567</v>
      </c>
      <c r="G58" s="164">
        <v>4.8</v>
      </c>
      <c r="H58" s="170">
        <v>220570</v>
      </c>
      <c r="I58" s="164">
        <v>6.6</v>
      </c>
      <c r="J58" s="181">
        <v>9997</v>
      </c>
      <c r="K58" s="186">
        <v>-3196</v>
      </c>
      <c r="L58" s="181">
        <v>173528</v>
      </c>
      <c r="M58" s="171">
        <v>8515</v>
      </c>
    </row>
    <row r="59" spans="2:13" ht="15" customHeight="1">
      <c r="B59" s="137" t="s">
        <v>327</v>
      </c>
      <c r="C59" s="147" t="s">
        <v>328</v>
      </c>
      <c r="D59" s="156">
        <v>482042</v>
      </c>
      <c r="E59" s="164">
        <v>3.8</v>
      </c>
      <c r="F59" s="170">
        <v>388287</v>
      </c>
      <c r="G59" s="164">
        <v>17.5</v>
      </c>
      <c r="H59" s="170">
        <v>369952</v>
      </c>
      <c r="I59" s="164">
        <v>19.600000000000001</v>
      </c>
      <c r="J59" s="181">
        <v>18335</v>
      </c>
      <c r="K59" s="186">
        <v>-3105</v>
      </c>
      <c r="L59" s="181">
        <v>93755</v>
      </c>
      <c r="M59" s="171">
        <v>-40069</v>
      </c>
    </row>
    <row r="60" spans="2:13" ht="15" customHeight="1">
      <c r="B60" s="137" t="s">
        <v>329</v>
      </c>
      <c r="C60" s="147" t="s">
        <v>139</v>
      </c>
      <c r="D60" s="156">
        <v>348648</v>
      </c>
      <c r="E60" s="164">
        <v>-21.1</v>
      </c>
      <c r="F60" s="170">
        <v>200554</v>
      </c>
      <c r="G60" s="164">
        <v>-9.4</v>
      </c>
      <c r="H60" s="170">
        <v>191927</v>
      </c>
      <c r="I60" s="164">
        <v>-7.8</v>
      </c>
      <c r="J60" s="181">
        <v>8627</v>
      </c>
      <c r="K60" s="186">
        <v>-4329</v>
      </c>
      <c r="L60" s="181">
        <v>148094</v>
      </c>
      <c r="M60" s="171">
        <v>-72359</v>
      </c>
    </row>
    <row r="61" spans="2:13" ht="15" customHeight="1">
      <c r="B61" s="137" t="s">
        <v>5</v>
      </c>
      <c r="C61" s="148" t="s">
        <v>330</v>
      </c>
      <c r="D61" s="156">
        <v>1178350</v>
      </c>
      <c r="E61" s="164">
        <v>-4.3</v>
      </c>
      <c r="F61" s="170">
        <v>455054</v>
      </c>
      <c r="G61" s="164">
        <v>2.9</v>
      </c>
      <c r="H61" s="170">
        <v>406850</v>
      </c>
      <c r="I61" s="164">
        <v>0.3</v>
      </c>
      <c r="J61" s="181">
        <v>48204</v>
      </c>
      <c r="K61" s="186">
        <v>12056</v>
      </c>
      <c r="L61" s="181">
        <v>723296</v>
      </c>
      <c r="M61" s="171">
        <v>-65521</v>
      </c>
    </row>
    <row r="62" spans="2:13" ht="15" customHeight="1">
      <c r="B62" s="137" t="s">
        <v>72</v>
      </c>
      <c r="C62" s="147" t="s">
        <v>332</v>
      </c>
      <c r="D62" s="156">
        <v>175152</v>
      </c>
      <c r="E62" s="164">
        <v>15.2</v>
      </c>
      <c r="F62" s="170">
        <v>152395</v>
      </c>
      <c r="G62" s="164">
        <v>14.6</v>
      </c>
      <c r="H62" s="170">
        <v>147283</v>
      </c>
      <c r="I62" s="164">
        <v>15.1</v>
      </c>
      <c r="J62" s="181">
        <v>5112</v>
      </c>
      <c r="K62" s="186">
        <v>-46</v>
      </c>
      <c r="L62" s="181">
        <v>22757</v>
      </c>
      <c r="M62" s="171">
        <v>3813</v>
      </c>
    </row>
    <row r="63" spans="2:13" ht="15" customHeight="1">
      <c r="B63" s="137" t="s">
        <v>334</v>
      </c>
      <c r="C63" s="147" t="s">
        <v>142</v>
      </c>
      <c r="D63" s="156">
        <v>297355</v>
      </c>
      <c r="E63" s="164">
        <v>25.2</v>
      </c>
      <c r="F63" s="170">
        <v>183283</v>
      </c>
      <c r="G63" s="164">
        <v>4</v>
      </c>
      <c r="H63" s="170">
        <v>174642</v>
      </c>
      <c r="I63" s="164">
        <v>4.2</v>
      </c>
      <c r="J63" s="181">
        <v>8641</v>
      </c>
      <c r="K63" s="186">
        <v>-89</v>
      </c>
      <c r="L63" s="181">
        <v>114072</v>
      </c>
      <c r="M63" s="171">
        <v>52740</v>
      </c>
    </row>
    <row r="64" spans="2:13" ht="15" customHeight="1">
      <c r="B64" s="137" t="s">
        <v>183</v>
      </c>
      <c r="C64" s="147" t="s">
        <v>335</v>
      </c>
      <c r="D64" s="156">
        <v>330865</v>
      </c>
      <c r="E64" s="164">
        <v>-4.7</v>
      </c>
      <c r="F64" s="170">
        <v>330805</v>
      </c>
      <c r="G64" s="164">
        <v>0.6</v>
      </c>
      <c r="H64" s="170">
        <v>328986</v>
      </c>
      <c r="I64" s="164">
        <v>0.7</v>
      </c>
      <c r="J64" s="181">
        <v>1819</v>
      </c>
      <c r="K64" s="186">
        <v>-395</v>
      </c>
      <c r="L64" s="181">
        <v>60</v>
      </c>
      <c r="M64" s="171">
        <v>-18403</v>
      </c>
    </row>
    <row r="65" spans="2:13" ht="15" customHeight="1">
      <c r="B65" s="137" t="s">
        <v>336</v>
      </c>
      <c r="C65" s="147" t="s">
        <v>337</v>
      </c>
      <c r="D65" s="156">
        <v>427550</v>
      </c>
      <c r="E65" s="164">
        <v>5.2</v>
      </c>
      <c r="F65" s="170">
        <v>284658</v>
      </c>
      <c r="G65" s="164">
        <v>2.5</v>
      </c>
      <c r="H65" s="170">
        <v>262295</v>
      </c>
      <c r="I65" s="164">
        <v>2.1</v>
      </c>
      <c r="J65" s="181">
        <v>22363</v>
      </c>
      <c r="K65" s="186">
        <v>1261</v>
      </c>
      <c r="L65" s="181">
        <v>142892</v>
      </c>
      <c r="M65" s="171">
        <v>14487</v>
      </c>
    </row>
    <row r="66" spans="2:13" ht="15" customHeight="1">
      <c r="B66" s="137" t="s">
        <v>112</v>
      </c>
      <c r="C66" s="147" t="s">
        <v>285</v>
      </c>
      <c r="D66" s="156">
        <v>484005</v>
      </c>
      <c r="E66" s="164">
        <v>14</v>
      </c>
      <c r="F66" s="170">
        <v>385650</v>
      </c>
      <c r="G66" s="164">
        <v>14.9</v>
      </c>
      <c r="H66" s="170">
        <v>340866</v>
      </c>
      <c r="I66" s="164">
        <v>13.3</v>
      </c>
      <c r="J66" s="181">
        <v>44784</v>
      </c>
      <c r="K66" s="186">
        <v>9671</v>
      </c>
      <c r="L66" s="181">
        <v>98355</v>
      </c>
      <c r="M66" s="171">
        <v>9592</v>
      </c>
    </row>
    <row r="67" spans="2:13" ht="15" customHeight="1">
      <c r="B67" s="138" t="s">
        <v>248</v>
      </c>
      <c r="C67" s="149" t="s">
        <v>338</v>
      </c>
      <c r="D67" s="159">
        <v>285741</v>
      </c>
      <c r="E67" s="165">
        <v>0.5</v>
      </c>
      <c r="F67" s="173">
        <v>232067</v>
      </c>
      <c r="G67" s="165">
        <v>5.4</v>
      </c>
      <c r="H67" s="173">
        <v>203763</v>
      </c>
      <c r="I67" s="165">
        <v>3.7</v>
      </c>
      <c r="J67" s="182">
        <v>28304</v>
      </c>
      <c r="K67" s="187">
        <v>4689</v>
      </c>
      <c r="L67" s="182">
        <v>53674</v>
      </c>
      <c r="M67" s="172">
        <v>-10635</v>
      </c>
    </row>
    <row r="69" spans="2:13">
      <c r="C69" s="150"/>
      <c r="D69" s="151"/>
      <c r="E69" s="151"/>
      <c r="G69" s="176" t="s">
        <v>152</v>
      </c>
    </row>
    <row r="70" spans="2:13">
      <c r="C70" s="150"/>
      <c r="D70" s="151"/>
      <c r="E70" s="151"/>
      <c r="F70" s="151"/>
      <c r="G70" s="151"/>
    </row>
    <row r="71" spans="2:13">
      <c r="C71" s="150"/>
      <c r="D71" s="151"/>
      <c r="E71" s="151"/>
      <c r="F71" s="151"/>
      <c r="G71" s="151"/>
    </row>
    <row r="72" spans="2:13">
      <c r="C72" s="150"/>
      <c r="D72" s="151"/>
      <c r="E72" s="151"/>
      <c r="F72" s="151"/>
      <c r="G72" s="151"/>
    </row>
    <row r="73" spans="2:13">
      <c r="C73" s="150"/>
      <c r="D73" s="151"/>
      <c r="E73" s="151"/>
      <c r="F73" s="151"/>
      <c r="G73" s="151"/>
    </row>
    <row r="74" spans="2:13">
      <c r="C74" s="150"/>
      <c r="D74" s="151"/>
      <c r="E74" s="151"/>
      <c r="F74" s="151"/>
      <c r="G74" s="151"/>
    </row>
    <row r="75" spans="2:13">
      <c r="C75" s="150"/>
      <c r="D75" s="151"/>
      <c r="E75" s="151"/>
      <c r="F75" s="151"/>
      <c r="G75" s="151"/>
    </row>
    <row r="76" spans="2:13">
      <c r="C76" s="150"/>
      <c r="D76" s="151"/>
      <c r="E76" s="151"/>
      <c r="F76" s="151"/>
      <c r="G76" s="151"/>
    </row>
    <row r="77" spans="2:13">
      <c r="C77" s="150"/>
      <c r="D77" s="151"/>
      <c r="E77" s="151"/>
      <c r="F77" s="151"/>
      <c r="G77" s="151"/>
    </row>
    <row r="78" spans="2:13">
      <c r="C78" s="150"/>
      <c r="D78" s="151"/>
      <c r="E78" s="151"/>
      <c r="F78" s="151"/>
      <c r="G78" s="151"/>
    </row>
    <row r="79" spans="2:13">
      <c r="C79" s="150"/>
      <c r="D79" s="151"/>
      <c r="E79" s="151"/>
      <c r="F79" s="151"/>
      <c r="G79" s="151"/>
    </row>
    <row r="80" spans="2:13">
      <c r="C80" s="150"/>
      <c r="D80" s="151"/>
      <c r="E80" s="151"/>
      <c r="F80" s="151"/>
      <c r="G80" s="151"/>
    </row>
    <row r="81" spans="3:7">
      <c r="C81" s="150"/>
      <c r="D81" s="151"/>
      <c r="E81" s="151"/>
      <c r="F81" s="151"/>
      <c r="G81" s="151"/>
    </row>
    <row r="82" spans="3:7">
      <c r="C82" s="150"/>
      <c r="D82" s="151"/>
      <c r="E82" s="151"/>
      <c r="F82" s="151"/>
      <c r="G82" s="151"/>
    </row>
    <row r="83" spans="3:7">
      <c r="C83" s="150"/>
      <c r="D83" s="151"/>
      <c r="E83" s="151"/>
      <c r="F83" s="151"/>
      <c r="G83" s="151"/>
    </row>
    <row r="84" spans="3:7">
      <c r="C84" s="150"/>
      <c r="D84" s="151"/>
      <c r="E84" s="151"/>
      <c r="F84" s="151"/>
      <c r="G84" s="151"/>
    </row>
    <row r="85" spans="3:7">
      <c r="C85" s="150"/>
      <c r="D85" s="151"/>
      <c r="E85" s="151"/>
      <c r="F85" s="151"/>
      <c r="G85" s="151"/>
    </row>
    <row r="86" spans="3:7">
      <c r="C86" s="150"/>
      <c r="D86" s="151"/>
      <c r="E86" s="151"/>
      <c r="F86" s="151"/>
      <c r="G86" s="151"/>
    </row>
    <row r="87" spans="3:7">
      <c r="C87" s="150"/>
      <c r="D87" s="151"/>
      <c r="E87" s="151"/>
      <c r="F87" s="151"/>
      <c r="G87" s="151"/>
    </row>
    <row r="88" spans="3:7">
      <c r="C88" s="150"/>
      <c r="D88" s="151"/>
      <c r="E88" s="151"/>
      <c r="F88" s="151"/>
      <c r="G88" s="151"/>
    </row>
    <row r="89" spans="3:7">
      <c r="C89" s="150"/>
      <c r="D89" s="151"/>
      <c r="E89" s="151"/>
      <c r="F89" s="151"/>
      <c r="G89" s="151"/>
    </row>
    <row r="90" spans="3:7">
      <c r="C90" s="150"/>
      <c r="D90" s="151"/>
      <c r="E90" s="151"/>
      <c r="F90" s="151"/>
      <c r="G90" s="151"/>
    </row>
    <row r="91" spans="3:7">
      <c r="C91" s="150"/>
      <c r="D91" s="151"/>
      <c r="E91" s="151"/>
      <c r="F91" s="151"/>
      <c r="G91" s="151"/>
    </row>
    <row r="92" spans="3:7">
      <c r="C92" s="150"/>
      <c r="D92" s="151"/>
      <c r="E92" s="151"/>
      <c r="F92" s="151"/>
      <c r="G92" s="151"/>
    </row>
    <row r="93" spans="3:7">
      <c r="C93" s="150"/>
      <c r="D93" s="151"/>
      <c r="E93" s="151"/>
      <c r="F93" s="151"/>
      <c r="G93" s="151"/>
    </row>
    <row r="94" spans="3:7">
      <c r="C94" s="150"/>
      <c r="D94" s="151"/>
      <c r="E94" s="151"/>
      <c r="F94" s="151"/>
      <c r="G94" s="151"/>
    </row>
    <row r="95" spans="3:7">
      <c r="C95" s="150"/>
      <c r="D95" s="151"/>
      <c r="E95" s="151"/>
      <c r="F95" s="151"/>
      <c r="G95" s="151"/>
    </row>
    <row r="96" spans="3:7">
      <c r="C96" s="150"/>
      <c r="D96" s="151"/>
      <c r="E96" s="151"/>
      <c r="F96" s="151"/>
      <c r="G96" s="176" t="s">
        <v>152</v>
      </c>
    </row>
    <row r="97" spans="3:6">
      <c r="C97" s="150"/>
      <c r="D97" s="151"/>
      <c r="E97" s="151"/>
      <c r="F97" s="151"/>
    </row>
    <row r="98" spans="3:6">
      <c r="C98" s="150"/>
      <c r="D98" s="151"/>
      <c r="E98" s="151"/>
      <c r="F98" s="151"/>
    </row>
  </sheetData>
  <mergeCells count="18">
    <mergeCell ref="H17:I17"/>
    <mergeCell ref="J17:K17"/>
    <mergeCell ref="H49:I49"/>
    <mergeCell ref="J49:K49"/>
    <mergeCell ref="C7:M8"/>
    <mergeCell ref="C9:M10"/>
    <mergeCell ref="C11:M12"/>
    <mergeCell ref="B15:C18"/>
    <mergeCell ref="D15:E17"/>
    <mergeCell ref="F16:G17"/>
    <mergeCell ref="L16:M17"/>
    <mergeCell ref="C39:M40"/>
    <mergeCell ref="C41:M42"/>
    <mergeCell ref="C43:M44"/>
    <mergeCell ref="B47:C50"/>
    <mergeCell ref="D47:E49"/>
    <mergeCell ref="F48:G49"/>
    <mergeCell ref="L48:M49"/>
  </mergeCells>
  <phoneticPr fontId="43"/>
  <pageMargins left="0.57999999999999996" right="0.43" top="0.4" bottom="0.27559055118110237" header="0.22" footer="0.35433070866141736"/>
  <pageSetup paperSize="9" scale="83"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0">
    <tabColor indexed="12"/>
  </sheetPr>
  <dimension ref="A1:K97"/>
  <sheetViews>
    <sheetView view="pageBreakPreview" zoomScaleSheetLayoutView="100" workbookViewId="0"/>
  </sheetViews>
  <sheetFormatPr defaultColWidth="9" defaultRowHeight="13"/>
  <cols>
    <col min="1" max="1" width="2.08984375" style="1" customWidth="1"/>
    <col min="2" max="2" width="3.26953125" style="1" customWidth="1"/>
    <col min="3" max="3" width="31.453125" style="1" customWidth="1"/>
    <col min="4" max="11" width="9.26953125" style="1" customWidth="1"/>
    <col min="12" max="16384" width="9" style="1" bestFit="1" customWidth="0"/>
  </cols>
  <sheetData>
    <row r="1" spans="1:11" ht="16.5">
      <c r="A1" s="132" t="s">
        <v>344</v>
      </c>
      <c r="B1" s="132"/>
      <c r="C1" s="131"/>
      <c r="D1" s="151"/>
      <c r="E1" s="151"/>
      <c r="F1" s="151"/>
      <c r="G1" s="151"/>
      <c r="H1" s="151"/>
      <c r="I1" s="151"/>
      <c r="J1" s="151"/>
      <c r="K1" s="151"/>
    </row>
    <row r="2" spans="1:11" ht="16.5">
      <c r="A2" s="132"/>
      <c r="B2" s="132"/>
      <c r="C2" s="131"/>
      <c r="D2" s="151"/>
      <c r="E2" s="151"/>
      <c r="F2" s="151"/>
      <c r="G2" s="151"/>
      <c r="H2" s="151"/>
      <c r="I2" s="151"/>
      <c r="J2" s="151"/>
      <c r="K2" s="151"/>
    </row>
    <row r="3" spans="1:11" ht="16.5">
      <c r="A3" s="132" t="s">
        <v>346</v>
      </c>
      <c r="B3" s="132"/>
      <c r="E3" s="151"/>
      <c r="F3" s="151"/>
      <c r="G3" s="151"/>
      <c r="H3" s="151"/>
      <c r="I3" s="151"/>
      <c r="J3" s="151"/>
      <c r="K3" s="151"/>
    </row>
    <row r="4" spans="1:11" ht="13.5" customHeight="1">
      <c r="A4" s="132"/>
      <c r="B4" s="132"/>
      <c r="E4" s="151"/>
      <c r="F4" s="151"/>
      <c r="G4" s="151"/>
      <c r="H4" s="151"/>
      <c r="I4" s="151"/>
      <c r="J4" s="151"/>
      <c r="K4" s="151"/>
    </row>
    <row r="5" spans="1:11" ht="15" customHeight="1">
      <c r="C5" s="140" t="s">
        <v>348</v>
      </c>
      <c r="D5" s="140"/>
      <c r="E5" s="140"/>
      <c r="F5" s="140"/>
      <c r="G5" s="140"/>
      <c r="H5" s="140"/>
      <c r="I5" s="140"/>
      <c r="J5" s="140"/>
      <c r="K5" s="140"/>
    </row>
    <row r="6" spans="1:11" ht="15" customHeight="1">
      <c r="C6" s="140"/>
      <c r="D6" s="140"/>
      <c r="E6" s="140"/>
      <c r="F6" s="140"/>
      <c r="G6" s="140"/>
      <c r="H6" s="140"/>
      <c r="I6" s="140"/>
      <c r="J6" s="140"/>
      <c r="K6" s="140"/>
    </row>
    <row r="7" spans="1:11" ht="15" customHeight="1">
      <c r="C7" s="141" t="s">
        <v>349</v>
      </c>
      <c r="D7" s="141"/>
      <c r="E7" s="141"/>
      <c r="F7" s="141"/>
      <c r="G7" s="141"/>
      <c r="H7" s="141"/>
      <c r="I7" s="141"/>
      <c r="J7" s="141"/>
      <c r="K7" s="141"/>
    </row>
    <row r="8" spans="1:11" ht="15" customHeight="1">
      <c r="C8" s="141"/>
      <c r="D8" s="141"/>
      <c r="E8" s="141"/>
      <c r="F8" s="141"/>
      <c r="G8" s="141"/>
      <c r="H8" s="141"/>
      <c r="I8" s="141"/>
      <c r="J8" s="141"/>
      <c r="K8" s="141"/>
    </row>
    <row r="9" spans="1:11" ht="15" customHeight="1">
      <c r="C9" s="141"/>
      <c r="D9" s="141"/>
      <c r="E9" s="141"/>
      <c r="F9" s="141"/>
      <c r="G9" s="141"/>
      <c r="H9" s="141"/>
      <c r="I9" s="141"/>
      <c r="J9" s="141"/>
      <c r="K9" s="141"/>
    </row>
    <row r="10" spans="1:11" ht="15" customHeight="1">
      <c r="C10" s="141" t="s">
        <v>350</v>
      </c>
      <c r="D10" s="141"/>
      <c r="E10" s="141"/>
      <c r="F10" s="141"/>
      <c r="G10" s="141"/>
      <c r="H10" s="141"/>
      <c r="I10" s="141"/>
      <c r="J10" s="141"/>
      <c r="K10" s="141"/>
    </row>
    <row r="11" spans="1:11" ht="15" customHeight="1">
      <c r="C11" s="141"/>
      <c r="D11" s="141"/>
      <c r="E11" s="141"/>
      <c r="F11" s="141"/>
      <c r="G11" s="141"/>
      <c r="H11" s="141"/>
      <c r="I11" s="141"/>
      <c r="J11" s="141"/>
      <c r="K11" s="141"/>
    </row>
    <row r="12" spans="1:11" ht="14.25" customHeight="1">
      <c r="C12" s="44"/>
      <c r="D12" s="44"/>
      <c r="E12" s="44"/>
      <c r="F12" s="44"/>
      <c r="G12" s="44"/>
      <c r="H12" s="44"/>
      <c r="I12" s="44"/>
      <c r="J12" s="44"/>
      <c r="K12" s="44"/>
    </row>
    <row r="13" spans="1:11" s="151" customFormat="1" ht="14.25" customHeight="1">
      <c r="C13" s="142" t="s">
        <v>351</v>
      </c>
      <c r="K13" s="188" t="s">
        <v>298</v>
      </c>
    </row>
    <row r="14" spans="1:11" ht="8.25" customHeight="1">
      <c r="B14" s="193" t="s">
        <v>300</v>
      </c>
      <c r="C14" s="196"/>
      <c r="D14" s="152" t="s">
        <v>26</v>
      </c>
      <c r="E14" s="160"/>
      <c r="F14" s="207"/>
      <c r="G14" s="174"/>
      <c r="H14" s="207"/>
      <c r="I14" s="174"/>
      <c r="J14" s="167" t="s">
        <v>352</v>
      </c>
      <c r="K14" s="133"/>
    </row>
    <row r="15" spans="1:11" ht="15" customHeight="1">
      <c r="B15" s="194"/>
      <c r="C15" s="197"/>
      <c r="D15" s="153"/>
      <c r="E15" s="161"/>
      <c r="F15" s="152" t="s">
        <v>354</v>
      </c>
      <c r="G15" s="210"/>
      <c r="H15" s="152" t="s">
        <v>356</v>
      </c>
      <c r="I15" s="210"/>
      <c r="J15" s="168"/>
      <c r="K15" s="175"/>
    </row>
    <row r="16" spans="1:11" s="191" customFormat="1" ht="24.75" customHeight="1">
      <c r="B16" s="195"/>
      <c r="C16" s="198"/>
      <c r="D16" s="154"/>
      <c r="E16" s="162" t="s">
        <v>308</v>
      </c>
      <c r="F16" s="154"/>
      <c r="G16" s="162" t="s">
        <v>308</v>
      </c>
      <c r="H16" s="154"/>
      <c r="I16" s="162" t="s">
        <v>308</v>
      </c>
      <c r="J16" s="169"/>
      <c r="K16" s="162" t="s">
        <v>256</v>
      </c>
    </row>
    <row r="17" spans="2:11" s="192" customFormat="1" ht="10.5" customHeight="1">
      <c r="B17" s="136"/>
      <c r="C17" s="146"/>
      <c r="D17" s="201" t="s">
        <v>238</v>
      </c>
      <c r="E17" s="206" t="s">
        <v>44</v>
      </c>
      <c r="F17" s="206" t="s">
        <v>238</v>
      </c>
      <c r="G17" s="206" t="s">
        <v>44</v>
      </c>
      <c r="H17" s="206" t="s">
        <v>238</v>
      </c>
      <c r="I17" s="206" t="s">
        <v>44</v>
      </c>
      <c r="J17" s="206" t="s">
        <v>357</v>
      </c>
      <c r="K17" s="206" t="s">
        <v>357</v>
      </c>
    </row>
    <row r="18" spans="2:11" ht="15" customHeight="1">
      <c r="B18" s="137" t="s">
        <v>107</v>
      </c>
      <c r="C18" s="147" t="s">
        <v>229</v>
      </c>
      <c r="D18" s="202">
        <v>144.5</v>
      </c>
      <c r="E18" s="164">
        <v>0.8</v>
      </c>
      <c r="F18" s="208">
        <v>134</v>
      </c>
      <c r="G18" s="164">
        <v>1.1000000000000001</v>
      </c>
      <c r="H18" s="208">
        <v>10.5</v>
      </c>
      <c r="I18" s="164">
        <v>-3.7</v>
      </c>
      <c r="J18" s="208">
        <v>18.7</v>
      </c>
      <c r="K18" s="164">
        <v>0.30000000000000071</v>
      </c>
    </row>
    <row r="19" spans="2:11" ht="15" customHeight="1">
      <c r="B19" s="137" t="s">
        <v>126</v>
      </c>
      <c r="C19" s="147" t="s">
        <v>313</v>
      </c>
      <c r="D19" s="203">
        <v>162.1</v>
      </c>
      <c r="E19" s="164">
        <v>0.5</v>
      </c>
      <c r="F19" s="164">
        <v>153.69999999999999</v>
      </c>
      <c r="G19" s="164">
        <v>2.7</v>
      </c>
      <c r="H19" s="164">
        <v>8.4</v>
      </c>
      <c r="I19" s="164">
        <v>-27.6</v>
      </c>
      <c r="J19" s="208">
        <v>20.3</v>
      </c>
      <c r="K19" s="164">
        <v>0.60000000000000142</v>
      </c>
    </row>
    <row r="20" spans="2:11" ht="15" customHeight="1">
      <c r="B20" s="137" t="s">
        <v>315</v>
      </c>
      <c r="C20" s="147" t="s">
        <v>304</v>
      </c>
      <c r="D20" s="203">
        <v>163</v>
      </c>
      <c r="E20" s="164">
        <v>0.2</v>
      </c>
      <c r="F20" s="164">
        <v>150.80000000000001</v>
      </c>
      <c r="G20" s="164">
        <v>1.4</v>
      </c>
      <c r="H20" s="164">
        <v>12.2</v>
      </c>
      <c r="I20" s="164">
        <v>-12.9</v>
      </c>
      <c r="J20" s="164">
        <v>19.8</v>
      </c>
      <c r="K20" s="164">
        <v>0.30000000000000071</v>
      </c>
    </row>
    <row r="21" spans="2:11" ht="15" customHeight="1">
      <c r="B21" s="137" t="s">
        <v>317</v>
      </c>
      <c r="C21" s="147" t="s">
        <v>319</v>
      </c>
      <c r="D21" s="203">
        <v>161.1</v>
      </c>
      <c r="E21" s="164">
        <v>0</v>
      </c>
      <c r="F21" s="164">
        <v>147.69999999999999</v>
      </c>
      <c r="G21" s="164">
        <v>0.1</v>
      </c>
      <c r="H21" s="164">
        <v>13.4</v>
      </c>
      <c r="I21" s="164">
        <v>0</v>
      </c>
      <c r="J21" s="164">
        <v>19.2</v>
      </c>
      <c r="K21" s="164">
        <v>0.19999999999999929</v>
      </c>
    </row>
    <row r="22" spans="2:11" ht="15" customHeight="1">
      <c r="B22" s="137" t="s">
        <v>320</v>
      </c>
      <c r="C22" s="147" t="s">
        <v>321</v>
      </c>
      <c r="D22" s="203">
        <v>160.69999999999999</v>
      </c>
      <c r="E22" s="164">
        <v>0.8</v>
      </c>
      <c r="F22" s="164">
        <v>150.19999999999999</v>
      </c>
      <c r="G22" s="164">
        <v>0.2</v>
      </c>
      <c r="H22" s="164">
        <v>10.5</v>
      </c>
      <c r="I22" s="164">
        <v>8.3000000000000007</v>
      </c>
      <c r="J22" s="164">
        <v>20.100000000000001</v>
      </c>
      <c r="K22" s="164">
        <v>1.2000000000000028</v>
      </c>
    </row>
    <row r="23" spans="2:11" ht="15" customHeight="1">
      <c r="B23" s="137" t="s">
        <v>322</v>
      </c>
      <c r="C23" s="147" t="s">
        <v>48</v>
      </c>
      <c r="D23" s="203">
        <v>171.4</v>
      </c>
      <c r="E23" s="164">
        <v>6.5</v>
      </c>
      <c r="F23" s="164">
        <v>146.9</v>
      </c>
      <c r="G23" s="164">
        <v>5.4</v>
      </c>
      <c r="H23" s="164">
        <v>24.5</v>
      </c>
      <c r="I23" s="164">
        <v>14</v>
      </c>
      <c r="J23" s="164">
        <v>20.3</v>
      </c>
      <c r="K23" s="164">
        <v>1.1000000000000014</v>
      </c>
    </row>
    <row r="24" spans="2:11" ht="15" customHeight="1">
      <c r="B24" s="137" t="s">
        <v>324</v>
      </c>
      <c r="C24" s="147" t="s">
        <v>325</v>
      </c>
      <c r="D24" s="203">
        <v>131.9</v>
      </c>
      <c r="E24" s="164">
        <v>0</v>
      </c>
      <c r="F24" s="164">
        <v>124.8</v>
      </c>
      <c r="G24" s="164">
        <v>-0.3</v>
      </c>
      <c r="H24" s="164">
        <v>7.1</v>
      </c>
      <c r="I24" s="164">
        <v>5.9</v>
      </c>
      <c r="J24" s="164">
        <v>18.3</v>
      </c>
      <c r="K24" s="164">
        <v>-9.9999999999997868e-002</v>
      </c>
    </row>
    <row r="25" spans="2:11" ht="15" customHeight="1">
      <c r="B25" s="137" t="s">
        <v>327</v>
      </c>
      <c r="C25" s="147" t="s">
        <v>328</v>
      </c>
      <c r="D25" s="203">
        <v>156.9</v>
      </c>
      <c r="E25" s="164">
        <v>0.8</v>
      </c>
      <c r="F25" s="164">
        <v>144.4</v>
      </c>
      <c r="G25" s="164">
        <v>-1.2</v>
      </c>
      <c r="H25" s="164">
        <v>12.5</v>
      </c>
      <c r="I25" s="164">
        <v>33.1</v>
      </c>
      <c r="J25" s="164">
        <v>19.7</v>
      </c>
      <c r="K25" s="164">
        <v>-0.30000000000000071</v>
      </c>
    </row>
    <row r="26" spans="2:11" ht="15" customHeight="1">
      <c r="B26" s="137" t="s">
        <v>329</v>
      </c>
      <c r="C26" s="147" t="s">
        <v>139</v>
      </c>
      <c r="D26" s="203">
        <v>131.69999999999999</v>
      </c>
      <c r="E26" s="164">
        <v>2.6</v>
      </c>
      <c r="F26" s="164">
        <v>123.6</v>
      </c>
      <c r="G26" s="164">
        <v>1.5</v>
      </c>
      <c r="H26" s="164">
        <v>8.1</v>
      </c>
      <c r="I26" s="164">
        <v>22.7</v>
      </c>
      <c r="J26" s="164">
        <v>16.899999999999999</v>
      </c>
      <c r="K26" s="164">
        <v>0.89999999999999858</v>
      </c>
    </row>
    <row r="27" spans="2:11" ht="15" customHeight="1">
      <c r="B27" s="137" t="s">
        <v>5</v>
      </c>
      <c r="C27" s="147" t="s">
        <v>330</v>
      </c>
      <c r="D27" s="203">
        <v>164.5</v>
      </c>
      <c r="E27" s="164">
        <v>1.4</v>
      </c>
      <c r="F27" s="164">
        <v>150.9</v>
      </c>
      <c r="G27" s="164">
        <v>1.5</v>
      </c>
      <c r="H27" s="164">
        <v>13.6</v>
      </c>
      <c r="I27" s="164">
        <v>1.4</v>
      </c>
      <c r="J27" s="164">
        <v>19.899999999999999</v>
      </c>
      <c r="K27" s="164">
        <v>0.79999999999999716</v>
      </c>
    </row>
    <row r="28" spans="2:11" ht="15" customHeight="1">
      <c r="B28" s="137" t="s">
        <v>72</v>
      </c>
      <c r="C28" s="147" t="s">
        <v>332</v>
      </c>
      <c r="D28" s="203">
        <v>87</v>
      </c>
      <c r="E28" s="164">
        <v>10.3</v>
      </c>
      <c r="F28" s="164">
        <v>83.5</v>
      </c>
      <c r="G28" s="164">
        <v>10.6</v>
      </c>
      <c r="H28" s="164">
        <v>3.5</v>
      </c>
      <c r="I28" s="164">
        <v>2.9</v>
      </c>
      <c r="J28" s="164">
        <v>14</v>
      </c>
      <c r="K28" s="164">
        <v>0.90000000000000036</v>
      </c>
    </row>
    <row r="29" spans="2:11" ht="15" customHeight="1">
      <c r="B29" s="137" t="s">
        <v>334</v>
      </c>
      <c r="C29" s="147" t="s">
        <v>142</v>
      </c>
      <c r="D29" s="203">
        <v>113.4</v>
      </c>
      <c r="E29" s="164">
        <v>-5.5</v>
      </c>
      <c r="F29" s="164">
        <v>108.6</v>
      </c>
      <c r="G29" s="164">
        <v>-6.6</v>
      </c>
      <c r="H29" s="164">
        <v>4.8</v>
      </c>
      <c r="I29" s="164">
        <v>26.3</v>
      </c>
      <c r="J29" s="164">
        <v>16.3</v>
      </c>
      <c r="K29" s="164">
        <v>-0.5</v>
      </c>
    </row>
    <row r="30" spans="2:11" ht="15" customHeight="1">
      <c r="B30" s="137" t="s">
        <v>183</v>
      </c>
      <c r="C30" s="147" t="s">
        <v>335</v>
      </c>
      <c r="D30" s="203">
        <v>163.6</v>
      </c>
      <c r="E30" s="164">
        <v>9.1</v>
      </c>
      <c r="F30" s="164">
        <v>141.9</v>
      </c>
      <c r="G30" s="164">
        <v>8.9</v>
      </c>
      <c r="H30" s="164">
        <v>21.7</v>
      </c>
      <c r="I30" s="164">
        <v>10.1</v>
      </c>
      <c r="J30" s="164">
        <v>19.8</v>
      </c>
      <c r="K30" s="164">
        <v>0.60000000000000142</v>
      </c>
    </row>
    <row r="31" spans="2:11" ht="15" customHeight="1">
      <c r="B31" s="137" t="s">
        <v>336</v>
      </c>
      <c r="C31" s="147" t="s">
        <v>337</v>
      </c>
      <c r="D31" s="203">
        <v>129.4</v>
      </c>
      <c r="E31" s="164">
        <v>-1.9</v>
      </c>
      <c r="F31" s="164">
        <v>125</v>
      </c>
      <c r="G31" s="164">
        <v>-1.7</v>
      </c>
      <c r="H31" s="164">
        <v>4.4000000000000004</v>
      </c>
      <c r="I31" s="164">
        <v>-6.4</v>
      </c>
      <c r="J31" s="164">
        <v>18.2</v>
      </c>
      <c r="K31" s="164">
        <v>0.39999999999999858</v>
      </c>
    </row>
    <row r="32" spans="2:11" ht="15" customHeight="1">
      <c r="B32" s="137" t="s">
        <v>112</v>
      </c>
      <c r="C32" s="147" t="s">
        <v>285</v>
      </c>
      <c r="D32" s="203">
        <v>168.7</v>
      </c>
      <c r="E32" s="164">
        <v>3.4</v>
      </c>
      <c r="F32" s="164">
        <v>153.69999999999999</v>
      </c>
      <c r="G32" s="164">
        <v>3.6</v>
      </c>
      <c r="H32" s="164">
        <v>15</v>
      </c>
      <c r="I32" s="164">
        <v>2</v>
      </c>
      <c r="J32" s="164">
        <v>20.2</v>
      </c>
      <c r="K32" s="164">
        <v>0.39999999999999858</v>
      </c>
    </row>
    <row r="33" spans="1:11" ht="15" customHeight="1">
      <c r="B33" s="138" t="s">
        <v>248</v>
      </c>
      <c r="C33" s="199" t="s">
        <v>338</v>
      </c>
      <c r="D33" s="204">
        <v>147.80000000000001</v>
      </c>
      <c r="E33" s="165">
        <v>-2.6</v>
      </c>
      <c r="F33" s="165">
        <v>135.19999999999999</v>
      </c>
      <c r="G33" s="165">
        <v>-1.8</v>
      </c>
      <c r="H33" s="165">
        <v>12.6</v>
      </c>
      <c r="I33" s="165">
        <v>-10.6</v>
      </c>
      <c r="J33" s="165">
        <v>18.399999999999999</v>
      </c>
      <c r="K33" s="165">
        <v>-0.40000000000000213</v>
      </c>
    </row>
    <row r="34" spans="1:11">
      <c r="C34" s="200"/>
    </row>
    <row r="35" spans="1:11" ht="16.5">
      <c r="A35" s="132" t="s">
        <v>21</v>
      </c>
      <c r="B35" s="132"/>
      <c r="E35" s="151"/>
      <c r="F35" s="151"/>
      <c r="G35" s="151"/>
      <c r="H35" s="151"/>
      <c r="I35" s="151"/>
      <c r="J35" s="151"/>
      <c r="K35" s="151"/>
    </row>
    <row r="36" spans="1:11" ht="14.25" customHeight="1">
      <c r="A36" s="132"/>
      <c r="B36" s="132"/>
      <c r="E36" s="151"/>
      <c r="F36" s="151"/>
      <c r="G36" s="151"/>
      <c r="H36" s="151"/>
      <c r="I36" s="151"/>
      <c r="J36" s="151"/>
      <c r="K36" s="151"/>
    </row>
    <row r="37" spans="1:11" ht="15" customHeight="1">
      <c r="C37" s="140" t="s">
        <v>261</v>
      </c>
      <c r="D37" s="140"/>
      <c r="E37" s="140"/>
      <c r="F37" s="140"/>
      <c r="G37" s="140"/>
      <c r="H37" s="140"/>
      <c r="I37" s="140"/>
      <c r="J37" s="140"/>
      <c r="K37" s="140"/>
    </row>
    <row r="38" spans="1:11" ht="15" customHeight="1">
      <c r="C38" s="140"/>
      <c r="D38" s="140"/>
      <c r="E38" s="140"/>
      <c r="F38" s="140"/>
      <c r="G38" s="140"/>
      <c r="H38" s="140"/>
      <c r="I38" s="140"/>
      <c r="J38" s="140"/>
      <c r="K38" s="140"/>
    </row>
    <row r="39" spans="1:11" ht="15" customHeight="1">
      <c r="C39" s="141" t="s">
        <v>148</v>
      </c>
      <c r="D39" s="141"/>
      <c r="E39" s="141"/>
      <c r="F39" s="141"/>
      <c r="G39" s="141"/>
      <c r="H39" s="141"/>
      <c r="I39" s="141"/>
      <c r="J39" s="141"/>
      <c r="K39" s="141"/>
    </row>
    <row r="40" spans="1:11" ht="15" customHeight="1">
      <c r="C40" s="141"/>
      <c r="D40" s="141"/>
      <c r="E40" s="141"/>
      <c r="F40" s="141"/>
      <c r="G40" s="141"/>
      <c r="H40" s="141"/>
      <c r="I40" s="141"/>
      <c r="J40" s="141"/>
      <c r="K40" s="141"/>
    </row>
    <row r="41" spans="1:11" ht="15" customHeight="1">
      <c r="C41" s="141"/>
      <c r="D41" s="141"/>
      <c r="E41" s="141"/>
      <c r="F41" s="141"/>
      <c r="G41" s="141"/>
      <c r="H41" s="141"/>
      <c r="I41" s="141"/>
      <c r="J41" s="141"/>
      <c r="K41" s="141"/>
    </row>
    <row r="42" spans="1:11" ht="15" customHeight="1">
      <c r="C42" s="141" t="s">
        <v>358</v>
      </c>
      <c r="D42" s="141"/>
      <c r="E42" s="141"/>
      <c r="F42" s="141"/>
      <c r="G42" s="141"/>
      <c r="H42" s="141"/>
      <c r="I42" s="141"/>
      <c r="J42" s="141"/>
      <c r="K42" s="141"/>
    </row>
    <row r="43" spans="1:11" ht="15" customHeight="1">
      <c r="C43" s="141"/>
      <c r="D43" s="141"/>
      <c r="E43" s="141"/>
      <c r="F43" s="141"/>
      <c r="G43" s="141"/>
      <c r="H43" s="141"/>
      <c r="I43" s="141"/>
      <c r="J43" s="141"/>
      <c r="K43" s="141"/>
    </row>
    <row r="44" spans="1:11" ht="13.5" customHeight="1">
      <c r="C44" s="44"/>
      <c r="D44" s="44"/>
      <c r="E44" s="44"/>
      <c r="F44" s="44"/>
      <c r="G44" s="44"/>
      <c r="H44" s="44"/>
      <c r="I44" s="44"/>
      <c r="J44" s="44"/>
      <c r="K44" s="44"/>
    </row>
    <row r="45" spans="1:11" s="151" customFormat="1" ht="14.25" customHeight="1">
      <c r="C45" s="142" t="s">
        <v>359</v>
      </c>
      <c r="K45" s="188" t="s">
        <v>137</v>
      </c>
    </row>
    <row r="46" spans="1:11" ht="8.25" customHeight="1">
      <c r="B46" s="193" t="s">
        <v>300</v>
      </c>
      <c r="C46" s="196"/>
      <c r="D46" s="152" t="s">
        <v>26</v>
      </c>
      <c r="E46" s="160"/>
      <c r="F46" s="207"/>
      <c r="G46" s="174"/>
      <c r="H46" s="207"/>
      <c r="I46" s="174"/>
      <c r="J46" s="167" t="s">
        <v>352</v>
      </c>
      <c r="K46" s="133"/>
    </row>
    <row r="47" spans="1:11" ht="13.5" customHeight="1">
      <c r="B47" s="194"/>
      <c r="C47" s="197"/>
      <c r="D47" s="153"/>
      <c r="E47" s="161"/>
      <c r="F47" s="152" t="s">
        <v>354</v>
      </c>
      <c r="G47" s="210"/>
      <c r="H47" s="152" t="s">
        <v>356</v>
      </c>
      <c r="I47" s="210"/>
      <c r="J47" s="168"/>
      <c r="K47" s="175"/>
    </row>
    <row r="48" spans="1:11" s="191" customFormat="1" ht="24.75" customHeight="1">
      <c r="B48" s="195"/>
      <c r="C48" s="198"/>
      <c r="D48" s="154"/>
      <c r="E48" s="162" t="s">
        <v>308</v>
      </c>
      <c r="F48" s="154"/>
      <c r="G48" s="162" t="s">
        <v>308</v>
      </c>
      <c r="H48" s="154"/>
      <c r="I48" s="162" t="s">
        <v>308</v>
      </c>
      <c r="J48" s="169"/>
      <c r="K48" s="162" t="s">
        <v>256</v>
      </c>
    </row>
    <row r="49" spans="2:11" s="192" customFormat="1" ht="11">
      <c r="B49" s="136"/>
      <c r="C49" s="146"/>
      <c r="D49" s="201" t="s">
        <v>238</v>
      </c>
      <c r="E49" s="206" t="s">
        <v>44</v>
      </c>
      <c r="F49" s="206" t="s">
        <v>238</v>
      </c>
      <c r="G49" s="206" t="s">
        <v>44</v>
      </c>
      <c r="H49" s="206" t="s">
        <v>238</v>
      </c>
      <c r="I49" s="206" t="s">
        <v>44</v>
      </c>
      <c r="J49" s="206" t="s">
        <v>357</v>
      </c>
      <c r="K49" s="206" t="s">
        <v>357</v>
      </c>
    </row>
    <row r="50" spans="2:11" ht="15" customHeight="1">
      <c r="B50" s="137" t="s">
        <v>107</v>
      </c>
      <c r="C50" s="147" t="s">
        <v>229</v>
      </c>
      <c r="D50" s="202">
        <v>152.5</v>
      </c>
      <c r="E50" s="164">
        <v>1.6</v>
      </c>
      <c r="F50" s="208">
        <v>139.9</v>
      </c>
      <c r="G50" s="164">
        <v>1.8</v>
      </c>
      <c r="H50" s="208">
        <v>12.6</v>
      </c>
      <c r="I50" s="164">
        <v>0</v>
      </c>
      <c r="J50" s="208">
        <v>19.100000000000001</v>
      </c>
      <c r="K50" s="164">
        <v>0.30000000000000071</v>
      </c>
    </row>
    <row r="51" spans="2:11" ht="15" customHeight="1">
      <c r="B51" s="137" t="s">
        <v>126</v>
      </c>
      <c r="C51" s="147" t="s">
        <v>313</v>
      </c>
      <c r="D51" s="202">
        <v>161.5</v>
      </c>
      <c r="E51" s="164">
        <v>0.1</v>
      </c>
      <c r="F51" s="208">
        <v>150.80000000000001</v>
      </c>
      <c r="G51" s="164">
        <v>1.6</v>
      </c>
      <c r="H51" s="208">
        <v>10.7</v>
      </c>
      <c r="I51" s="164">
        <v>-17.7</v>
      </c>
      <c r="J51" s="208">
        <v>20.2</v>
      </c>
      <c r="K51" s="164">
        <v>1.0999999999999979</v>
      </c>
    </row>
    <row r="52" spans="2:11" ht="15" customHeight="1">
      <c r="B52" s="137" t="s">
        <v>315</v>
      </c>
      <c r="C52" s="147" t="s">
        <v>304</v>
      </c>
      <c r="D52" s="202">
        <v>166.3</v>
      </c>
      <c r="E52" s="164">
        <v>0.9</v>
      </c>
      <c r="F52" s="208">
        <v>152.80000000000001</v>
      </c>
      <c r="G52" s="164">
        <v>1.8</v>
      </c>
      <c r="H52" s="208">
        <v>13.5</v>
      </c>
      <c r="I52" s="164">
        <v>-7.5</v>
      </c>
      <c r="J52" s="164">
        <v>19.8</v>
      </c>
      <c r="K52" s="164">
        <v>0.30000000000000071</v>
      </c>
    </row>
    <row r="53" spans="2:11" ht="15" customHeight="1">
      <c r="B53" s="137" t="s">
        <v>317</v>
      </c>
      <c r="C53" s="147" t="s">
        <v>319</v>
      </c>
      <c r="D53" s="202">
        <v>159.9</v>
      </c>
      <c r="E53" s="164">
        <v>-1.9</v>
      </c>
      <c r="F53" s="208">
        <v>146.1</v>
      </c>
      <c r="G53" s="164">
        <v>-2.1</v>
      </c>
      <c r="H53" s="208">
        <v>13.8</v>
      </c>
      <c r="I53" s="164">
        <v>0</v>
      </c>
      <c r="J53" s="164">
        <v>19.399999999999999</v>
      </c>
      <c r="K53" s="164">
        <v>-0.30000000000000071</v>
      </c>
    </row>
    <row r="54" spans="2:11" ht="15" customHeight="1">
      <c r="B54" s="137" t="s">
        <v>320</v>
      </c>
      <c r="C54" s="147" t="s">
        <v>321</v>
      </c>
      <c r="D54" s="202">
        <v>157.1</v>
      </c>
      <c r="E54" s="164">
        <v>-0.9</v>
      </c>
      <c r="F54" s="208">
        <v>148.19999999999999</v>
      </c>
      <c r="G54" s="164">
        <v>-0.3</v>
      </c>
      <c r="H54" s="208">
        <v>8.9</v>
      </c>
      <c r="I54" s="164">
        <v>-10.1</v>
      </c>
      <c r="J54" s="164">
        <v>19.899999999999999</v>
      </c>
      <c r="K54" s="164">
        <v>1.0999999999999979</v>
      </c>
    </row>
    <row r="55" spans="2:11" ht="15" customHeight="1">
      <c r="B55" s="137" t="s">
        <v>322</v>
      </c>
      <c r="C55" s="147" t="s">
        <v>48</v>
      </c>
      <c r="D55" s="202">
        <v>169</v>
      </c>
      <c r="E55" s="164">
        <v>12.2</v>
      </c>
      <c r="F55" s="208">
        <v>144</v>
      </c>
      <c r="G55" s="164">
        <v>8.1999999999999993</v>
      </c>
      <c r="H55" s="208">
        <v>25</v>
      </c>
      <c r="I55" s="164">
        <v>42.9</v>
      </c>
      <c r="J55" s="164">
        <v>20</v>
      </c>
      <c r="K55" s="164">
        <v>1.3000000000000007</v>
      </c>
    </row>
    <row r="56" spans="2:11" ht="15" customHeight="1">
      <c r="B56" s="137" t="s">
        <v>324</v>
      </c>
      <c r="C56" s="147" t="s">
        <v>325</v>
      </c>
      <c r="D56" s="202">
        <v>133.6</v>
      </c>
      <c r="E56" s="164">
        <v>0.2</v>
      </c>
      <c r="F56" s="208">
        <v>128.19999999999999</v>
      </c>
      <c r="G56" s="164">
        <v>1.4</v>
      </c>
      <c r="H56" s="208">
        <v>5.4</v>
      </c>
      <c r="I56" s="164">
        <v>-21.8</v>
      </c>
      <c r="J56" s="164">
        <v>18.8</v>
      </c>
      <c r="K56" s="164">
        <v>0</v>
      </c>
    </row>
    <row r="57" spans="2:11" ht="15" customHeight="1">
      <c r="B57" s="137" t="s">
        <v>327</v>
      </c>
      <c r="C57" s="147" t="s">
        <v>328</v>
      </c>
      <c r="D57" s="202">
        <v>156.19999999999999</v>
      </c>
      <c r="E57" s="164">
        <v>2</v>
      </c>
      <c r="F57" s="208">
        <v>143.80000000000001</v>
      </c>
      <c r="G57" s="164">
        <v>-1</v>
      </c>
      <c r="H57" s="208">
        <v>12.4</v>
      </c>
      <c r="I57" s="164">
        <v>56.9</v>
      </c>
      <c r="J57" s="164">
        <v>19.899999999999999</v>
      </c>
      <c r="K57" s="164">
        <v>-0.30000000000000071</v>
      </c>
    </row>
    <row r="58" spans="2:11" ht="15" customHeight="1">
      <c r="B58" s="137" t="s">
        <v>329</v>
      </c>
      <c r="C58" s="147" t="s">
        <v>139</v>
      </c>
      <c r="D58" s="202">
        <v>119.4</v>
      </c>
      <c r="E58" s="164">
        <v>-8.5</v>
      </c>
      <c r="F58" s="208">
        <v>114.8</v>
      </c>
      <c r="G58" s="164">
        <v>-7.1</v>
      </c>
      <c r="H58" s="208">
        <v>4.5999999999999996</v>
      </c>
      <c r="I58" s="164">
        <v>-33.299999999999997</v>
      </c>
      <c r="J58" s="164">
        <v>16.399999999999999</v>
      </c>
      <c r="K58" s="164">
        <v>0</v>
      </c>
    </row>
    <row r="59" spans="2:11" ht="15" customHeight="1">
      <c r="B59" s="137" t="s">
        <v>5</v>
      </c>
      <c r="C59" s="147" t="s">
        <v>330</v>
      </c>
      <c r="D59" s="202">
        <v>169</v>
      </c>
      <c r="E59" s="164">
        <v>-1.1000000000000001</v>
      </c>
      <c r="F59" s="208">
        <v>153</v>
      </c>
      <c r="G59" s="164">
        <v>-1.6</v>
      </c>
      <c r="H59" s="208">
        <v>16</v>
      </c>
      <c r="I59" s="164">
        <v>4.5</v>
      </c>
      <c r="J59" s="164">
        <v>20.100000000000001</v>
      </c>
      <c r="K59" s="164">
        <v>0.5</v>
      </c>
    </row>
    <row r="60" spans="2:11" ht="15" customHeight="1">
      <c r="B60" s="137" t="s">
        <v>72</v>
      </c>
      <c r="C60" s="147" t="s">
        <v>332</v>
      </c>
      <c r="D60" s="202">
        <v>101.8</v>
      </c>
      <c r="E60" s="164">
        <v>7.4</v>
      </c>
      <c r="F60" s="208">
        <v>97.9</v>
      </c>
      <c r="G60" s="164">
        <v>7.7</v>
      </c>
      <c r="H60" s="208">
        <v>3.9</v>
      </c>
      <c r="I60" s="164">
        <v>0</v>
      </c>
      <c r="J60" s="164">
        <v>15.7</v>
      </c>
      <c r="K60" s="164">
        <v>1</v>
      </c>
    </row>
    <row r="61" spans="2:11" ht="15" customHeight="1">
      <c r="B61" s="137" t="s">
        <v>334</v>
      </c>
      <c r="C61" s="147" t="s">
        <v>142</v>
      </c>
      <c r="D61" s="202">
        <v>113.8</v>
      </c>
      <c r="E61" s="164">
        <v>-10.9</v>
      </c>
      <c r="F61" s="208">
        <v>108</v>
      </c>
      <c r="G61" s="164">
        <v>-11.4</v>
      </c>
      <c r="H61" s="208">
        <v>5.8</v>
      </c>
      <c r="I61" s="164">
        <v>0</v>
      </c>
      <c r="J61" s="164">
        <v>15.7</v>
      </c>
      <c r="K61" s="164">
        <v>-1.3000000000000007</v>
      </c>
    </row>
    <row r="62" spans="2:11" ht="15" customHeight="1">
      <c r="B62" s="137" t="s">
        <v>183</v>
      </c>
      <c r="C62" s="147" t="s">
        <v>335</v>
      </c>
      <c r="D62" s="202">
        <v>173.5</v>
      </c>
      <c r="E62" s="164">
        <v>5.5</v>
      </c>
      <c r="F62" s="208">
        <v>146.69999999999999</v>
      </c>
      <c r="G62" s="164">
        <v>5.6</v>
      </c>
      <c r="H62" s="208">
        <v>26.8</v>
      </c>
      <c r="I62" s="164">
        <v>5.5</v>
      </c>
      <c r="J62" s="164">
        <v>20.2</v>
      </c>
      <c r="K62" s="164">
        <v>-0.10000000000000142</v>
      </c>
    </row>
    <row r="63" spans="2:11" ht="15" customHeight="1">
      <c r="B63" s="137" t="s">
        <v>336</v>
      </c>
      <c r="C63" s="147" t="s">
        <v>337</v>
      </c>
      <c r="D63" s="202">
        <v>137</v>
      </c>
      <c r="E63" s="164">
        <v>1.3</v>
      </c>
      <c r="F63" s="208">
        <v>131.19999999999999</v>
      </c>
      <c r="G63" s="164">
        <v>1.4</v>
      </c>
      <c r="H63" s="208">
        <v>5.8</v>
      </c>
      <c r="I63" s="164">
        <v>0</v>
      </c>
      <c r="J63" s="164">
        <v>18.600000000000001</v>
      </c>
      <c r="K63" s="164">
        <v>0.70000000000000284</v>
      </c>
    </row>
    <row r="64" spans="2:11" ht="15" customHeight="1">
      <c r="B64" s="137" t="s">
        <v>112</v>
      </c>
      <c r="C64" s="147" t="s">
        <v>285</v>
      </c>
      <c r="D64" s="202">
        <v>175.9</v>
      </c>
      <c r="E64" s="164">
        <v>5.8</v>
      </c>
      <c r="F64" s="208">
        <v>154</v>
      </c>
      <c r="G64" s="164">
        <v>5.5</v>
      </c>
      <c r="H64" s="208">
        <v>21.9</v>
      </c>
      <c r="I64" s="164">
        <v>9</v>
      </c>
      <c r="J64" s="164">
        <v>20.3</v>
      </c>
      <c r="K64" s="164">
        <v>0.69999999999999929</v>
      </c>
    </row>
    <row r="65" spans="2:11" ht="15" customHeight="1">
      <c r="B65" s="138" t="s">
        <v>248</v>
      </c>
      <c r="C65" s="199" t="s">
        <v>338</v>
      </c>
      <c r="D65" s="205">
        <v>148.9</v>
      </c>
      <c r="E65" s="165">
        <v>0.7</v>
      </c>
      <c r="F65" s="209">
        <v>134.4</v>
      </c>
      <c r="G65" s="165">
        <v>0.8</v>
      </c>
      <c r="H65" s="209">
        <v>14.5</v>
      </c>
      <c r="I65" s="165">
        <v>0</v>
      </c>
      <c r="J65" s="165">
        <v>18.399999999999999</v>
      </c>
      <c r="K65" s="165">
        <v>0</v>
      </c>
    </row>
    <row r="66" spans="2:11">
      <c r="C66" s="200"/>
    </row>
    <row r="68" spans="2:11">
      <c r="F68" s="176" t="s">
        <v>81</v>
      </c>
    </row>
    <row r="97" spans="6:6">
      <c r="F97" s="176"/>
    </row>
  </sheetData>
  <mergeCells count="16">
    <mergeCell ref="F15:G15"/>
    <mergeCell ref="H15:I15"/>
    <mergeCell ref="F47:G47"/>
    <mergeCell ref="H47:I47"/>
    <mergeCell ref="C5:K6"/>
    <mergeCell ref="C7:K9"/>
    <mergeCell ref="C10:K11"/>
    <mergeCell ref="B14:C16"/>
    <mergeCell ref="D14:E15"/>
    <mergeCell ref="J14:K15"/>
    <mergeCell ref="C37:K38"/>
    <mergeCell ref="C39:K41"/>
    <mergeCell ref="C42:K43"/>
    <mergeCell ref="B46:C48"/>
    <mergeCell ref="D46:E47"/>
    <mergeCell ref="J46:K47"/>
  </mergeCells>
  <phoneticPr fontId="43"/>
  <pageMargins left="0.51181102362204722" right="0.35433070866141736" top="0.39370078740157483" bottom="0.27559055118110237" header="0.23622047244094491" footer="0.35433070866141736"/>
  <pageSetup paperSize="9" scale="83"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21">
    <tabColor indexed="12"/>
  </sheetPr>
  <dimension ref="A1:K92"/>
  <sheetViews>
    <sheetView view="pageBreakPreview" zoomScaleSheetLayoutView="100" workbookViewId="0"/>
  </sheetViews>
  <sheetFormatPr defaultColWidth="9" defaultRowHeight="13"/>
  <cols>
    <col min="1" max="1" width="2.08984375" style="1" customWidth="1"/>
    <col min="2" max="2" width="3.26953125" style="1" customWidth="1"/>
    <col min="3" max="3" width="29.26953125" style="1" customWidth="1"/>
    <col min="4" max="4" width="11.90625" style="1" customWidth="1"/>
    <col min="5" max="5" width="8.36328125" style="1" customWidth="1"/>
    <col min="6" max="7" width="8.90625" style="1" customWidth="1"/>
    <col min="8" max="11" width="9.26953125" style="1" customWidth="1"/>
    <col min="12" max="16384" width="9" style="1" bestFit="1" customWidth="0"/>
  </cols>
  <sheetData>
    <row r="1" spans="1:11" ht="16.5">
      <c r="A1" s="132" t="s">
        <v>361</v>
      </c>
      <c r="B1" s="132"/>
      <c r="C1" s="131"/>
      <c r="D1" s="151"/>
      <c r="E1" s="151"/>
      <c r="F1" s="151"/>
      <c r="G1" s="151"/>
      <c r="H1" s="151"/>
      <c r="I1" s="151"/>
      <c r="J1" s="151"/>
      <c r="K1" s="44"/>
    </row>
    <row r="2" spans="1:11" ht="16.5">
      <c r="A2" s="132"/>
      <c r="B2" s="132"/>
      <c r="C2" s="131"/>
      <c r="D2" s="151"/>
      <c r="E2" s="151"/>
      <c r="F2" s="151"/>
      <c r="G2" s="151"/>
      <c r="H2" s="151"/>
      <c r="I2" s="151"/>
      <c r="J2" s="151"/>
      <c r="K2" s="44"/>
    </row>
    <row r="3" spans="1:11" ht="16.5">
      <c r="A3" s="132" t="s">
        <v>346</v>
      </c>
      <c r="B3" s="132"/>
      <c r="C3" s="132"/>
      <c r="D3" s="44"/>
      <c r="E3" s="44"/>
      <c r="F3" s="44"/>
      <c r="G3" s="44"/>
      <c r="H3" s="44"/>
      <c r="I3" s="44"/>
      <c r="J3" s="44"/>
      <c r="K3" s="44"/>
    </row>
    <row r="4" spans="1:11" ht="13.5" customHeight="1">
      <c r="A4" s="131"/>
      <c r="B4" s="131"/>
      <c r="C4" s="132"/>
      <c r="D4" s="44"/>
      <c r="E4" s="44"/>
      <c r="F4" s="44"/>
      <c r="G4" s="44"/>
      <c r="H4" s="44"/>
      <c r="I4" s="44"/>
      <c r="J4" s="44"/>
      <c r="K4" s="44"/>
    </row>
    <row r="5" spans="1:11" ht="15" customHeight="1">
      <c r="C5" s="141" t="s">
        <v>363</v>
      </c>
      <c r="D5" s="141"/>
      <c r="E5" s="141"/>
      <c r="F5" s="141"/>
      <c r="G5" s="141"/>
      <c r="H5" s="141"/>
      <c r="I5" s="141"/>
      <c r="J5" s="141"/>
      <c r="K5" s="141"/>
    </row>
    <row r="6" spans="1:11" ht="15" customHeight="1">
      <c r="C6" s="141"/>
      <c r="D6" s="141"/>
      <c r="E6" s="141"/>
      <c r="F6" s="141"/>
      <c r="G6" s="141"/>
      <c r="H6" s="141"/>
      <c r="I6" s="141"/>
      <c r="J6" s="141"/>
      <c r="K6" s="141"/>
    </row>
    <row r="7" spans="1:11" ht="15" customHeight="1">
      <c r="C7" s="141"/>
      <c r="D7" s="141"/>
      <c r="E7" s="141"/>
      <c r="F7" s="141"/>
      <c r="G7" s="141"/>
      <c r="H7" s="141"/>
      <c r="I7" s="141"/>
      <c r="J7" s="141"/>
      <c r="K7" s="141"/>
    </row>
    <row r="8" spans="1:11" ht="15" customHeight="1">
      <c r="C8" s="141" t="s">
        <v>20</v>
      </c>
      <c r="D8" s="141"/>
      <c r="E8" s="141"/>
      <c r="F8" s="141"/>
      <c r="G8" s="141"/>
      <c r="H8" s="141"/>
      <c r="I8" s="141"/>
      <c r="J8" s="141"/>
      <c r="K8" s="141"/>
    </row>
    <row r="9" spans="1:11" ht="15" customHeight="1">
      <c r="C9" s="141"/>
      <c r="D9" s="141"/>
      <c r="E9" s="141"/>
      <c r="F9" s="141"/>
      <c r="G9" s="141"/>
      <c r="H9" s="141"/>
      <c r="I9" s="141"/>
      <c r="J9" s="141"/>
      <c r="K9" s="141"/>
    </row>
    <row r="10" spans="1:11" ht="15" customHeight="1">
      <c r="C10" s="211"/>
      <c r="D10" s="211"/>
      <c r="E10" s="211"/>
      <c r="F10" s="211"/>
      <c r="G10" s="211"/>
      <c r="H10" s="211"/>
      <c r="I10" s="211"/>
      <c r="J10" s="211"/>
      <c r="K10" s="211"/>
    </row>
    <row r="11" spans="1:11" ht="15" customHeight="1">
      <c r="C11" s="142" t="s">
        <v>364</v>
      </c>
      <c r="D11" s="151"/>
      <c r="E11" s="151"/>
      <c r="F11" s="151"/>
      <c r="G11" s="151"/>
      <c r="H11" s="151"/>
      <c r="I11" s="151"/>
      <c r="J11" s="151"/>
      <c r="K11" s="188" t="s">
        <v>298</v>
      </c>
    </row>
    <row r="12" spans="1:11" ht="15" customHeight="1">
      <c r="B12" s="193" t="s">
        <v>366</v>
      </c>
      <c r="C12" s="196"/>
      <c r="D12" s="167" t="s">
        <v>367</v>
      </c>
      <c r="E12" s="179"/>
      <c r="F12" s="152" t="s">
        <v>190</v>
      </c>
      <c r="G12" s="210"/>
      <c r="H12" s="219" t="s">
        <v>368</v>
      </c>
      <c r="I12" s="224"/>
      <c r="J12" s="224"/>
      <c r="K12" s="224"/>
    </row>
    <row r="13" spans="1:11" ht="7.5" customHeight="1">
      <c r="B13" s="194"/>
      <c r="C13" s="197"/>
      <c r="D13" s="168"/>
      <c r="E13" s="213"/>
      <c r="F13" s="153"/>
      <c r="G13" s="218"/>
      <c r="H13" s="220" t="s">
        <v>371</v>
      </c>
      <c r="I13" s="225"/>
      <c r="J13" s="220" t="s">
        <v>118</v>
      </c>
      <c r="K13" s="225"/>
    </row>
    <row r="14" spans="1:11" ht="24.75" customHeight="1">
      <c r="B14" s="195"/>
      <c r="C14" s="198"/>
      <c r="D14" s="169"/>
      <c r="E14" s="162" t="s">
        <v>308</v>
      </c>
      <c r="F14" s="214"/>
      <c r="G14" s="185" t="s">
        <v>310</v>
      </c>
      <c r="H14" s="221"/>
      <c r="I14" s="185" t="s">
        <v>310</v>
      </c>
      <c r="J14" s="221"/>
      <c r="K14" s="162" t="s">
        <v>256</v>
      </c>
    </row>
    <row r="15" spans="1:11" s="130" customFormat="1" ht="12" customHeight="1">
      <c r="B15" s="136"/>
      <c r="C15" s="146"/>
      <c r="D15" s="155" t="s">
        <v>374</v>
      </c>
      <c r="E15" s="163" t="s">
        <v>44</v>
      </c>
      <c r="F15" s="215" t="s">
        <v>44</v>
      </c>
      <c r="G15" s="215" t="s">
        <v>375</v>
      </c>
      <c r="H15" s="215" t="s">
        <v>44</v>
      </c>
      <c r="I15" s="163" t="s">
        <v>375</v>
      </c>
      <c r="J15" s="215" t="s">
        <v>44</v>
      </c>
      <c r="K15" s="163" t="s">
        <v>375</v>
      </c>
    </row>
    <row r="16" spans="1:11" ht="15" customHeight="1">
      <c r="B16" s="137" t="s">
        <v>107</v>
      </c>
      <c r="C16" s="147" t="s">
        <v>229</v>
      </c>
      <c r="D16" s="156">
        <v>1421254</v>
      </c>
      <c r="E16" s="164">
        <v>-1.7</v>
      </c>
      <c r="F16" s="216">
        <v>31</v>
      </c>
      <c r="G16" s="164">
        <v>0.8</v>
      </c>
      <c r="H16" s="222">
        <v>1.84</v>
      </c>
      <c r="I16" s="222">
        <v>0.21</v>
      </c>
      <c r="J16" s="222">
        <v>1.5699999999999998</v>
      </c>
      <c r="K16" s="222">
        <v>-0.15</v>
      </c>
    </row>
    <row r="17" spans="2:11" ht="15" customHeight="1">
      <c r="B17" s="137" t="s">
        <v>126</v>
      </c>
      <c r="C17" s="147" t="s">
        <v>313</v>
      </c>
      <c r="D17" s="156">
        <v>62985</v>
      </c>
      <c r="E17" s="164">
        <v>3.2</v>
      </c>
      <c r="F17" s="216">
        <v>8.8000000000000007</v>
      </c>
      <c r="G17" s="164">
        <v>1.9</v>
      </c>
      <c r="H17" s="222">
        <v>1.49</v>
      </c>
      <c r="I17" s="222">
        <v>0.11</v>
      </c>
      <c r="J17" s="222">
        <v>0.59</v>
      </c>
      <c r="K17" s="222">
        <v>-4.3499999999999996</v>
      </c>
    </row>
    <row r="18" spans="2:11" ht="15" customHeight="1">
      <c r="B18" s="137" t="s">
        <v>315</v>
      </c>
      <c r="C18" s="147" t="s">
        <v>304</v>
      </c>
      <c r="D18" s="156">
        <v>369436</v>
      </c>
      <c r="E18" s="164">
        <v>-3.9</v>
      </c>
      <c r="F18" s="216">
        <v>11.7</v>
      </c>
      <c r="G18" s="164">
        <v>-0.2</v>
      </c>
      <c r="H18" s="222">
        <v>1.07</v>
      </c>
      <c r="I18" s="222">
        <v>0.16</v>
      </c>
      <c r="J18" s="222">
        <v>1.2</v>
      </c>
      <c r="K18" s="222">
        <v>-2.e-002</v>
      </c>
    </row>
    <row r="19" spans="2:11" ht="15" customHeight="1">
      <c r="B19" s="137" t="s">
        <v>317</v>
      </c>
      <c r="C19" s="147" t="s">
        <v>319</v>
      </c>
      <c r="D19" s="156">
        <v>6231</v>
      </c>
      <c r="E19" s="164">
        <v>0.5</v>
      </c>
      <c r="F19" s="216">
        <v>5.4</v>
      </c>
      <c r="G19" s="164">
        <v>1.5</v>
      </c>
      <c r="H19" s="222">
        <v>0.79</v>
      </c>
      <c r="I19" s="222">
        <v>-0.61</v>
      </c>
      <c r="J19" s="222">
        <v>0.93</v>
      </c>
      <c r="K19" s="222">
        <v>-0.88</v>
      </c>
    </row>
    <row r="20" spans="2:11" ht="15" customHeight="1">
      <c r="B20" s="137" t="s">
        <v>320</v>
      </c>
      <c r="C20" s="147" t="s">
        <v>321</v>
      </c>
      <c r="D20" s="156">
        <v>16539</v>
      </c>
      <c r="E20" s="164">
        <v>5.8</v>
      </c>
      <c r="F20" s="216">
        <v>7.7</v>
      </c>
      <c r="G20" s="164">
        <v>-2.2999999999999998</v>
      </c>
      <c r="H20" s="222">
        <v>1.38</v>
      </c>
      <c r="I20" s="222">
        <v>0.2</v>
      </c>
      <c r="J20" s="222">
        <v>1.04</v>
      </c>
      <c r="K20" s="222">
        <v>-0.17</v>
      </c>
    </row>
    <row r="21" spans="2:11" ht="15" customHeight="1">
      <c r="B21" s="137" t="s">
        <v>322</v>
      </c>
      <c r="C21" s="147" t="s">
        <v>48</v>
      </c>
      <c r="D21" s="156">
        <v>87352</v>
      </c>
      <c r="E21" s="164">
        <v>-0.8</v>
      </c>
      <c r="F21" s="216">
        <v>23.7</v>
      </c>
      <c r="G21" s="164">
        <v>0.3</v>
      </c>
      <c r="H21" s="222">
        <v>4.37</v>
      </c>
      <c r="I21" s="222">
        <v>1.51</v>
      </c>
      <c r="J21" s="222">
        <v>2.17</v>
      </c>
      <c r="K21" s="222">
        <v>-0.55000000000000004</v>
      </c>
    </row>
    <row r="22" spans="2:11" ht="15" customHeight="1">
      <c r="B22" s="137" t="s">
        <v>324</v>
      </c>
      <c r="C22" s="147" t="s">
        <v>325</v>
      </c>
      <c r="D22" s="156">
        <v>227849</v>
      </c>
      <c r="E22" s="164">
        <v>-0.1</v>
      </c>
      <c r="F22" s="216">
        <v>47.1</v>
      </c>
      <c r="G22" s="164">
        <v>-0.4</v>
      </c>
      <c r="H22" s="222">
        <v>1.7</v>
      </c>
      <c r="I22" s="222">
        <v>0.61</v>
      </c>
      <c r="J22" s="222">
        <v>1.5699999999999998</v>
      </c>
      <c r="K22" s="222">
        <v>0.42</v>
      </c>
    </row>
    <row r="23" spans="2:11" ht="15" customHeight="1">
      <c r="B23" s="137" t="s">
        <v>327</v>
      </c>
      <c r="C23" s="147" t="s">
        <v>328</v>
      </c>
      <c r="D23" s="156">
        <v>32076</v>
      </c>
      <c r="E23" s="164">
        <v>1.7</v>
      </c>
      <c r="F23" s="216">
        <v>15.3</v>
      </c>
      <c r="G23" s="164">
        <v>0</v>
      </c>
      <c r="H23" s="222">
        <v>2.71</v>
      </c>
      <c r="I23" s="222">
        <v>1.22</v>
      </c>
      <c r="J23" s="222">
        <v>1.6800000000000002</v>
      </c>
      <c r="K23" s="222">
        <v>0.45</v>
      </c>
    </row>
    <row r="24" spans="2:11" ht="15" customHeight="1">
      <c r="B24" s="137" t="s">
        <v>329</v>
      </c>
      <c r="C24" s="147" t="s">
        <v>139</v>
      </c>
      <c r="D24" s="156">
        <v>15920</v>
      </c>
      <c r="E24" s="164">
        <v>-0.9</v>
      </c>
      <c r="F24" s="216">
        <v>50</v>
      </c>
      <c r="G24" s="164">
        <v>4.5</v>
      </c>
      <c r="H24" s="222">
        <v>1.1299999999999999</v>
      </c>
      <c r="I24" s="222">
        <v>-0.82</v>
      </c>
      <c r="J24" s="222">
        <v>2.44</v>
      </c>
      <c r="K24" s="222">
        <v>1.6</v>
      </c>
    </row>
    <row r="25" spans="2:11" ht="15" customHeight="1">
      <c r="B25" s="137" t="s">
        <v>5</v>
      </c>
      <c r="C25" s="147" t="s">
        <v>330</v>
      </c>
      <c r="D25" s="156">
        <v>32666</v>
      </c>
      <c r="E25" s="164">
        <v>-4.5999999999999996</v>
      </c>
      <c r="F25" s="216">
        <v>11.2</v>
      </c>
      <c r="G25" s="164">
        <v>-1.4</v>
      </c>
      <c r="H25" s="222">
        <v>1.1599999999999999</v>
      </c>
      <c r="I25" s="222">
        <v>0.39</v>
      </c>
      <c r="J25" s="222">
        <v>1.31</v>
      </c>
      <c r="K25" s="222">
        <v>-0.35</v>
      </c>
    </row>
    <row r="26" spans="2:11" ht="15" customHeight="1">
      <c r="B26" s="137" t="s">
        <v>72</v>
      </c>
      <c r="C26" s="147" t="s">
        <v>332</v>
      </c>
      <c r="D26" s="156">
        <v>114502</v>
      </c>
      <c r="E26" s="164">
        <v>2.2999999999999998</v>
      </c>
      <c r="F26" s="216">
        <v>78.5</v>
      </c>
      <c r="G26" s="164">
        <v>-5</v>
      </c>
      <c r="H26" s="222">
        <v>4.16</v>
      </c>
      <c r="I26" s="222">
        <v>-1.29</v>
      </c>
      <c r="J26" s="222">
        <v>3.62</v>
      </c>
      <c r="K26" s="222">
        <v>1.46</v>
      </c>
    </row>
    <row r="27" spans="2:11" ht="15" customHeight="1">
      <c r="B27" s="137" t="s">
        <v>334</v>
      </c>
      <c r="C27" s="147" t="s">
        <v>142</v>
      </c>
      <c r="D27" s="156">
        <v>39361</v>
      </c>
      <c r="E27" s="164">
        <v>0.2</v>
      </c>
      <c r="F27" s="216">
        <v>54.2</v>
      </c>
      <c r="G27" s="164">
        <v>-0.7</v>
      </c>
      <c r="H27" s="222">
        <v>3.47</v>
      </c>
      <c r="I27" s="222">
        <v>0.76</v>
      </c>
      <c r="J27" s="222">
        <v>3.45</v>
      </c>
      <c r="K27" s="222">
        <v>1.27</v>
      </c>
    </row>
    <row r="28" spans="2:11" ht="15" customHeight="1">
      <c r="B28" s="137" t="s">
        <v>183</v>
      </c>
      <c r="C28" s="147" t="s">
        <v>335</v>
      </c>
      <c r="D28" s="156">
        <v>88803</v>
      </c>
      <c r="E28" s="164">
        <v>0.9</v>
      </c>
      <c r="F28" s="216">
        <v>24.1</v>
      </c>
      <c r="G28" s="164">
        <v>-3</v>
      </c>
      <c r="H28" s="222">
        <v>0.26</v>
      </c>
      <c r="I28" s="222">
        <v>-0.67</v>
      </c>
      <c r="J28" s="222">
        <v>0.57999999999999996</v>
      </c>
      <c r="K28" s="222">
        <v>1.e-002</v>
      </c>
    </row>
    <row r="29" spans="2:11" ht="15" customHeight="1">
      <c r="B29" s="137" t="s">
        <v>336</v>
      </c>
      <c r="C29" s="147" t="s">
        <v>337</v>
      </c>
      <c r="D29" s="156">
        <v>207013</v>
      </c>
      <c r="E29" s="164">
        <v>-0.5</v>
      </c>
      <c r="F29" s="216">
        <v>40.299999999999997</v>
      </c>
      <c r="G29" s="164">
        <v>4.9000000000000004</v>
      </c>
      <c r="H29" s="222">
        <v>1.35</v>
      </c>
      <c r="I29" s="222">
        <v>0.15</v>
      </c>
      <c r="J29" s="222">
        <v>1.21</v>
      </c>
      <c r="K29" s="222">
        <v>-0.42</v>
      </c>
    </row>
    <row r="30" spans="2:11" ht="15" customHeight="1">
      <c r="B30" s="137" t="s">
        <v>112</v>
      </c>
      <c r="C30" s="147" t="s">
        <v>285</v>
      </c>
      <c r="D30" s="156">
        <v>10788</v>
      </c>
      <c r="E30" s="164">
        <v>-7.2</v>
      </c>
      <c r="F30" s="216">
        <v>6.9</v>
      </c>
      <c r="G30" s="164">
        <v>-1.8</v>
      </c>
      <c r="H30" s="222">
        <v>0.12</v>
      </c>
      <c r="I30" s="222">
        <v>-0.49</v>
      </c>
      <c r="J30" s="222">
        <v>0.24</v>
      </c>
      <c r="K30" s="222">
        <v>0</v>
      </c>
    </row>
    <row r="31" spans="2:11" ht="15" customHeight="1">
      <c r="B31" s="138" t="s">
        <v>248</v>
      </c>
      <c r="C31" s="199" t="s">
        <v>338</v>
      </c>
      <c r="D31" s="159">
        <v>109383</v>
      </c>
      <c r="E31" s="165">
        <v>-10.199999999999999</v>
      </c>
      <c r="F31" s="217">
        <v>25.8</v>
      </c>
      <c r="G31" s="165">
        <v>5.2</v>
      </c>
      <c r="H31" s="223">
        <v>2.57</v>
      </c>
      <c r="I31" s="223">
        <v>0.6</v>
      </c>
      <c r="J31" s="223">
        <v>1.73</v>
      </c>
      <c r="K31" s="223">
        <v>-1.1499999999999999</v>
      </c>
    </row>
    <row r="32" spans="2:11">
      <c r="C32" s="200"/>
    </row>
    <row r="33" spans="1:11">
      <c r="C33" s="200"/>
    </row>
    <row r="34" spans="1:11" ht="16.5">
      <c r="A34" s="132" t="s">
        <v>21</v>
      </c>
      <c r="B34" s="132"/>
      <c r="E34" s="151"/>
      <c r="F34" s="151"/>
      <c r="G34" s="151"/>
      <c r="H34" s="151"/>
      <c r="I34" s="151"/>
      <c r="J34" s="151"/>
      <c r="K34" s="151"/>
    </row>
    <row r="35" spans="1:11" ht="15" customHeight="1">
      <c r="C35" s="212"/>
      <c r="D35" s="44"/>
      <c r="E35" s="44"/>
      <c r="F35" s="44"/>
      <c r="G35" s="44"/>
      <c r="H35" s="44"/>
      <c r="I35" s="44"/>
      <c r="J35" s="44"/>
      <c r="K35" s="44"/>
    </row>
    <row r="36" spans="1:11" ht="15" customHeight="1">
      <c r="C36" s="141" t="s">
        <v>376</v>
      </c>
      <c r="D36" s="141"/>
      <c r="E36" s="141"/>
      <c r="F36" s="141"/>
      <c r="G36" s="141"/>
      <c r="H36" s="141"/>
      <c r="I36" s="141"/>
      <c r="J36" s="141"/>
      <c r="K36" s="141"/>
    </row>
    <row r="37" spans="1:11" ht="15" customHeight="1">
      <c r="C37" s="141"/>
      <c r="D37" s="141"/>
      <c r="E37" s="141"/>
      <c r="F37" s="141"/>
      <c r="G37" s="141"/>
      <c r="H37" s="141"/>
      <c r="I37" s="141"/>
      <c r="J37" s="141"/>
      <c r="K37" s="141"/>
    </row>
    <row r="38" spans="1:11" ht="15" customHeight="1">
      <c r="C38" s="141"/>
      <c r="D38" s="141"/>
      <c r="E38" s="141"/>
      <c r="F38" s="141"/>
      <c r="G38" s="141"/>
      <c r="H38" s="141"/>
      <c r="I38" s="141"/>
      <c r="J38" s="141"/>
      <c r="K38" s="141"/>
    </row>
    <row r="39" spans="1:11" ht="15" customHeight="1">
      <c r="C39" s="141" t="s">
        <v>119</v>
      </c>
      <c r="D39" s="141"/>
      <c r="E39" s="141"/>
      <c r="F39" s="141"/>
      <c r="G39" s="141"/>
      <c r="H39" s="141"/>
      <c r="I39" s="141"/>
      <c r="J39" s="141"/>
      <c r="K39" s="141"/>
    </row>
    <row r="40" spans="1:11" ht="15" customHeight="1">
      <c r="C40" s="141"/>
      <c r="D40" s="141"/>
      <c r="E40" s="141"/>
      <c r="F40" s="141"/>
      <c r="G40" s="141"/>
      <c r="H40" s="141"/>
      <c r="I40" s="141"/>
      <c r="J40" s="141"/>
      <c r="K40" s="141"/>
    </row>
    <row r="41" spans="1:11" ht="15" customHeight="1">
      <c r="C41" s="141"/>
      <c r="D41" s="141"/>
      <c r="E41" s="141"/>
      <c r="F41" s="141"/>
      <c r="G41" s="141"/>
      <c r="H41" s="141"/>
      <c r="I41" s="141"/>
      <c r="J41" s="141"/>
      <c r="K41" s="141"/>
    </row>
    <row r="42" spans="1:11" ht="15" customHeight="1">
      <c r="C42" s="211"/>
      <c r="D42" s="211"/>
      <c r="E42" s="211"/>
      <c r="F42" s="211"/>
      <c r="G42" s="211"/>
      <c r="H42" s="211"/>
      <c r="I42" s="211"/>
      <c r="J42" s="211"/>
      <c r="K42" s="211"/>
    </row>
    <row r="43" spans="1:11" ht="15" customHeight="1">
      <c r="C43" s="142" t="s">
        <v>339</v>
      </c>
      <c r="D43" s="151"/>
      <c r="E43" s="151"/>
      <c r="F43" s="151"/>
      <c r="G43" s="151"/>
      <c r="H43" s="151"/>
      <c r="I43" s="151"/>
      <c r="J43" s="151"/>
      <c r="K43" s="188" t="s">
        <v>137</v>
      </c>
    </row>
    <row r="44" spans="1:11" ht="15" customHeight="1">
      <c r="B44" s="193" t="s">
        <v>366</v>
      </c>
      <c r="C44" s="196"/>
      <c r="D44" s="167" t="s">
        <v>367</v>
      </c>
      <c r="E44" s="179"/>
      <c r="F44" s="152" t="s">
        <v>190</v>
      </c>
      <c r="G44" s="210"/>
      <c r="H44" s="219" t="s">
        <v>368</v>
      </c>
      <c r="I44" s="224"/>
      <c r="J44" s="224"/>
      <c r="K44" s="224"/>
    </row>
    <row r="45" spans="1:11" ht="7.5" customHeight="1">
      <c r="B45" s="194"/>
      <c r="C45" s="197"/>
      <c r="D45" s="168"/>
      <c r="E45" s="213"/>
      <c r="F45" s="153"/>
      <c r="G45" s="218"/>
      <c r="H45" s="220" t="s">
        <v>371</v>
      </c>
      <c r="I45" s="225"/>
      <c r="J45" s="220" t="s">
        <v>118</v>
      </c>
      <c r="K45" s="225"/>
    </row>
    <row r="46" spans="1:11" ht="24.75" customHeight="1">
      <c r="B46" s="195"/>
      <c r="C46" s="198"/>
      <c r="D46" s="169"/>
      <c r="E46" s="162" t="s">
        <v>308</v>
      </c>
      <c r="F46" s="214"/>
      <c r="G46" s="185" t="s">
        <v>310</v>
      </c>
      <c r="H46" s="221"/>
      <c r="I46" s="185" t="s">
        <v>310</v>
      </c>
      <c r="J46" s="221"/>
      <c r="K46" s="162" t="s">
        <v>256</v>
      </c>
    </row>
    <row r="47" spans="1:11" s="130" customFormat="1" ht="11.25" customHeight="1">
      <c r="B47" s="136"/>
      <c r="C47" s="146"/>
      <c r="D47" s="155" t="s">
        <v>374</v>
      </c>
      <c r="E47" s="163" t="s">
        <v>44</v>
      </c>
      <c r="F47" s="215" t="s">
        <v>44</v>
      </c>
      <c r="G47" s="215" t="s">
        <v>375</v>
      </c>
      <c r="H47" s="215" t="s">
        <v>44</v>
      </c>
      <c r="I47" s="163" t="s">
        <v>375</v>
      </c>
      <c r="J47" s="215" t="s">
        <v>44</v>
      </c>
      <c r="K47" s="163" t="s">
        <v>375</v>
      </c>
    </row>
    <row r="48" spans="1:11" ht="15" customHeight="1">
      <c r="B48" s="137" t="s">
        <v>107</v>
      </c>
      <c r="C48" s="147" t="s">
        <v>229</v>
      </c>
      <c r="D48" s="156">
        <v>865034</v>
      </c>
      <c r="E48" s="164">
        <v>-3.7</v>
      </c>
      <c r="F48" s="216">
        <v>24.3</v>
      </c>
      <c r="G48" s="164">
        <v>-0.3</v>
      </c>
      <c r="H48" s="222">
        <v>1.75</v>
      </c>
      <c r="I48" s="222">
        <v>5.e-002</v>
      </c>
      <c r="J48" s="222">
        <v>1.44</v>
      </c>
      <c r="K48" s="222">
        <v>-0.45</v>
      </c>
    </row>
    <row r="49" spans="2:11" ht="15" customHeight="1">
      <c r="B49" s="137" t="s">
        <v>126</v>
      </c>
      <c r="C49" s="147" t="s">
        <v>313</v>
      </c>
      <c r="D49" s="156">
        <v>16733</v>
      </c>
      <c r="E49" s="164">
        <v>0.8</v>
      </c>
      <c r="F49" s="216">
        <v>17.3</v>
      </c>
      <c r="G49" s="164">
        <v>14.2</v>
      </c>
      <c r="H49" s="222">
        <v>0.34</v>
      </c>
      <c r="I49" s="222">
        <v>-0.61</v>
      </c>
      <c r="J49" s="222">
        <v>0.98</v>
      </c>
      <c r="K49" s="222">
        <v>-13.87</v>
      </c>
    </row>
    <row r="50" spans="2:11" ht="15" customHeight="1">
      <c r="B50" s="137" t="s">
        <v>315</v>
      </c>
      <c r="C50" s="147" t="s">
        <v>304</v>
      </c>
      <c r="D50" s="156">
        <v>297731</v>
      </c>
      <c r="E50" s="164">
        <v>-5</v>
      </c>
      <c r="F50" s="216">
        <v>8</v>
      </c>
      <c r="G50" s="164">
        <v>-0.7</v>
      </c>
      <c r="H50" s="222">
        <v>1.1100000000000001</v>
      </c>
      <c r="I50" s="222">
        <v>0.17</v>
      </c>
      <c r="J50" s="222">
        <v>1.3</v>
      </c>
      <c r="K50" s="222">
        <v>4.e-002</v>
      </c>
    </row>
    <row r="51" spans="2:11" ht="15" customHeight="1">
      <c r="B51" s="137" t="s">
        <v>317</v>
      </c>
      <c r="C51" s="147" t="s">
        <v>319</v>
      </c>
      <c r="D51" s="156">
        <v>4797</v>
      </c>
      <c r="E51" s="164">
        <v>5.8</v>
      </c>
      <c r="F51" s="216">
        <v>6.8</v>
      </c>
      <c r="G51" s="164">
        <v>1.4</v>
      </c>
      <c r="H51" s="222">
        <v>0.68</v>
      </c>
      <c r="I51" s="222">
        <v>-0.49</v>
      </c>
      <c r="J51" s="222">
        <v>1.2</v>
      </c>
      <c r="K51" s="222">
        <v>0.18</v>
      </c>
    </row>
    <row r="52" spans="2:11" ht="15" customHeight="1">
      <c r="B52" s="137" t="s">
        <v>320</v>
      </c>
      <c r="C52" s="147" t="s">
        <v>321</v>
      </c>
      <c r="D52" s="156">
        <v>12177</v>
      </c>
      <c r="E52" s="164">
        <v>8.5</v>
      </c>
      <c r="F52" s="216">
        <v>10.5</v>
      </c>
      <c r="G52" s="164">
        <v>-1.4</v>
      </c>
      <c r="H52" s="222">
        <v>1.55</v>
      </c>
      <c r="I52" s="222">
        <v>0.34</v>
      </c>
      <c r="J52" s="222">
        <v>1.41</v>
      </c>
      <c r="K52" s="222">
        <v>-0.27</v>
      </c>
    </row>
    <row r="53" spans="2:11" ht="15" customHeight="1">
      <c r="B53" s="137" t="s">
        <v>322</v>
      </c>
      <c r="C53" s="147" t="s">
        <v>48</v>
      </c>
      <c r="D53" s="156">
        <v>59166</v>
      </c>
      <c r="E53" s="164">
        <v>-1</v>
      </c>
      <c r="F53" s="216">
        <v>25.6</v>
      </c>
      <c r="G53" s="164">
        <v>-2.5</v>
      </c>
      <c r="H53" s="222">
        <v>5.67</v>
      </c>
      <c r="I53" s="222">
        <v>1.78</v>
      </c>
      <c r="J53" s="222">
        <v>2.84</v>
      </c>
      <c r="K53" s="222">
        <v>-0.26</v>
      </c>
    </row>
    <row r="54" spans="2:11" ht="15" customHeight="1">
      <c r="B54" s="137" t="s">
        <v>324</v>
      </c>
      <c r="C54" s="147" t="s">
        <v>325</v>
      </c>
      <c r="D54" s="156">
        <v>91820</v>
      </c>
      <c r="E54" s="164">
        <v>-1.1000000000000001</v>
      </c>
      <c r="F54" s="216">
        <v>48.3</v>
      </c>
      <c r="G54" s="164">
        <v>-4.7</v>
      </c>
      <c r="H54" s="222">
        <v>1.89</v>
      </c>
      <c r="I54" s="222">
        <v>0.78</v>
      </c>
      <c r="J54" s="222">
        <v>1.22</v>
      </c>
      <c r="K54" s="222">
        <v>0.13</v>
      </c>
    </row>
    <row r="55" spans="2:11" ht="15" customHeight="1">
      <c r="B55" s="137" t="s">
        <v>327</v>
      </c>
      <c r="C55" s="147" t="s">
        <v>328</v>
      </c>
      <c r="D55" s="156">
        <v>16237</v>
      </c>
      <c r="E55" s="164">
        <v>0.6</v>
      </c>
      <c r="F55" s="216">
        <v>14.6</v>
      </c>
      <c r="G55" s="164">
        <v>-2.6</v>
      </c>
      <c r="H55" s="222">
        <v>1.26</v>
      </c>
      <c r="I55" s="222">
        <v>0.21</v>
      </c>
      <c r="J55" s="222">
        <v>0.34</v>
      </c>
      <c r="K55" s="222">
        <v>0.14000000000000001</v>
      </c>
    </row>
    <row r="56" spans="2:11" ht="15" customHeight="1">
      <c r="B56" s="137" t="s">
        <v>329</v>
      </c>
      <c r="C56" s="147" t="s">
        <v>139</v>
      </c>
      <c r="D56" s="156">
        <v>5535</v>
      </c>
      <c r="E56" s="164">
        <v>1.6</v>
      </c>
      <c r="F56" s="216">
        <v>53.4</v>
      </c>
      <c r="G56" s="164">
        <v>9.8000000000000007</v>
      </c>
      <c r="H56" s="222">
        <v>1.63</v>
      </c>
      <c r="I56" s="222">
        <v>0.86</v>
      </c>
      <c r="J56" s="222">
        <v>2.72</v>
      </c>
      <c r="K56" s="222">
        <v>1.24</v>
      </c>
    </row>
    <row r="57" spans="2:11" ht="15" customHeight="1">
      <c r="B57" s="137" t="s">
        <v>5</v>
      </c>
      <c r="C57" s="147" t="s">
        <v>330</v>
      </c>
      <c r="D57" s="156">
        <v>20961</v>
      </c>
      <c r="E57" s="164">
        <v>-4.4000000000000004</v>
      </c>
      <c r="F57" s="216">
        <v>6.2</v>
      </c>
      <c r="G57" s="164">
        <v>2.2999999999999998</v>
      </c>
      <c r="H57" s="222">
        <v>1.25</v>
      </c>
      <c r="I57" s="222">
        <v>0.89</v>
      </c>
      <c r="J57" s="222">
        <v>1.42</v>
      </c>
      <c r="K57" s="222">
        <v>0.53</v>
      </c>
    </row>
    <row r="58" spans="2:11" ht="15" customHeight="1">
      <c r="B58" s="137" t="s">
        <v>72</v>
      </c>
      <c r="C58" s="147" t="s">
        <v>332</v>
      </c>
      <c r="D58" s="156">
        <v>43771</v>
      </c>
      <c r="E58" s="164">
        <v>-1.9</v>
      </c>
      <c r="F58" s="216">
        <v>68.5</v>
      </c>
      <c r="G58" s="164">
        <v>-7.8</v>
      </c>
      <c r="H58" s="222">
        <v>3.54</v>
      </c>
      <c r="I58" s="222">
        <v>-5.04</v>
      </c>
      <c r="J58" s="222">
        <v>2.2999999999999998</v>
      </c>
      <c r="K58" s="222">
        <v>-0.26</v>
      </c>
    </row>
    <row r="59" spans="2:11" ht="15" customHeight="1">
      <c r="B59" s="137" t="s">
        <v>334</v>
      </c>
      <c r="C59" s="147" t="s">
        <v>142</v>
      </c>
      <c r="D59" s="156">
        <v>18885</v>
      </c>
      <c r="E59" s="164">
        <v>-2.6</v>
      </c>
      <c r="F59" s="216">
        <v>55.4</v>
      </c>
      <c r="G59" s="164">
        <v>3.8</v>
      </c>
      <c r="H59" s="222">
        <v>3.02</v>
      </c>
      <c r="I59" s="222">
        <v>-0.75</v>
      </c>
      <c r="J59" s="222">
        <v>2.5</v>
      </c>
      <c r="K59" s="222">
        <v>1.44</v>
      </c>
    </row>
    <row r="60" spans="2:11" ht="15" customHeight="1">
      <c r="B60" s="137" t="s">
        <v>183</v>
      </c>
      <c r="C60" s="147" t="s">
        <v>335</v>
      </c>
      <c r="D60" s="156">
        <v>62905</v>
      </c>
      <c r="E60" s="164">
        <v>0.6</v>
      </c>
      <c r="F60" s="216">
        <v>19.399999999999999</v>
      </c>
      <c r="G60" s="164">
        <v>0.3</v>
      </c>
      <c r="H60" s="222">
        <v>0.36</v>
      </c>
      <c r="I60" s="222">
        <v>0.11</v>
      </c>
      <c r="J60" s="222">
        <v>0.41</v>
      </c>
      <c r="K60" s="222">
        <v>0.14000000000000001</v>
      </c>
    </row>
    <row r="61" spans="2:11" ht="15" customHeight="1">
      <c r="B61" s="137" t="s">
        <v>336</v>
      </c>
      <c r="C61" s="147" t="s">
        <v>337</v>
      </c>
      <c r="D61" s="156">
        <v>127027</v>
      </c>
      <c r="E61" s="164">
        <v>-2.2999999999999998</v>
      </c>
      <c r="F61" s="216">
        <v>32.299999999999997</v>
      </c>
      <c r="G61" s="164">
        <v>0.4</v>
      </c>
      <c r="H61" s="222">
        <v>1.27</v>
      </c>
      <c r="I61" s="222">
        <v>0.13</v>
      </c>
      <c r="J61" s="222">
        <v>1.1000000000000001</v>
      </c>
      <c r="K61" s="222">
        <v>-0.44</v>
      </c>
    </row>
    <row r="62" spans="2:11" ht="15" customHeight="1">
      <c r="B62" s="137" t="s">
        <v>112</v>
      </c>
      <c r="C62" s="147" t="s">
        <v>285</v>
      </c>
      <c r="D62" s="156">
        <v>5533</v>
      </c>
      <c r="E62" s="164">
        <v>-13.9</v>
      </c>
      <c r="F62" s="216">
        <v>3.8</v>
      </c>
      <c r="G62" s="164">
        <v>-7.9</v>
      </c>
      <c r="H62" s="222">
        <v>0.23</v>
      </c>
      <c r="I62" s="222">
        <v>-5.e-002</v>
      </c>
      <c r="J62" s="222">
        <v>0.47</v>
      </c>
      <c r="K62" s="222">
        <v>4.e-002</v>
      </c>
    </row>
    <row r="63" spans="2:11" ht="15" customHeight="1">
      <c r="B63" s="138" t="s">
        <v>248</v>
      </c>
      <c r="C63" s="199" t="s">
        <v>338</v>
      </c>
      <c r="D63" s="159">
        <v>81756</v>
      </c>
      <c r="E63" s="165">
        <v>-12.4</v>
      </c>
      <c r="F63" s="217">
        <v>27.3</v>
      </c>
      <c r="G63" s="165">
        <v>4.3</v>
      </c>
      <c r="H63" s="223">
        <v>2.54</v>
      </c>
      <c r="I63" s="223">
        <v>2.e-002</v>
      </c>
      <c r="J63" s="223">
        <v>2.19</v>
      </c>
      <c r="K63" s="223">
        <v>-1.32</v>
      </c>
    </row>
    <row r="64" spans="2:11">
      <c r="C64" s="200"/>
    </row>
    <row r="65" spans="3:6">
      <c r="C65" s="200"/>
    </row>
    <row r="66" spans="3:6">
      <c r="C66" s="200"/>
    </row>
    <row r="67" spans="3:6">
      <c r="C67" s="200"/>
    </row>
    <row r="68" spans="3:6">
      <c r="C68" s="200"/>
      <c r="F68" s="176" t="s">
        <v>377</v>
      </c>
    </row>
    <row r="69" spans="3:6">
      <c r="C69" s="200"/>
    </row>
    <row r="70" spans="3:6">
      <c r="C70" s="200"/>
    </row>
    <row r="71" spans="3:6">
      <c r="C71" s="200"/>
    </row>
    <row r="72" spans="3:6">
      <c r="C72" s="200"/>
    </row>
    <row r="73" spans="3:6">
      <c r="C73" s="200"/>
    </row>
    <row r="74" spans="3:6">
      <c r="C74" s="200"/>
    </row>
    <row r="75" spans="3:6">
      <c r="C75" s="200"/>
    </row>
    <row r="76" spans="3:6">
      <c r="C76" s="200"/>
    </row>
    <row r="77" spans="3:6">
      <c r="C77" s="200"/>
    </row>
    <row r="78" spans="3:6">
      <c r="C78" s="200"/>
    </row>
    <row r="79" spans="3:6">
      <c r="C79" s="200"/>
    </row>
    <row r="80" spans="3:6">
      <c r="C80" s="200"/>
    </row>
    <row r="81" spans="3:3">
      <c r="C81" s="200"/>
    </row>
    <row r="82" spans="3:3">
      <c r="C82" s="200"/>
    </row>
    <row r="83" spans="3:3">
      <c r="C83" s="200"/>
    </row>
    <row r="84" spans="3:3">
      <c r="C84" s="200"/>
    </row>
    <row r="85" spans="3:3">
      <c r="C85" s="200"/>
    </row>
    <row r="86" spans="3:3">
      <c r="C86" s="200"/>
    </row>
    <row r="87" spans="3:3">
      <c r="C87" s="200"/>
    </row>
    <row r="88" spans="3:3">
      <c r="C88" s="200"/>
    </row>
    <row r="89" spans="3:3">
      <c r="C89" s="200"/>
    </row>
    <row r="90" spans="3:3">
      <c r="C90" s="200"/>
    </row>
    <row r="91" spans="3:3">
      <c r="C91" s="200"/>
    </row>
    <row r="92" spans="3:3">
      <c r="C92" s="200"/>
    </row>
  </sheetData>
  <mergeCells count="17">
    <mergeCell ref="A3:C3"/>
    <mergeCell ref="H12:K12"/>
    <mergeCell ref="H44:K44"/>
    <mergeCell ref="C5:K7"/>
    <mergeCell ref="C8:K9"/>
    <mergeCell ref="B12:C14"/>
    <mergeCell ref="D12:E13"/>
    <mergeCell ref="F12:G13"/>
    <mergeCell ref="H13:H14"/>
    <mergeCell ref="J13:J14"/>
    <mergeCell ref="C36:K38"/>
    <mergeCell ref="C39:K41"/>
    <mergeCell ref="B44:C46"/>
    <mergeCell ref="D44:E45"/>
    <mergeCell ref="F44:G45"/>
    <mergeCell ref="H45:H46"/>
    <mergeCell ref="J45:J46"/>
  </mergeCells>
  <phoneticPr fontId="43"/>
  <pageMargins left="0.51181102362204722" right="0.35433070866141736" top="0.39370078740157483" bottom="0.27559055118110237" header="0.51181102362204722" footer="0.27559055118110237"/>
  <pageSetup paperSize="9" scale="83"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2">
    <tabColor indexed="17"/>
    <pageSetUpPr fitToPage="1"/>
  </sheetPr>
  <dimension ref="A1:Y93"/>
  <sheetViews>
    <sheetView zoomScale="70" zoomScaleNormal="70" workbookViewId="0"/>
  </sheetViews>
  <sheetFormatPr defaultColWidth="9" defaultRowHeight="13"/>
  <cols>
    <col min="1" max="1" width="4.90625" style="25" bestFit="1" customWidth="1"/>
    <col min="2" max="2" width="3.7265625" style="25" bestFit="1" customWidth="1"/>
    <col min="3" max="3" width="3.08984375" style="25" bestFit="1" customWidth="1"/>
    <col min="4" max="19" width="8.26953125" style="25" customWidth="1"/>
    <col min="20" max="25" width="7.6328125" style="25" customWidth="1"/>
    <col min="26" max="16384" width="9" style="25" bestFit="1" customWidth="0"/>
  </cols>
  <sheetData>
    <row r="1" spans="1:21" ht="19">
      <c r="A1" s="226" t="s">
        <v>378</v>
      </c>
      <c r="B1" s="240"/>
      <c r="C1" s="240"/>
      <c r="D1" s="240"/>
      <c r="E1" s="264" t="s">
        <v>173</v>
      </c>
      <c r="F1" s="272"/>
      <c r="G1" s="273"/>
      <c r="H1" s="273"/>
      <c r="I1" s="273"/>
      <c r="J1" s="273"/>
      <c r="K1" s="273"/>
      <c r="L1" s="273"/>
      <c r="M1" s="273"/>
      <c r="N1" s="273"/>
      <c r="O1" s="273"/>
      <c r="P1" s="284"/>
      <c r="Q1" s="284"/>
      <c r="R1" s="285"/>
      <c r="S1" s="284"/>
      <c r="T1" s="284"/>
      <c r="U1" s="284"/>
    </row>
    <row r="2" spans="1:21" ht="19">
      <c r="A2" s="226"/>
      <c r="B2" s="240"/>
      <c r="C2" s="240"/>
      <c r="D2" s="240"/>
      <c r="E2" s="264"/>
      <c r="F2" s="272"/>
      <c r="G2" s="274" t="s">
        <v>381</v>
      </c>
      <c r="H2" s="274"/>
      <c r="I2" s="274"/>
      <c r="J2" s="274"/>
      <c r="K2" s="274"/>
      <c r="L2" s="274"/>
      <c r="M2" s="274"/>
      <c r="N2" s="274"/>
      <c r="O2" s="273"/>
      <c r="P2" s="284"/>
      <c r="Q2" s="284"/>
      <c r="R2" s="285"/>
      <c r="S2" s="284"/>
      <c r="T2" s="284"/>
      <c r="U2" s="284"/>
    </row>
    <row r="3" spans="1:21" ht="16.5">
      <c r="A3" s="227" t="s">
        <v>178</v>
      </c>
      <c r="B3" s="8"/>
      <c r="C3" s="8"/>
      <c r="H3" s="275"/>
      <c r="I3" s="275"/>
      <c r="J3" s="275"/>
      <c r="K3" s="275"/>
      <c r="L3" s="275"/>
      <c r="M3" s="275"/>
      <c r="N3" s="275"/>
      <c r="O3" s="275"/>
      <c r="S3" s="19" t="s">
        <v>264</v>
      </c>
    </row>
    <row r="4" spans="1:21">
      <c r="A4" s="228" t="s">
        <v>383</v>
      </c>
      <c r="B4" s="228"/>
      <c r="C4" s="242"/>
      <c r="D4" s="250" t="s">
        <v>62</v>
      </c>
      <c r="E4" s="250" t="s">
        <v>386</v>
      </c>
      <c r="F4" s="250" t="s">
        <v>23</v>
      </c>
      <c r="G4" s="250" t="s">
        <v>17</v>
      </c>
      <c r="H4" s="250" t="s">
        <v>387</v>
      </c>
      <c r="I4" s="250" t="s">
        <v>388</v>
      </c>
      <c r="J4" s="250" t="s">
        <v>389</v>
      </c>
      <c r="K4" s="250" t="s">
        <v>390</v>
      </c>
      <c r="L4" s="250" t="s">
        <v>292</v>
      </c>
      <c r="M4" s="250" t="s">
        <v>209</v>
      </c>
      <c r="N4" s="250" t="s">
        <v>314</v>
      </c>
      <c r="O4" s="250" t="s">
        <v>214</v>
      </c>
      <c r="P4" s="250" t="s">
        <v>391</v>
      </c>
      <c r="Q4" s="250" t="s">
        <v>392</v>
      </c>
      <c r="R4" s="250" t="s">
        <v>393</v>
      </c>
      <c r="S4" s="250" t="s">
        <v>220</v>
      </c>
    </row>
    <row r="5" spans="1:21">
      <c r="A5" s="229"/>
      <c r="B5" s="229"/>
      <c r="C5" s="243"/>
      <c r="D5" s="251" t="s">
        <v>395</v>
      </c>
      <c r="E5" s="251"/>
      <c r="F5" s="251"/>
      <c r="G5" s="251" t="s">
        <v>299</v>
      </c>
      <c r="H5" s="251" t="s">
        <v>396</v>
      </c>
      <c r="I5" s="251" t="s">
        <v>184</v>
      </c>
      <c r="J5" s="251" t="s">
        <v>397</v>
      </c>
      <c r="K5" s="251" t="s">
        <v>54</v>
      </c>
      <c r="L5" s="278" t="s">
        <v>398</v>
      </c>
      <c r="M5" s="282" t="s">
        <v>224</v>
      </c>
      <c r="N5" s="278" t="s">
        <v>400</v>
      </c>
      <c r="O5" s="278" t="s">
        <v>394</v>
      </c>
      <c r="P5" s="278" t="s">
        <v>404</v>
      </c>
      <c r="Q5" s="278" t="s">
        <v>406</v>
      </c>
      <c r="R5" s="278" t="s">
        <v>407</v>
      </c>
      <c r="S5" s="286" t="s">
        <v>134</v>
      </c>
    </row>
    <row r="6" spans="1:21" ht="18" customHeight="1">
      <c r="A6" s="230"/>
      <c r="B6" s="230"/>
      <c r="C6" s="244"/>
      <c r="D6" s="252" t="s">
        <v>408</v>
      </c>
      <c r="E6" s="252" t="s">
        <v>219</v>
      </c>
      <c r="F6" s="252" t="s">
        <v>409</v>
      </c>
      <c r="G6" s="252" t="s">
        <v>411</v>
      </c>
      <c r="H6" s="252" t="s">
        <v>413</v>
      </c>
      <c r="I6" s="252" t="s">
        <v>415</v>
      </c>
      <c r="J6" s="252" t="s">
        <v>75</v>
      </c>
      <c r="K6" s="252" t="s">
        <v>416</v>
      </c>
      <c r="L6" s="279" t="s">
        <v>417</v>
      </c>
      <c r="M6" s="283" t="s">
        <v>419</v>
      </c>
      <c r="N6" s="279" t="s">
        <v>420</v>
      </c>
      <c r="O6" s="279" t="s">
        <v>287</v>
      </c>
      <c r="P6" s="283" t="s">
        <v>95</v>
      </c>
      <c r="Q6" s="283" t="s">
        <v>423</v>
      </c>
      <c r="R6" s="279" t="s">
        <v>424</v>
      </c>
      <c r="S6" s="279" t="s">
        <v>425</v>
      </c>
    </row>
    <row r="7" spans="1:21" ht="15.75" customHeight="1">
      <c r="A7" s="231"/>
      <c r="B7" s="231"/>
      <c r="C7" s="231"/>
      <c r="D7" s="253" t="s">
        <v>312</v>
      </c>
      <c r="E7" s="253"/>
      <c r="F7" s="253"/>
      <c r="G7" s="253"/>
      <c r="H7" s="253"/>
      <c r="I7" s="253"/>
      <c r="J7" s="253"/>
      <c r="K7" s="253"/>
      <c r="L7" s="253"/>
      <c r="M7" s="253"/>
      <c r="N7" s="253"/>
      <c r="O7" s="253"/>
      <c r="P7" s="253"/>
      <c r="Q7" s="253"/>
      <c r="R7" s="253"/>
      <c r="S7" s="231"/>
    </row>
    <row r="8" spans="1:21" ht="13.5" customHeight="1">
      <c r="A8" s="232" t="s">
        <v>384</v>
      </c>
      <c r="B8" s="232" t="s">
        <v>210</v>
      </c>
      <c r="C8" s="245"/>
      <c r="D8" s="254">
        <v>100.8</v>
      </c>
      <c r="E8" s="265">
        <v>99.4</v>
      </c>
      <c r="F8" s="265">
        <v>104.1</v>
      </c>
      <c r="G8" s="265">
        <v>111</v>
      </c>
      <c r="H8" s="265">
        <v>98.2</v>
      </c>
      <c r="I8" s="265">
        <v>108.7</v>
      </c>
      <c r="J8" s="265">
        <v>106.3</v>
      </c>
      <c r="K8" s="265">
        <v>99.3</v>
      </c>
      <c r="L8" s="280">
        <v>109</v>
      </c>
      <c r="M8" s="280">
        <v>97</v>
      </c>
      <c r="N8" s="280">
        <v>110.9</v>
      </c>
      <c r="O8" s="280">
        <v>101.5</v>
      </c>
      <c r="P8" s="265">
        <v>75.8</v>
      </c>
      <c r="Q8" s="265">
        <v>95</v>
      </c>
      <c r="R8" s="265">
        <v>101.2</v>
      </c>
      <c r="S8" s="280">
        <v>105.7</v>
      </c>
    </row>
    <row r="9" spans="1:21" ht="13.5" customHeight="1">
      <c r="A9" s="233"/>
      <c r="B9" s="233" t="s">
        <v>47</v>
      </c>
      <c r="C9" s="245"/>
      <c r="D9" s="255">
        <v>100</v>
      </c>
      <c r="E9" s="266">
        <v>100</v>
      </c>
      <c r="F9" s="266">
        <v>100</v>
      </c>
      <c r="G9" s="266">
        <v>100</v>
      </c>
      <c r="H9" s="266">
        <v>100</v>
      </c>
      <c r="I9" s="266">
        <v>100</v>
      </c>
      <c r="J9" s="266">
        <v>100</v>
      </c>
      <c r="K9" s="266">
        <v>100</v>
      </c>
      <c r="L9" s="281">
        <v>100</v>
      </c>
      <c r="M9" s="281">
        <v>100</v>
      </c>
      <c r="N9" s="281">
        <v>100</v>
      </c>
      <c r="O9" s="281">
        <v>100</v>
      </c>
      <c r="P9" s="266">
        <v>100</v>
      </c>
      <c r="Q9" s="266">
        <v>100</v>
      </c>
      <c r="R9" s="266">
        <v>100</v>
      </c>
      <c r="S9" s="281">
        <v>100</v>
      </c>
    </row>
    <row r="10" spans="1:21">
      <c r="A10" s="233"/>
      <c r="B10" s="233" t="s">
        <v>55</v>
      </c>
      <c r="C10" s="245"/>
      <c r="D10" s="255">
        <v>101</v>
      </c>
      <c r="E10" s="266">
        <v>107.1</v>
      </c>
      <c r="F10" s="266">
        <v>102</v>
      </c>
      <c r="G10" s="266">
        <v>98.8</v>
      </c>
      <c r="H10" s="266">
        <v>104.9</v>
      </c>
      <c r="I10" s="266">
        <v>101.6</v>
      </c>
      <c r="J10" s="266">
        <v>91.7</v>
      </c>
      <c r="K10" s="266">
        <v>95.2</v>
      </c>
      <c r="L10" s="281">
        <v>112</v>
      </c>
      <c r="M10" s="281">
        <v>106</v>
      </c>
      <c r="N10" s="281">
        <v>102.1</v>
      </c>
      <c r="O10" s="281">
        <v>97.2</v>
      </c>
      <c r="P10" s="266">
        <v>98.9</v>
      </c>
      <c r="Q10" s="266">
        <v>99.5</v>
      </c>
      <c r="R10" s="266">
        <v>99</v>
      </c>
      <c r="S10" s="281">
        <v>117.4</v>
      </c>
    </row>
    <row r="11" spans="1:21" ht="13.5" customHeight="1">
      <c r="A11" s="233"/>
      <c r="B11" s="233" t="s">
        <v>180</v>
      </c>
      <c r="C11" s="245"/>
      <c r="D11" s="255">
        <v>101.9</v>
      </c>
      <c r="E11" s="266">
        <v>102.9</v>
      </c>
      <c r="F11" s="266">
        <v>107.7</v>
      </c>
      <c r="G11" s="266">
        <v>90.7</v>
      </c>
      <c r="H11" s="266">
        <v>98.8</v>
      </c>
      <c r="I11" s="266">
        <v>93</v>
      </c>
      <c r="J11" s="266">
        <v>89.4</v>
      </c>
      <c r="K11" s="266">
        <v>100.1</v>
      </c>
      <c r="L11" s="281">
        <v>113.7</v>
      </c>
      <c r="M11" s="281">
        <v>107.2</v>
      </c>
      <c r="N11" s="281">
        <v>101.2</v>
      </c>
      <c r="O11" s="281">
        <v>101.8</v>
      </c>
      <c r="P11" s="266">
        <v>99</v>
      </c>
      <c r="Q11" s="266">
        <v>99.1</v>
      </c>
      <c r="R11" s="266">
        <v>107.8</v>
      </c>
      <c r="S11" s="281">
        <v>118.3</v>
      </c>
    </row>
    <row r="12" spans="1:21" ht="13.5" customHeight="1">
      <c r="B12" s="233" t="s">
        <v>197</v>
      </c>
      <c r="C12" s="245"/>
      <c r="D12" s="256">
        <v>104.5</v>
      </c>
      <c r="E12" s="267">
        <v>109.7</v>
      </c>
      <c r="F12" s="267">
        <v>109.9</v>
      </c>
      <c r="G12" s="267">
        <v>95.8</v>
      </c>
      <c r="H12" s="267">
        <v>97.8</v>
      </c>
      <c r="I12" s="267">
        <v>99</v>
      </c>
      <c r="J12" s="267">
        <v>94.4</v>
      </c>
      <c r="K12" s="267">
        <v>99.9</v>
      </c>
      <c r="L12" s="267">
        <v>119.3</v>
      </c>
      <c r="M12" s="267">
        <v>112.4</v>
      </c>
      <c r="N12" s="267">
        <v>102</v>
      </c>
      <c r="O12" s="267">
        <v>96.1</v>
      </c>
      <c r="P12" s="267">
        <v>96.1</v>
      </c>
      <c r="Q12" s="267">
        <v>100.6</v>
      </c>
      <c r="R12" s="267">
        <v>106</v>
      </c>
      <c r="S12" s="267">
        <v>126</v>
      </c>
    </row>
    <row r="13" spans="1:21" ht="13.5" customHeight="1">
      <c r="A13" s="234"/>
      <c r="B13" s="234" t="s">
        <v>76</v>
      </c>
      <c r="C13" s="246"/>
      <c r="D13" s="257">
        <v>109</v>
      </c>
      <c r="E13" s="268">
        <v>118.6</v>
      </c>
      <c r="F13" s="268">
        <v>113.5</v>
      </c>
      <c r="G13" s="268">
        <v>106</v>
      </c>
      <c r="H13" s="268">
        <v>95.9</v>
      </c>
      <c r="I13" s="268">
        <v>96.9</v>
      </c>
      <c r="J13" s="268">
        <v>108.8</v>
      </c>
      <c r="K13" s="268">
        <v>102.3</v>
      </c>
      <c r="L13" s="268">
        <v>112</v>
      </c>
      <c r="M13" s="268">
        <v>118.3</v>
      </c>
      <c r="N13" s="268">
        <v>96.3</v>
      </c>
      <c r="O13" s="268">
        <v>90.2</v>
      </c>
      <c r="P13" s="268">
        <v>103.2</v>
      </c>
      <c r="Q13" s="268">
        <v>100</v>
      </c>
      <c r="R13" s="268">
        <v>114.9</v>
      </c>
      <c r="S13" s="268">
        <v>132.9</v>
      </c>
    </row>
    <row r="14" spans="1:21" ht="13.5" customHeight="1">
      <c r="A14" s="233" t="s">
        <v>426</v>
      </c>
      <c r="B14" s="233">
        <v>7</v>
      </c>
      <c r="C14" s="245" t="s">
        <v>427</v>
      </c>
      <c r="D14" s="254">
        <v>139.80000000000001</v>
      </c>
      <c r="E14" s="265">
        <v>150.1</v>
      </c>
      <c r="F14" s="265">
        <v>169.7</v>
      </c>
      <c r="G14" s="265">
        <v>112.9</v>
      </c>
      <c r="H14" s="265">
        <v>99.6</v>
      </c>
      <c r="I14" s="265">
        <v>118.6</v>
      </c>
      <c r="J14" s="265">
        <v>139.19999999999999</v>
      </c>
      <c r="K14" s="265">
        <v>107.5</v>
      </c>
      <c r="L14" s="265">
        <v>137.19999999999999</v>
      </c>
      <c r="M14" s="265">
        <v>207.6</v>
      </c>
      <c r="N14" s="265">
        <v>98.7</v>
      </c>
      <c r="O14" s="265">
        <v>107.6</v>
      </c>
      <c r="P14" s="265">
        <v>86.3</v>
      </c>
      <c r="Q14" s="265">
        <v>111.7</v>
      </c>
      <c r="R14" s="265">
        <v>150.5</v>
      </c>
      <c r="S14" s="265">
        <v>154.6</v>
      </c>
    </row>
    <row r="15" spans="1:21" ht="13.5" customHeight="1">
      <c r="A15" s="235" t="s">
        <v>430</v>
      </c>
      <c r="B15" s="233">
        <v>8</v>
      </c>
      <c r="C15" s="245"/>
      <c r="D15" s="255">
        <v>92.5</v>
      </c>
      <c r="E15" s="266">
        <v>120.4</v>
      </c>
      <c r="F15" s="266">
        <v>93.3</v>
      </c>
      <c r="G15" s="266">
        <v>97.7</v>
      </c>
      <c r="H15" s="266">
        <v>97.3</v>
      </c>
      <c r="I15" s="266">
        <v>87.4</v>
      </c>
      <c r="J15" s="266">
        <v>96.9</v>
      </c>
      <c r="K15" s="266">
        <v>78.2</v>
      </c>
      <c r="L15" s="266">
        <v>85.9</v>
      </c>
      <c r="M15" s="266">
        <v>88.1</v>
      </c>
      <c r="N15" s="266">
        <v>94.8</v>
      </c>
      <c r="O15" s="266">
        <v>91.8</v>
      </c>
      <c r="P15" s="266">
        <v>75.2</v>
      </c>
      <c r="Q15" s="266">
        <v>82.9</v>
      </c>
      <c r="R15" s="266">
        <v>91</v>
      </c>
      <c r="S15" s="266">
        <v>117.7</v>
      </c>
    </row>
    <row r="16" spans="1:21" ht="13.5" customHeight="1">
      <c r="A16" s="235" t="s">
        <v>430</v>
      </c>
      <c r="B16" s="233">
        <v>9</v>
      </c>
      <c r="C16" s="245"/>
      <c r="D16" s="255">
        <v>89.6</v>
      </c>
      <c r="E16" s="266">
        <v>100.9</v>
      </c>
      <c r="F16" s="266">
        <v>90.8</v>
      </c>
      <c r="G16" s="266">
        <v>98.6</v>
      </c>
      <c r="H16" s="266">
        <v>82.5</v>
      </c>
      <c r="I16" s="266">
        <v>86</v>
      </c>
      <c r="J16" s="266">
        <v>91.2</v>
      </c>
      <c r="K16" s="266">
        <v>84.1</v>
      </c>
      <c r="L16" s="266">
        <v>82.8</v>
      </c>
      <c r="M16" s="266">
        <v>84.2</v>
      </c>
      <c r="N16" s="266">
        <v>87.5</v>
      </c>
      <c r="O16" s="266">
        <v>84.8</v>
      </c>
      <c r="P16" s="266">
        <v>75.900000000000006</v>
      </c>
      <c r="Q16" s="266">
        <v>84.7</v>
      </c>
      <c r="R16" s="266">
        <v>85.8</v>
      </c>
      <c r="S16" s="266">
        <v>118.8</v>
      </c>
    </row>
    <row r="17" spans="1:19" ht="13.5" customHeight="1">
      <c r="A17" s="235" t="s">
        <v>430</v>
      </c>
      <c r="B17" s="233">
        <v>10</v>
      </c>
      <c r="D17" s="255">
        <v>89.6</v>
      </c>
      <c r="E17" s="266">
        <v>97.9</v>
      </c>
      <c r="F17" s="266">
        <v>90.1</v>
      </c>
      <c r="G17" s="266">
        <v>98.9</v>
      </c>
      <c r="H17" s="266">
        <v>80.3</v>
      </c>
      <c r="I17" s="266">
        <v>86.5</v>
      </c>
      <c r="J17" s="266">
        <v>97.1</v>
      </c>
      <c r="K17" s="266">
        <v>77.900000000000006</v>
      </c>
      <c r="L17" s="266">
        <v>97.8</v>
      </c>
      <c r="M17" s="266">
        <v>90.2</v>
      </c>
      <c r="N17" s="266">
        <v>87.7</v>
      </c>
      <c r="O17" s="266">
        <v>80.5</v>
      </c>
      <c r="P17" s="266">
        <v>76.900000000000006</v>
      </c>
      <c r="Q17" s="266">
        <v>81.7</v>
      </c>
      <c r="R17" s="266">
        <v>87.7</v>
      </c>
      <c r="S17" s="266">
        <v>114.7</v>
      </c>
    </row>
    <row r="18" spans="1:19" ht="13.5" customHeight="1">
      <c r="A18" s="235" t="s">
        <v>430</v>
      </c>
      <c r="B18" s="233">
        <v>11</v>
      </c>
      <c r="C18" s="245"/>
      <c r="D18" s="255">
        <v>95.5</v>
      </c>
      <c r="E18" s="266">
        <v>97.8</v>
      </c>
      <c r="F18" s="266">
        <v>97.2</v>
      </c>
      <c r="G18" s="266">
        <v>98.7</v>
      </c>
      <c r="H18" s="266">
        <v>79.8</v>
      </c>
      <c r="I18" s="266">
        <v>103.2</v>
      </c>
      <c r="J18" s="266">
        <v>93.4</v>
      </c>
      <c r="K18" s="266">
        <v>81.3</v>
      </c>
      <c r="L18" s="266">
        <v>93.9</v>
      </c>
      <c r="M18" s="266">
        <v>95.1</v>
      </c>
      <c r="N18" s="266">
        <v>91.9</v>
      </c>
      <c r="O18" s="266">
        <v>91.3</v>
      </c>
      <c r="P18" s="266">
        <v>76</v>
      </c>
      <c r="Q18" s="266">
        <v>95.9</v>
      </c>
      <c r="R18" s="266">
        <v>88</v>
      </c>
      <c r="S18" s="266">
        <v>122.2</v>
      </c>
    </row>
    <row r="19" spans="1:19" ht="13.5" customHeight="1">
      <c r="A19" s="235" t="s">
        <v>430</v>
      </c>
      <c r="B19" s="233">
        <v>12</v>
      </c>
      <c r="C19" s="245"/>
      <c r="D19" s="255">
        <v>199</v>
      </c>
      <c r="E19" s="266">
        <v>205.1</v>
      </c>
      <c r="F19" s="266">
        <v>222.9</v>
      </c>
      <c r="G19" s="266">
        <v>157.19999999999999</v>
      </c>
      <c r="H19" s="266">
        <v>148.19999999999999</v>
      </c>
      <c r="I19" s="266">
        <v>137.1</v>
      </c>
      <c r="J19" s="266">
        <v>190.5</v>
      </c>
      <c r="K19" s="266">
        <v>224.8</v>
      </c>
      <c r="L19" s="266">
        <v>186.3</v>
      </c>
      <c r="M19" s="266">
        <v>249.8</v>
      </c>
      <c r="N19" s="266">
        <v>120.7</v>
      </c>
      <c r="O19" s="266">
        <v>109.6</v>
      </c>
      <c r="P19" s="266">
        <v>239.2</v>
      </c>
      <c r="Q19" s="266">
        <v>174.2</v>
      </c>
      <c r="R19" s="266">
        <v>227.8</v>
      </c>
      <c r="S19" s="266">
        <v>194.4</v>
      </c>
    </row>
    <row r="20" spans="1:19" ht="13.5" customHeight="1">
      <c r="A20" s="235" t="s">
        <v>431</v>
      </c>
      <c r="B20" s="233">
        <v>1</v>
      </c>
      <c r="C20" s="245"/>
      <c r="D20" s="255">
        <v>94.4</v>
      </c>
      <c r="E20" s="266">
        <v>101.7</v>
      </c>
      <c r="F20" s="266">
        <v>93.3</v>
      </c>
      <c r="G20" s="266">
        <v>162.4</v>
      </c>
      <c r="H20" s="266">
        <v>98.8</v>
      </c>
      <c r="I20" s="266">
        <v>96.3</v>
      </c>
      <c r="J20" s="266">
        <v>89.5</v>
      </c>
      <c r="K20" s="266">
        <v>83.3</v>
      </c>
      <c r="L20" s="266">
        <v>106.2</v>
      </c>
      <c r="M20" s="266">
        <v>95.3</v>
      </c>
      <c r="N20" s="266">
        <v>96.8</v>
      </c>
      <c r="O20" s="266">
        <v>89.1</v>
      </c>
      <c r="P20" s="266">
        <v>89.4</v>
      </c>
      <c r="Q20" s="266">
        <v>86</v>
      </c>
      <c r="R20" s="266">
        <v>92.8</v>
      </c>
      <c r="S20" s="266">
        <v>127.7</v>
      </c>
    </row>
    <row r="21" spans="1:19" ht="13.5" customHeight="1">
      <c r="A21" s="236" t="s">
        <v>430</v>
      </c>
      <c r="B21" s="233">
        <v>2</v>
      </c>
      <c r="C21" s="245"/>
      <c r="D21" s="255">
        <v>89</v>
      </c>
      <c r="E21" s="266">
        <v>92.5</v>
      </c>
      <c r="F21" s="266">
        <v>88.1</v>
      </c>
      <c r="G21" s="266">
        <v>138.9</v>
      </c>
      <c r="H21" s="266">
        <v>92.3</v>
      </c>
      <c r="I21" s="266">
        <v>95.6</v>
      </c>
      <c r="J21" s="266">
        <v>87.3</v>
      </c>
      <c r="K21" s="266">
        <v>82.4</v>
      </c>
      <c r="L21" s="266">
        <v>84.4</v>
      </c>
      <c r="M21" s="266">
        <v>88.6</v>
      </c>
      <c r="N21" s="266">
        <v>91.2</v>
      </c>
      <c r="O21" s="266">
        <v>86.3</v>
      </c>
      <c r="P21" s="266">
        <v>81.900000000000006</v>
      </c>
      <c r="Q21" s="266">
        <v>80</v>
      </c>
      <c r="R21" s="266">
        <v>96.3</v>
      </c>
      <c r="S21" s="266">
        <v>117.8</v>
      </c>
    </row>
    <row r="22" spans="1:19" ht="13.5" customHeight="1">
      <c r="A22" s="235" t="s">
        <v>430</v>
      </c>
      <c r="B22" s="233">
        <v>3</v>
      </c>
      <c r="D22" s="255">
        <v>91.4</v>
      </c>
      <c r="E22" s="266">
        <v>108.4</v>
      </c>
      <c r="F22" s="266">
        <v>89.3</v>
      </c>
      <c r="G22" s="266">
        <v>94.5</v>
      </c>
      <c r="H22" s="266">
        <v>94.5</v>
      </c>
      <c r="I22" s="266">
        <v>95.9</v>
      </c>
      <c r="J22" s="266">
        <v>91.3</v>
      </c>
      <c r="K22" s="266">
        <v>82.5</v>
      </c>
      <c r="L22" s="266">
        <v>87.5</v>
      </c>
      <c r="M22" s="266">
        <v>89.9</v>
      </c>
      <c r="N22" s="266">
        <v>97.6</v>
      </c>
      <c r="O22" s="266">
        <v>90.8</v>
      </c>
      <c r="P22" s="266">
        <v>81.900000000000006</v>
      </c>
      <c r="Q22" s="266">
        <v>83.6</v>
      </c>
      <c r="R22" s="266">
        <v>102.1</v>
      </c>
      <c r="S22" s="266">
        <v>116.5</v>
      </c>
    </row>
    <row r="23" spans="1:19" ht="13.5" customHeight="1">
      <c r="A23" s="235" t="s">
        <v>430</v>
      </c>
      <c r="B23" s="233">
        <v>4</v>
      </c>
      <c r="C23" s="245"/>
      <c r="D23" s="255">
        <v>91.8</v>
      </c>
      <c r="E23" s="266">
        <v>95.4</v>
      </c>
      <c r="F23" s="266">
        <v>93</v>
      </c>
      <c r="G23" s="266">
        <v>91</v>
      </c>
      <c r="H23" s="266">
        <v>98.3</v>
      </c>
      <c r="I23" s="266">
        <v>97.7</v>
      </c>
      <c r="J23" s="266">
        <v>92.9</v>
      </c>
      <c r="K23" s="266">
        <v>85.6</v>
      </c>
      <c r="L23" s="266">
        <v>101.4</v>
      </c>
      <c r="M23" s="266">
        <v>91.2</v>
      </c>
      <c r="N23" s="266">
        <v>96.8</v>
      </c>
      <c r="O23" s="266">
        <v>91</v>
      </c>
      <c r="P23" s="266">
        <v>80.599999999999994</v>
      </c>
      <c r="Q23" s="266">
        <v>80.2</v>
      </c>
      <c r="R23" s="266">
        <v>97.5</v>
      </c>
      <c r="S23" s="266">
        <v>116.8</v>
      </c>
    </row>
    <row r="24" spans="1:19" ht="13.5" customHeight="1">
      <c r="A24" s="235" t="s">
        <v>430</v>
      </c>
      <c r="B24" s="233">
        <v>5</v>
      </c>
      <c r="C24" s="245"/>
      <c r="D24" s="255">
        <v>90.3</v>
      </c>
      <c r="E24" s="266">
        <v>92.8</v>
      </c>
      <c r="F24" s="266">
        <v>90.2</v>
      </c>
      <c r="G24" s="266">
        <v>90.8</v>
      </c>
      <c r="H24" s="266">
        <v>94.1</v>
      </c>
      <c r="I24" s="266">
        <v>95.9</v>
      </c>
      <c r="J24" s="266">
        <v>88</v>
      </c>
      <c r="K24" s="266">
        <v>84.3</v>
      </c>
      <c r="L24" s="266">
        <v>96.8</v>
      </c>
      <c r="M24" s="266">
        <v>92.2</v>
      </c>
      <c r="N24" s="266">
        <v>98.8</v>
      </c>
      <c r="O24" s="266">
        <v>92.4</v>
      </c>
      <c r="P24" s="266">
        <v>82.2</v>
      </c>
      <c r="Q24" s="266">
        <v>81</v>
      </c>
      <c r="R24" s="266">
        <v>97.5</v>
      </c>
      <c r="S24" s="266">
        <v>116.9</v>
      </c>
    </row>
    <row r="25" spans="1:19" ht="13.5" customHeight="1">
      <c r="A25" s="235" t="s">
        <v>430</v>
      </c>
      <c r="B25" s="233">
        <v>6</v>
      </c>
      <c r="C25" s="245"/>
      <c r="D25" s="255">
        <v>151.19999999999999</v>
      </c>
      <c r="E25" s="266">
        <v>190.3</v>
      </c>
      <c r="F25" s="266">
        <v>142.19999999999999</v>
      </c>
      <c r="G25" s="266">
        <v>144.1</v>
      </c>
      <c r="H25" s="266">
        <v>209.5</v>
      </c>
      <c r="I25" s="266">
        <v>130.69999999999999</v>
      </c>
      <c r="J25" s="266">
        <v>137.5</v>
      </c>
      <c r="K25" s="266">
        <v>251.6</v>
      </c>
      <c r="L25" s="266">
        <v>121.9</v>
      </c>
      <c r="M25" s="266">
        <v>149.9</v>
      </c>
      <c r="N25" s="266">
        <v>109.2</v>
      </c>
      <c r="O25" s="266">
        <v>115.6</v>
      </c>
      <c r="P25" s="266">
        <v>221.3</v>
      </c>
      <c r="Q25" s="266">
        <v>119.3</v>
      </c>
      <c r="R25" s="266">
        <v>188.9</v>
      </c>
      <c r="S25" s="266">
        <v>168</v>
      </c>
    </row>
    <row r="26" spans="1:19" ht="13.5" customHeight="1">
      <c r="A26" s="237" t="s">
        <v>430</v>
      </c>
      <c r="B26" s="241">
        <v>7</v>
      </c>
      <c r="C26" s="247"/>
      <c r="D26" s="258">
        <v>143.6</v>
      </c>
      <c r="E26" s="269">
        <v>188.9</v>
      </c>
      <c r="F26" s="269">
        <v>166.3</v>
      </c>
      <c r="G26" s="269">
        <v>187.1</v>
      </c>
      <c r="H26" s="269">
        <v>106.3</v>
      </c>
      <c r="I26" s="269">
        <v>128.1</v>
      </c>
      <c r="J26" s="269">
        <v>131.9</v>
      </c>
      <c r="K26" s="269">
        <v>109</v>
      </c>
      <c r="L26" s="269">
        <v>118.2</v>
      </c>
      <c r="M26" s="269">
        <v>216.5</v>
      </c>
      <c r="N26" s="269">
        <v>116.6</v>
      </c>
      <c r="O26" s="269">
        <v>131.6</v>
      </c>
      <c r="P26" s="269">
        <v>97</v>
      </c>
      <c r="Q26" s="269">
        <v>115.6</v>
      </c>
      <c r="R26" s="269">
        <v>152.69999999999999</v>
      </c>
      <c r="S26" s="269">
        <v>168</v>
      </c>
    </row>
    <row r="27" spans="1:19" ht="17.25" customHeight="1">
      <c r="A27" s="231"/>
      <c r="B27" s="231"/>
      <c r="C27" s="231"/>
      <c r="D27" s="259" t="s">
        <v>432</v>
      </c>
      <c r="E27" s="259"/>
      <c r="F27" s="259"/>
      <c r="G27" s="259"/>
      <c r="H27" s="259"/>
      <c r="I27" s="259"/>
      <c r="J27" s="259"/>
      <c r="K27" s="259"/>
      <c r="L27" s="259"/>
      <c r="M27" s="259"/>
      <c r="N27" s="259"/>
      <c r="O27" s="259"/>
      <c r="P27" s="259"/>
      <c r="Q27" s="259"/>
      <c r="R27" s="259"/>
      <c r="S27" s="259"/>
    </row>
    <row r="28" spans="1:19" ht="13.5" customHeight="1">
      <c r="A28" s="232" t="s">
        <v>384</v>
      </c>
      <c r="B28" s="232" t="s">
        <v>210</v>
      </c>
      <c r="C28" s="245"/>
      <c r="D28" s="254">
        <v>0.1</v>
      </c>
      <c r="E28" s="265">
        <v>-11.9</v>
      </c>
      <c r="F28" s="265">
        <v>0.7</v>
      </c>
      <c r="G28" s="265">
        <v>-2.5</v>
      </c>
      <c r="H28" s="265">
        <v>5</v>
      </c>
      <c r="I28" s="265">
        <v>3.4</v>
      </c>
      <c r="J28" s="265">
        <v>0.7</v>
      </c>
      <c r="K28" s="265">
        <v>-4.7</v>
      </c>
      <c r="L28" s="280">
        <v>-3.1</v>
      </c>
      <c r="M28" s="280">
        <v>-4.2</v>
      </c>
      <c r="N28" s="280">
        <v>16.100000000000001</v>
      </c>
      <c r="O28" s="280">
        <v>1.5</v>
      </c>
      <c r="P28" s="265">
        <v>-5.2</v>
      </c>
      <c r="Q28" s="265">
        <v>1.4</v>
      </c>
      <c r="R28" s="265">
        <v>-2.6</v>
      </c>
      <c r="S28" s="280">
        <v>1.4</v>
      </c>
    </row>
    <row r="29" spans="1:19" ht="13.5" customHeight="1">
      <c r="A29" s="233"/>
      <c r="B29" s="233" t="s">
        <v>47</v>
      </c>
      <c r="C29" s="245"/>
      <c r="D29" s="255">
        <v>-0.8</v>
      </c>
      <c r="E29" s="266">
        <v>0.6</v>
      </c>
      <c r="F29" s="266">
        <v>-3.9</v>
      </c>
      <c r="G29" s="266">
        <v>-9.9</v>
      </c>
      <c r="H29" s="266">
        <v>1.8</v>
      </c>
      <c r="I29" s="266">
        <v>-8</v>
      </c>
      <c r="J29" s="266">
        <v>-5.8</v>
      </c>
      <c r="K29" s="266">
        <v>0.7</v>
      </c>
      <c r="L29" s="281">
        <v>-8.3000000000000007</v>
      </c>
      <c r="M29" s="281">
        <v>3.1</v>
      </c>
      <c r="N29" s="281">
        <v>-9.8000000000000007</v>
      </c>
      <c r="O29" s="281">
        <v>-1.5</v>
      </c>
      <c r="P29" s="266">
        <v>32</v>
      </c>
      <c r="Q29" s="266">
        <v>5.3</v>
      </c>
      <c r="R29" s="266">
        <v>-1.2</v>
      </c>
      <c r="S29" s="281">
        <v>-5.4</v>
      </c>
    </row>
    <row r="30" spans="1:19" ht="13.5" customHeight="1">
      <c r="A30" s="233"/>
      <c r="B30" s="233" t="s">
        <v>55</v>
      </c>
      <c r="C30" s="245"/>
      <c r="D30" s="255">
        <v>1</v>
      </c>
      <c r="E30" s="266">
        <v>7.1</v>
      </c>
      <c r="F30" s="266">
        <v>2</v>
      </c>
      <c r="G30" s="266">
        <v>-1.2</v>
      </c>
      <c r="H30" s="266">
        <v>4.9000000000000004</v>
      </c>
      <c r="I30" s="266">
        <v>1.5</v>
      </c>
      <c r="J30" s="266">
        <v>-8.3000000000000007</v>
      </c>
      <c r="K30" s="266">
        <v>-4.8</v>
      </c>
      <c r="L30" s="281">
        <v>12</v>
      </c>
      <c r="M30" s="281">
        <v>6</v>
      </c>
      <c r="N30" s="281">
        <v>2.1</v>
      </c>
      <c r="O30" s="281">
        <v>-2.7</v>
      </c>
      <c r="P30" s="266">
        <v>-1.1000000000000001</v>
      </c>
      <c r="Q30" s="266">
        <v>-0.5</v>
      </c>
      <c r="R30" s="266">
        <v>-1</v>
      </c>
      <c r="S30" s="281">
        <v>17.399999999999999</v>
      </c>
    </row>
    <row r="31" spans="1:19" ht="13.5" customHeight="1">
      <c r="A31" s="233"/>
      <c r="B31" s="233" t="s">
        <v>180</v>
      </c>
      <c r="C31" s="245"/>
      <c r="D31" s="255">
        <v>0.9</v>
      </c>
      <c r="E31" s="266">
        <v>-3.9</v>
      </c>
      <c r="F31" s="266">
        <v>5.6</v>
      </c>
      <c r="G31" s="266">
        <v>-8.1999999999999993</v>
      </c>
      <c r="H31" s="266">
        <v>-5.8</v>
      </c>
      <c r="I31" s="266">
        <v>-8.5</v>
      </c>
      <c r="J31" s="266">
        <v>-2.5</v>
      </c>
      <c r="K31" s="266">
        <v>5.0999999999999996</v>
      </c>
      <c r="L31" s="281">
        <v>1.5</v>
      </c>
      <c r="M31" s="281">
        <v>1.1000000000000001</v>
      </c>
      <c r="N31" s="281">
        <v>-0.9</v>
      </c>
      <c r="O31" s="281">
        <v>4.7</v>
      </c>
      <c r="P31" s="266">
        <v>0.1</v>
      </c>
      <c r="Q31" s="266">
        <v>-0.4</v>
      </c>
      <c r="R31" s="266">
        <v>8.9</v>
      </c>
      <c r="S31" s="281">
        <v>0.8</v>
      </c>
    </row>
    <row r="32" spans="1:19" ht="13.5" customHeight="1">
      <c r="B32" s="233" t="s">
        <v>197</v>
      </c>
      <c r="C32" s="245"/>
      <c r="D32" s="255">
        <v>2.6</v>
      </c>
      <c r="E32" s="266">
        <v>6.6</v>
      </c>
      <c r="F32" s="266">
        <v>2</v>
      </c>
      <c r="G32" s="266">
        <v>5.6</v>
      </c>
      <c r="H32" s="266">
        <v>-1</v>
      </c>
      <c r="I32" s="266">
        <v>6.5</v>
      </c>
      <c r="J32" s="266">
        <v>5.6</v>
      </c>
      <c r="K32" s="266">
        <v>-0.2</v>
      </c>
      <c r="L32" s="281">
        <v>4.9000000000000004</v>
      </c>
      <c r="M32" s="281">
        <v>4.9000000000000004</v>
      </c>
      <c r="N32" s="281">
        <v>0.8</v>
      </c>
      <c r="O32" s="281">
        <v>-5.6</v>
      </c>
      <c r="P32" s="266">
        <v>-2.9</v>
      </c>
      <c r="Q32" s="266">
        <v>1.5</v>
      </c>
      <c r="R32" s="266">
        <v>-1.7</v>
      </c>
      <c r="S32" s="281">
        <v>6.5</v>
      </c>
    </row>
    <row r="33" spans="1:25" ht="13.5" customHeight="1">
      <c r="A33" s="234"/>
      <c r="B33" s="234" t="s">
        <v>76</v>
      </c>
      <c r="C33" s="246"/>
      <c r="D33" s="257">
        <v>3.8</v>
      </c>
      <c r="E33" s="268">
        <v>7.4</v>
      </c>
      <c r="F33" s="268">
        <v>1.7</v>
      </c>
      <c r="G33" s="268">
        <v>12.1</v>
      </c>
      <c r="H33" s="268">
        <v>-0.9</v>
      </c>
      <c r="I33" s="268">
        <v>-2.5</v>
      </c>
      <c r="J33" s="268">
        <v>16</v>
      </c>
      <c r="K33" s="268">
        <v>4.3</v>
      </c>
      <c r="L33" s="268">
        <v>-6.7</v>
      </c>
      <c r="M33" s="268">
        <v>2.7</v>
      </c>
      <c r="N33" s="268">
        <v>-2.7</v>
      </c>
      <c r="O33" s="268">
        <v>-6.4</v>
      </c>
      <c r="P33" s="268">
        <v>6.2</v>
      </c>
      <c r="Q33" s="268">
        <v>3</v>
      </c>
      <c r="R33" s="268">
        <v>8.8000000000000007</v>
      </c>
      <c r="S33" s="268">
        <v>5.3</v>
      </c>
    </row>
    <row r="34" spans="1:25" ht="13.5" customHeight="1">
      <c r="A34" s="233" t="s">
        <v>426</v>
      </c>
      <c r="B34" s="233">
        <v>7</v>
      </c>
      <c r="C34" s="245" t="s">
        <v>434</v>
      </c>
      <c r="D34" s="254">
        <v>1.2</v>
      </c>
      <c r="E34" s="265">
        <v>4.5</v>
      </c>
      <c r="F34" s="265">
        <v>-0.9</v>
      </c>
      <c r="G34" s="265">
        <v>25.6</v>
      </c>
      <c r="H34" s="265">
        <v>5.4</v>
      </c>
      <c r="I34" s="265">
        <v>-9.3000000000000007</v>
      </c>
      <c r="J34" s="265">
        <v>7.8</v>
      </c>
      <c r="K34" s="265">
        <v>12.6</v>
      </c>
      <c r="L34" s="265">
        <v>-7.3</v>
      </c>
      <c r="M34" s="265">
        <v>18.399999999999999</v>
      </c>
      <c r="N34" s="265">
        <v>-13</v>
      </c>
      <c r="O34" s="265">
        <v>-4.5</v>
      </c>
      <c r="P34" s="265">
        <v>15.5</v>
      </c>
      <c r="Q34" s="265">
        <v>-3</v>
      </c>
      <c r="R34" s="265">
        <v>10.3</v>
      </c>
      <c r="S34" s="265">
        <v>7.4</v>
      </c>
    </row>
    <row r="35" spans="1:25" ht="13.5" customHeight="1">
      <c r="A35" s="235" t="s">
        <v>430</v>
      </c>
      <c r="B35" s="233">
        <v>8</v>
      </c>
      <c r="C35" s="245"/>
      <c r="D35" s="255">
        <v>1.2</v>
      </c>
      <c r="E35" s="266">
        <v>23.2</v>
      </c>
      <c r="F35" s="266">
        <v>1.3</v>
      </c>
      <c r="G35" s="266">
        <v>30.3</v>
      </c>
      <c r="H35" s="266">
        <v>-12.6</v>
      </c>
      <c r="I35" s="266">
        <v>-3.2</v>
      </c>
      <c r="J35" s="266">
        <v>6.3</v>
      </c>
      <c r="K35" s="266">
        <v>5.2</v>
      </c>
      <c r="L35" s="266">
        <v>-10.8</v>
      </c>
      <c r="M35" s="266">
        <v>-7.1</v>
      </c>
      <c r="N35" s="266">
        <v>-2.8</v>
      </c>
      <c r="O35" s="266">
        <v>2.6</v>
      </c>
      <c r="P35" s="266">
        <v>-3.8</v>
      </c>
      <c r="Q35" s="266">
        <v>-1.4</v>
      </c>
      <c r="R35" s="266">
        <v>10</v>
      </c>
      <c r="S35" s="266">
        <v>-1.2</v>
      </c>
    </row>
    <row r="36" spans="1:25" ht="13.5" customHeight="1">
      <c r="A36" s="235" t="s">
        <v>430</v>
      </c>
      <c r="B36" s="233">
        <v>9</v>
      </c>
      <c r="C36" s="245"/>
      <c r="D36" s="255">
        <v>2.2999999999999998</v>
      </c>
      <c r="E36" s="266">
        <v>6.7</v>
      </c>
      <c r="F36" s="266">
        <v>0.7</v>
      </c>
      <c r="G36" s="266">
        <v>28.4</v>
      </c>
      <c r="H36" s="266">
        <v>10.3</v>
      </c>
      <c r="I36" s="266">
        <v>-5.7</v>
      </c>
      <c r="J36" s="266">
        <v>14</v>
      </c>
      <c r="K36" s="266">
        <v>8.5</v>
      </c>
      <c r="L36" s="266">
        <v>-15.2</v>
      </c>
      <c r="M36" s="266">
        <v>-0.4</v>
      </c>
      <c r="N36" s="266">
        <v>-10</v>
      </c>
      <c r="O36" s="266">
        <v>0.2</v>
      </c>
      <c r="P36" s="266">
        <v>7.2</v>
      </c>
      <c r="Q36" s="266">
        <v>-0.2</v>
      </c>
      <c r="R36" s="266">
        <v>4.0999999999999996</v>
      </c>
      <c r="S36" s="266">
        <v>2.9</v>
      </c>
    </row>
    <row r="37" spans="1:25" ht="13.5" customHeight="1">
      <c r="A37" s="235" t="s">
        <v>430</v>
      </c>
      <c r="B37" s="233">
        <v>10</v>
      </c>
      <c r="D37" s="255">
        <v>1.8</v>
      </c>
      <c r="E37" s="266">
        <v>3.4</v>
      </c>
      <c r="F37" s="266">
        <v>0.6</v>
      </c>
      <c r="G37" s="266">
        <v>19.2</v>
      </c>
      <c r="H37" s="266">
        <v>-5</v>
      </c>
      <c r="I37" s="266">
        <v>-3.9</v>
      </c>
      <c r="J37" s="266">
        <v>18</v>
      </c>
      <c r="K37" s="266">
        <v>2.8</v>
      </c>
      <c r="L37" s="266">
        <v>-7.7</v>
      </c>
      <c r="M37" s="266">
        <v>3.7</v>
      </c>
      <c r="N37" s="266">
        <v>-7.8</v>
      </c>
      <c r="O37" s="266">
        <v>-7.5</v>
      </c>
      <c r="P37" s="266">
        <v>3.2</v>
      </c>
      <c r="Q37" s="266">
        <v>-1.6</v>
      </c>
      <c r="R37" s="266">
        <v>3.9</v>
      </c>
      <c r="S37" s="266">
        <v>-0.1</v>
      </c>
    </row>
    <row r="38" spans="1:25" ht="13.5" customHeight="1">
      <c r="A38" s="235" t="s">
        <v>430</v>
      </c>
      <c r="B38" s="233">
        <v>11</v>
      </c>
      <c r="C38" s="245"/>
      <c r="D38" s="255">
        <v>4.0999999999999996</v>
      </c>
      <c r="E38" s="266">
        <v>-1.7</v>
      </c>
      <c r="F38" s="266">
        <v>0.9</v>
      </c>
      <c r="G38" s="266">
        <v>26.2</v>
      </c>
      <c r="H38" s="266">
        <v>-20.7</v>
      </c>
      <c r="I38" s="266">
        <v>9.1999999999999993</v>
      </c>
      <c r="J38" s="266">
        <v>10.9</v>
      </c>
      <c r="K38" s="266">
        <v>8.1</v>
      </c>
      <c r="L38" s="266">
        <v>-2.9</v>
      </c>
      <c r="M38" s="266">
        <v>14</v>
      </c>
      <c r="N38" s="266">
        <v>-9.1</v>
      </c>
      <c r="O38" s="266">
        <v>12.4</v>
      </c>
      <c r="P38" s="266">
        <v>3.7</v>
      </c>
      <c r="Q38" s="266">
        <v>8.5</v>
      </c>
      <c r="R38" s="266">
        <v>4</v>
      </c>
      <c r="S38" s="266">
        <v>5.8</v>
      </c>
    </row>
    <row r="39" spans="1:25" ht="13.5" customHeight="1">
      <c r="A39" s="235" t="s">
        <v>430</v>
      </c>
      <c r="B39" s="233">
        <v>12</v>
      </c>
      <c r="C39" s="245"/>
      <c r="D39" s="255">
        <v>6.4</v>
      </c>
      <c r="E39" s="266">
        <v>11</v>
      </c>
      <c r="F39" s="266">
        <v>3.3</v>
      </c>
      <c r="G39" s="266">
        <v>4.7</v>
      </c>
      <c r="H39" s="266">
        <v>-20.6</v>
      </c>
      <c r="I39" s="266">
        <v>-6.9</v>
      </c>
      <c r="J39" s="266">
        <v>26.5</v>
      </c>
      <c r="K39" s="266">
        <v>4.7</v>
      </c>
      <c r="L39" s="266">
        <v>-10.1</v>
      </c>
      <c r="M39" s="266">
        <v>8.1999999999999993</v>
      </c>
      <c r="N39" s="266">
        <v>3.5</v>
      </c>
      <c r="O39" s="266">
        <v>-8.3000000000000007</v>
      </c>
      <c r="P39" s="266">
        <v>9.1999999999999993</v>
      </c>
      <c r="Q39" s="266">
        <v>6.5</v>
      </c>
      <c r="R39" s="266">
        <v>15.3</v>
      </c>
      <c r="S39" s="266">
        <v>3.7</v>
      </c>
    </row>
    <row r="40" spans="1:25" ht="13.5" customHeight="1">
      <c r="A40" s="235" t="s">
        <v>431</v>
      </c>
      <c r="B40" s="233">
        <v>1</v>
      </c>
      <c r="C40" s="245"/>
      <c r="D40" s="255">
        <v>2.5</v>
      </c>
      <c r="E40" s="266">
        <v>10.7</v>
      </c>
      <c r="F40" s="266">
        <v>0.5</v>
      </c>
      <c r="G40" s="266">
        <v>26.7</v>
      </c>
      <c r="H40" s="266">
        <v>10.8</v>
      </c>
      <c r="I40" s="266">
        <v>13.2</v>
      </c>
      <c r="J40" s="266">
        <v>-6.5</v>
      </c>
      <c r="K40" s="266">
        <v>11.5</v>
      </c>
      <c r="L40" s="266">
        <v>5.0999999999999996</v>
      </c>
      <c r="M40" s="266">
        <v>9.8000000000000007</v>
      </c>
      <c r="N40" s="266">
        <v>4.3</v>
      </c>
      <c r="O40" s="266">
        <v>12.6</v>
      </c>
      <c r="P40" s="266">
        <v>6.7</v>
      </c>
      <c r="Q40" s="266">
        <v>-1.6</v>
      </c>
      <c r="R40" s="266">
        <v>-2</v>
      </c>
      <c r="S40" s="266">
        <v>3.4</v>
      </c>
    </row>
    <row r="41" spans="1:25" ht="13.5" customHeight="1">
      <c r="A41" s="236" t="s">
        <v>430</v>
      </c>
      <c r="B41" s="233">
        <v>2</v>
      </c>
      <c r="C41" s="245"/>
      <c r="D41" s="255">
        <v>0.7</v>
      </c>
      <c r="E41" s="266">
        <v>2.4</v>
      </c>
      <c r="F41" s="266">
        <v>-0.2</v>
      </c>
      <c r="G41" s="266">
        <v>55</v>
      </c>
      <c r="H41" s="266">
        <v>10.9</v>
      </c>
      <c r="I41" s="266">
        <v>8.8000000000000007</v>
      </c>
      <c r="J41" s="266">
        <v>-6.9</v>
      </c>
      <c r="K41" s="266">
        <v>10.5</v>
      </c>
      <c r="L41" s="266">
        <v>-10.6</v>
      </c>
      <c r="M41" s="266">
        <v>4.9000000000000004</v>
      </c>
      <c r="N41" s="266">
        <v>-1.5</v>
      </c>
      <c r="O41" s="266">
        <v>3.6</v>
      </c>
      <c r="P41" s="266">
        <v>5.0999999999999996</v>
      </c>
      <c r="Q41" s="266">
        <v>-3.4</v>
      </c>
      <c r="R41" s="266">
        <v>1.9</v>
      </c>
      <c r="S41" s="266">
        <v>2.5</v>
      </c>
    </row>
    <row r="42" spans="1:25" ht="13.5" customHeight="1">
      <c r="A42" s="235" t="s">
        <v>430</v>
      </c>
      <c r="B42" s="233">
        <v>3</v>
      </c>
      <c r="D42" s="255">
        <v>-1</v>
      </c>
      <c r="E42" s="266">
        <v>8.1999999999999993</v>
      </c>
      <c r="F42" s="266">
        <v>-2.6</v>
      </c>
      <c r="G42" s="266">
        <v>-6.4</v>
      </c>
      <c r="H42" s="266">
        <v>13.4</v>
      </c>
      <c r="I42" s="266">
        <v>7.2</v>
      </c>
      <c r="J42" s="266">
        <v>-3.5</v>
      </c>
      <c r="K42" s="266">
        <v>-0.6</v>
      </c>
      <c r="L42" s="266">
        <v>-8.8000000000000007</v>
      </c>
      <c r="M42" s="266">
        <v>4.0999999999999996</v>
      </c>
      <c r="N42" s="266">
        <v>5.9</v>
      </c>
      <c r="O42" s="266">
        <v>13.8</v>
      </c>
      <c r="P42" s="266">
        <v>-0.1</v>
      </c>
      <c r="Q42" s="266">
        <v>-7.6</v>
      </c>
      <c r="R42" s="266">
        <v>2</v>
      </c>
      <c r="S42" s="266">
        <v>-1.9</v>
      </c>
    </row>
    <row r="43" spans="1:25" ht="13.5" customHeight="1">
      <c r="A43" s="235" t="s">
        <v>430</v>
      </c>
      <c r="B43" s="233">
        <v>4</v>
      </c>
      <c r="C43" s="245"/>
      <c r="D43" s="255">
        <v>-0.8</v>
      </c>
      <c r="E43" s="266">
        <v>-14.3</v>
      </c>
      <c r="F43" s="266">
        <v>1</v>
      </c>
      <c r="G43" s="266">
        <v>-4.8</v>
      </c>
      <c r="H43" s="266">
        <v>22</v>
      </c>
      <c r="I43" s="266">
        <v>10.1</v>
      </c>
      <c r="J43" s="266">
        <v>0.1</v>
      </c>
      <c r="K43" s="266">
        <v>8.6</v>
      </c>
      <c r="L43" s="266">
        <v>-8.1999999999999993</v>
      </c>
      <c r="M43" s="266">
        <v>3.6</v>
      </c>
      <c r="N43" s="266">
        <v>6.1</v>
      </c>
      <c r="O43" s="266">
        <v>4.5999999999999996</v>
      </c>
      <c r="P43" s="266">
        <v>4.0999999999999996</v>
      </c>
      <c r="Q43" s="266">
        <v>-11.5</v>
      </c>
      <c r="R43" s="266">
        <v>5.9</v>
      </c>
      <c r="S43" s="266">
        <v>-1.1000000000000001</v>
      </c>
    </row>
    <row r="44" spans="1:25" ht="13.5" customHeight="1">
      <c r="A44" s="235" t="s">
        <v>430</v>
      </c>
      <c r="B44" s="233">
        <v>5</v>
      </c>
      <c r="C44" s="245"/>
      <c r="D44" s="255">
        <v>-1.8</v>
      </c>
      <c r="E44" s="266">
        <v>-9.3000000000000007</v>
      </c>
      <c r="F44" s="266">
        <v>-0.3</v>
      </c>
      <c r="G44" s="266">
        <v>-1.2</v>
      </c>
      <c r="H44" s="266">
        <v>15.3</v>
      </c>
      <c r="I44" s="266">
        <v>11</v>
      </c>
      <c r="J44" s="266">
        <v>-6.7</v>
      </c>
      <c r="K44" s="266">
        <v>8.9</v>
      </c>
      <c r="L44" s="266">
        <v>-5.2</v>
      </c>
      <c r="M44" s="266">
        <v>-25.5</v>
      </c>
      <c r="N44" s="266">
        <v>4.9000000000000004</v>
      </c>
      <c r="O44" s="266">
        <v>7.3</v>
      </c>
      <c r="P44" s="266">
        <v>6.1</v>
      </c>
      <c r="Q44" s="266">
        <v>-5.6</v>
      </c>
      <c r="R44" s="266">
        <v>5.9</v>
      </c>
      <c r="S44" s="266">
        <v>0.8</v>
      </c>
    </row>
    <row r="45" spans="1:25" ht="13.5" customHeight="1">
      <c r="A45" s="235" t="s">
        <v>430</v>
      </c>
      <c r="B45" s="233">
        <v>6</v>
      </c>
      <c r="C45" s="245"/>
      <c r="D45" s="255">
        <v>4.8</v>
      </c>
      <c r="E45" s="266">
        <v>22.9</v>
      </c>
      <c r="F45" s="266">
        <v>-0.3</v>
      </c>
      <c r="G45" s="266">
        <v>41.8</v>
      </c>
      <c r="H45" s="266">
        <v>44.6</v>
      </c>
      <c r="I45" s="266">
        <v>22.5</v>
      </c>
      <c r="J45" s="266">
        <v>8.6999999999999993</v>
      </c>
      <c r="K45" s="266">
        <v>35.9</v>
      </c>
      <c r="L45" s="266">
        <v>-21.7</v>
      </c>
      <c r="M45" s="266">
        <v>10.5</v>
      </c>
      <c r="N45" s="266">
        <v>-2.2000000000000002</v>
      </c>
      <c r="O45" s="266">
        <v>14.2</v>
      </c>
      <c r="P45" s="266">
        <v>5</v>
      </c>
      <c r="Q45" s="266">
        <v>-9.3000000000000007</v>
      </c>
      <c r="R45" s="266">
        <v>8.6</v>
      </c>
      <c r="S45" s="266">
        <v>-7</v>
      </c>
    </row>
    <row r="46" spans="1:25" ht="13.5" customHeight="1">
      <c r="A46" s="237" t="s">
        <v>430</v>
      </c>
      <c r="B46" s="241">
        <v>7</v>
      </c>
      <c r="C46" s="247"/>
      <c r="D46" s="258">
        <v>2.7</v>
      </c>
      <c r="E46" s="269">
        <v>25.8</v>
      </c>
      <c r="F46" s="269">
        <v>-2</v>
      </c>
      <c r="G46" s="269">
        <v>65.7</v>
      </c>
      <c r="H46" s="269">
        <v>6.7</v>
      </c>
      <c r="I46" s="269">
        <v>8</v>
      </c>
      <c r="J46" s="269">
        <v>-5.2</v>
      </c>
      <c r="K46" s="269">
        <v>1.4</v>
      </c>
      <c r="L46" s="269">
        <v>-13.8</v>
      </c>
      <c r="M46" s="269">
        <v>4.3</v>
      </c>
      <c r="N46" s="269">
        <v>18.100000000000001</v>
      </c>
      <c r="O46" s="269">
        <v>22.3</v>
      </c>
      <c r="P46" s="269">
        <v>12.4</v>
      </c>
      <c r="Q46" s="269">
        <v>3.5</v>
      </c>
      <c r="R46" s="269">
        <v>1.5</v>
      </c>
      <c r="S46" s="269">
        <v>8.6999999999999993</v>
      </c>
    </row>
    <row r="47" spans="1:25" ht="27" customHeight="1">
      <c r="A47" s="238" t="s">
        <v>436</v>
      </c>
      <c r="B47" s="238"/>
      <c r="C47" s="248"/>
      <c r="D47" s="260">
        <v>-5</v>
      </c>
      <c r="E47" s="260">
        <v>-0.7</v>
      </c>
      <c r="F47" s="260">
        <v>16.899999999999999</v>
      </c>
      <c r="G47" s="260">
        <v>29.8</v>
      </c>
      <c r="H47" s="260">
        <v>-49.3</v>
      </c>
      <c r="I47" s="260">
        <v>-2</v>
      </c>
      <c r="J47" s="260">
        <v>-4.0999999999999996</v>
      </c>
      <c r="K47" s="260">
        <v>-56.7</v>
      </c>
      <c r="L47" s="260">
        <v>-3</v>
      </c>
      <c r="M47" s="260">
        <v>44.4</v>
      </c>
      <c r="N47" s="260">
        <v>6.8</v>
      </c>
      <c r="O47" s="260">
        <v>13.8</v>
      </c>
      <c r="P47" s="260">
        <v>-56.2</v>
      </c>
      <c r="Q47" s="260">
        <v>-3.1</v>
      </c>
      <c r="R47" s="260">
        <v>-19.2</v>
      </c>
      <c r="S47" s="260">
        <v>0</v>
      </c>
      <c r="T47" s="239"/>
      <c r="U47" s="239"/>
      <c r="V47" s="239"/>
      <c r="W47" s="239"/>
      <c r="X47" s="239"/>
      <c r="Y47" s="239"/>
    </row>
    <row r="48" spans="1:25" ht="27" customHeight="1">
      <c r="A48" s="239"/>
      <c r="B48" s="239"/>
      <c r="C48" s="239"/>
      <c r="D48" s="261"/>
      <c r="E48" s="261"/>
      <c r="F48" s="261"/>
      <c r="G48" s="261"/>
      <c r="H48" s="261"/>
      <c r="I48" s="261"/>
      <c r="J48" s="261"/>
      <c r="K48" s="261"/>
      <c r="L48" s="261"/>
      <c r="M48" s="261"/>
      <c r="N48" s="261"/>
      <c r="O48" s="261"/>
      <c r="P48" s="261"/>
      <c r="Q48" s="261"/>
      <c r="R48" s="261"/>
      <c r="S48" s="261"/>
      <c r="T48" s="239"/>
      <c r="U48" s="239"/>
      <c r="V48" s="239"/>
      <c r="W48" s="239"/>
      <c r="X48" s="239"/>
      <c r="Y48" s="239"/>
    </row>
    <row r="49" spans="1:19" ht="16.5">
      <c r="A49" s="227" t="s">
        <v>438</v>
      </c>
      <c r="B49" s="8"/>
      <c r="C49" s="8"/>
      <c r="D49" s="262"/>
      <c r="E49" s="262"/>
      <c r="F49" s="262"/>
      <c r="G49" s="262"/>
      <c r="H49" s="276"/>
      <c r="I49" s="276"/>
      <c r="J49" s="276"/>
      <c r="K49" s="276"/>
      <c r="L49" s="276"/>
      <c r="M49" s="276"/>
      <c r="N49" s="276"/>
      <c r="O49" s="276"/>
      <c r="P49" s="262"/>
      <c r="Q49" s="262"/>
      <c r="R49" s="262"/>
      <c r="S49" s="19" t="s">
        <v>264</v>
      </c>
    </row>
    <row r="50" spans="1:19">
      <c r="A50" s="228" t="s">
        <v>383</v>
      </c>
      <c r="B50" s="228"/>
      <c r="C50" s="242"/>
      <c r="D50" s="250" t="s">
        <v>62</v>
      </c>
      <c r="E50" s="250" t="s">
        <v>386</v>
      </c>
      <c r="F50" s="250" t="s">
        <v>23</v>
      </c>
      <c r="G50" s="250" t="s">
        <v>17</v>
      </c>
      <c r="H50" s="250" t="s">
        <v>387</v>
      </c>
      <c r="I50" s="250" t="s">
        <v>388</v>
      </c>
      <c r="J50" s="250" t="s">
        <v>389</v>
      </c>
      <c r="K50" s="250" t="s">
        <v>390</v>
      </c>
      <c r="L50" s="250" t="s">
        <v>292</v>
      </c>
      <c r="M50" s="250" t="s">
        <v>209</v>
      </c>
      <c r="N50" s="250" t="s">
        <v>314</v>
      </c>
      <c r="O50" s="250" t="s">
        <v>214</v>
      </c>
      <c r="P50" s="250" t="s">
        <v>391</v>
      </c>
      <c r="Q50" s="250" t="s">
        <v>392</v>
      </c>
      <c r="R50" s="250" t="s">
        <v>393</v>
      </c>
      <c r="S50" s="250" t="s">
        <v>220</v>
      </c>
    </row>
    <row r="51" spans="1:19">
      <c r="A51" s="229"/>
      <c r="B51" s="229"/>
      <c r="C51" s="243"/>
      <c r="D51" s="251" t="s">
        <v>395</v>
      </c>
      <c r="E51" s="251"/>
      <c r="F51" s="251"/>
      <c r="G51" s="251" t="s">
        <v>299</v>
      </c>
      <c r="H51" s="251" t="s">
        <v>396</v>
      </c>
      <c r="I51" s="251" t="s">
        <v>184</v>
      </c>
      <c r="J51" s="251" t="s">
        <v>397</v>
      </c>
      <c r="K51" s="251" t="s">
        <v>54</v>
      </c>
      <c r="L51" s="278" t="s">
        <v>398</v>
      </c>
      <c r="M51" s="282" t="s">
        <v>224</v>
      </c>
      <c r="N51" s="278" t="s">
        <v>400</v>
      </c>
      <c r="O51" s="278" t="s">
        <v>394</v>
      </c>
      <c r="P51" s="278" t="s">
        <v>404</v>
      </c>
      <c r="Q51" s="278" t="s">
        <v>406</v>
      </c>
      <c r="R51" s="278" t="s">
        <v>407</v>
      </c>
      <c r="S51" s="286" t="s">
        <v>134</v>
      </c>
    </row>
    <row r="52" spans="1:19" ht="18" customHeight="1">
      <c r="A52" s="230"/>
      <c r="B52" s="230"/>
      <c r="C52" s="249"/>
      <c r="D52" s="252" t="s">
        <v>408</v>
      </c>
      <c r="E52" s="252" t="s">
        <v>219</v>
      </c>
      <c r="F52" s="252" t="s">
        <v>409</v>
      </c>
      <c r="G52" s="252" t="s">
        <v>411</v>
      </c>
      <c r="H52" s="252" t="s">
        <v>413</v>
      </c>
      <c r="I52" s="252" t="s">
        <v>415</v>
      </c>
      <c r="J52" s="252" t="s">
        <v>75</v>
      </c>
      <c r="K52" s="252" t="s">
        <v>416</v>
      </c>
      <c r="L52" s="279" t="s">
        <v>417</v>
      </c>
      <c r="M52" s="283" t="s">
        <v>419</v>
      </c>
      <c r="N52" s="279" t="s">
        <v>420</v>
      </c>
      <c r="O52" s="279" t="s">
        <v>287</v>
      </c>
      <c r="P52" s="283" t="s">
        <v>95</v>
      </c>
      <c r="Q52" s="283" t="s">
        <v>423</v>
      </c>
      <c r="R52" s="279" t="s">
        <v>424</v>
      </c>
      <c r="S52" s="279" t="s">
        <v>425</v>
      </c>
    </row>
    <row r="53" spans="1:19" ht="15.75" customHeight="1">
      <c r="A53" s="231"/>
      <c r="B53" s="231"/>
      <c r="C53" s="231"/>
      <c r="D53" s="253" t="s">
        <v>312</v>
      </c>
      <c r="E53" s="253"/>
      <c r="F53" s="253"/>
      <c r="G53" s="253"/>
      <c r="H53" s="253"/>
      <c r="I53" s="253"/>
      <c r="J53" s="253"/>
      <c r="K53" s="253"/>
      <c r="L53" s="253"/>
      <c r="M53" s="253"/>
      <c r="N53" s="253"/>
      <c r="O53" s="253"/>
      <c r="P53" s="253"/>
      <c r="Q53" s="253"/>
      <c r="R53" s="253"/>
      <c r="S53" s="287"/>
    </row>
    <row r="54" spans="1:19" ht="13.5" customHeight="1">
      <c r="A54" s="232" t="s">
        <v>384</v>
      </c>
      <c r="B54" s="232" t="s">
        <v>210</v>
      </c>
      <c r="C54" s="245"/>
      <c r="D54" s="254">
        <v>101.7</v>
      </c>
      <c r="E54" s="265">
        <v>104.5</v>
      </c>
      <c r="F54" s="265">
        <v>104.3</v>
      </c>
      <c r="G54" s="265">
        <v>108.5</v>
      </c>
      <c r="H54" s="265">
        <v>103.3</v>
      </c>
      <c r="I54" s="265">
        <v>110</v>
      </c>
      <c r="J54" s="265">
        <v>108.1</v>
      </c>
      <c r="K54" s="265">
        <v>103.9</v>
      </c>
      <c r="L54" s="280">
        <v>88</v>
      </c>
      <c r="M54" s="280">
        <v>97.7</v>
      </c>
      <c r="N54" s="280">
        <v>119.7</v>
      </c>
      <c r="O54" s="280">
        <v>108.5</v>
      </c>
      <c r="P54" s="265">
        <v>78.5</v>
      </c>
      <c r="Q54" s="265">
        <v>95.6</v>
      </c>
      <c r="R54" s="265">
        <v>100.2</v>
      </c>
      <c r="S54" s="280">
        <v>100.8</v>
      </c>
    </row>
    <row r="55" spans="1:19" ht="13.5" customHeight="1">
      <c r="A55" s="233"/>
      <c r="B55" s="233" t="s">
        <v>47</v>
      </c>
      <c r="C55" s="245"/>
      <c r="D55" s="255">
        <v>100</v>
      </c>
      <c r="E55" s="266">
        <v>100</v>
      </c>
      <c r="F55" s="266">
        <v>100</v>
      </c>
      <c r="G55" s="266">
        <v>100</v>
      </c>
      <c r="H55" s="266">
        <v>100</v>
      </c>
      <c r="I55" s="266">
        <v>100</v>
      </c>
      <c r="J55" s="266">
        <v>100</v>
      </c>
      <c r="K55" s="266">
        <v>100</v>
      </c>
      <c r="L55" s="281">
        <v>100</v>
      </c>
      <c r="M55" s="281">
        <v>100</v>
      </c>
      <c r="N55" s="281">
        <v>100</v>
      </c>
      <c r="O55" s="281">
        <v>100</v>
      </c>
      <c r="P55" s="266">
        <v>100</v>
      </c>
      <c r="Q55" s="266">
        <v>100</v>
      </c>
      <c r="R55" s="266">
        <v>100</v>
      </c>
      <c r="S55" s="281">
        <v>100</v>
      </c>
    </row>
    <row r="56" spans="1:19" ht="13.5" customHeight="1">
      <c r="A56" s="233"/>
      <c r="B56" s="233" t="s">
        <v>55</v>
      </c>
      <c r="C56" s="245"/>
      <c r="D56" s="255">
        <v>102</v>
      </c>
      <c r="E56" s="266">
        <v>117.8</v>
      </c>
      <c r="F56" s="266">
        <v>101.6</v>
      </c>
      <c r="G56" s="266">
        <v>97.5</v>
      </c>
      <c r="H56" s="266">
        <v>100.3</v>
      </c>
      <c r="I56" s="266">
        <v>105.6</v>
      </c>
      <c r="J56" s="266">
        <v>96.6</v>
      </c>
      <c r="K56" s="266">
        <v>84.1</v>
      </c>
      <c r="L56" s="281">
        <v>114.9</v>
      </c>
      <c r="M56" s="281">
        <v>103.6</v>
      </c>
      <c r="N56" s="281">
        <v>97.4</v>
      </c>
      <c r="O56" s="281">
        <v>107.2</v>
      </c>
      <c r="P56" s="266">
        <v>100.5</v>
      </c>
      <c r="Q56" s="266">
        <v>98.2</v>
      </c>
      <c r="R56" s="266">
        <v>89.7</v>
      </c>
      <c r="S56" s="281">
        <v>121.2</v>
      </c>
    </row>
    <row r="57" spans="1:19" ht="13.5" customHeight="1">
      <c r="A57" s="233"/>
      <c r="B57" s="233" t="s">
        <v>180</v>
      </c>
      <c r="C57" s="245"/>
      <c r="D57" s="255">
        <v>103.7</v>
      </c>
      <c r="E57" s="262">
        <v>100.7</v>
      </c>
      <c r="F57" s="262">
        <v>107.2</v>
      </c>
      <c r="G57" s="262">
        <v>99.2</v>
      </c>
      <c r="H57" s="262">
        <v>93.7</v>
      </c>
      <c r="I57" s="262">
        <v>94.7</v>
      </c>
      <c r="J57" s="262">
        <v>88.1</v>
      </c>
      <c r="K57" s="262">
        <v>98.6</v>
      </c>
      <c r="L57" s="262">
        <v>97.7</v>
      </c>
      <c r="M57" s="262">
        <v>108.9</v>
      </c>
      <c r="N57" s="262">
        <v>103.3</v>
      </c>
      <c r="O57" s="262">
        <v>109.4</v>
      </c>
      <c r="P57" s="262">
        <v>99</v>
      </c>
      <c r="Q57" s="262">
        <v>99.7</v>
      </c>
      <c r="R57" s="262">
        <v>93.7</v>
      </c>
      <c r="S57" s="262">
        <v>131.9</v>
      </c>
    </row>
    <row r="58" spans="1:19" ht="13.5" customHeight="1">
      <c r="B58" s="233" t="s">
        <v>197</v>
      </c>
      <c r="C58" s="245"/>
      <c r="D58" s="256">
        <v>105.3</v>
      </c>
      <c r="E58" s="270">
        <v>107.9</v>
      </c>
      <c r="F58" s="270">
        <v>108.2</v>
      </c>
      <c r="G58" s="270">
        <v>96.7</v>
      </c>
      <c r="H58" s="270">
        <v>93.2</v>
      </c>
      <c r="I58" s="270">
        <v>98.6</v>
      </c>
      <c r="J58" s="270">
        <v>90.3</v>
      </c>
      <c r="K58" s="270">
        <v>97.9</v>
      </c>
      <c r="L58" s="270">
        <v>93.9</v>
      </c>
      <c r="M58" s="270">
        <v>113.3</v>
      </c>
      <c r="N58" s="270">
        <v>102.2</v>
      </c>
      <c r="O58" s="270">
        <v>104.7</v>
      </c>
      <c r="P58" s="270">
        <v>101.1</v>
      </c>
      <c r="Q58" s="270">
        <v>100.8</v>
      </c>
      <c r="R58" s="270">
        <v>94.5</v>
      </c>
      <c r="S58" s="270">
        <v>129.69999999999999</v>
      </c>
    </row>
    <row r="59" spans="1:19" ht="13.5" customHeight="1">
      <c r="A59" s="234"/>
      <c r="B59" s="234" t="s">
        <v>76</v>
      </c>
      <c r="C59" s="246"/>
      <c r="D59" s="257">
        <v>107.2</v>
      </c>
      <c r="E59" s="268">
        <v>119.1</v>
      </c>
      <c r="F59" s="268">
        <v>111.2</v>
      </c>
      <c r="G59" s="268">
        <v>106</v>
      </c>
      <c r="H59" s="268">
        <v>87.6</v>
      </c>
      <c r="I59" s="268">
        <v>89.8</v>
      </c>
      <c r="J59" s="268">
        <v>102.9</v>
      </c>
      <c r="K59" s="268">
        <v>98.2</v>
      </c>
      <c r="L59" s="268">
        <v>78.099999999999994</v>
      </c>
      <c r="M59" s="268">
        <v>120.1</v>
      </c>
      <c r="N59" s="268">
        <v>96.1</v>
      </c>
      <c r="O59" s="268">
        <v>101.8</v>
      </c>
      <c r="P59" s="268">
        <v>105.6</v>
      </c>
      <c r="Q59" s="268">
        <v>97.4</v>
      </c>
      <c r="R59" s="268">
        <v>113.4</v>
      </c>
      <c r="S59" s="268">
        <v>137.4</v>
      </c>
    </row>
    <row r="60" spans="1:19" ht="13.5" customHeight="1">
      <c r="A60" s="233" t="s">
        <v>426</v>
      </c>
      <c r="B60" s="233">
        <v>7</v>
      </c>
      <c r="C60" s="245" t="s">
        <v>434</v>
      </c>
      <c r="D60" s="254">
        <v>143.6</v>
      </c>
      <c r="E60" s="265">
        <v>175.8</v>
      </c>
      <c r="F60" s="265">
        <v>170.9</v>
      </c>
      <c r="G60" s="265">
        <v>115.9</v>
      </c>
      <c r="H60" s="265">
        <v>89.9</v>
      </c>
      <c r="I60" s="265">
        <v>99.7</v>
      </c>
      <c r="J60" s="265">
        <v>146.5</v>
      </c>
      <c r="K60" s="265">
        <v>104</v>
      </c>
      <c r="L60" s="265">
        <v>127.3</v>
      </c>
      <c r="M60" s="265">
        <v>237.3</v>
      </c>
      <c r="N60" s="265">
        <v>98.1</v>
      </c>
      <c r="O60" s="265">
        <v>126.6</v>
      </c>
      <c r="P60" s="265">
        <v>80.599999999999994</v>
      </c>
      <c r="Q60" s="265">
        <v>113.4</v>
      </c>
      <c r="R60" s="265">
        <v>108.9</v>
      </c>
      <c r="S60" s="265">
        <v>159.30000000000001</v>
      </c>
    </row>
    <row r="61" spans="1:19" ht="13.5" customHeight="1">
      <c r="A61" s="235" t="s">
        <v>430</v>
      </c>
      <c r="B61" s="233">
        <v>8</v>
      </c>
      <c r="C61" s="245"/>
      <c r="D61" s="255">
        <v>88</v>
      </c>
      <c r="E61" s="266">
        <v>92.4</v>
      </c>
      <c r="F61" s="266">
        <v>89.8</v>
      </c>
      <c r="G61" s="266">
        <v>97.8</v>
      </c>
      <c r="H61" s="266">
        <v>88.8</v>
      </c>
      <c r="I61" s="266">
        <v>86.8</v>
      </c>
      <c r="J61" s="266">
        <v>95.9</v>
      </c>
      <c r="K61" s="266">
        <v>74</v>
      </c>
      <c r="L61" s="266">
        <v>64.599999999999994</v>
      </c>
      <c r="M61" s="266">
        <v>84.2</v>
      </c>
      <c r="N61" s="266">
        <v>90.8</v>
      </c>
      <c r="O61" s="266">
        <v>97.1</v>
      </c>
      <c r="P61" s="266">
        <v>75.3</v>
      </c>
      <c r="Q61" s="266">
        <v>77.8</v>
      </c>
      <c r="R61" s="266">
        <v>91.3</v>
      </c>
      <c r="S61" s="266">
        <v>122.6</v>
      </c>
    </row>
    <row r="62" spans="1:19" ht="13.5" customHeight="1">
      <c r="A62" s="235" t="s">
        <v>430</v>
      </c>
      <c r="B62" s="233">
        <v>9</v>
      </c>
      <c r="C62" s="245"/>
      <c r="D62" s="255">
        <v>87.3</v>
      </c>
      <c r="E62" s="266">
        <v>108</v>
      </c>
      <c r="F62" s="266">
        <v>87.8</v>
      </c>
      <c r="G62" s="266">
        <v>98</v>
      </c>
      <c r="H62" s="266">
        <v>78.2</v>
      </c>
      <c r="I62" s="266">
        <v>83.5</v>
      </c>
      <c r="J62" s="266">
        <v>84.4</v>
      </c>
      <c r="K62" s="266">
        <v>84.5</v>
      </c>
      <c r="L62" s="266">
        <v>64.599999999999994</v>
      </c>
      <c r="M62" s="266">
        <v>83.7</v>
      </c>
      <c r="N62" s="266">
        <v>91</v>
      </c>
      <c r="O62" s="266">
        <v>94.3</v>
      </c>
      <c r="P62" s="266">
        <v>76.400000000000006</v>
      </c>
      <c r="Q62" s="266">
        <v>82.3</v>
      </c>
      <c r="R62" s="266">
        <v>85.8</v>
      </c>
      <c r="S62" s="266">
        <v>122.2</v>
      </c>
    </row>
    <row r="63" spans="1:19" ht="13.5" customHeight="1">
      <c r="A63" s="235" t="s">
        <v>430</v>
      </c>
      <c r="B63" s="233">
        <v>10</v>
      </c>
      <c r="D63" s="255">
        <v>87.6</v>
      </c>
      <c r="E63" s="266">
        <v>91.6</v>
      </c>
      <c r="F63" s="266">
        <v>87.5</v>
      </c>
      <c r="G63" s="266">
        <v>97.2</v>
      </c>
      <c r="H63" s="266">
        <v>75.7</v>
      </c>
      <c r="I63" s="266">
        <v>84.2</v>
      </c>
      <c r="J63" s="266">
        <v>100.1</v>
      </c>
      <c r="K63" s="266">
        <v>75</v>
      </c>
      <c r="L63" s="266">
        <v>63.3</v>
      </c>
      <c r="M63" s="266">
        <v>88.9</v>
      </c>
      <c r="N63" s="266">
        <v>92.1</v>
      </c>
      <c r="O63" s="266">
        <v>88.9</v>
      </c>
      <c r="P63" s="266">
        <v>77.099999999999994</v>
      </c>
      <c r="Q63" s="266">
        <v>79.2</v>
      </c>
      <c r="R63" s="266">
        <v>89.3</v>
      </c>
      <c r="S63" s="266">
        <v>123.3</v>
      </c>
    </row>
    <row r="64" spans="1:19" ht="13.5" customHeight="1">
      <c r="A64" s="235" t="s">
        <v>430</v>
      </c>
      <c r="B64" s="233">
        <v>11</v>
      </c>
      <c r="C64" s="245"/>
      <c r="D64" s="255">
        <v>94.2</v>
      </c>
      <c r="E64" s="266">
        <v>90.3</v>
      </c>
      <c r="F64" s="266">
        <v>95.2</v>
      </c>
      <c r="G64" s="266">
        <v>98.6</v>
      </c>
      <c r="H64" s="266">
        <v>74.8</v>
      </c>
      <c r="I64" s="266">
        <v>97.5</v>
      </c>
      <c r="J64" s="266">
        <v>88</v>
      </c>
      <c r="K64" s="266">
        <v>79.5</v>
      </c>
      <c r="L64" s="266">
        <v>80.3</v>
      </c>
      <c r="M64" s="266">
        <v>84.4</v>
      </c>
      <c r="N64" s="266">
        <v>96.3</v>
      </c>
      <c r="O64" s="266">
        <v>112.2</v>
      </c>
      <c r="P64" s="266">
        <v>76.2</v>
      </c>
      <c r="Q64" s="266">
        <v>97.2</v>
      </c>
      <c r="R64" s="266">
        <v>88.3</v>
      </c>
      <c r="S64" s="266">
        <v>133.30000000000001</v>
      </c>
    </row>
    <row r="65" spans="1:19" ht="13.5" customHeight="1">
      <c r="A65" s="235" t="s">
        <v>430</v>
      </c>
      <c r="B65" s="233">
        <v>12</v>
      </c>
      <c r="C65" s="245"/>
      <c r="D65" s="255">
        <v>205.2</v>
      </c>
      <c r="E65" s="266">
        <v>225.6</v>
      </c>
      <c r="F65" s="266">
        <v>226.9</v>
      </c>
      <c r="G65" s="266">
        <v>137</v>
      </c>
      <c r="H65" s="266">
        <v>129.9</v>
      </c>
      <c r="I65" s="266">
        <v>117.6</v>
      </c>
      <c r="J65" s="266">
        <v>180.6</v>
      </c>
      <c r="K65" s="266">
        <v>209.2</v>
      </c>
      <c r="L65" s="266">
        <v>148.5</v>
      </c>
      <c r="M65" s="266">
        <v>274</v>
      </c>
      <c r="N65" s="266">
        <v>132.1</v>
      </c>
      <c r="O65" s="266">
        <v>120.7</v>
      </c>
      <c r="P65" s="266">
        <v>253.3</v>
      </c>
      <c r="Q65" s="266">
        <v>175.4</v>
      </c>
      <c r="R65" s="266">
        <v>220.2</v>
      </c>
      <c r="S65" s="266">
        <v>205.2</v>
      </c>
    </row>
    <row r="66" spans="1:19" ht="13.5" customHeight="1">
      <c r="A66" s="235" t="s">
        <v>431</v>
      </c>
      <c r="B66" s="233">
        <v>1</v>
      </c>
      <c r="C66" s="245"/>
      <c r="D66" s="255">
        <v>92.5</v>
      </c>
      <c r="E66" s="266">
        <v>80.5</v>
      </c>
      <c r="F66" s="266">
        <v>90.1</v>
      </c>
      <c r="G66" s="266">
        <v>180.4</v>
      </c>
      <c r="H66" s="266">
        <v>97.1</v>
      </c>
      <c r="I66" s="266">
        <v>97.1</v>
      </c>
      <c r="J66" s="266">
        <v>88.6</v>
      </c>
      <c r="K66" s="266">
        <v>82.3</v>
      </c>
      <c r="L66" s="266">
        <v>72.599999999999994</v>
      </c>
      <c r="M66" s="266">
        <v>94.3</v>
      </c>
      <c r="N66" s="266">
        <v>96.2</v>
      </c>
      <c r="O66" s="266">
        <v>103.1</v>
      </c>
      <c r="P66" s="266">
        <v>86.3</v>
      </c>
      <c r="Q66" s="266">
        <v>85.6</v>
      </c>
      <c r="R66" s="266">
        <v>98.4</v>
      </c>
      <c r="S66" s="266">
        <v>133.5</v>
      </c>
    </row>
    <row r="67" spans="1:19" ht="13.5" customHeight="1">
      <c r="A67" s="236" t="s">
        <v>430</v>
      </c>
      <c r="B67" s="233">
        <v>2</v>
      </c>
      <c r="C67" s="245"/>
      <c r="D67" s="255">
        <v>86.5</v>
      </c>
      <c r="E67" s="266">
        <v>81.8</v>
      </c>
      <c r="F67" s="266">
        <v>85.3</v>
      </c>
      <c r="G67" s="266">
        <v>146.69999999999999</v>
      </c>
      <c r="H67" s="266">
        <v>84.8</v>
      </c>
      <c r="I67" s="266">
        <v>91.3</v>
      </c>
      <c r="J67" s="266">
        <v>88.3</v>
      </c>
      <c r="K67" s="266">
        <v>81.5</v>
      </c>
      <c r="L67" s="266">
        <v>54.1</v>
      </c>
      <c r="M67" s="266">
        <v>84.9</v>
      </c>
      <c r="N67" s="266">
        <v>93.9</v>
      </c>
      <c r="O67" s="266">
        <v>95</v>
      </c>
      <c r="P67" s="266">
        <v>78.7</v>
      </c>
      <c r="Q67" s="266">
        <v>76</v>
      </c>
      <c r="R67" s="266">
        <v>99.9</v>
      </c>
      <c r="S67" s="266">
        <v>125.8</v>
      </c>
    </row>
    <row r="68" spans="1:19" ht="13.5" customHeight="1">
      <c r="A68" s="235" t="s">
        <v>430</v>
      </c>
      <c r="B68" s="233">
        <v>3</v>
      </c>
      <c r="D68" s="255">
        <v>88.7</v>
      </c>
      <c r="E68" s="266">
        <v>109.6</v>
      </c>
      <c r="F68" s="266">
        <v>86.6</v>
      </c>
      <c r="G68" s="266">
        <v>91.8</v>
      </c>
      <c r="H68" s="266">
        <v>89.4</v>
      </c>
      <c r="I68" s="266">
        <v>92.5</v>
      </c>
      <c r="J68" s="266">
        <v>86.9</v>
      </c>
      <c r="K68" s="266">
        <v>80.8</v>
      </c>
      <c r="L68" s="266">
        <v>60.7</v>
      </c>
      <c r="M68" s="266">
        <v>86.7</v>
      </c>
      <c r="N68" s="266">
        <v>99.8</v>
      </c>
      <c r="O68" s="266">
        <v>104.9</v>
      </c>
      <c r="P68" s="266">
        <v>77.7</v>
      </c>
      <c r="Q68" s="266">
        <v>85</v>
      </c>
      <c r="R68" s="266">
        <v>99.9</v>
      </c>
      <c r="S68" s="266">
        <v>124.5</v>
      </c>
    </row>
    <row r="69" spans="1:19" ht="13.5" customHeight="1">
      <c r="A69" s="233" t="s">
        <v>430</v>
      </c>
      <c r="B69" s="233">
        <v>4</v>
      </c>
      <c r="C69" s="245"/>
      <c r="D69" s="255">
        <v>89</v>
      </c>
      <c r="E69" s="266">
        <v>86.4</v>
      </c>
      <c r="F69" s="266">
        <v>90.7</v>
      </c>
      <c r="G69" s="266">
        <v>89.4</v>
      </c>
      <c r="H69" s="266">
        <v>87.7</v>
      </c>
      <c r="I69" s="266">
        <v>94.7</v>
      </c>
      <c r="J69" s="266">
        <v>90.1</v>
      </c>
      <c r="K69" s="266">
        <v>85.6</v>
      </c>
      <c r="L69" s="266">
        <v>59.6</v>
      </c>
      <c r="M69" s="266">
        <v>87.3</v>
      </c>
      <c r="N69" s="266">
        <v>98.9</v>
      </c>
      <c r="O69" s="266">
        <v>99.1</v>
      </c>
      <c r="P69" s="266">
        <v>77.400000000000006</v>
      </c>
      <c r="Q69" s="266">
        <v>76.5</v>
      </c>
      <c r="R69" s="266">
        <v>98.9</v>
      </c>
      <c r="S69" s="266">
        <v>124.8</v>
      </c>
    </row>
    <row r="70" spans="1:19" ht="13.5" customHeight="1">
      <c r="A70" s="235" t="s">
        <v>430</v>
      </c>
      <c r="B70" s="233">
        <v>5</v>
      </c>
      <c r="C70" s="245"/>
      <c r="D70" s="255">
        <v>87.8</v>
      </c>
      <c r="E70" s="266">
        <v>80.2</v>
      </c>
      <c r="F70" s="266">
        <v>87.3</v>
      </c>
      <c r="G70" s="266">
        <v>87.9</v>
      </c>
      <c r="H70" s="266">
        <v>90.3</v>
      </c>
      <c r="I70" s="266">
        <v>94.1</v>
      </c>
      <c r="J70" s="266">
        <v>86.7</v>
      </c>
      <c r="K70" s="266">
        <v>85.2</v>
      </c>
      <c r="L70" s="266">
        <v>61.5</v>
      </c>
      <c r="M70" s="266">
        <v>84.9</v>
      </c>
      <c r="N70" s="266">
        <v>96</v>
      </c>
      <c r="O70" s="266">
        <v>100.1</v>
      </c>
      <c r="P70" s="266">
        <v>79.3</v>
      </c>
      <c r="Q70" s="266">
        <v>78.2</v>
      </c>
      <c r="R70" s="266">
        <v>102.1</v>
      </c>
      <c r="S70" s="266">
        <v>127.1</v>
      </c>
    </row>
    <row r="71" spans="1:19" ht="13.5" customHeight="1">
      <c r="A71" s="235" t="s">
        <v>430</v>
      </c>
      <c r="B71" s="233">
        <v>6</v>
      </c>
      <c r="C71" s="245"/>
      <c r="D71" s="255">
        <v>153.19999999999999</v>
      </c>
      <c r="E71" s="266">
        <v>188.6</v>
      </c>
      <c r="F71" s="266">
        <v>140.69999999999999</v>
      </c>
      <c r="G71" s="266">
        <v>113.2</v>
      </c>
      <c r="H71" s="266">
        <v>221.7</v>
      </c>
      <c r="I71" s="266">
        <v>145.5</v>
      </c>
      <c r="J71" s="266">
        <v>128.69999999999999</v>
      </c>
      <c r="K71" s="266">
        <v>270.8</v>
      </c>
      <c r="L71" s="266">
        <v>70.400000000000006</v>
      </c>
      <c r="M71" s="266">
        <v>151.5</v>
      </c>
      <c r="N71" s="266">
        <v>121.5</v>
      </c>
      <c r="O71" s="266">
        <v>138.4</v>
      </c>
      <c r="P71" s="266">
        <v>230.6</v>
      </c>
      <c r="Q71" s="266">
        <v>117.5</v>
      </c>
      <c r="R71" s="266">
        <v>241.4</v>
      </c>
      <c r="S71" s="266">
        <v>189.7</v>
      </c>
    </row>
    <row r="72" spans="1:19" ht="13.5" customHeight="1">
      <c r="A72" s="237" t="s">
        <v>430</v>
      </c>
      <c r="B72" s="241">
        <v>7</v>
      </c>
      <c r="C72" s="247"/>
      <c r="D72" s="258">
        <v>145.9</v>
      </c>
      <c r="E72" s="269">
        <v>159.5</v>
      </c>
      <c r="F72" s="269">
        <v>168.5</v>
      </c>
      <c r="G72" s="269">
        <v>198.8</v>
      </c>
      <c r="H72" s="269">
        <v>102.7</v>
      </c>
      <c r="I72" s="269">
        <v>125</v>
      </c>
      <c r="J72" s="269">
        <v>153.69999999999999</v>
      </c>
      <c r="K72" s="269">
        <v>108</v>
      </c>
      <c r="L72" s="269">
        <v>100.5</v>
      </c>
      <c r="M72" s="269">
        <v>227.1</v>
      </c>
      <c r="N72" s="269">
        <v>113</v>
      </c>
      <c r="O72" s="269">
        <v>158.5</v>
      </c>
      <c r="P72" s="269">
        <v>76.8</v>
      </c>
      <c r="Q72" s="269">
        <v>119.3</v>
      </c>
      <c r="R72" s="269">
        <v>124.2</v>
      </c>
      <c r="S72" s="269">
        <v>160.1</v>
      </c>
    </row>
    <row r="73" spans="1:19" ht="17.25" customHeight="1">
      <c r="A73" s="231"/>
      <c r="B73" s="231"/>
      <c r="C73" s="231"/>
      <c r="D73" s="259" t="s">
        <v>432</v>
      </c>
      <c r="E73" s="259"/>
      <c r="F73" s="259"/>
      <c r="G73" s="259"/>
      <c r="H73" s="259"/>
      <c r="I73" s="259"/>
      <c r="J73" s="259"/>
      <c r="K73" s="259"/>
      <c r="L73" s="259"/>
      <c r="M73" s="259"/>
      <c r="N73" s="259"/>
      <c r="O73" s="259"/>
      <c r="P73" s="259"/>
      <c r="Q73" s="259"/>
      <c r="R73" s="259"/>
      <c r="S73" s="259"/>
    </row>
    <row r="74" spans="1:19" ht="13.5" customHeight="1">
      <c r="A74" s="232" t="s">
        <v>384</v>
      </c>
      <c r="B74" s="232" t="s">
        <v>210</v>
      </c>
      <c r="C74" s="245"/>
      <c r="D74" s="254">
        <v>1.3</v>
      </c>
      <c r="E74" s="265">
        <v>-24.7</v>
      </c>
      <c r="F74" s="265">
        <v>1.5</v>
      </c>
      <c r="G74" s="265">
        <v>2</v>
      </c>
      <c r="H74" s="265">
        <v>-3.5</v>
      </c>
      <c r="I74" s="265">
        <v>5.6</v>
      </c>
      <c r="J74" s="265">
        <v>5.6</v>
      </c>
      <c r="K74" s="265">
        <v>-9.4</v>
      </c>
      <c r="L74" s="280">
        <v>-18.2</v>
      </c>
      <c r="M74" s="280">
        <v>-2</v>
      </c>
      <c r="N74" s="280">
        <v>27.4</v>
      </c>
      <c r="O74" s="280">
        <v>-3.4</v>
      </c>
      <c r="P74" s="265">
        <v>-2.2999999999999998</v>
      </c>
      <c r="Q74" s="265">
        <v>4.3</v>
      </c>
      <c r="R74" s="265">
        <v>0.4</v>
      </c>
      <c r="S74" s="280">
        <v>-0.4</v>
      </c>
    </row>
    <row r="75" spans="1:19" ht="13.5" customHeight="1">
      <c r="A75" s="233"/>
      <c r="B75" s="233" t="s">
        <v>47</v>
      </c>
      <c r="C75" s="245"/>
      <c r="D75" s="255">
        <v>-1.8</v>
      </c>
      <c r="E75" s="266">
        <v>-4.3</v>
      </c>
      <c r="F75" s="266">
        <v>-4.2</v>
      </c>
      <c r="G75" s="266">
        <v>-7.8</v>
      </c>
      <c r="H75" s="266">
        <v>-3.2</v>
      </c>
      <c r="I75" s="266">
        <v>-9.1</v>
      </c>
      <c r="J75" s="266">
        <v>-7.5</v>
      </c>
      <c r="K75" s="266">
        <v>-3.8</v>
      </c>
      <c r="L75" s="281">
        <v>13.5</v>
      </c>
      <c r="M75" s="281">
        <v>2.4</v>
      </c>
      <c r="N75" s="281">
        <v>-16.5</v>
      </c>
      <c r="O75" s="281">
        <v>-7.8</v>
      </c>
      <c r="P75" s="266">
        <v>27.3</v>
      </c>
      <c r="Q75" s="266">
        <v>4.5</v>
      </c>
      <c r="R75" s="266">
        <v>-0.2</v>
      </c>
      <c r="S75" s="281">
        <v>-0.7</v>
      </c>
    </row>
    <row r="76" spans="1:19" ht="13.5" customHeight="1">
      <c r="A76" s="233"/>
      <c r="B76" s="233" t="s">
        <v>55</v>
      </c>
      <c r="C76" s="245"/>
      <c r="D76" s="255">
        <v>2</v>
      </c>
      <c r="E76" s="266">
        <v>17.899999999999999</v>
      </c>
      <c r="F76" s="266">
        <v>1.7</v>
      </c>
      <c r="G76" s="266">
        <v>-2.5</v>
      </c>
      <c r="H76" s="266">
        <v>0.3</v>
      </c>
      <c r="I76" s="266">
        <v>5.6</v>
      </c>
      <c r="J76" s="266">
        <v>-3.4</v>
      </c>
      <c r="K76" s="266">
        <v>-15.9</v>
      </c>
      <c r="L76" s="281">
        <v>15</v>
      </c>
      <c r="M76" s="281">
        <v>3.6</v>
      </c>
      <c r="N76" s="281">
        <v>-2.6</v>
      </c>
      <c r="O76" s="281">
        <v>7.2</v>
      </c>
      <c r="P76" s="266">
        <v>0.5</v>
      </c>
      <c r="Q76" s="266">
        <v>-1.7</v>
      </c>
      <c r="R76" s="266">
        <v>-10.3</v>
      </c>
      <c r="S76" s="281">
        <v>21.2</v>
      </c>
    </row>
    <row r="77" spans="1:19" ht="13.5" customHeight="1">
      <c r="A77" s="233"/>
      <c r="B77" s="233" t="s">
        <v>180</v>
      </c>
      <c r="C77" s="245"/>
      <c r="D77" s="255">
        <v>1.7</v>
      </c>
      <c r="E77" s="266">
        <v>-14.5</v>
      </c>
      <c r="F77" s="266">
        <v>5.5</v>
      </c>
      <c r="G77" s="266">
        <v>1.7</v>
      </c>
      <c r="H77" s="266">
        <v>-6.6</v>
      </c>
      <c r="I77" s="266">
        <v>-10.3</v>
      </c>
      <c r="J77" s="266">
        <v>-8.8000000000000007</v>
      </c>
      <c r="K77" s="266">
        <v>17.2</v>
      </c>
      <c r="L77" s="281">
        <v>-15</v>
      </c>
      <c r="M77" s="281">
        <v>5.0999999999999996</v>
      </c>
      <c r="N77" s="281">
        <v>6.1</v>
      </c>
      <c r="O77" s="281">
        <v>2.1</v>
      </c>
      <c r="P77" s="266">
        <v>-1.5</v>
      </c>
      <c r="Q77" s="266">
        <v>1.5</v>
      </c>
      <c r="R77" s="266">
        <v>4.5</v>
      </c>
      <c r="S77" s="281">
        <v>8.8000000000000007</v>
      </c>
    </row>
    <row r="78" spans="1:19" ht="13.5" customHeight="1">
      <c r="B78" s="233" t="s">
        <v>197</v>
      </c>
      <c r="C78" s="245"/>
      <c r="D78" s="255">
        <v>1.5</v>
      </c>
      <c r="E78" s="266">
        <v>7.1</v>
      </c>
      <c r="F78" s="266">
        <v>0.9</v>
      </c>
      <c r="G78" s="266">
        <v>-2.5</v>
      </c>
      <c r="H78" s="266">
        <v>-0.5</v>
      </c>
      <c r="I78" s="266">
        <v>4.0999999999999996</v>
      </c>
      <c r="J78" s="266">
        <v>2.5</v>
      </c>
      <c r="K78" s="266">
        <v>-0.7</v>
      </c>
      <c r="L78" s="281">
        <v>-3.9</v>
      </c>
      <c r="M78" s="281">
        <v>4</v>
      </c>
      <c r="N78" s="281">
        <v>-1.1000000000000001</v>
      </c>
      <c r="O78" s="281">
        <v>-4.3</v>
      </c>
      <c r="P78" s="266">
        <v>2.1</v>
      </c>
      <c r="Q78" s="266">
        <v>1.1000000000000001</v>
      </c>
      <c r="R78" s="266">
        <v>0.9</v>
      </c>
      <c r="S78" s="281">
        <v>-1.7</v>
      </c>
    </row>
    <row r="79" spans="1:19" ht="13.5" customHeight="1">
      <c r="A79" s="234"/>
      <c r="B79" s="234" t="s">
        <v>76</v>
      </c>
      <c r="C79" s="246"/>
      <c r="D79" s="257">
        <v>2.6</v>
      </c>
      <c r="E79" s="268">
        <v>8.8000000000000007</v>
      </c>
      <c r="F79" s="268">
        <v>2.4</v>
      </c>
      <c r="G79" s="268">
        <v>11.2</v>
      </c>
      <c r="H79" s="268">
        <v>-4.7</v>
      </c>
      <c r="I79" s="268">
        <v>-8.9</v>
      </c>
      <c r="J79" s="268">
        <v>13.1</v>
      </c>
      <c r="K79" s="268">
        <v>3.8</v>
      </c>
      <c r="L79" s="268">
        <v>-18.2</v>
      </c>
      <c r="M79" s="268">
        <v>5.4</v>
      </c>
      <c r="N79" s="268">
        <v>2.2999999999999998</v>
      </c>
      <c r="O79" s="268">
        <v>-3.4</v>
      </c>
      <c r="P79" s="268">
        <v>5.3</v>
      </c>
      <c r="Q79" s="268">
        <v>0.2</v>
      </c>
      <c r="R79" s="268">
        <v>19.899999999999999</v>
      </c>
      <c r="S79" s="268">
        <v>2.8</v>
      </c>
    </row>
    <row r="80" spans="1:19" ht="13.5" customHeight="1">
      <c r="A80" s="233" t="s">
        <v>426</v>
      </c>
      <c r="B80" s="233">
        <v>7</v>
      </c>
      <c r="C80" s="245" t="s">
        <v>434</v>
      </c>
      <c r="D80" s="254">
        <v>1.1000000000000001</v>
      </c>
      <c r="E80" s="265">
        <v>5.5</v>
      </c>
      <c r="F80" s="265">
        <v>0.2</v>
      </c>
      <c r="G80" s="265">
        <v>33.4</v>
      </c>
      <c r="H80" s="265">
        <v>-5.6</v>
      </c>
      <c r="I80" s="265">
        <v>-24.3</v>
      </c>
      <c r="J80" s="265">
        <v>17.100000000000001</v>
      </c>
      <c r="K80" s="265">
        <v>33.799999999999997</v>
      </c>
      <c r="L80" s="265">
        <v>-13.1</v>
      </c>
      <c r="M80" s="265">
        <v>18.600000000000001</v>
      </c>
      <c r="N80" s="265">
        <v>-16.2</v>
      </c>
      <c r="O80" s="265">
        <v>-14.5</v>
      </c>
      <c r="P80" s="265">
        <v>6.3</v>
      </c>
      <c r="Q80" s="265">
        <v>-2.2000000000000002</v>
      </c>
      <c r="R80" s="265">
        <v>7</v>
      </c>
      <c r="S80" s="265">
        <v>8.6999999999999993</v>
      </c>
    </row>
    <row r="81" spans="1:25" ht="13.5" customHeight="1">
      <c r="A81" s="235" t="s">
        <v>430</v>
      </c>
      <c r="B81" s="233">
        <v>8</v>
      </c>
      <c r="C81" s="245"/>
      <c r="D81" s="255">
        <v>-0.2</v>
      </c>
      <c r="E81" s="266">
        <v>6.6</v>
      </c>
      <c r="F81" s="266">
        <v>3.6</v>
      </c>
      <c r="G81" s="266">
        <v>26.7</v>
      </c>
      <c r="H81" s="266">
        <v>-24.6</v>
      </c>
      <c r="I81" s="266">
        <v>-2.2999999999999998</v>
      </c>
      <c r="J81" s="266">
        <v>10.4</v>
      </c>
      <c r="K81" s="266">
        <v>1.6</v>
      </c>
      <c r="L81" s="266">
        <v>-13.3</v>
      </c>
      <c r="M81" s="266">
        <v>-5.5</v>
      </c>
      <c r="N81" s="266">
        <v>2.4</v>
      </c>
      <c r="O81" s="266">
        <v>0.1</v>
      </c>
      <c r="P81" s="266">
        <v>-7.7</v>
      </c>
      <c r="Q81" s="266">
        <v>-5.6</v>
      </c>
      <c r="R81" s="266">
        <v>19.8</v>
      </c>
      <c r="S81" s="266">
        <v>-4.9000000000000004</v>
      </c>
    </row>
    <row r="82" spans="1:25" ht="13.5" customHeight="1">
      <c r="A82" s="235" t="s">
        <v>430</v>
      </c>
      <c r="B82" s="233">
        <v>9</v>
      </c>
      <c r="C82" s="245"/>
      <c r="D82" s="255">
        <v>2.6</v>
      </c>
      <c r="E82" s="266">
        <v>26.3</v>
      </c>
      <c r="F82" s="266">
        <v>2</v>
      </c>
      <c r="G82" s="266">
        <v>30</v>
      </c>
      <c r="H82" s="266">
        <v>6</v>
      </c>
      <c r="I82" s="266">
        <v>-5.3</v>
      </c>
      <c r="J82" s="266">
        <v>10.199999999999999</v>
      </c>
      <c r="K82" s="266">
        <v>10</v>
      </c>
      <c r="L82" s="266">
        <v>-17.399999999999999</v>
      </c>
      <c r="M82" s="266">
        <v>1.5</v>
      </c>
      <c r="N82" s="266">
        <v>2.9</v>
      </c>
      <c r="O82" s="266">
        <v>-2</v>
      </c>
      <c r="P82" s="266">
        <v>6.6</v>
      </c>
      <c r="Q82" s="266">
        <v>-1</v>
      </c>
      <c r="R82" s="266">
        <v>13.6</v>
      </c>
      <c r="S82" s="266">
        <v>-0.6</v>
      </c>
    </row>
    <row r="83" spans="1:25" ht="13.5" customHeight="1">
      <c r="A83" s="235" t="s">
        <v>430</v>
      </c>
      <c r="B83" s="233">
        <v>10</v>
      </c>
      <c r="D83" s="255">
        <v>2.2999999999999998</v>
      </c>
      <c r="E83" s="266">
        <v>-3.6</v>
      </c>
      <c r="F83" s="266">
        <v>2</v>
      </c>
      <c r="G83" s="266">
        <v>29.4</v>
      </c>
      <c r="H83" s="266">
        <v>0.4</v>
      </c>
      <c r="I83" s="266">
        <v>-3.7</v>
      </c>
      <c r="J83" s="266">
        <v>26.7</v>
      </c>
      <c r="K83" s="266">
        <v>2.5</v>
      </c>
      <c r="L83" s="266">
        <v>-18.8</v>
      </c>
      <c r="M83" s="266">
        <v>1.8</v>
      </c>
      <c r="N83" s="266">
        <v>5.3</v>
      </c>
      <c r="O83" s="266">
        <v>-9</v>
      </c>
      <c r="P83" s="266">
        <v>2</v>
      </c>
      <c r="Q83" s="266">
        <v>-3.2</v>
      </c>
      <c r="R83" s="266">
        <v>13.8</v>
      </c>
      <c r="S83" s="266">
        <v>1.1000000000000001</v>
      </c>
    </row>
    <row r="84" spans="1:25" ht="13.5" customHeight="1">
      <c r="A84" s="235" t="s">
        <v>430</v>
      </c>
      <c r="B84" s="233">
        <v>11</v>
      </c>
      <c r="C84" s="245"/>
      <c r="D84" s="255">
        <v>5</v>
      </c>
      <c r="E84" s="266">
        <v>-17.2</v>
      </c>
      <c r="F84" s="266">
        <v>3.5</v>
      </c>
      <c r="G84" s="266">
        <v>30.3</v>
      </c>
      <c r="H84" s="266">
        <v>-0.1</v>
      </c>
      <c r="I84" s="266">
        <v>5.5</v>
      </c>
      <c r="J84" s="266">
        <v>8.5</v>
      </c>
      <c r="K84" s="266">
        <v>7.1</v>
      </c>
      <c r="L84" s="266">
        <v>2.8</v>
      </c>
      <c r="M84" s="266">
        <v>2.2000000000000002</v>
      </c>
      <c r="N84" s="266">
        <v>7.4</v>
      </c>
      <c r="O84" s="266">
        <v>13.7</v>
      </c>
      <c r="P84" s="266">
        <v>1.5</v>
      </c>
      <c r="Q84" s="266">
        <v>12.2</v>
      </c>
      <c r="R84" s="266">
        <v>12.5</v>
      </c>
      <c r="S84" s="266">
        <v>7.8</v>
      </c>
    </row>
    <row r="85" spans="1:25" ht="13.5" customHeight="1">
      <c r="A85" s="235" t="s">
        <v>430</v>
      </c>
      <c r="B85" s="233">
        <v>12</v>
      </c>
      <c r="C85" s="245"/>
      <c r="D85" s="255">
        <v>4.0999999999999996</v>
      </c>
      <c r="E85" s="266">
        <v>17.100000000000001</v>
      </c>
      <c r="F85" s="266">
        <v>4.3</v>
      </c>
      <c r="G85" s="266">
        <v>-15.1</v>
      </c>
      <c r="H85" s="266">
        <v>-32.4</v>
      </c>
      <c r="I85" s="266">
        <v>-26.7</v>
      </c>
      <c r="J85" s="266">
        <v>21.8</v>
      </c>
      <c r="K85" s="266">
        <v>-2.2999999999999998</v>
      </c>
      <c r="L85" s="266">
        <v>-13.6</v>
      </c>
      <c r="M85" s="266">
        <v>21.5</v>
      </c>
      <c r="N85" s="266">
        <v>10.7</v>
      </c>
      <c r="O85" s="266">
        <v>-19.8</v>
      </c>
      <c r="P85" s="266">
        <v>8.5</v>
      </c>
      <c r="Q85" s="266">
        <v>3</v>
      </c>
      <c r="R85" s="266">
        <v>14.9</v>
      </c>
      <c r="S85" s="266">
        <v>4</v>
      </c>
    </row>
    <row r="86" spans="1:25" ht="13.5" customHeight="1">
      <c r="A86" s="235" t="s">
        <v>431</v>
      </c>
      <c r="B86" s="233">
        <v>1</v>
      </c>
      <c r="C86" s="245"/>
      <c r="D86" s="255">
        <v>3.4</v>
      </c>
      <c r="E86" s="266">
        <v>-0.9</v>
      </c>
      <c r="F86" s="266">
        <v>0.7</v>
      </c>
      <c r="G86" s="266">
        <v>33.9</v>
      </c>
      <c r="H86" s="266">
        <v>25.8</v>
      </c>
      <c r="I86" s="266">
        <v>18.7</v>
      </c>
      <c r="J86" s="266">
        <v>-0.6</v>
      </c>
      <c r="K86" s="266">
        <v>13.5</v>
      </c>
      <c r="L86" s="266">
        <v>10</v>
      </c>
      <c r="M86" s="266">
        <v>14.7</v>
      </c>
      <c r="N86" s="266">
        <v>10.4</v>
      </c>
      <c r="O86" s="266">
        <v>5.0999999999999996</v>
      </c>
      <c r="P86" s="266">
        <v>-1.4</v>
      </c>
      <c r="Q86" s="266">
        <v>1.5</v>
      </c>
      <c r="R86" s="266">
        <v>-0.6</v>
      </c>
      <c r="S86" s="266">
        <v>3.2</v>
      </c>
    </row>
    <row r="87" spans="1:25" ht="13.5" customHeight="1">
      <c r="A87" s="236" t="s">
        <v>430</v>
      </c>
      <c r="B87" s="233">
        <v>2</v>
      </c>
      <c r="C87" s="245"/>
      <c r="D87" s="255">
        <v>2.7</v>
      </c>
      <c r="E87" s="266">
        <v>0.2</v>
      </c>
      <c r="F87" s="266">
        <v>1.5</v>
      </c>
      <c r="G87" s="266">
        <v>60.9</v>
      </c>
      <c r="H87" s="266">
        <v>18.3</v>
      </c>
      <c r="I87" s="266">
        <v>8.4</v>
      </c>
      <c r="J87" s="266">
        <v>3.3</v>
      </c>
      <c r="K87" s="266">
        <v>13</v>
      </c>
      <c r="L87" s="266">
        <v>-5.0999999999999996</v>
      </c>
      <c r="M87" s="266">
        <v>3.4</v>
      </c>
      <c r="N87" s="266">
        <v>6.7</v>
      </c>
      <c r="O87" s="266">
        <v>-1.3</v>
      </c>
      <c r="P87" s="266">
        <v>0.1</v>
      </c>
      <c r="Q87" s="266">
        <v>-3.4</v>
      </c>
      <c r="R87" s="266">
        <v>2.6</v>
      </c>
      <c r="S87" s="266">
        <v>6.5</v>
      </c>
    </row>
    <row r="88" spans="1:25" ht="13.5" customHeight="1">
      <c r="A88" s="235" t="s">
        <v>430</v>
      </c>
      <c r="B88" s="233">
        <v>3</v>
      </c>
      <c r="D88" s="255">
        <v>1.1000000000000001</v>
      </c>
      <c r="E88" s="266">
        <v>7.3</v>
      </c>
      <c r="F88" s="266">
        <v>-1.5</v>
      </c>
      <c r="G88" s="266">
        <v>-13.5</v>
      </c>
      <c r="H88" s="266">
        <v>21.3</v>
      </c>
      <c r="I88" s="266">
        <v>11.3</v>
      </c>
      <c r="J88" s="266">
        <v>2.4</v>
      </c>
      <c r="K88" s="266">
        <v>4.8</v>
      </c>
      <c r="L88" s="266">
        <v>-2.1</v>
      </c>
      <c r="M88" s="266">
        <v>2.2000000000000002</v>
      </c>
      <c r="N88" s="266">
        <v>12.8</v>
      </c>
      <c r="O88" s="266">
        <v>19.899999999999999</v>
      </c>
      <c r="P88" s="266">
        <v>0.3</v>
      </c>
      <c r="Q88" s="266">
        <v>-0.8</v>
      </c>
      <c r="R88" s="266">
        <v>3.5</v>
      </c>
      <c r="S88" s="266">
        <v>2</v>
      </c>
    </row>
    <row r="89" spans="1:25" ht="13.5" customHeight="1">
      <c r="A89" s="233" t="s">
        <v>430</v>
      </c>
      <c r="B89" s="233">
        <v>4</v>
      </c>
      <c r="C89" s="245"/>
      <c r="D89" s="255">
        <v>-0.2</v>
      </c>
      <c r="E89" s="266">
        <v>-40.700000000000003</v>
      </c>
      <c r="F89" s="266">
        <v>3</v>
      </c>
      <c r="G89" s="266">
        <v>-5</v>
      </c>
      <c r="H89" s="266">
        <v>23.2</v>
      </c>
      <c r="I89" s="266">
        <v>9.9</v>
      </c>
      <c r="J89" s="266">
        <v>4.5</v>
      </c>
      <c r="K89" s="266">
        <v>16.3</v>
      </c>
      <c r="L89" s="266">
        <v>-8.3000000000000007</v>
      </c>
      <c r="M89" s="266">
        <v>1.4</v>
      </c>
      <c r="N89" s="266">
        <v>12.1</v>
      </c>
      <c r="O89" s="266">
        <v>11</v>
      </c>
      <c r="P89" s="266">
        <v>-1.1000000000000001</v>
      </c>
      <c r="Q89" s="266">
        <v>-12.1</v>
      </c>
      <c r="R89" s="266">
        <v>8.8000000000000007</v>
      </c>
      <c r="S89" s="266">
        <v>3.5</v>
      </c>
    </row>
    <row r="90" spans="1:25" ht="13.5" customHeight="1">
      <c r="A90" s="235" t="s">
        <v>430</v>
      </c>
      <c r="B90" s="233">
        <v>5</v>
      </c>
      <c r="C90" s="245"/>
      <c r="D90" s="255">
        <v>-0.2</v>
      </c>
      <c r="E90" s="266">
        <v>-17.3</v>
      </c>
      <c r="F90" s="266">
        <v>0.8</v>
      </c>
      <c r="G90" s="266">
        <v>-7.5</v>
      </c>
      <c r="H90" s="266">
        <v>24.6</v>
      </c>
      <c r="I90" s="266">
        <v>15.2</v>
      </c>
      <c r="J90" s="266">
        <v>-1</v>
      </c>
      <c r="K90" s="266">
        <v>13.3</v>
      </c>
      <c r="L90" s="266">
        <v>-2.1</v>
      </c>
      <c r="M90" s="266">
        <v>-32.9</v>
      </c>
      <c r="N90" s="266">
        <v>2.2000000000000002</v>
      </c>
      <c r="O90" s="266">
        <v>4.5</v>
      </c>
      <c r="P90" s="266">
        <v>1.5</v>
      </c>
      <c r="Q90" s="266">
        <v>-3.3</v>
      </c>
      <c r="R90" s="266">
        <v>11.7</v>
      </c>
      <c r="S90" s="266">
        <v>7</v>
      </c>
    </row>
    <row r="91" spans="1:25" ht="13.5" customHeight="1">
      <c r="A91" s="235" t="s">
        <v>430</v>
      </c>
      <c r="B91" s="233">
        <v>6</v>
      </c>
      <c r="C91" s="245"/>
      <c r="D91" s="255">
        <v>8.1999999999999993</v>
      </c>
      <c r="E91" s="266">
        <v>36.799999999999997</v>
      </c>
      <c r="F91" s="266">
        <v>0.2</v>
      </c>
      <c r="G91" s="266">
        <v>6</v>
      </c>
      <c r="H91" s="277">
        <v>50.8</v>
      </c>
      <c r="I91" s="266">
        <v>60.2</v>
      </c>
      <c r="J91" s="266">
        <v>21.1</v>
      </c>
      <c r="K91" s="266">
        <v>49.1</v>
      </c>
      <c r="L91" s="266">
        <v>-7.7</v>
      </c>
      <c r="M91" s="266">
        <v>19.899999999999999</v>
      </c>
      <c r="N91" s="266">
        <v>13</v>
      </c>
      <c r="O91" s="266">
        <v>21</v>
      </c>
      <c r="P91" s="266">
        <v>1.1000000000000001</v>
      </c>
      <c r="Q91" s="266">
        <v>-7.3</v>
      </c>
      <c r="R91" s="266">
        <v>19.7</v>
      </c>
      <c r="S91" s="266">
        <v>9</v>
      </c>
    </row>
    <row r="92" spans="1:25" ht="13.5" customHeight="1">
      <c r="A92" s="237" t="s">
        <v>430</v>
      </c>
      <c r="B92" s="241">
        <v>7</v>
      </c>
      <c r="C92" s="247"/>
      <c r="D92" s="258">
        <v>1.6</v>
      </c>
      <c r="E92" s="269">
        <v>-9.3000000000000007</v>
      </c>
      <c r="F92" s="269">
        <v>-1.4</v>
      </c>
      <c r="G92" s="269">
        <v>71.5</v>
      </c>
      <c r="H92" s="271">
        <v>14.2</v>
      </c>
      <c r="I92" s="269">
        <v>25.4</v>
      </c>
      <c r="J92" s="269">
        <v>4.9000000000000004</v>
      </c>
      <c r="K92" s="269">
        <v>3.8</v>
      </c>
      <c r="L92" s="269">
        <v>-21.1</v>
      </c>
      <c r="M92" s="269">
        <v>-4.3</v>
      </c>
      <c r="N92" s="269">
        <v>15.2</v>
      </c>
      <c r="O92" s="269">
        <v>25.2</v>
      </c>
      <c r="P92" s="269">
        <v>-4.7</v>
      </c>
      <c r="Q92" s="269">
        <v>5.2</v>
      </c>
      <c r="R92" s="269">
        <v>14</v>
      </c>
      <c r="S92" s="269">
        <v>0.5</v>
      </c>
    </row>
    <row r="93" spans="1:25" ht="27" customHeight="1">
      <c r="A93" s="238" t="s">
        <v>436</v>
      </c>
      <c r="B93" s="238"/>
      <c r="C93" s="248"/>
      <c r="D93" s="263">
        <v>-4.8</v>
      </c>
      <c r="E93" s="271">
        <v>-15.4</v>
      </c>
      <c r="F93" s="271">
        <v>19.8</v>
      </c>
      <c r="G93" s="271">
        <v>75.599999999999994</v>
      </c>
      <c r="H93" s="271">
        <v>-53.7</v>
      </c>
      <c r="I93" s="271">
        <v>-14.1</v>
      </c>
      <c r="J93" s="271">
        <v>19.399999999999999</v>
      </c>
      <c r="K93" s="271">
        <v>-60.1</v>
      </c>
      <c r="L93" s="271">
        <v>42.8</v>
      </c>
      <c r="M93" s="271">
        <v>49.9</v>
      </c>
      <c r="N93" s="271">
        <v>-7</v>
      </c>
      <c r="O93" s="271">
        <v>14.5</v>
      </c>
      <c r="P93" s="271">
        <v>-66.7</v>
      </c>
      <c r="Q93" s="271">
        <v>1.5</v>
      </c>
      <c r="R93" s="271">
        <v>-48.6</v>
      </c>
      <c r="S93" s="271">
        <v>-15.6</v>
      </c>
      <c r="T93" s="239"/>
      <c r="U93" s="239"/>
      <c r="V93" s="239"/>
      <c r="W93" s="239"/>
      <c r="X93" s="239"/>
      <c r="Y93" s="239"/>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65" right="0.39370078740157483"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23">
    <tabColor indexed="17"/>
    <pageSetUpPr fitToPage="1"/>
  </sheetPr>
  <dimension ref="A1:IO98"/>
  <sheetViews>
    <sheetView zoomScale="70" zoomScaleNormal="70" workbookViewId="0"/>
  </sheetViews>
  <sheetFormatPr defaultColWidth="9" defaultRowHeight="13"/>
  <cols>
    <col min="1" max="1" width="4.90625" style="25" bestFit="1" customWidth="1"/>
    <col min="2" max="2" width="5.26953125" style="25" customWidth="1"/>
    <col min="3" max="3" width="3.08984375" style="25" bestFit="1" customWidth="1"/>
    <col min="4" max="5" width="7.6328125" style="25" bestFit="1" customWidth="1"/>
    <col min="6" max="6" width="7.7265625" style="25" customWidth="1"/>
    <col min="7" max="7" width="8.08984375" style="25" bestFit="1" customWidth="1"/>
    <col min="8" max="10" width="7.6328125" style="25" bestFit="1" customWidth="1"/>
    <col min="11" max="19" width="8.26953125" style="25" customWidth="1"/>
    <col min="20" max="28" width="7.6328125" style="25" customWidth="1"/>
    <col min="29" max="16384" width="9" style="25" bestFit="1" customWidth="0"/>
  </cols>
  <sheetData>
    <row r="1" spans="1:24" ht="19">
      <c r="A1" s="285"/>
      <c r="B1" s="285"/>
      <c r="C1" s="285"/>
      <c r="D1" s="285"/>
      <c r="E1" s="284"/>
      <c r="F1" s="284"/>
      <c r="G1" s="273"/>
      <c r="H1" s="273"/>
      <c r="I1" s="273"/>
      <c r="J1" s="273"/>
      <c r="K1" s="273"/>
      <c r="L1" s="273"/>
      <c r="M1" s="273"/>
      <c r="N1" s="273"/>
      <c r="O1" s="273"/>
      <c r="P1" s="284"/>
      <c r="Q1" s="284"/>
      <c r="R1" s="285"/>
      <c r="S1" s="284"/>
      <c r="T1" s="284"/>
      <c r="U1" s="284"/>
      <c r="V1" s="284"/>
      <c r="W1" s="284"/>
      <c r="X1" s="284"/>
    </row>
    <row r="2" spans="1:24" ht="19">
      <c r="A2" s="285"/>
      <c r="B2" s="285"/>
      <c r="C2" s="285"/>
      <c r="D2" s="285"/>
      <c r="E2" s="284"/>
      <c r="F2" s="284"/>
      <c r="G2" s="274" t="s">
        <v>439</v>
      </c>
      <c r="H2" s="274"/>
      <c r="I2" s="274"/>
      <c r="J2" s="274"/>
      <c r="K2" s="274"/>
      <c r="L2" s="274"/>
      <c r="M2" s="274"/>
      <c r="N2" s="274"/>
      <c r="O2" s="274"/>
      <c r="P2" s="284"/>
      <c r="Q2" s="284"/>
      <c r="R2" s="285"/>
      <c r="S2" s="284"/>
      <c r="T2" s="284"/>
      <c r="U2" s="284"/>
      <c r="V2" s="284"/>
      <c r="W2" s="284"/>
      <c r="X2" s="284"/>
    </row>
    <row r="3" spans="1:24" ht="16.5">
      <c r="A3" s="227" t="s">
        <v>178</v>
      </c>
      <c r="B3" s="8"/>
      <c r="C3" s="8"/>
      <c r="H3" s="275"/>
      <c r="I3" s="275"/>
      <c r="J3" s="275"/>
      <c r="K3" s="275"/>
      <c r="L3" s="275"/>
      <c r="M3" s="275"/>
      <c r="N3" s="275"/>
      <c r="O3" s="275"/>
      <c r="S3" s="19" t="s">
        <v>264</v>
      </c>
    </row>
    <row r="4" spans="1:24">
      <c r="A4" s="228" t="s">
        <v>383</v>
      </c>
      <c r="B4" s="228"/>
      <c r="C4" s="242"/>
      <c r="D4" s="250" t="s">
        <v>62</v>
      </c>
      <c r="E4" s="250" t="s">
        <v>386</v>
      </c>
      <c r="F4" s="250" t="s">
        <v>23</v>
      </c>
      <c r="G4" s="250" t="s">
        <v>17</v>
      </c>
      <c r="H4" s="250" t="s">
        <v>387</v>
      </c>
      <c r="I4" s="250" t="s">
        <v>388</v>
      </c>
      <c r="J4" s="250" t="s">
        <v>389</v>
      </c>
      <c r="K4" s="250" t="s">
        <v>390</v>
      </c>
      <c r="L4" s="250" t="s">
        <v>292</v>
      </c>
      <c r="M4" s="250" t="s">
        <v>209</v>
      </c>
      <c r="N4" s="250" t="s">
        <v>314</v>
      </c>
      <c r="O4" s="250" t="s">
        <v>214</v>
      </c>
      <c r="P4" s="250" t="s">
        <v>391</v>
      </c>
      <c r="Q4" s="250" t="s">
        <v>392</v>
      </c>
      <c r="R4" s="250" t="s">
        <v>393</v>
      </c>
      <c r="S4" s="250" t="s">
        <v>220</v>
      </c>
    </row>
    <row r="5" spans="1:24">
      <c r="A5" s="229"/>
      <c r="B5" s="229"/>
      <c r="C5" s="243"/>
      <c r="D5" s="251" t="s">
        <v>395</v>
      </c>
      <c r="E5" s="251"/>
      <c r="F5" s="251"/>
      <c r="G5" s="251" t="s">
        <v>299</v>
      </c>
      <c r="H5" s="251" t="s">
        <v>396</v>
      </c>
      <c r="I5" s="251" t="s">
        <v>184</v>
      </c>
      <c r="J5" s="251" t="s">
        <v>397</v>
      </c>
      <c r="K5" s="251" t="s">
        <v>54</v>
      </c>
      <c r="L5" s="278" t="s">
        <v>398</v>
      </c>
      <c r="M5" s="282" t="s">
        <v>224</v>
      </c>
      <c r="N5" s="278" t="s">
        <v>400</v>
      </c>
      <c r="O5" s="278" t="s">
        <v>394</v>
      </c>
      <c r="P5" s="278" t="s">
        <v>404</v>
      </c>
      <c r="Q5" s="278" t="s">
        <v>406</v>
      </c>
      <c r="R5" s="278" t="s">
        <v>407</v>
      </c>
      <c r="S5" s="286" t="s">
        <v>134</v>
      </c>
    </row>
    <row r="6" spans="1:24" ht="18" customHeight="1">
      <c r="A6" s="230"/>
      <c r="B6" s="230"/>
      <c r="C6" s="244"/>
      <c r="D6" s="252" t="s">
        <v>408</v>
      </c>
      <c r="E6" s="252" t="s">
        <v>219</v>
      </c>
      <c r="F6" s="252" t="s">
        <v>409</v>
      </c>
      <c r="G6" s="252" t="s">
        <v>411</v>
      </c>
      <c r="H6" s="252" t="s">
        <v>413</v>
      </c>
      <c r="I6" s="252" t="s">
        <v>415</v>
      </c>
      <c r="J6" s="252" t="s">
        <v>75</v>
      </c>
      <c r="K6" s="252" t="s">
        <v>416</v>
      </c>
      <c r="L6" s="279" t="s">
        <v>417</v>
      </c>
      <c r="M6" s="283" t="s">
        <v>419</v>
      </c>
      <c r="N6" s="279" t="s">
        <v>420</v>
      </c>
      <c r="O6" s="279" t="s">
        <v>287</v>
      </c>
      <c r="P6" s="283" t="s">
        <v>95</v>
      </c>
      <c r="Q6" s="283" t="s">
        <v>423</v>
      </c>
      <c r="R6" s="279" t="s">
        <v>424</v>
      </c>
      <c r="S6" s="279" t="s">
        <v>425</v>
      </c>
    </row>
    <row r="7" spans="1:24" ht="15.75" customHeight="1">
      <c r="A7" s="289"/>
      <c r="B7" s="289"/>
      <c r="C7" s="289"/>
      <c r="D7" s="253" t="s">
        <v>312</v>
      </c>
      <c r="E7" s="253"/>
      <c r="F7" s="253"/>
      <c r="G7" s="253"/>
      <c r="H7" s="253"/>
      <c r="I7" s="253"/>
      <c r="J7" s="253"/>
      <c r="K7" s="253"/>
      <c r="L7" s="253"/>
      <c r="M7" s="253"/>
      <c r="N7" s="253"/>
      <c r="O7" s="253"/>
      <c r="P7" s="253"/>
      <c r="Q7" s="253"/>
      <c r="R7" s="253"/>
      <c r="S7" s="289"/>
    </row>
    <row r="8" spans="1:24" ht="13.5" customHeight="1">
      <c r="A8" s="232" t="s">
        <v>384</v>
      </c>
      <c r="B8" s="232" t="s">
        <v>210</v>
      </c>
      <c r="C8" s="245"/>
      <c r="D8" s="293">
        <v>100.8</v>
      </c>
      <c r="E8" s="301">
        <v>99.4</v>
      </c>
      <c r="F8" s="301">
        <v>104.1</v>
      </c>
      <c r="G8" s="301">
        <v>111</v>
      </c>
      <c r="H8" s="301">
        <v>98.2</v>
      </c>
      <c r="I8" s="301">
        <v>108.7</v>
      </c>
      <c r="J8" s="301">
        <v>106.3</v>
      </c>
      <c r="K8" s="301">
        <v>99.3</v>
      </c>
      <c r="L8" s="280">
        <v>109</v>
      </c>
      <c r="M8" s="280">
        <v>97</v>
      </c>
      <c r="N8" s="280">
        <v>110.9</v>
      </c>
      <c r="O8" s="280">
        <v>101.5</v>
      </c>
      <c r="P8" s="301">
        <v>75.8</v>
      </c>
      <c r="Q8" s="301">
        <v>95</v>
      </c>
      <c r="R8" s="301">
        <v>101.2</v>
      </c>
      <c r="S8" s="280">
        <v>105.7</v>
      </c>
    </row>
    <row r="9" spans="1:24" ht="13.5" customHeight="1">
      <c r="A9" s="233"/>
      <c r="B9" s="233" t="s">
        <v>47</v>
      </c>
      <c r="C9" s="245"/>
      <c r="D9" s="294">
        <v>100</v>
      </c>
      <c r="E9" s="302">
        <v>100</v>
      </c>
      <c r="F9" s="302">
        <v>100</v>
      </c>
      <c r="G9" s="302">
        <v>100</v>
      </c>
      <c r="H9" s="302">
        <v>100</v>
      </c>
      <c r="I9" s="302">
        <v>100</v>
      </c>
      <c r="J9" s="302">
        <v>100</v>
      </c>
      <c r="K9" s="302">
        <v>100</v>
      </c>
      <c r="L9" s="281">
        <v>100</v>
      </c>
      <c r="M9" s="281">
        <v>100</v>
      </c>
      <c r="N9" s="281">
        <v>100</v>
      </c>
      <c r="O9" s="281">
        <v>100</v>
      </c>
      <c r="P9" s="302">
        <v>100</v>
      </c>
      <c r="Q9" s="302">
        <v>100</v>
      </c>
      <c r="R9" s="302">
        <v>100</v>
      </c>
      <c r="S9" s="281">
        <v>100</v>
      </c>
    </row>
    <row r="10" spans="1:24">
      <c r="A10" s="233"/>
      <c r="B10" s="233" t="s">
        <v>55</v>
      </c>
      <c r="C10" s="245"/>
      <c r="D10" s="294">
        <v>101.8</v>
      </c>
      <c r="E10" s="302">
        <v>108</v>
      </c>
      <c r="F10" s="302">
        <v>102.8</v>
      </c>
      <c r="G10" s="302">
        <v>99.6</v>
      </c>
      <c r="H10" s="302">
        <v>105.7</v>
      </c>
      <c r="I10" s="302">
        <v>102.4</v>
      </c>
      <c r="J10" s="302">
        <v>92.4</v>
      </c>
      <c r="K10" s="302">
        <v>96</v>
      </c>
      <c r="L10" s="281">
        <v>112.9</v>
      </c>
      <c r="M10" s="281">
        <v>106.9</v>
      </c>
      <c r="N10" s="281">
        <v>102.9</v>
      </c>
      <c r="O10" s="281">
        <v>98</v>
      </c>
      <c r="P10" s="302">
        <v>99.7</v>
      </c>
      <c r="Q10" s="302">
        <v>100.3</v>
      </c>
      <c r="R10" s="302">
        <v>99.8</v>
      </c>
      <c r="S10" s="281">
        <v>118.3</v>
      </c>
    </row>
    <row r="11" spans="1:24" ht="13.5" customHeight="1">
      <c r="A11" s="233"/>
      <c r="B11" s="233" t="s">
        <v>180</v>
      </c>
      <c r="C11" s="245"/>
      <c r="D11" s="294">
        <v>99.6</v>
      </c>
      <c r="E11" s="302">
        <v>100.6</v>
      </c>
      <c r="F11" s="302">
        <v>105.3</v>
      </c>
      <c r="G11" s="302">
        <v>88.7</v>
      </c>
      <c r="H11" s="302">
        <v>96.6</v>
      </c>
      <c r="I11" s="302">
        <v>90.9</v>
      </c>
      <c r="J11" s="302">
        <v>87.4</v>
      </c>
      <c r="K11" s="302">
        <v>97.8</v>
      </c>
      <c r="L11" s="302">
        <v>111.1</v>
      </c>
      <c r="M11" s="302">
        <v>104.8</v>
      </c>
      <c r="N11" s="302">
        <v>98.9</v>
      </c>
      <c r="O11" s="302">
        <v>99.5</v>
      </c>
      <c r="P11" s="302">
        <v>96.8</v>
      </c>
      <c r="Q11" s="302">
        <v>96.9</v>
      </c>
      <c r="R11" s="302">
        <v>105.4</v>
      </c>
      <c r="S11" s="302">
        <v>115.6</v>
      </c>
    </row>
    <row r="12" spans="1:24" ht="13.5" customHeight="1">
      <c r="B12" s="233" t="s">
        <v>197</v>
      </c>
      <c r="C12" s="245"/>
      <c r="D12" s="295">
        <v>98.6</v>
      </c>
      <c r="E12" s="281">
        <v>103.5</v>
      </c>
      <c r="F12" s="281">
        <v>103.7</v>
      </c>
      <c r="G12" s="281">
        <v>90.4</v>
      </c>
      <c r="H12" s="281">
        <v>92.3</v>
      </c>
      <c r="I12" s="281">
        <v>93.4</v>
      </c>
      <c r="J12" s="281">
        <v>89.1</v>
      </c>
      <c r="K12" s="281">
        <v>94.2</v>
      </c>
      <c r="L12" s="281">
        <v>112.5</v>
      </c>
      <c r="M12" s="281">
        <v>106</v>
      </c>
      <c r="N12" s="281">
        <v>96.2</v>
      </c>
      <c r="O12" s="281">
        <v>90.7</v>
      </c>
      <c r="P12" s="281">
        <v>90.7</v>
      </c>
      <c r="Q12" s="281">
        <v>94.9</v>
      </c>
      <c r="R12" s="281">
        <v>100</v>
      </c>
      <c r="S12" s="281">
        <v>118.9</v>
      </c>
    </row>
    <row r="13" spans="1:24" ht="13.5" customHeight="1">
      <c r="A13" s="234"/>
      <c r="B13" s="234" t="s">
        <v>76</v>
      </c>
      <c r="C13" s="246"/>
      <c r="D13" s="296">
        <v>99.6</v>
      </c>
      <c r="E13" s="303">
        <v>108.4</v>
      </c>
      <c r="F13" s="303">
        <v>103.7</v>
      </c>
      <c r="G13" s="303">
        <v>96.9</v>
      </c>
      <c r="H13" s="303">
        <v>87.7</v>
      </c>
      <c r="I13" s="303">
        <v>88.6</v>
      </c>
      <c r="J13" s="303">
        <v>99.5</v>
      </c>
      <c r="K13" s="303">
        <v>93.5</v>
      </c>
      <c r="L13" s="303">
        <v>102.4</v>
      </c>
      <c r="M13" s="303">
        <v>108.1</v>
      </c>
      <c r="N13" s="303">
        <v>88</v>
      </c>
      <c r="O13" s="303">
        <v>82.4</v>
      </c>
      <c r="P13" s="303">
        <v>94.3</v>
      </c>
      <c r="Q13" s="303">
        <v>91.4</v>
      </c>
      <c r="R13" s="303">
        <v>105</v>
      </c>
      <c r="S13" s="303">
        <v>121.5</v>
      </c>
    </row>
    <row r="14" spans="1:24" ht="13.5" customHeight="1">
      <c r="A14" s="233" t="s">
        <v>426</v>
      </c>
      <c r="B14" s="233">
        <v>7</v>
      </c>
      <c r="C14" s="245" t="s">
        <v>434</v>
      </c>
      <c r="D14" s="293">
        <v>127.6</v>
      </c>
      <c r="E14" s="301">
        <v>137</v>
      </c>
      <c r="F14" s="301">
        <v>154.80000000000001</v>
      </c>
      <c r="G14" s="301">
        <v>103</v>
      </c>
      <c r="H14" s="301">
        <v>90.9</v>
      </c>
      <c r="I14" s="301">
        <v>108.2</v>
      </c>
      <c r="J14" s="301">
        <v>127</v>
      </c>
      <c r="K14" s="301">
        <v>98.1</v>
      </c>
      <c r="L14" s="301">
        <v>125.2</v>
      </c>
      <c r="M14" s="301">
        <v>189.4</v>
      </c>
      <c r="N14" s="301">
        <v>90.1</v>
      </c>
      <c r="O14" s="301">
        <v>98.2</v>
      </c>
      <c r="P14" s="301">
        <v>78.7</v>
      </c>
      <c r="Q14" s="301">
        <v>101.9</v>
      </c>
      <c r="R14" s="301">
        <v>137.30000000000001</v>
      </c>
      <c r="S14" s="301">
        <v>141.1</v>
      </c>
    </row>
    <row r="15" spans="1:24" ht="13.5" customHeight="1">
      <c r="A15" s="235" t="s">
        <v>430</v>
      </c>
      <c r="B15" s="233">
        <v>8</v>
      </c>
      <c r="C15" s="245"/>
      <c r="D15" s="294">
        <v>84</v>
      </c>
      <c r="E15" s="302">
        <v>109.4</v>
      </c>
      <c r="F15" s="302">
        <v>84.7</v>
      </c>
      <c r="G15" s="302">
        <v>88.7</v>
      </c>
      <c r="H15" s="302">
        <v>88.4</v>
      </c>
      <c r="I15" s="302">
        <v>79.400000000000006</v>
      </c>
      <c r="J15" s="302">
        <v>88</v>
      </c>
      <c r="K15" s="302">
        <v>71</v>
      </c>
      <c r="L15" s="302">
        <v>78</v>
      </c>
      <c r="M15" s="302">
        <v>80</v>
      </c>
      <c r="N15" s="302">
        <v>86.1</v>
      </c>
      <c r="O15" s="302">
        <v>83.4</v>
      </c>
      <c r="P15" s="302">
        <v>68.3</v>
      </c>
      <c r="Q15" s="302">
        <v>75.3</v>
      </c>
      <c r="R15" s="302">
        <v>82.7</v>
      </c>
      <c r="S15" s="302">
        <v>106.9</v>
      </c>
    </row>
    <row r="16" spans="1:24" ht="13.5" customHeight="1">
      <c r="A16" s="235" t="s">
        <v>430</v>
      </c>
      <c r="B16" s="233">
        <v>9</v>
      </c>
      <c r="C16" s="245"/>
      <c r="D16" s="294">
        <v>81.599999999999994</v>
      </c>
      <c r="E16" s="302">
        <v>91.9</v>
      </c>
      <c r="F16" s="302">
        <v>82.7</v>
      </c>
      <c r="G16" s="302">
        <v>89.8</v>
      </c>
      <c r="H16" s="302">
        <v>75.099999999999994</v>
      </c>
      <c r="I16" s="302">
        <v>78.3</v>
      </c>
      <c r="J16" s="302">
        <v>83.1</v>
      </c>
      <c r="K16" s="302">
        <v>76.599999999999994</v>
      </c>
      <c r="L16" s="302">
        <v>75.400000000000006</v>
      </c>
      <c r="M16" s="302">
        <v>76.7</v>
      </c>
      <c r="N16" s="302">
        <v>79.7</v>
      </c>
      <c r="O16" s="302">
        <v>77.2</v>
      </c>
      <c r="P16" s="302">
        <v>69.099999999999994</v>
      </c>
      <c r="Q16" s="302">
        <v>77.099999999999994</v>
      </c>
      <c r="R16" s="302">
        <v>78.099999999999994</v>
      </c>
      <c r="S16" s="302">
        <v>108.2</v>
      </c>
    </row>
    <row r="17" spans="1:19" ht="13.5" customHeight="1">
      <c r="A17" s="235" t="s">
        <v>430</v>
      </c>
      <c r="B17" s="233">
        <v>10</v>
      </c>
      <c r="D17" s="294">
        <v>81.099999999999994</v>
      </c>
      <c r="E17" s="302">
        <v>88.6</v>
      </c>
      <c r="F17" s="302">
        <v>81.5</v>
      </c>
      <c r="G17" s="302">
        <v>89.5</v>
      </c>
      <c r="H17" s="302">
        <v>72.7</v>
      </c>
      <c r="I17" s="302">
        <v>78.3</v>
      </c>
      <c r="J17" s="302">
        <v>87.9</v>
      </c>
      <c r="K17" s="302">
        <v>70.5</v>
      </c>
      <c r="L17" s="302">
        <v>88.5</v>
      </c>
      <c r="M17" s="302">
        <v>81.599999999999994</v>
      </c>
      <c r="N17" s="302">
        <v>79.400000000000006</v>
      </c>
      <c r="O17" s="302">
        <v>72.900000000000006</v>
      </c>
      <c r="P17" s="302">
        <v>69.599999999999994</v>
      </c>
      <c r="Q17" s="302">
        <v>73.900000000000006</v>
      </c>
      <c r="R17" s="302">
        <v>79.400000000000006</v>
      </c>
      <c r="S17" s="302">
        <v>103.8</v>
      </c>
    </row>
    <row r="18" spans="1:19" ht="13.5" customHeight="1">
      <c r="A18" s="235" t="s">
        <v>430</v>
      </c>
      <c r="B18" s="233">
        <v>11</v>
      </c>
      <c r="C18" s="245"/>
      <c r="D18" s="294">
        <v>85.8</v>
      </c>
      <c r="E18" s="302">
        <v>87.9</v>
      </c>
      <c r="F18" s="302">
        <v>87.3</v>
      </c>
      <c r="G18" s="302">
        <v>88.7</v>
      </c>
      <c r="H18" s="302">
        <v>71.7</v>
      </c>
      <c r="I18" s="302">
        <v>92.7</v>
      </c>
      <c r="J18" s="302">
        <v>83.9</v>
      </c>
      <c r="K18" s="302">
        <v>73</v>
      </c>
      <c r="L18" s="302">
        <v>84.4</v>
      </c>
      <c r="M18" s="302">
        <v>85.4</v>
      </c>
      <c r="N18" s="302">
        <v>82.6</v>
      </c>
      <c r="O18" s="302">
        <v>82</v>
      </c>
      <c r="P18" s="302">
        <v>68.3</v>
      </c>
      <c r="Q18" s="302">
        <v>86.2</v>
      </c>
      <c r="R18" s="302">
        <v>79.099999999999994</v>
      </c>
      <c r="S18" s="302">
        <v>109.8</v>
      </c>
    </row>
    <row r="19" spans="1:19" ht="13.5" customHeight="1">
      <c r="A19" s="235" t="s">
        <v>430</v>
      </c>
      <c r="B19" s="233">
        <v>12</v>
      </c>
      <c r="C19" s="245"/>
      <c r="D19" s="294">
        <v>177.7</v>
      </c>
      <c r="E19" s="302">
        <v>183.1</v>
      </c>
      <c r="F19" s="302">
        <v>199</v>
      </c>
      <c r="G19" s="302">
        <v>140.4</v>
      </c>
      <c r="H19" s="302">
        <v>132.30000000000001</v>
      </c>
      <c r="I19" s="302">
        <v>122.4</v>
      </c>
      <c r="J19" s="302">
        <v>170.1</v>
      </c>
      <c r="K19" s="302">
        <v>200.7</v>
      </c>
      <c r="L19" s="302">
        <v>166.3</v>
      </c>
      <c r="M19" s="302">
        <v>223</v>
      </c>
      <c r="N19" s="302">
        <v>107.8</v>
      </c>
      <c r="O19" s="302">
        <v>97.9</v>
      </c>
      <c r="P19" s="302">
        <v>213.6</v>
      </c>
      <c r="Q19" s="302">
        <v>155.5</v>
      </c>
      <c r="R19" s="302">
        <v>203.4</v>
      </c>
      <c r="S19" s="302">
        <v>173.6</v>
      </c>
    </row>
    <row r="20" spans="1:19" ht="13.5" customHeight="1">
      <c r="A20" s="235" t="s">
        <v>431</v>
      </c>
      <c r="B20" s="233">
        <v>1</v>
      </c>
      <c r="C20" s="245"/>
      <c r="D20" s="294">
        <v>83.8</v>
      </c>
      <c r="E20" s="302">
        <v>90.2</v>
      </c>
      <c r="F20" s="302">
        <v>82.8</v>
      </c>
      <c r="G20" s="302">
        <v>144.1</v>
      </c>
      <c r="H20" s="302">
        <v>87.7</v>
      </c>
      <c r="I20" s="302">
        <v>85.4</v>
      </c>
      <c r="J20" s="302">
        <v>79.400000000000006</v>
      </c>
      <c r="K20" s="302">
        <v>73.900000000000006</v>
      </c>
      <c r="L20" s="302">
        <v>94.2</v>
      </c>
      <c r="M20" s="302">
        <v>84.6</v>
      </c>
      <c r="N20" s="302">
        <v>85.9</v>
      </c>
      <c r="O20" s="302">
        <v>79.099999999999994</v>
      </c>
      <c r="P20" s="302">
        <v>79.3</v>
      </c>
      <c r="Q20" s="302">
        <v>76.3</v>
      </c>
      <c r="R20" s="302">
        <v>82.3</v>
      </c>
      <c r="S20" s="302">
        <v>113.3</v>
      </c>
    </row>
    <row r="21" spans="1:19" ht="13.5" customHeight="1">
      <c r="A21" s="236" t="s">
        <v>430</v>
      </c>
      <c r="B21" s="233">
        <v>2</v>
      </c>
      <c r="C21" s="245"/>
      <c r="D21" s="294">
        <v>79.5</v>
      </c>
      <c r="E21" s="302">
        <v>82.7</v>
      </c>
      <c r="F21" s="302">
        <v>78.7</v>
      </c>
      <c r="G21" s="302">
        <v>124.1</v>
      </c>
      <c r="H21" s="302">
        <v>82.5</v>
      </c>
      <c r="I21" s="302">
        <v>85.4</v>
      </c>
      <c r="J21" s="302">
        <v>78</v>
      </c>
      <c r="K21" s="302">
        <v>73.599999999999994</v>
      </c>
      <c r="L21" s="302">
        <v>75.400000000000006</v>
      </c>
      <c r="M21" s="302">
        <v>79.2</v>
      </c>
      <c r="N21" s="302">
        <v>81.5</v>
      </c>
      <c r="O21" s="302">
        <v>77.099999999999994</v>
      </c>
      <c r="P21" s="302">
        <v>73.2</v>
      </c>
      <c r="Q21" s="302">
        <v>71.5</v>
      </c>
      <c r="R21" s="302">
        <v>86.1</v>
      </c>
      <c r="S21" s="302">
        <v>105.3</v>
      </c>
    </row>
    <row r="22" spans="1:19" ht="13.5" customHeight="1">
      <c r="A22" s="235" t="s">
        <v>430</v>
      </c>
      <c r="B22" s="233">
        <v>3</v>
      </c>
      <c r="D22" s="294">
        <v>81.5</v>
      </c>
      <c r="E22" s="302">
        <v>96.6</v>
      </c>
      <c r="F22" s="302">
        <v>79.599999999999994</v>
      </c>
      <c r="G22" s="302">
        <v>84.2</v>
      </c>
      <c r="H22" s="302">
        <v>84.2</v>
      </c>
      <c r="I22" s="302">
        <v>85.5</v>
      </c>
      <c r="J22" s="302">
        <v>81.400000000000006</v>
      </c>
      <c r="K22" s="302">
        <v>73.5</v>
      </c>
      <c r="L22" s="302">
        <v>78</v>
      </c>
      <c r="M22" s="302">
        <v>80.099999999999994</v>
      </c>
      <c r="N22" s="302">
        <v>87</v>
      </c>
      <c r="O22" s="302">
        <v>80.900000000000006</v>
      </c>
      <c r="P22" s="302">
        <v>73</v>
      </c>
      <c r="Q22" s="302">
        <v>74.5</v>
      </c>
      <c r="R22" s="302">
        <v>91</v>
      </c>
      <c r="S22" s="302">
        <v>103.8</v>
      </c>
    </row>
    <row r="23" spans="1:19" ht="13.5" customHeight="1">
      <c r="A23" s="235" t="s">
        <v>430</v>
      </c>
      <c r="B23" s="233">
        <v>4</v>
      </c>
      <c r="C23" s="245"/>
      <c r="D23" s="294">
        <v>81.5</v>
      </c>
      <c r="E23" s="302">
        <v>84.7</v>
      </c>
      <c r="F23" s="302">
        <v>82.6</v>
      </c>
      <c r="G23" s="302">
        <v>80.8</v>
      </c>
      <c r="H23" s="302">
        <v>87.3</v>
      </c>
      <c r="I23" s="302">
        <v>86.8</v>
      </c>
      <c r="J23" s="302">
        <v>82.5</v>
      </c>
      <c r="K23" s="302">
        <v>76</v>
      </c>
      <c r="L23" s="302">
        <v>90.1</v>
      </c>
      <c r="M23" s="302">
        <v>81</v>
      </c>
      <c r="N23" s="302">
        <v>86</v>
      </c>
      <c r="O23" s="302">
        <v>80.8</v>
      </c>
      <c r="P23" s="302">
        <v>71.599999999999994</v>
      </c>
      <c r="Q23" s="302">
        <v>71.2</v>
      </c>
      <c r="R23" s="302">
        <v>86.6</v>
      </c>
      <c r="S23" s="302">
        <v>103.7</v>
      </c>
    </row>
    <row r="24" spans="1:19" ht="13.5" customHeight="1">
      <c r="A24" s="235" t="s">
        <v>430</v>
      </c>
      <c r="B24" s="233">
        <v>5</v>
      </c>
      <c r="C24" s="245"/>
      <c r="D24" s="294">
        <v>79.8</v>
      </c>
      <c r="E24" s="302">
        <v>82.1</v>
      </c>
      <c r="F24" s="302">
        <v>79.8</v>
      </c>
      <c r="G24" s="302">
        <v>80.3</v>
      </c>
      <c r="H24" s="302">
        <v>83.2</v>
      </c>
      <c r="I24" s="302">
        <v>84.8</v>
      </c>
      <c r="J24" s="302">
        <v>77.8</v>
      </c>
      <c r="K24" s="302">
        <v>74.5</v>
      </c>
      <c r="L24" s="302">
        <v>85.6</v>
      </c>
      <c r="M24" s="302">
        <v>81.5</v>
      </c>
      <c r="N24" s="302">
        <v>87.4</v>
      </c>
      <c r="O24" s="302">
        <v>81.7</v>
      </c>
      <c r="P24" s="302">
        <v>72.7</v>
      </c>
      <c r="Q24" s="302">
        <v>71.599999999999994</v>
      </c>
      <c r="R24" s="302">
        <v>86.2</v>
      </c>
      <c r="S24" s="302">
        <v>103.4</v>
      </c>
    </row>
    <row r="25" spans="1:19" ht="13.5" customHeight="1">
      <c r="A25" s="235" t="s">
        <v>430</v>
      </c>
      <c r="B25" s="233">
        <v>6</v>
      </c>
      <c r="C25" s="245"/>
      <c r="D25" s="294">
        <v>133.1</v>
      </c>
      <c r="E25" s="302">
        <v>167.5</v>
      </c>
      <c r="F25" s="302">
        <v>125.2</v>
      </c>
      <c r="G25" s="302">
        <v>126.8</v>
      </c>
      <c r="H25" s="302">
        <v>184.4</v>
      </c>
      <c r="I25" s="302">
        <v>115.1</v>
      </c>
      <c r="J25" s="302">
        <v>121</v>
      </c>
      <c r="K25" s="302">
        <v>221.5</v>
      </c>
      <c r="L25" s="302">
        <v>107.3</v>
      </c>
      <c r="M25" s="302">
        <v>132</v>
      </c>
      <c r="N25" s="302">
        <v>96.1</v>
      </c>
      <c r="O25" s="302">
        <v>101.8</v>
      </c>
      <c r="P25" s="302">
        <v>194.8</v>
      </c>
      <c r="Q25" s="302">
        <v>105</v>
      </c>
      <c r="R25" s="302">
        <v>166.3</v>
      </c>
      <c r="S25" s="302">
        <v>147.9</v>
      </c>
    </row>
    <row r="26" spans="1:19" ht="13.5" customHeight="1">
      <c r="A26" s="237" t="s">
        <v>430</v>
      </c>
      <c r="B26" s="241">
        <v>7</v>
      </c>
      <c r="C26" s="247"/>
      <c r="D26" s="296">
        <v>126.5</v>
      </c>
      <c r="E26" s="303">
        <v>166.4</v>
      </c>
      <c r="F26" s="303">
        <v>146.5</v>
      </c>
      <c r="G26" s="303">
        <v>164.8</v>
      </c>
      <c r="H26" s="303">
        <v>93.7</v>
      </c>
      <c r="I26" s="303">
        <v>112.9</v>
      </c>
      <c r="J26" s="303">
        <v>116.2</v>
      </c>
      <c r="K26" s="303">
        <v>96</v>
      </c>
      <c r="L26" s="303">
        <v>104.1</v>
      </c>
      <c r="M26" s="303">
        <v>190.7</v>
      </c>
      <c r="N26" s="303">
        <v>102.7</v>
      </c>
      <c r="O26" s="303">
        <v>115.9</v>
      </c>
      <c r="P26" s="303">
        <v>85.5</v>
      </c>
      <c r="Q26" s="303">
        <v>101.9</v>
      </c>
      <c r="R26" s="303">
        <v>134.5</v>
      </c>
      <c r="S26" s="303">
        <v>148</v>
      </c>
    </row>
    <row r="27" spans="1:19" ht="17.25" customHeight="1">
      <c r="A27" s="289"/>
      <c r="B27" s="289"/>
      <c r="C27" s="289"/>
      <c r="D27" s="259" t="s">
        <v>432</v>
      </c>
      <c r="E27" s="259"/>
      <c r="F27" s="259"/>
      <c r="G27" s="259"/>
      <c r="H27" s="259"/>
      <c r="I27" s="259"/>
      <c r="J27" s="259"/>
      <c r="K27" s="259"/>
      <c r="L27" s="259"/>
      <c r="M27" s="259"/>
      <c r="N27" s="259"/>
      <c r="O27" s="259"/>
      <c r="P27" s="259"/>
      <c r="Q27" s="259"/>
      <c r="R27" s="259"/>
      <c r="S27" s="259"/>
    </row>
    <row r="28" spans="1:19" ht="13.5" customHeight="1">
      <c r="A28" s="232" t="s">
        <v>384</v>
      </c>
      <c r="B28" s="232" t="s">
        <v>210</v>
      </c>
      <c r="C28" s="245"/>
      <c r="D28" s="293">
        <v>-0.3</v>
      </c>
      <c r="E28" s="301">
        <v>-12.2</v>
      </c>
      <c r="F28" s="301">
        <v>0.3</v>
      </c>
      <c r="G28" s="301">
        <v>-2.9</v>
      </c>
      <c r="H28" s="301">
        <v>4.5</v>
      </c>
      <c r="I28" s="301">
        <v>2.9</v>
      </c>
      <c r="J28" s="301">
        <v>0.4</v>
      </c>
      <c r="K28" s="301">
        <v>-5.0999999999999996</v>
      </c>
      <c r="L28" s="280">
        <v>-3.5</v>
      </c>
      <c r="M28" s="280">
        <v>-4.5999999999999996</v>
      </c>
      <c r="N28" s="280">
        <v>15.5</v>
      </c>
      <c r="O28" s="280">
        <v>1.1000000000000001</v>
      </c>
      <c r="P28" s="301">
        <v>-5.5</v>
      </c>
      <c r="Q28" s="301">
        <v>1</v>
      </c>
      <c r="R28" s="301">
        <v>-2.9</v>
      </c>
      <c r="S28" s="280">
        <v>1</v>
      </c>
    </row>
    <row r="29" spans="1:19" ht="13.5" customHeight="1">
      <c r="A29" s="233"/>
      <c r="B29" s="233" t="s">
        <v>47</v>
      </c>
      <c r="C29" s="245"/>
      <c r="D29" s="294">
        <v>-0.8</v>
      </c>
      <c r="E29" s="302">
        <v>0.5</v>
      </c>
      <c r="F29" s="302">
        <v>-3.8</v>
      </c>
      <c r="G29" s="302">
        <v>-9.9</v>
      </c>
      <c r="H29" s="302">
        <v>1.8</v>
      </c>
      <c r="I29" s="302">
        <v>-8</v>
      </c>
      <c r="J29" s="302">
        <v>-5.8</v>
      </c>
      <c r="K29" s="302">
        <v>0.7</v>
      </c>
      <c r="L29" s="281">
        <v>-8.3000000000000007</v>
      </c>
      <c r="M29" s="281">
        <v>3.2</v>
      </c>
      <c r="N29" s="281">
        <v>-9.8000000000000007</v>
      </c>
      <c r="O29" s="281">
        <v>-1.6</v>
      </c>
      <c r="P29" s="302">
        <v>32</v>
      </c>
      <c r="Q29" s="302">
        <v>5.3</v>
      </c>
      <c r="R29" s="302">
        <v>-1.2</v>
      </c>
      <c r="S29" s="281">
        <v>-5.4</v>
      </c>
    </row>
    <row r="30" spans="1:19" ht="13.5" customHeight="1">
      <c r="A30" s="233"/>
      <c r="B30" s="233" t="s">
        <v>55</v>
      </c>
      <c r="C30" s="245"/>
      <c r="D30" s="294">
        <v>1.8</v>
      </c>
      <c r="E30" s="302">
        <v>8</v>
      </c>
      <c r="F30" s="302">
        <v>2.8</v>
      </c>
      <c r="G30" s="302">
        <v>-0.4</v>
      </c>
      <c r="H30" s="302">
        <v>5.7</v>
      </c>
      <c r="I30" s="302">
        <v>2.4</v>
      </c>
      <c r="J30" s="302">
        <v>-7.6</v>
      </c>
      <c r="K30" s="302">
        <v>-4</v>
      </c>
      <c r="L30" s="281">
        <v>12.9</v>
      </c>
      <c r="M30" s="281">
        <v>6.9</v>
      </c>
      <c r="N30" s="281">
        <v>2.9</v>
      </c>
      <c r="O30" s="281">
        <v>-2</v>
      </c>
      <c r="P30" s="302">
        <v>-0.3</v>
      </c>
      <c r="Q30" s="302">
        <v>0.3</v>
      </c>
      <c r="R30" s="302">
        <v>-0.2</v>
      </c>
      <c r="S30" s="281">
        <v>18.3</v>
      </c>
    </row>
    <row r="31" spans="1:19" ht="13.5" customHeight="1">
      <c r="A31" s="233"/>
      <c r="B31" s="233" t="s">
        <v>180</v>
      </c>
      <c r="C31" s="245"/>
      <c r="D31" s="294">
        <v>-2.2000000000000002</v>
      </c>
      <c r="E31" s="302">
        <v>-6.9</v>
      </c>
      <c r="F31" s="302">
        <v>2.4</v>
      </c>
      <c r="G31" s="302">
        <v>-10.9</v>
      </c>
      <c r="H31" s="302">
        <v>-8.6</v>
      </c>
      <c r="I31" s="302">
        <v>-11.2</v>
      </c>
      <c r="J31" s="302">
        <v>-5.4</v>
      </c>
      <c r="K31" s="302">
        <v>1.9</v>
      </c>
      <c r="L31" s="281">
        <v>-1.6</v>
      </c>
      <c r="M31" s="281">
        <v>-2</v>
      </c>
      <c r="N31" s="281">
        <v>-3.9</v>
      </c>
      <c r="O31" s="281">
        <v>1.5</v>
      </c>
      <c r="P31" s="302">
        <v>-2.9</v>
      </c>
      <c r="Q31" s="302">
        <v>-3.4</v>
      </c>
      <c r="R31" s="302">
        <v>5.6</v>
      </c>
      <c r="S31" s="281">
        <v>-2.2999999999999998</v>
      </c>
    </row>
    <row r="32" spans="1:19" ht="13.5" customHeight="1">
      <c r="B32" s="233" t="s">
        <v>197</v>
      </c>
      <c r="C32" s="245"/>
      <c r="D32" s="294">
        <v>-1</v>
      </c>
      <c r="E32" s="302">
        <v>2.9</v>
      </c>
      <c r="F32" s="302">
        <v>-1.5</v>
      </c>
      <c r="G32" s="302">
        <v>1.9</v>
      </c>
      <c r="H32" s="302">
        <v>-4.5</v>
      </c>
      <c r="I32" s="302">
        <v>2.8</v>
      </c>
      <c r="J32" s="302">
        <v>1.9</v>
      </c>
      <c r="K32" s="302">
        <v>-3.7</v>
      </c>
      <c r="L32" s="281">
        <v>1.3</v>
      </c>
      <c r="M32" s="281">
        <v>1.1000000000000001</v>
      </c>
      <c r="N32" s="281">
        <v>-2.7</v>
      </c>
      <c r="O32" s="281">
        <v>-8.8000000000000007</v>
      </c>
      <c r="P32" s="302">
        <v>-6.3</v>
      </c>
      <c r="Q32" s="302">
        <v>-2.1</v>
      </c>
      <c r="R32" s="302">
        <v>-5.0999999999999996</v>
      </c>
      <c r="S32" s="281">
        <v>2.9</v>
      </c>
    </row>
    <row r="33" spans="1:28" ht="13.5" customHeight="1">
      <c r="A33" s="234"/>
      <c r="B33" s="234" t="s">
        <v>76</v>
      </c>
      <c r="C33" s="246"/>
      <c r="D33" s="296">
        <v>0.5</v>
      </c>
      <c r="E33" s="303">
        <v>4</v>
      </c>
      <c r="F33" s="303">
        <v>-1.5</v>
      </c>
      <c r="G33" s="303">
        <v>8.6</v>
      </c>
      <c r="H33" s="303">
        <v>-3.9</v>
      </c>
      <c r="I33" s="303">
        <v>-5.5</v>
      </c>
      <c r="J33" s="303">
        <v>12.4</v>
      </c>
      <c r="K33" s="303">
        <v>1.1000000000000001</v>
      </c>
      <c r="L33" s="303">
        <v>-9.6</v>
      </c>
      <c r="M33" s="303">
        <v>-0.6</v>
      </c>
      <c r="N33" s="303">
        <v>-5.8</v>
      </c>
      <c r="O33" s="303">
        <v>-9.4</v>
      </c>
      <c r="P33" s="303">
        <v>2.8</v>
      </c>
      <c r="Q33" s="303">
        <v>-0.2</v>
      </c>
      <c r="R33" s="303">
        <v>5.4</v>
      </c>
      <c r="S33" s="303">
        <v>2</v>
      </c>
    </row>
    <row r="34" spans="1:28" ht="13.5" customHeight="1">
      <c r="A34" s="233" t="s">
        <v>426</v>
      </c>
      <c r="B34" s="233">
        <v>7</v>
      </c>
      <c r="C34" s="245" t="s">
        <v>434</v>
      </c>
      <c r="D34" s="293">
        <v>-1.9</v>
      </c>
      <c r="E34" s="301">
        <v>1.3</v>
      </c>
      <c r="F34" s="301">
        <v>-4.0999999999999996</v>
      </c>
      <c r="G34" s="301">
        <v>21.5</v>
      </c>
      <c r="H34" s="301">
        <v>2.1</v>
      </c>
      <c r="I34" s="301">
        <v>-12.2</v>
      </c>
      <c r="J34" s="301">
        <v>4.4000000000000004</v>
      </c>
      <c r="K34" s="301">
        <v>9</v>
      </c>
      <c r="L34" s="301">
        <v>-10.3</v>
      </c>
      <c r="M34" s="301">
        <v>14.6</v>
      </c>
      <c r="N34" s="301">
        <v>-15.8</v>
      </c>
      <c r="O34" s="301">
        <v>-7.5</v>
      </c>
      <c r="P34" s="301">
        <v>11.8</v>
      </c>
      <c r="Q34" s="301">
        <v>-6.2</v>
      </c>
      <c r="R34" s="301">
        <v>6.8</v>
      </c>
      <c r="S34" s="301">
        <v>4.0999999999999996</v>
      </c>
    </row>
    <row r="35" spans="1:28" ht="13.5" customHeight="1">
      <c r="A35" s="235" t="s">
        <v>430</v>
      </c>
      <c r="B35" s="233">
        <v>8</v>
      </c>
      <c r="C35" s="245"/>
      <c r="D35" s="294">
        <v>-2.6</v>
      </c>
      <c r="E35" s="302">
        <v>18.7</v>
      </c>
      <c r="F35" s="302">
        <v>-2.5</v>
      </c>
      <c r="G35" s="302">
        <v>25.3</v>
      </c>
      <c r="H35" s="302">
        <v>-15.8</v>
      </c>
      <c r="I35" s="302">
        <v>-6.8</v>
      </c>
      <c r="J35" s="302">
        <v>2.2999999999999998</v>
      </c>
      <c r="K35" s="302">
        <v>1.3</v>
      </c>
      <c r="L35" s="302">
        <v>-14.2</v>
      </c>
      <c r="M35" s="302">
        <v>-10.5</v>
      </c>
      <c r="N35" s="302">
        <v>-6.4</v>
      </c>
      <c r="O35" s="302">
        <v>-1.2</v>
      </c>
      <c r="P35" s="302">
        <v>-7.5</v>
      </c>
      <c r="Q35" s="302">
        <v>-5</v>
      </c>
      <c r="R35" s="302">
        <v>5.9</v>
      </c>
      <c r="S35" s="302">
        <v>-4.9000000000000004</v>
      </c>
    </row>
    <row r="36" spans="1:28" ht="13.5" customHeight="1">
      <c r="A36" s="235" t="s">
        <v>430</v>
      </c>
      <c r="B36" s="233">
        <v>9</v>
      </c>
      <c r="C36" s="245"/>
      <c r="D36" s="294">
        <v>-0.7</v>
      </c>
      <c r="E36" s="302">
        <v>3.6</v>
      </c>
      <c r="F36" s="302">
        <v>-2.2000000000000002</v>
      </c>
      <c r="G36" s="302">
        <v>24.5</v>
      </c>
      <c r="H36" s="302">
        <v>7</v>
      </c>
      <c r="I36" s="302">
        <v>-8.4</v>
      </c>
      <c r="J36" s="302">
        <v>10.7</v>
      </c>
      <c r="K36" s="302">
        <v>5.4</v>
      </c>
      <c r="L36" s="302">
        <v>-17.600000000000001</v>
      </c>
      <c r="M36" s="302">
        <v>-3.3</v>
      </c>
      <c r="N36" s="302">
        <v>-12.6</v>
      </c>
      <c r="O36" s="302">
        <v>-2.6</v>
      </c>
      <c r="P36" s="302">
        <v>4.0999999999999996</v>
      </c>
      <c r="Q36" s="302">
        <v>-3.1</v>
      </c>
      <c r="R36" s="302">
        <v>1</v>
      </c>
      <c r="S36" s="302">
        <v>-0.1</v>
      </c>
    </row>
    <row r="37" spans="1:28" ht="13.5" customHeight="1">
      <c r="A37" s="235" t="s">
        <v>430</v>
      </c>
      <c r="B37" s="233">
        <v>10</v>
      </c>
      <c r="D37" s="294">
        <v>-0.7</v>
      </c>
      <c r="E37" s="302">
        <v>0.8</v>
      </c>
      <c r="F37" s="302">
        <v>-2</v>
      </c>
      <c r="G37" s="302">
        <v>16.2</v>
      </c>
      <c r="H37" s="302">
        <v>-7.4</v>
      </c>
      <c r="I37" s="302">
        <v>-6.3</v>
      </c>
      <c r="J37" s="302">
        <v>15.1</v>
      </c>
      <c r="K37" s="302">
        <v>0.1</v>
      </c>
      <c r="L37" s="302">
        <v>-10.1</v>
      </c>
      <c r="M37" s="302">
        <v>1</v>
      </c>
      <c r="N37" s="302">
        <v>-10.1</v>
      </c>
      <c r="O37" s="302">
        <v>-9.8000000000000007</v>
      </c>
      <c r="P37" s="302">
        <v>0.6</v>
      </c>
      <c r="Q37" s="302">
        <v>-4.2</v>
      </c>
      <c r="R37" s="302">
        <v>1.3</v>
      </c>
      <c r="S37" s="302">
        <v>-2.6</v>
      </c>
    </row>
    <row r="38" spans="1:28" ht="13.5" customHeight="1">
      <c r="A38" s="235" t="s">
        <v>430</v>
      </c>
      <c r="B38" s="233">
        <v>11</v>
      </c>
      <c r="C38" s="245"/>
      <c r="D38" s="294">
        <v>0.4</v>
      </c>
      <c r="E38" s="302">
        <v>-5.2</v>
      </c>
      <c r="F38" s="302">
        <v>-2.8</v>
      </c>
      <c r="G38" s="302">
        <v>21.8</v>
      </c>
      <c r="H38" s="302">
        <v>-23.6</v>
      </c>
      <c r="I38" s="302">
        <v>5.3</v>
      </c>
      <c r="J38" s="302">
        <v>6.9</v>
      </c>
      <c r="K38" s="302">
        <v>4.0999999999999996</v>
      </c>
      <c r="L38" s="302">
        <v>-6.4</v>
      </c>
      <c r="M38" s="302">
        <v>9.8000000000000007</v>
      </c>
      <c r="N38" s="302">
        <v>-12.4</v>
      </c>
      <c r="O38" s="302">
        <v>8.5</v>
      </c>
      <c r="P38" s="302">
        <v>0</v>
      </c>
      <c r="Q38" s="302">
        <v>4.5999999999999996</v>
      </c>
      <c r="R38" s="302">
        <v>0.3</v>
      </c>
      <c r="S38" s="302">
        <v>2</v>
      </c>
    </row>
    <row r="39" spans="1:28" ht="13.5" customHeight="1">
      <c r="A39" s="235" t="s">
        <v>430</v>
      </c>
      <c r="B39" s="233">
        <v>12</v>
      </c>
      <c r="C39" s="245"/>
      <c r="D39" s="294">
        <v>1.7</v>
      </c>
      <c r="E39" s="302">
        <v>6.1</v>
      </c>
      <c r="F39" s="302">
        <v>-1.2</v>
      </c>
      <c r="G39" s="302">
        <v>0.1</v>
      </c>
      <c r="H39" s="302">
        <v>-24.1</v>
      </c>
      <c r="I39" s="302">
        <v>-11</v>
      </c>
      <c r="J39" s="302">
        <v>21</v>
      </c>
      <c r="K39" s="302">
        <v>0.1</v>
      </c>
      <c r="L39" s="302">
        <v>-14.1</v>
      </c>
      <c r="M39" s="302">
        <v>3.5</v>
      </c>
      <c r="N39" s="302">
        <v>-1</v>
      </c>
      <c r="O39" s="302">
        <v>-12.3</v>
      </c>
      <c r="P39" s="302">
        <v>4.4000000000000004</v>
      </c>
      <c r="Q39" s="302">
        <v>1.8</v>
      </c>
      <c r="R39" s="302">
        <v>10.3</v>
      </c>
      <c r="S39" s="302">
        <v>-0.8</v>
      </c>
    </row>
    <row r="40" spans="1:28" ht="13.5" customHeight="1">
      <c r="A40" s="235" t="s">
        <v>431</v>
      </c>
      <c r="B40" s="233">
        <v>1</v>
      </c>
      <c r="C40" s="245"/>
      <c r="D40" s="294">
        <v>-2.2999999999999998</v>
      </c>
      <c r="E40" s="302">
        <v>5.4</v>
      </c>
      <c r="F40" s="302">
        <v>-4.2</v>
      </c>
      <c r="G40" s="302">
        <v>20.7</v>
      </c>
      <c r="H40" s="302">
        <v>5.5</v>
      </c>
      <c r="I40" s="302">
        <v>7.8</v>
      </c>
      <c r="J40" s="302">
        <v>-10.9</v>
      </c>
      <c r="K40" s="302">
        <v>6.2</v>
      </c>
      <c r="L40" s="302">
        <v>0.2</v>
      </c>
      <c r="M40" s="302">
        <v>4.7</v>
      </c>
      <c r="N40" s="302">
        <v>-0.6</v>
      </c>
      <c r="O40" s="302">
        <v>7.5</v>
      </c>
      <c r="P40" s="302">
        <v>1.7</v>
      </c>
      <c r="Q40" s="302">
        <v>-6.3</v>
      </c>
      <c r="R40" s="302">
        <v>-6.7</v>
      </c>
      <c r="S40" s="302">
        <v>-1.5</v>
      </c>
    </row>
    <row r="41" spans="1:28" ht="13.5" customHeight="1">
      <c r="A41" s="236" t="s">
        <v>430</v>
      </c>
      <c r="B41" s="233">
        <v>2</v>
      </c>
      <c r="C41" s="245"/>
      <c r="D41" s="294">
        <v>-3.8</v>
      </c>
      <c r="E41" s="302">
        <v>-2</v>
      </c>
      <c r="F41" s="302">
        <v>-4.5999999999999996</v>
      </c>
      <c r="G41" s="302">
        <v>48.3</v>
      </c>
      <c r="H41" s="302">
        <v>6</v>
      </c>
      <c r="I41" s="302">
        <v>4</v>
      </c>
      <c r="J41" s="302">
        <v>-11.1</v>
      </c>
      <c r="K41" s="302">
        <v>5.6</v>
      </c>
      <c r="L41" s="302">
        <v>-14.5</v>
      </c>
      <c r="M41" s="302">
        <v>0.3</v>
      </c>
      <c r="N41" s="302">
        <v>-5.8</v>
      </c>
      <c r="O41" s="302">
        <v>-1</v>
      </c>
      <c r="P41" s="302">
        <v>0.5</v>
      </c>
      <c r="Q41" s="302">
        <v>-7.6</v>
      </c>
      <c r="R41" s="302">
        <v>-2.5</v>
      </c>
      <c r="S41" s="302">
        <v>-2</v>
      </c>
    </row>
    <row r="42" spans="1:28" ht="13.5" customHeight="1">
      <c r="A42" s="235" t="s">
        <v>430</v>
      </c>
      <c r="B42" s="233">
        <v>3</v>
      </c>
      <c r="D42" s="294">
        <v>-4.9000000000000004</v>
      </c>
      <c r="E42" s="302">
        <v>3.9</v>
      </c>
      <c r="F42" s="302">
        <v>-6.5</v>
      </c>
      <c r="G42" s="302">
        <v>-10.199999999999999</v>
      </c>
      <c r="H42" s="302">
        <v>8.9</v>
      </c>
      <c r="I42" s="302">
        <v>2.9</v>
      </c>
      <c r="J42" s="302">
        <v>-7.3</v>
      </c>
      <c r="K42" s="302">
        <v>-4.7</v>
      </c>
      <c r="L42" s="302">
        <v>-12.4</v>
      </c>
      <c r="M42" s="302">
        <v>-0.1</v>
      </c>
      <c r="N42" s="302">
        <v>1.6</v>
      </c>
      <c r="O42" s="302">
        <v>9.1999999999999993</v>
      </c>
      <c r="P42" s="302">
        <v>-4.0999999999999996</v>
      </c>
      <c r="Q42" s="302">
        <v>-11.3</v>
      </c>
      <c r="R42" s="302">
        <v>-2</v>
      </c>
      <c r="S42" s="302">
        <v>-5.9</v>
      </c>
    </row>
    <row r="43" spans="1:28" ht="13.5" customHeight="1">
      <c r="A43" s="235" t="s">
        <v>430</v>
      </c>
      <c r="B43" s="233">
        <v>4</v>
      </c>
      <c r="C43" s="245"/>
      <c r="D43" s="294">
        <v>-4.3</v>
      </c>
      <c r="E43" s="302">
        <v>-17.399999999999999</v>
      </c>
      <c r="F43" s="302">
        <v>-2.6</v>
      </c>
      <c r="G43" s="302">
        <v>-8.1999999999999993</v>
      </c>
      <c r="H43" s="302">
        <v>17.7</v>
      </c>
      <c r="I43" s="302">
        <v>6.2</v>
      </c>
      <c r="J43" s="302">
        <v>-3.5</v>
      </c>
      <c r="K43" s="302">
        <v>4.7</v>
      </c>
      <c r="L43" s="302">
        <v>-11.4</v>
      </c>
      <c r="M43" s="302">
        <v>0</v>
      </c>
      <c r="N43" s="302">
        <v>2.4</v>
      </c>
      <c r="O43" s="302">
        <v>0.9</v>
      </c>
      <c r="P43" s="302">
        <v>0.4</v>
      </c>
      <c r="Q43" s="302">
        <v>-14.6</v>
      </c>
      <c r="R43" s="302">
        <v>2.1</v>
      </c>
      <c r="S43" s="302">
        <v>-4.5999999999999996</v>
      </c>
    </row>
    <row r="44" spans="1:28" ht="13.5" customHeight="1">
      <c r="A44" s="235" t="s">
        <v>430</v>
      </c>
      <c r="B44" s="233">
        <v>5</v>
      </c>
      <c r="C44" s="245"/>
      <c r="D44" s="294">
        <v>-5.5</v>
      </c>
      <c r="E44" s="302">
        <v>-12.6</v>
      </c>
      <c r="F44" s="302">
        <v>-3.9</v>
      </c>
      <c r="G44" s="302">
        <v>-4.7</v>
      </c>
      <c r="H44" s="302">
        <v>11.1</v>
      </c>
      <c r="I44" s="302">
        <v>6.9</v>
      </c>
      <c r="J44" s="302">
        <v>-10.1</v>
      </c>
      <c r="K44" s="302">
        <v>4.9000000000000004</v>
      </c>
      <c r="L44" s="302">
        <v>-8.6</v>
      </c>
      <c r="M44" s="302">
        <v>-28.2</v>
      </c>
      <c r="N44" s="302">
        <v>1.2</v>
      </c>
      <c r="O44" s="302">
        <v>3.4</v>
      </c>
      <c r="P44" s="302">
        <v>2.2999999999999998</v>
      </c>
      <c r="Q44" s="302">
        <v>-9</v>
      </c>
      <c r="R44" s="302">
        <v>2</v>
      </c>
      <c r="S44" s="302">
        <v>-2.8</v>
      </c>
    </row>
    <row r="45" spans="1:28" ht="13.5" customHeight="1">
      <c r="A45" s="235" t="s">
        <v>430</v>
      </c>
      <c r="B45" s="233">
        <v>6</v>
      </c>
      <c r="C45" s="245"/>
      <c r="D45" s="294">
        <v>0.8</v>
      </c>
      <c r="E45" s="302">
        <v>18.100000000000001</v>
      </c>
      <c r="F45" s="302">
        <v>-4.0999999999999996</v>
      </c>
      <c r="G45" s="302">
        <v>36.299999999999997</v>
      </c>
      <c r="H45" s="302">
        <v>39</v>
      </c>
      <c r="I45" s="302">
        <v>17.8</v>
      </c>
      <c r="J45" s="302">
        <v>4.5</v>
      </c>
      <c r="K45" s="302">
        <v>30.6</v>
      </c>
      <c r="L45" s="302">
        <v>-24.7</v>
      </c>
      <c r="M45" s="302">
        <v>6.2</v>
      </c>
      <c r="N45" s="302">
        <v>-6</v>
      </c>
      <c r="O45" s="302">
        <v>9.8000000000000007</v>
      </c>
      <c r="P45" s="302">
        <v>1</v>
      </c>
      <c r="Q45" s="302">
        <v>-12.8</v>
      </c>
      <c r="R45" s="302">
        <v>4.5</v>
      </c>
      <c r="S45" s="302">
        <v>-10.6</v>
      </c>
    </row>
    <row r="46" spans="1:28" ht="13.5" customHeight="1">
      <c r="A46" s="237" t="s">
        <v>430</v>
      </c>
      <c r="B46" s="241">
        <v>7</v>
      </c>
      <c r="C46" s="247"/>
      <c r="D46" s="258">
        <v>-0.9</v>
      </c>
      <c r="E46" s="269">
        <v>21.5</v>
      </c>
      <c r="F46" s="269">
        <v>-5.4</v>
      </c>
      <c r="G46" s="269">
        <v>60</v>
      </c>
      <c r="H46" s="269">
        <v>3.1</v>
      </c>
      <c r="I46" s="269">
        <v>4.3</v>
      </c>
      <c r="J46" s="269">
        <v>-8.5</v>
      </c>
      <c r="K46" s="269">
        <v>-2.1</v>
      </c>
      <c r="L46" s="269">
        <v>-16.899999999999999</v>
      </c>
      <c r="M46" s="269">
        <v>0.7</v>
      </c>
      <c r="N46" s="269">
        <v>14</v>
      </c>
      <c r="O46" s="269">
        <v>18</v>
      </c>
      <c r="P46" s="269">
        <v>8.6</v>
      </c>
      <c r="Q46" s="269">
        <v>0</v>
      </c>
      <c r="R46" s="269">
        <v>-2</v>
      </c>
      <c r="S46" s="269">
        <v>4.9000000000000004</v>
      </c>
    </row>
    <row r="47" spans="1:28" ht="27" customHeight="1">
      <c r="A47" s="238" t="s">
        <v>436</v>
      </c>
      <c r="B47" s="238"/>
      <c r="C47" s="248"/>
      <c r="D47" s="297">
        <v>-5</v>
      </c>
      <c r="E47" s="297">
        <v>-0.7</v>
      </c>
      <c r="F47" s="297">
        <v>17</v>
      </c>
      <c r="G47" s="297">
        <v>30</v>
      </c>
      <c r="H47" s="297">
        <v>-49.2</v>
      </c>
      <c r="I47" s="297">
        <v>-1.9</v>
      </c>
      <c r="J47" s="297">
        <v>-4</v>
      </c>
      <c r="K47" s="297">
        <v>-56.7</v>
      </c>
      <c r="L47" s="297">
        <v>-3</v>
      </c>
      <c r="M47" s="297">
        <v>44.5</v>
      </c>
      <c r="N47" s="297">
        <v>6.9</v>
      </c>
      <c r="O47" s="297">
        <v>13.9</v>
      </c>
      <c r="P47" s="297">
        <v>-56.1</v>
      </c>
      <c r="Q47" s="297">
        <v>-3</v>
      </c>
      <c r="R47" s="297">
        <v>-19.100000000000001</v>
      </c>
      <c r="S47" s="297">
        <v>0.1</v>
      </c>
      <c r="T47" s="239"/>
      <c r="U47" s="239"/>
      <c r="V47" s="239"/>
      <c r="W47" s="239"/>
      <c r="X47" s="239"/>
      <c r="Y47" s="239"/>
      <c r="Z47" s="239"/>
      <c r="AA47" s="239"/>
      <c r="AB47" s="239"/>
    </row>
    <row r="48" spans="1:28" ht="27" customHeight="1">
      <c r="A48" s="239"/>
      <c r="B48" s="239"/>
      <c r="C48" s="239"/>
      <c r="D48" s="298"/>
      <c r="E48" s="298"/>
      <c r="F48" s="298"/>
      <c r="G48" s="298"/>
      <c r="H48" s="298"/>
      <c r="I48" s="298"/>
      <c r="J48" s="298"/>
      <c r="K48" s="298"/>
      <c r="L48" s="298"/>
      <c r="M48" s="298"/>
      <c r="N48" s="298"/>
      <c r="O48" s="298"/>
      <c r="P48" s="298"/>
      <c r="Q48" s="298"/>
      <c r="R48" s="298"/>
      <c r="S48" s="298"/>
      <c r="T48" s="239"/>
      <c r="U48" s="239"/>
      <c r="V48" s="239"/>
      <c r="W48" s="239"/>
      <c r="X48" s="239"/>
      <c r="Y48" s="239"/>
      <c r="Z48" s="239"/>
      <c r="AA48" s="239"/>
      <c r="AB48" s="239"/>
    </row>
    <row r="49" spans="1:19" ht="16.5">
      <c r="A49" s="227" t="s">
        <v>438</v>
      </c>
      <c r="B49" s="8"/>
      <c r="C49" s="8"/>
      <c r="H49" s="305"/>
      <c r="I49" s="305"/>
      <c r="J49" s="305"/>
      <c r="K49" s="305"/>
      <c r="L49" s="305"/>
      <c r="M49" s="305"/>
      <c r="N49" s="305"/>
      <c r="O49" s="305"/>
      <c r="S49" s="19" t="s">
        <v>264</v>
      </c>
    </row>
    <row r="50" spans="1:19">
      <c r="A50" s="228" t="s">
        <v>383</v>
      </c>
      <c r="B50" s="228"/>
      <c r="C50" s="242"/>
      <c r="D50" s="250" t="s">
        <v>62</v>
      </c>
      <c r="E50" s="250" t="s">
        <v>386</v>
      </c>
      <c r="F50" s="250" t="s">
        <v>23</v>
      </c>
      <c r="G50" s="250" t="s">
        <v>17</v>
      </c>
      <c r="H50" s="250" t="s">
        <v>387</v>
      </c>
      <c r="I50" s="250" t="s">
        <v>388</v>
      </c>
      <c r="J50" s="250" t="s">
        <v>389</v>
      </c>
      <c r="K50" s="250" t="s">
        <v>390</v>
      </c>
      <c r="L50" s="250" t="s">
        <v>292</v>
      </c>
      <c r="M50" s="250" t="s">
        <v>209</v>
      </c>
      <c r="N50" s="250" t="s">
        <v>314</v>
      </c>
      <c r="O50" s="250" t="s">
        <v>214</v>
      </c>
      <c r="P50" s="250" t="s">
        <v>391</v>
      </c>
      <c r="Q50" s="250" t="s">
        <v>392</v>
      </c>
      <c r="R50" s="250" t="s">
        <v>393</v>
      </c>
      <c r="S50" s="250" t="s">
        <v>220</v>
      </c>
    </row>
    <row r="51" spans="1:19">
      <c r="A51" s="229"/>
      <c r="B51" s="229"/>
      <c r="C51" s="243"/>
      <c r="D51" s="251" t="s">
        <v>395</v>
      </c>
      <c r="E51" s="251"/>
      <c r="F51" s="251"/>
      <c r="G51" s="251" t="s">
        <v>299</v>
      </c>
      <c r="H51" s="251" t="s">
        <v>396</v>
      </c>
      <c r="I51" s="251" t="s">
        <v>184</v>
      </c>
      <c r="J51" s="251" t="s">
        <v>397</v>
      </c>
      <c r="K51" s="251" t="s">
        <v>54</v>
      </c>
      <c r="L51" s="278" t="s">
        <v>398</v>
      </c>
      <c r="M51" s="282" t="s">
        <v>224</v>
      </c>
      <c r="N51" s="278" t="s">
        <v>400</v>
      </c>
      <c r="O51" s="278" t="s">
        <v>394</v>
      </c>
      <c r="P51" s="278" t="s">
        <v>404</v>
      </c>
      <c r="Q51" s="278" t="s">
        <v>406</v>
      </c>
      <c r="R51" s="278" t="s">
        <v>407</v>
      </c>
      <c r="S51" s="286" t="s">
        <v>134</v>
      </c>
    </row>
    <row r="52" spans="1:19" ht="18" customHeight="1">
      <c r="A52" s="230"/>
      <c r="B52" s="230"/>
      <c r="C52" s="249"/>
      <c r="D52" s="252" t="s">
        <v>408</v>
      </c>
      <c r="E52" s="252" t="s">
        <v>219</v>
      </c>
      <c r="F52" s="252" t="s">
        <v>409</v>
      </c>
      <c r="G52" s="252" t="s">
        <v>411</v>
      </c>
      <c r="H52" s="252" t="s">
        <v>413</v>
      </c>
      <c r="I52" s="252" t="s">
        <v>415</v>
      </c>
      <c r="J52" s="252" t="s">
        <v>75</v>
      </c>
      <c r="K52" s="252" t="s">
        <v>416</v>
      </c>
      <c r="L52" s="279" t="s">
        <v>417</v>
      </c>
      <c r="M52" s="283" t="s">
        <v>419</v>
      </c>
      <c r="N52" s="279" t="s">
        <v>420</v>
      </c>
      <c r="O52" s="279" t="s">
        <v>287</v>
      </c>
      <c r="P52" s="283" t="s">
        <v>95</v>
      </c>
      <c r="Q52" s="283" t="s">
        <v>423</v>
      </c>
      <c r="R52" s="279" t="s">
        <v>424</v>
      </c>
      <c r="S52" s="279" t="s">
        <v>425</v>
      </c>
    </row>
    <row r="53" spans="1:19" ht="15.75" customHeight="1">
      <c r="A53" s="289"/>
      <c r="B53" s="289"/>
      <c r="C53" s="289"/>
      <c r="D53" s="253" t="s">
        <v>312</v>
      </c>
      <c r="E53" s="253"/>
      <c r="F53" s="253"/>
      <c r="G53" s="253"/>
      <c r="H53" s="253"/>
      <c r="I53" s="253"/>
      <c r="J53" s="253"/>
      <c r="K53" s="253"/>
      <c r="L53" s="253"/>
      <c r="M53" s="253"/>
      <c r="N53" s="253"/>
      <c r="O53" s="253"/>
      <c r="P53" s="253"/>
      <c r="Q53" s="253"/>
      <c r="R53" s="253"/>
      <c r="S53" s="289"/>
    </row>
    <row r="54" spans="1:19" ht="13.5" customHeight="1">
      <c r="A54" s="232" t="s">
        <v>384</v>
      </c>
      <c r="B54" s="232" t="s">
        <v>210</v>
      </c>
      <c r="C54" s="245"/>
      <c r="D54" s="293">
        <v>101.7</v>
      </c>
      <c r="E54" s="301">
        <v>104.5</v>
      </c>
      <c r="F54" s="301">
        <v>104.3</v>
      </c>
      <c r="G54" s="301">
        <v>108.5</v>
      </c>
      <c r="H54" s="301">
        <v>103.3</v>
      </c>
      <c r="I54" s="301">
        <v>110</v>
      </c>
      <c r="J54" s="301">
        <v>108.1</v>
      </c>
      <c r="K54" s="301">
        <v>103.9</v>
      </c>
      <c r="L54" s="280">
        <v>88</v>
      </c>
      <c r="M54" s="280">
        <v>97.7</v>
      </c>
      <c r="N54" s="280">
        <v>119.7</v>
      </c>
      <c r="O54" s="280">
        <v>108.5</v>
      </c>
      <c r="P54" s="301">
        <v>78.5</v>
      </c>
      <c r="Q54" s="301">
        <v>95.6</v>
      </c>
      <c r="R54" s="301">
        <v>100.2</v>
      </c>
      <c r="S54" s="280">
        <v>100.8</v>
      </c>
    </row>
    <row r="55" spans="1:19" ht="13.5" customHeight="1">
      <c r="A55" s="233"/>
      <c r="B55" s="233" t="s">
        <v>47</v>
      </c>
      <c r="C55" s="245"/>
      <c r="D55" s="294">
        <v>100</v>
      </c>
      <c r="E55" s="302">
        <v>100</v>
      </c>
      <c r="F55" s="302">
        <v>100</v>
      </c>
      <c r="G55" s="302">
        <v>100</v>
      </c>
      <c r="H55" s="302">
        <v>100</v>
      </c>
      <c r="I55" s="302">
        <v>100</v>
      </c>
      <c r="J55" s="302">
        <v>100</v>
      </c>
      <c r="K55" s="302">
        <v>100</v>
      </c>
      <c r="L55" s="281">
        <v>100</v>
      </c>
      <c r="M55" s="281">
        <v>100</v>
      </c>
      <c r="N55" s="281">
        <v>100</v>
      </c>
      <c r="O55" s="281">
        <v>100</v>
      </c>
      <c r="P55" s="302">
        <v>100</v>
      </c>
      <c r="Q55" s="302">
        <v>100</v>
      </c>
      <c r="R55" s="302">
        <v>100</v>
      </c>
      <c r="S55" s="281">
        <v>100</v>
      </c>
    </row>
    <row r="56" spans="1:19" ht="13.5" customHeight="1">
      <c r="A56" s="233"/>
      <c r="B56" s="233" t="s">
        <v>55</v>
      </c>
      <c r="C56" s="245"/>
      <c r="D56" s="294">
        <v>102.8</v>
      </c>
      <c r="E56" s="302">
        <v>118.8</v>
      </c>
      <c r="F56" s="302">
        <v>102.4</v>
      </c>
      <c r="G56" s="302">
        <v>98.3</v>
      </c>
      <c r="H56" s="302">
        <v>101.1</v>
      </c>
      <c r="I56" s="302">
        <v>106.5</v>
      </c>
      <c r="J56" s="302">
        <v>97.4</v>
      </c>
      <c r="K56" s="302">
        <v>84.8</v>
      </c>
      <c r="L56" s="281">
        <v>115.8</v>
      </c>
      <c r="M56" s="281">
        <v>104.4</v>
      </c>
      <c r="N56" s="281">
        <v>98.2</v>
      </c>
      <c r="O56" s="281">
        <v>108.1</v>
      </c>
      <c r="P56" s="302">
        <v>101.3</v>
      </c>
      <c r="Q56" s="302">
        <v>99</v>
      </c>
      <c r="R56" s="302">
        <v>90.4</v>
      </c>
      <c r="S56" s="281">
        <v>122.2</v>
      </c>
    </row>
    <row r="57" spans="1:19" ht="13.5" customHeight="1">
      <c r="A57" s="233"/>
      <c r="B57" s="233" t="s">
        <v>180</v>
      </c>
      <c r="C57" s="245"/>
      <c r="D57" s="294">
        <v>101.4</v>
      </c>
      <c r="E57" s="302">
        <v>98.4</v>
      </c>
      <c r="F57" s="302">
        <v>104.8</v>
      </c>
      <c r="G57" s="302">
        <v>97</v>
      </c>
      <c r="H57" s="302">
        <v>91.6</v>
      </c>
      <c r="I57" s="302">
        <v>92.6</v>
      </c>
      <c r="J57" s="302">
        <v>86.1</v>
      </c>
      <c r="K57" s="302">
        <v>96.4</v>
      </c>
      <c r="L57" s="302">
        <v>95.5</v>
      </c>
      <c r="M57" s="302">
        <v>106.5</v>
      </c>
      <c r="N57" s="302">
        <v>101</v>
      </c>
      <c r="O57" s="302">
        <v>106.9</v>
      </c>
      <c r="P57" s="302">
        <v>96.8</v>
      </c>
      <c r="Q57" s="302">
        <v>97.5</v>
      </c>
      <c r="R57" s="302">
        <v>91.6</v>
      </c>
      <c r="S57" s="302">
        <v>128.9</v>
      </c>
    </row>
    <row r="58" spans="1:19" ht="13.5" customHeight="1">
      <c r="B58" s="233" t="s">
        <v>197</v>
      </c>
      <c r="C58" s="245"/>
      <c r="D58" s="295">
        <v>99.3</v>
      </c>
      <c r="E58" s="281">
        <v>101.8</v>
      </c>
      <c r="F58" s="281">
        <v>102.1</v>
      </c>
      <c r="G58" s="281">
        <v>91.2</v>
      </c>
      <c r="H58" s="281">
        <v>87.9</v>
      </c>
      <c r="I58" s="281">
        <v>93</v>
      </c>
      <c r="J58" s="281">
        <v>85.2</v>
      </c>
      <c r="K58" s="281">
        <v>92.4</v>
      </c>
      <c r="L58" s="281">
        <v>88.6</v>
      </c>
      <c r="M58" s="281">
        <v>106.9</v>
      </c>
      <c r="N58" s="281">
        <v>96.4</v>
      </c>
      <c r="O58" s="281">
        <v>98.8</v>
      </c>
      <c r="P58" s="281">
        <v>95.4</v>
      </c>
      <c r="Q58" s="281">
        <v>95.1</v>
      </c>
      <c r="R58" s="281">
        <v>89.2</v>
      </c>
      <c r="S58" s="281">
        <v>122.4</v>
      </c>
    </row>
    <row r="59" spans="1:19" ht="13.5" customHeight="1">
      <c r="A59" s="234"/>
      <c r="B59" s="234" t="s">
        <v>76</v>
      </c>
      <c r="C59" s="246"/>
      <c r="D59" s="296">
        <v>98</v>
      </c>
      <c r="E59" s="303">
        <v>108.9</v>
      </c>
      <c r="F59" s="303">
        <v>101.6</v>
      </c>
      <c r="G59" s="303">
        <v>96.9</v>
      </c>
      <c r="H59" s="303">
        <v>80.099999999999994</v>
      </c>
      <c r="I59" s="303">
        <v>82.1</v>
      </c>
      <c r="J59" s="303">
        <v>94.1</v>
      </c>
      <c r="K59" s="303">
        <v>89.8</v>
      </c>
      <c r="L59" s="303">
        <v>71.400000000000006</v>
      </c>
      <c r="M59" s="303">
        <v>109.8</v>
      </c>
      <c r="N59" s="303">
        <v>87.8</v>
      </c>
      <c r="O59" s="303">
        <v>93.1</v>
      </c>
      <c r="P59" s="303">
        <v>96.5</v>
      </c>
      <c r="Q59" s="303">
        <v>89</v>
      </c>
      <c r="R59" s="303">
        <v>103.7</v>
      </c>
      <c r="S59" s="303">
        <v>125.6</v>
      </c>
    </row>
    <row r="60" spans="1:19" ht="13.5" customHeight="1">
      <c r="A60" s="233" t="s">
        <v>426</v>
      </c>
      <c r="B60" s="233">
        <v>7</v>
      </c>
      <c r="C60" s="245" t="s">
        <v>440</v>
      </c>
      <c r="D60" s="293">
        <v>131</v>
      </c>
      <c r="E60" s="301">
        <v>160.4</v>
      </c>
      <c r="F60" s="301">
        <v>155.9</v>
      </c>
      <c r="G60" s="301">
        <v>105.7</v>
      </c>
      <c r="H60" s="301">
        <v>82</v>
      </c>
      <c r="I60" s="301">
        <v>91</v>
      </c>
      <c r="J60" s="301">
        <v>133.69999999999999</v>
      </c>
      <c r="K60" s="301">
        <v>94.9</v>
      </c>
      <c r="L60" s="301">
        <v>116.1</v>
      </c>
      <c r="M60" s="301">
        <v>216.5</v>
      </c>
      <c r="N60" s="301">
        <v>89.5</v>
      </c>
      <c r="O60" s="301">
        <v>115.5</v>
      </c>
      <c r="P60" s="301">
        <v>73.5</v>
      </c>
      <c r="Q60" s="301">
        <v>103.5</v>
      </c>
      <c r="R60" s="301">
        <v>99.4</v>
      </c>
      <c r="S60" s="301">
        <v>145.30000000000001</v>
      </c>
    </row>
    <row r="61" spans="1:19" ht="13.5" customHeight="1">
      <c r="A61" s="235" t="s">
        <v>430</v>
      </c>
      <c r="B61" s="233">
        <v>8</v>
      </c>
      <c r="C61" s="245"/>
      <c r="D61" s="294">
        <v>79.900000000000006</v>
      </c>
      <c r="E61" s="302">
        <v>83.9</v>
      </c>
      <c r="F61" s="302">
        <v>81.599999999999994</v>
      </c>
      <c r="G61" s="302">
        <v>88.8</v>
      </c>
      <c r="H61" s="302">
        <v>80.7</v>
      </c>
      <c r="I61" s="302">
        <v>78.8</v>
      </c>
      <c r="J61" s="302">
        <v>87.1</v>
      </c>
      <c r="K61" s="302">
        <v>67.2</v>
      </c>
      <c r="L61" s="302">
        <v>58.7</v>
      </c>
      <c r="M61" s="302">
        <v>76.5</v>
      </c>
      <c r="N61" s="302">
        <v>82.5</v>
      </c>
      <c r="O61" s="302">
        <v>88.2</v>
      </c>
      <c r="P61" s="302">
        <v>68.400000000000006</v>
      </c>
      <c r="Q61" s="302">
        <v>70.7</v>
      </c>
      <c r="R61" s="302">
        <v>82.9</v>
      </c>
      <c r="S61" s="302">
        <v>111.4</v>
      </c>
    </row>
    <row r="62" spans="1:19" ht="13.5" customHeight="1">
      <c r="A62" s="235" t="s">
        <v>430</v>
      </c>
      <c r="B62" s="233">
        <v>9</v>
      </c>
      <c r="C62" s="245"/>
      <c r="D62" s="294">
        <v>79.5</v>
      </c>
      <c r="E62" s="302">
        <v>98.4</v>
      </c>
      <c r="F62" s="302">
        <v>80</v>
      </c>
      <c r="G62" s="302">
        <v>89.3</v>
      </c>
      <c r="H62" s="302">
        <v>71.2</v>
      </c>
      <c r="I62" s="302">
        <v>76</v>
      </c>
      <c r="J62" s="302">
        <v>76.900000000000006</v>
      </c>
      <c r="K62" s="302">
        <v>77</v>
      </c>
      <c r="L62" s="302">
        <v>58.8</v>
      </c>
      <c r="M62" s="302">
        <v>76.2</v>
      </c>
      <c r="N62" s="302">
        <v>82.9</v>
      </c>
      <c r="O62" s="302">
        <v>85.9</v>
      </c>
      <c r="P62" s="302">
        <v>69.599999999999994</v>
      </c>
      <c r="Q62" s="302">
        <v>75</v>
      </c>
      <c r="R62" s="302">
        <v>78.099999999999994</v>
      </c>
      <c r="S62" s="302">
        <v>111.3</v>
      </c>
    </row>
    <row r="63" spans="1:19" ht="13.5" customHeight="1">
      <c r="A63" s="235" t="s">
        <v>430</v>
      </c>
      <c r="B63" s="233">
        <v>10</v>
      </c>
      <c r="D63" s="294">
        <v>79.3</v>
      </c>
      <c r="E63" s="302">
        <v>82.9</v>
      </c>
      <c r="F63" s="302">
        <v>79.2</v>
      </c>
      <c r="G63" s="302">
        <v>88</v>
      </c>
      <c r="H63" s="302">
        <v>68.5</v>
      </c>
      <c r="I63" s="302">
        <v>76.2</v>
      </c>
      <c r="J63" s="302">
        <v>90.6</v>
      </c>
      <c r="K63" s="302">
        <v>67.900000000000006</v>
      </c>
      <c r="L63" s="302">
        <v>57.3</v>
      </c>
      <c r="M63" s="302">
        <v>80.5</v>
      </c>
      <c r="N63" s="302">
        <v>83.3</v>
      </c>
      <c r="O63" s="302">
        <v>80.5</v>
      </c>
      <c r="P63" s="302">
        <v>69.8</v>
      </c>
      <c r="Q63" s="302">
        <v>71.7</v>
      </c>
      <c r="R63" s="302">
        <v>80.8</v>
      </c>
      <c r="S63" s="302">
        <v>111.6</v>
      </c>
    </row>
    <row r="64" spans="1:19" ht="13.5" customHeight="1">
      <c r="A64" s="235" t="s">
        <v>430</v>
      </c>
      <c r="B64" s="233">
        <v>11</v>
      </c>
      <c r="C64" s="245"/>
      <c r="D64" s="294">
        <v>84.6</v>
      </c>
      <c r="E64" s="302">
        <v>81.099999999999994</v>
      </c>
      <c r="F64" s="302">
        <v>85.5</v>
      </c>
      <c r="G64" s="302">
        <v>88.6</v>
      </c>
      <c r="H64" s="302">
        <v>67.2</v>
      </c>
      <c r="I64" s="302">
        <v>87.6</v>
      </c>
      <c r="J64" s="302">
        <v>79.099999999999994</v>
      </c>
      <c r="K64" s="302">
        <v>71.400000000000006</v>
      </c>
      <c r="L64" s="302">
        <v>72.099999999999994</v>
      </c>
      <c r="M64" s="302">
        <v>75.8</v>
      </c>
      <c r="N64" s="302">
        <v>86.5</v>
      </c>
      <c r="O64" s="302">
        <v>100.8</v>
      </c>
      <c r="P64" s="302">
        <v>68.5</v>
      </c>
      <c r="Q64" s="302">
        <v>87.3</v>
      </c>
      <c r="R64" s="302">
        <v>79.3</v>
      </c>
      <c r="S64" s="302">
        <v>119.8</v>
      </c>
    </row>
    <row r="65" spans="1:19" ht="13.5" customHeight="1">
      <c r="A65" s="235" t="s">
        <v>430</v>
      </c>
      <c r="B65" s="233">
        <v>12</v>
      </c>
      <c r="C65" s="245"/>
      <c r="D65" s="294">
        <v>183.2</v>
      </c>
      <c r="E65" s="302">
        <v>201.4</v>
      </c>
      <c r="F65" s="302">
        <v>202.6</v>
      </c>
      <c r="G65" s="302">
        <v>122.3</v>
      </c>
      <c r="H65" s="302">
        <v>116</v>
      </c>
      <c r="I65" s="302">
        <v>105</v>
      </c>
      <c r="J65" s="302">
        <v>161.30000000000001</v>
      </c>
      <c r="K65" s="302">
        <v>186.8</v>
      </c>
      <c r="L65" s="302">
        <v>132.6</v>
      </c>
      <c r="M65" s="302">
        <v>244.6</v>
      </c>
      <c r="N65" s="302">
        <v>117.9</v>
      </c>
      <c r="O65" s="302">
        <v>107.8</v>
      </c>
      <c r="P65" s="302">
        <v>226.2</v>
      </c>
      <c r="Q65" s="302">
        <v>156.6</v>
      </c>
      <c r="R65" s="302">
        <v>196.6</v>
      </c>
      <c r="S65" s="302">
        <v>183.2</v>
      </c>
    </row>
    <row r="66" spans="1:19" ht="13.5" customHeight="1">
      <c r="A66" s="235" t="s">
        <v>431</v>
      </c>
      <c r="B66" s="233">
        <v>1</v>
      </c>
      <c r="C66" s="245"/>
      <c r="D66" s="294">
        <v>82.1</v>
      </c>
      <c r="E66" s="302">
        <v>71.400000000000006</v>
      </c>
      <c r="F66" s="302">
        <v>79.900000000000006</v>
      </c>
      <c r="G66" s="302">
        <v>160.1</v>
      </c>
      <c r="H66" s="302">
        <v>86.2</v>
      </c>
      <c r="I66" s="302">
        <v>86.2</v>
      </c>
      <c r="J66" s="302">
        <v>78.599999999999994</v>
      </c>
      <c r="K66" s="302">
        <v>73</v>
      </c>
      <c r="L66" s="302">
        <v>64.400000000000006</v>
      </c>
      <c r="M66" s="302">
        <v>83.7</v>
      </c>
      <c r="N66" s="302">
        <v>85.4</v>
      </c>
      <c r="O66" s="302">
        <v>91.5</v>
      </c>
      <c r="P66" s="302">
        <v>76.599999999999994</v>
      </c>
      <c r="Q66" s="302">
        <v>76</v>
      </c>
      <c r="R66" s="302">
        <v>87.3</v>
      </c>
      <c r="S66" s="302">
        <v>118.5</v>
      </c>
    </row>
    <row r="67" spans="1:19" ht="13.5" customHeight="1">
      <c r="A67" s="236" t="s">
        <v>430</v>
      </c>
      <c r="B67" s="233">
        <v>2</v>
      </c>
      <c r="C67" s="245"/>
      <c r="D67" s="294">
        <v>77.3</v>
      </c>
      <c r="E67" s="302">
        <v>73.099999999999994</v>
      </c>
      <c r="F67" s="302">
        <v>76.2</v>
      </c>
      <c r="G67" s="302">
        <v>131.1</v>
      </c>
      <c r="H67" s="302">
        <v>75.8</v>
      </c>
      <c r="I67" s="302">
        <v>81.599999999999994</v>
      </c>
      <c r="J67" s="302">
        <v>78.900000000000006</v>
      </c>
      <c r="K67" s="302">
        <v>72.8</v>
      </c>
      <c r="L67" s="302">
        <v>48.3</v>
      </c>
      <c r="M67" s="302">
        <v>75.900000000000006</v>
      </c>
      <c r="N67" s="302">
        <v>83.9</v>
      </c>
      <c r="O67" s="302">
        <v>84.9</v>
      </c>
      <c r="P67" s="302">
        <v>70.3</v>
      </c>
      <c r="Q67" s="302">
        <v>67.900000000000006</v>
      </c>
      <c r="R67" s="302">
        <v>89.3</v>
      </c>
      <c r="S67" s="302">
        <v>112.4</v>
      </c>
    </row>
    <row r="68" spans="1:19" ht="13.5" customHeight="1">
      <c r="A68" s="235" t="s">
        <v>430</v>
      </c>
      <c r="B68" s="233">
        <v>3</v>
      </c>
      <c r="D68" s="294">
        <v>79.099999999999994</v>
      </c>
      <c r="E68" s="302">
        <v>97.7</v>
      </c>
      <c r="F68" s="302">
        <v>77.2</v>
      </c>
      <c r="G68" s="302">
        <v>81.8</v>
      </c>
      <c r="H68" s="302">
        <v>79.7</v>
      </c>
      <c r="I68" s="302">
        <v>82.4</v>
      </c>
      <c r="J68" s="302">
        <v>77.5</v>
      </c>
      <c r="K68" s="302">
        <v>72</v>
      </c>
      <c r="L68" s="302">
        <v>54.1</v>
      </c>
      <c r="M68" s="302">
        <v>77.3</v>
      </c>
      <c r="N68" s="302">
        <v>88.9</v>
      </c>
      <c r="O68" s="302">
        <v>93.5</v>
      </c>
      <c r="P68" s="302">
        <v>69.3</v>
      </c>
      <c r="Q68" s="302">
        <v>75.8</v>
      </c>
      <c r="R68" s="302">
        <v>89</v>
      </c>
      <c r="S68" s="302">
        <v>111</v>
      </c>
    </row>
    <row r="69" spans="1:19" ht="13.5" customHeight="1">
      <c r="A69" s="233" t="s">
        <v>430</v>
      </c>
      <c r="B69" s="233">
        <v>4</v>
      </c>
      <c r="C69" s="245"/>
      <c r="D69" s="294">
        <v>79</v>
      </c>
      <c r="E69" s="302">
        <v>76.7</v>
      </c>
      <c r="F69" s="302">
        <v>80.599999999999994</v>
      </c>
      <c r="G69" s="302">
        <v>79.400000000000006</v>
      </c>
      <c r="H69" s="302">
        <v>77.900000000000006</v>
      </c>
      <c r="I69" s="302">
        <v>84.1</v>
      </c>
      <c r="J69" s="302">
        <v>80</v>
      </c>
      <c r="K69" s="302">
        <v>76</v>
      </c>
      <c r="L69" s="302">
        <v>52.9</v>
      </c>
      <c r="M69" s="302">
        <v>77.5</v>
      </c>
      <c r="N69" s="302">
        <v>87.8</v>
      </c>
      <c r="O69" s="302">
        <v>88</v>
      </c>
      <c r="P69" s="302">
        <v>68.7</v>
      </c>
      <c r="Q69" s="302">
        <v>67.900000000000006</v>
      </c>
      <c r="R69" s="302">
        <v>87.8</v>
      </c>
      <c r="S69" s="302">
        <v>110.8</v>
      </c>
    </row>
    <row r="70" spans="1:19" ht="13.5" customHeight="1">
      <c r="A70" s="235" t="s">
        <v>430</v>
      </c>
      <c r="B70" s="233">
        <v>5</v>
      </c>
      <c r="C70" s="245"/>
      <c r="D70" s="294">
        <v>77.599999999999994</v>
      </c>
      <c r="E70" s="302">
        <v>70.900000000000006</v>
      </c>
      <c r="F70" s="302">
        <v>77.2</v>
      </c>
      <c r="G70" s="302">
        <v>77.7</v>
      </c>
      <c r="H70" s="302">
        <v>79.8</v>
      </c>
      <c r="I70" s="302">
        <v>83.2</v>
      </c>
      <c r="J70" s="302">
        <v>76.7</v>
      </c>
      <c r="K70" s="302">
        <v>75.3</v>
      </c>
      <c r="L70" s="302">
        <v>54.4</v>
      </c>
      <c r="M70" s="302">
        <v>75.099999999999994</v>
      </c>
      <c r="N70" s="302">
        <v>84.9</v>
      </c>
      <c r="O70" s="302">
        <v>88.5</v>
      </c>
      <c r="P70" s="302">
        <v>70.099999999999994</v>
      </c>
      <c r="Q70" s="302">
        <v>69.099999999999994</v>
      </c>
      <c r="R70" s="302">
        <v>90.3</v>
      </c>
      <c r="S70" s="302">
        <v>112.4</v>
      </c>
    </row>
    <row r="71" spans="1:19" ht="13.5" customHeight="1">
      <c r="A71" s="235" t="s">
        <v>430</v>
      </c>
      <c r="B71" s="233">
        <v>6</v>
      </c>
      <c r="C71" s="245"/>
      <c r="D71" s="294">
        <v>134.9</v>
      </c>
      <c r="E71" s="302">
        <v>166</v>
      </c>
      <c r="F71" s="302">
        <v>123.9</v>
      </c>
      <c r="G71" s="302">
        <v>99.6</v>
      </c>
      <c r="H71" s="302">
        <v>195.2</v>
      </c>
      <c r="I71" s="302">
        <v>128.1</v>
      </c>
      <c r="J71" s="302">
        <v>113.3</v>
      </c>
      <c r="K71" s="302">
        <v>238.4</v>
      </c>
      <c r="L71" s="302">
        <v>62</v>
      </c>
      <c r="M71" s="302">
        <v>133.4</v>
      </c>
      <c r="N71" s="302">
        <v>107</v>
      </c>
      <c r="O71" s="302">
        <v>121.8</v>
      </c>
      <c r="P71" s="302">
        <v>203</v>
      </c>
      <c r="Q71" s="302">
        <v>103.4</v>
      </c>
      <c r="R71" s="302">
        <v>212.5</v>
      </c>
      <c r="S71" s="302">
        <v>167</v>
      </c>
    </row>
    <row r="72" spans="1:19" ht="13.5" customHeight="1">
      <c r="A72" s="237" t="s">
        <v>430</v>
      </c>
      <c r="B72" s="241">
        <v>7</v>
      </c>
      <c r="C72" s="247"/>
      <c r="D72" s="258">
        <v>128.5</v>
      </c>
      <c r="E72" s="269">
        <v>140.5</v>
      </c>
      <c r="F72" s="269">
        <v>148.5</v>
      </c>
      <c r="G72" s="269">
        <v>175.2</v>
      </c>
      <c r="H72" s="269">
        <v>90.5</v>
      </c>
      <c r="I72" s="269">
        <v>110.1</v>
      </c>
      <c r="J72" s="269">
        <v>135.4</v>
      </c>
      <c r="K72" s="269">
        <v>95.2</v>
      </c>
      <c r="L72" s="269">
        <v>88.5</v>
      </c>
      <c r="M72" s="269">
        <v>200.1</v>
      </c>
      <c r="N72" s="269">
        <v>99.6</v>
      </c>
      <c r="O72" s="269">
        <v>139.6</v>
      </c>
      <c r="P72" s="269">
        <v>67.7</v>
      </c>
      <c r="Q72" s="269">
        <v>105.1</v>
      </c>
      <c r="R72" s="269">
        <v>109.4</v>
      </c>
      <c r="S72" s="269">
        <v>141.1</v>
      </c>
    </row>
    <row r="73" spans="1:19" ht="17.25" customHeight="1">
      <c r="A73" s="289"/>
      <c r="B73" s="289"/>
      <c r="C73" s="289"/>
      <c r="D73" s="259" t="s">
        <v>432</v>
      </c>
      <c r="E73" s="259"/>
      <c r="F73" s="259"/>
      <c r="G73" s="259"/>
      <c r="H73" s="259"/>
      <c r="I73" s="259"/>
      <c r="J73" s="259"/>
      <c r="K73" s="259"/>
      <c r="L73" s="259"/>
      <c r="M73" s="259"/>
      <c r="N73" s="259"/>
      <c r="O73" s="259"/>
      <c r="P73" s="259"/>
      <c r="Q73" s="259"/>
      <c r="R73" s="259"/>
      <c r="S73" s="259"/>
    </row>
    <row r="74" spans="1:19" ht="13.5" customHeight="1">
      <c r="A74" s="232" t="s">
        <v>384</v>
      </c>
      <c r="B74" s="232" t="s">
        <v>210</v>
      </c>
      <c r="C74" s="245"/>
      <c r="D74" s="293">
        <v>0.9</v>
      </c>
      <c r="E74" s="301">
        <v>-25</v>
      </c>
      <c r="F74" s="301">
        <v>1.1000000000000001</v>
      </c>
      <c r="G74" s="301">
        <v>1.6</v>
      </c>
      <c r="H74" s="301">
        <v>-3.9</v>
      </c>
      <c r="I74" s="301">
        <v>5.2</v>
      </c>
      <c r="J74" s="301">
        <v>5.2</v>
      </c>
      <c r="K74" s="301">
        <v>-9.8000000000000007</v>
      </c>
      <c r="L74" s="280">
        <v>-18.5</v>
      </c>
      <c r="M74" s="280">
        <v>-2.2999999999999998</v>
      </c>
      <c r="N74" s="280">
        <v>27</v>
      </c>
      <c r="O74" s="280">
        <v>-3.8</v>
      </c>
      <c r="P74" s="301">
        <v>-2.7</v>
      </c>
      <c r="Q74" s="301">
        <v>3.9</v>
      </c>
      <c r="R74" s="301">
        <v>0.1</v>
      </c>
      <c r="S74" s="280">
        <v>-0.8</v>
      </c>
    </row>
    <row r="75" spans="1:19" ht="13.5" customHeight="1">
      <c r="A75" s="233"/>
      <c r="B75" s="233" t="s">
        <v>47</v>
      </c>
      <c r="C75" s="245"/>
      <c r="D75" s="294">
        <v>-1.8</v>
      </c>
      <c r="E75" s="302">
        <v>-4.3</v>
      </c>
      <c r="F75" s="302">
        <v>-4.2</v>
      </c>
      <c r="G75" s="302">
        <v>-7.8</v>
      </c>
      <c r="H75" s="302">
        <v>-3.2</v>
      </c>
      <c r="I75" s="302">
        <v>-9.1999999999999993</v>
      </c>
      <c r="J75" s="302">
        <v>-7.6</v>
      </c>
      <c r="K75" s="302">
        <v>-3.8</v>
      </c>
      <c r="L75" s="281">
        <v>13.5</v>
      </c>
      <c r="M75" s="281">
        <v>2.2999999999999998</v>
      </c>
      <c r="N75" s="281">
        <v>-16.5</v>
      </c>
      <c r="O75" s="281">
        <v>-7.8</v>
      </c>
      <c r="P75" s="302">
        <v>27.3</v>
      </c>
      <c r="Q75" s="302">
        <v>4.5</v>
      </c>
      <c r="R75" s="302">
        <v>-0.2</v>
      </c>
      <c r="S75" s="281">
        <v>-0.7</v>
      </c>
    </row>
    <row r="76" spans="1:19" ht="13.5" customHeight="1">
      <c r="A76" s="233"/>
      <c r="B76" s="233" t="s">
        <v>55</v>
      </c>
      <c r="C76" s="245"/>
      <c r="D76" s="294">
        <v>2.8</v>
      </c>
      <c r="E76" s="302">
        <v>18.8</v>
      </c>
      <c r="F76" s="302">
        <v>2.4</v>
      </c>
      <c r="G76" s="302">
        <v>-1.7</v>
      </c>
      <c r="H76" s="302">
        <v>1.1000000000000001</v>
      </c>
      <c r="I76" s="302">
        <v>6.5</v>
      </c>
      <c r="J76" s="302">
        <v>-2.6</v>
      </c>
      <c r="K76" s="302">
        <v>-15.2</v>
      </c>
      <c r="L76" s="281">
        <v>15.8</v>
      </c>
      <c r="M76" s="281">
        <v>4.4000000000000004</v>
      </c>
      <c r="N76" s="281">
        <v>-1.8</v>
      </c>
      <c r="O76" s="281">
        <v>8.1</v>
      </c>
      <c r="P76" s="302">
        <v>1.3</v>
      </c>
      <c r="Q76" s="302">
        <v>-1</v>
      </c>
      <c r="R76" s="302">
        <v>-9.6</v>
      </c>
      <c r="S76" s="281">
        <v>22.2</v>
      </c>
    </row>
    <row r="77" spans="1:19" ht="13.5" customHeight="1">
      <c r="A77" s="233"/>
      <c r="B77" s="233" t="s">
        <v>180</v>
      </c>
      <c r="C77" s="245"/>
      <c r="D77" s="294">
        <v>-1.4</v>
      </c>
      <c r="E77" s="302">
        <v>-17.2</v>
      </c>
      <c r="F77" s="302">
        <v>2.2999999999999998</v>
      </c>
      <c r="G77" s="302">
        <v>-1.3</v>
      </c>
      <c r="H77" s="302">
        <v>-9.4</v>
      </c>
      <c r="I77" s="302">
        <v>-13.1</v>
      </c>
      <c r="J77" s="302">
        <v>-11.6</v>
      </c>
      <c r="K77" s="302">
        <v>13.7</v>
      </c>
      <c r="L77" s="281">
        <v>-17.5</v>
      </c>
      <c r="M77" s="281">
        <v>2</v>
      </c>
      <c r="N77" s="281">
        <v>2.9</v>
      </c>
      <c r="O77" s="281">
        <v>-1.1000000000000001</v>
      </c>
      <c r="P77" s="302">
        <v>-4.4000000000000004</v>
      </c>
      <c r="Q77" s="302">
        <v>-1.5</v>
      </c>
      <c r="R77" s="302">
        <v>1.3</v>
      </c>
      <c r="S77" s="281">
        <v>5.5</v>
      </c>
    </row>
    <row r="78" spans="1:19" ht="13.5" customHeight="1">
      <c r="A78" s="233"/>
      <c r="B78" s="233" t="s">
        <v>197</v>
      </c>
      <c r="C78" s="245"/>
      <c r="D78" s="294">
        <v>-2.1</v>
      </c>
      <c r="E78" s="302">
        <v>3.5</v>
      </c>
      <c r="F78" s="302">
        <v>-2.6</v>
      </c>
      <c r="G78" s="302">
        <v>-6</v>
      </c>
      <c r="H78" s="302">
        <v>-4</v>
      </c>
      <c r="I78" s="302">
        <v>0.4</v>
      </c>
      <c r="J78" s="302">
        <v>-1</v>
      </c>
      <c r="K78" s="302">
        <v>-4.0999999999999996</v>
      </c>
      <c r="L78" s="281">
        <v>-7.2</v>
      </c>
      <c r="M78" s="281">
        <v>0.4</v>
      </c>
      <c r="N78" s="281">
        <v>-4.5999999999999996</v>
      </c>
      <c r="O78" s="281">
        <v>-7.6</v>
      </c>
      <c r="P78" s="302">
        <v>-1.4</v>
      </c>
      <c r="Q78" s="302">
        <v>-2.5</v>
      </c>
      <c r="R78" s="302">
        <v>-2.6</v>
      </c>
      <c r="S78" s="281">
        <v>-5</v>
      </c>
    </row>
    <row r="79" spans="1:19" ht="13.5" customHeight="1">
      <c r="A79" s="234"/>
      <c r="B79" s="234" t="s">
        <v>76</v>
      </c>
      <c r="C79" s="246"/>
      <c r="D79" s="299">
        <v>-0.6</v>
      </c>
      <c r="E79" s="304">
        <v>5.4</v>
      </c>
      <c r="F79" s="304">
        <v>-0.9</v>
      </c>
      <c r="G79" s="304">
        <v>7.8</v>
      </c>
      <c r="H79" s="304">
        <v>-7.6</v>
      </c>
      <c r="I79" s="304">
        <v>-11.7</v>
      </c>
      <c r="J79" s="304">
        <v>9.6999999999999993</v>
      </c>
      <c r="K79" s="304">
        <v>0.7</v>
      </c>
      <c r="L79" s="304">
        <v>-20.8</v>
      </c>
      <c r="M79" s="304">
        <v>2.1</v>
      </c>
      <c r="N79" s="304">
        <v>-0.9</v>
      </c>
      <c r="O79" s="304">
        <v>-6.3</v>
      </c>
      <c r="P79" s="304">
        <v>2</v>
      </c>
      <c r="Q79" s="304">
        <v>-2.9</v>
      </c>
      <c r="R79" s="304">
        <v>16.3</v>
      </c>
      <c r="S79" s="304">
        <v>-0.4</v>
      </c>
    </row>
    <row r="80" spans="1:19" ht="13.5" customHeight="1">
      <c r="A80" s="233" t="s">
        <v>426</v>
      </c>
      <c r="B80" s="233">
        <v>7</v>
      </c>
      <c r="C80" s="245" t="s">
        <v>434</v>
      </c>
      <c r="D80" s="293">
        <v>-2.1</v>
      </c>
      <c r="E80" s="301">
        <v>2.1</v>
      </c>
      <c r="F80" s="301">
        <v>-3</v>
      </c>
      <c r="G80" s="301">
        <v>29.1</v>
      </c>
      <c r="H80" s="301">
        <v>-8.6</v>
      </c>
      <c r="I80" s="301">
        <v>-26.7</v>
      </c>
      <c r="J80" s="301">
        <v>13.4</v>
      </c>
      <c r="K80" s="301">
        <v>29.6</v>
      </c>
      <c r="L80" s="301">
        <v>-15.9</v>
      </c>
      <c r="M80" s="301">
        <v>14.8</v>
      </c>
      <c r="N80" s="301">
        <v>-18.899999999999999</v>
      </c>
      <c r="O80" s="301">
        <v>-17.3</v>
      </c>
      <c r="P80" s="301">
        <v>2.9</v>
      </c>
      <c r="Q80" s="301">
        <v>-5.3</v>
      </c>
      <c r="R80" s="301">
        <v>3.6</v>
      </c>
      <c r="S80" s="301">
        <v>5.0999999999999996</v>
      </c>
    </row>
    <row r="81" spans="1:249" ht="13.5" customHeight="1">
      <c r="A81" s="235" t="s">
        <v>430</v>
      </c>
      <c r="B81" s="233">
        <v>8</v>
      </c>
      <c r="C81" s="245"/>
      <c r="D81" s="294">
        <v>-4</v>
      </c>
      <c r="E81" s="302">
        <v>2.6</v>
      </c>
      <c r="F81" s="302">
        <v>-0.2</v>
      </c>
      <c r="G81" s="302">
        <v>22</v>
      </c>
      <c r="H81" s="302">
        <v>-27.4</v>
      </c>
      <c r="I81" s="302">
        <v>-6</v>
      </c>
      <c r="J81" s="302">
        <v>6.2</v>
      </c>
      <c r="K81" s="302">
        <v>-2.2000000000000002</v>
      </c>
      <c r="L81" s="302">
        <v>-16.5</v>
      </c>
      <c r="M81" s="302">
        <v>-8.9</v>
      </c>
      <c r="N81" s="302">
        <v>-1.4</v>
      </c>
      <c r="O81" s="302">
        <v>-3.6</v>
      </c>
      <c r="P81" s="302">
        <v>-11.2</v>
      </c>
      <c r="Q81" s="302">
        <v>-9</v>
      </c>
      <c r="R81" s="302">
        <v>15.3</v>
      </c>
      <c r="S81" s="302">
        <v>-8.4</v>
      </c>
    </row>
    <row r="82" spans="1:249" ht="13.5" customHeight="1">
      <c r="A82" s="235" t="s">
        <v>430</v>
      </c>
      <c r="B82" s="233">
        <v>9</v>
      </c>
      <c r="C82" s="245"/>
      <c r="D82" s="294">
        <v>-0.4</v>
      </c>
      <c r="E82" s="302">
        <v>22.7</v>
      </c>
      <c r="F82" s="302">
        <v>-1</v>
      </c>
      <c r="G82" s="302">
        <v>26.3</v>
      </c>
      <c r="H82" s="302">
        <v>2.9</v>
      </c>
      <c r="I82" s="302">
        <v>-8.1999999999999993</v>
      </c>
      <c r="J82" s="302">
        <v>7.1</v>
      </c>
      <c r="K82" s="302">
        <v>6.8</v>
      </c>
      <c r="L82" s="302">
        <v>-19.8</v>
      </c>
      <c r="M82" s="302">
        <v>-1.6</v>
      </c>
      <c r="N82" s="302">
        <v>-0.1</v>
      </c>
      <c r="O82" s="302">
        <v>-4.8</v>
      </c>
      <c r="P82" s="302">
        <v>3.6</v>
      </c>
      <c r="Q82" s="302">
        <v>-3.7</v>
      </c>
      <c r="R82" s="302">
        <v>10.199999999999999</v>
      </c>
      <c r="S82" s="302">
        <v>-3.5</v>
      </c>
    </row>
    <row r="83" spans="1:249" ht="13.5" customHeight="1">
      <c r="A83" s="235" t="s">
        <v>430</v>
      </c>
      <c r="B83" s="233">
        <v>10</v>
      </c>
      <c r="D83" s="294">
        <v>-0.3</v>
      </c>
      <c r="E83" s="302">
        <v>-6</v>
      </c>
      <c r="F83" s="302">
        <v>-0.5</v>
      </c>
      <c r="G83" s="302">
        <v>26.1</v>
      </c>
      <c r="H83" s="302">
        <v>-2.1</v>
      </c>
      <c r="I83" s="302">
        <v>-6.2</v>
      </c>
      <c r="J83" s="302">
        <v>23.4</v>
      </c>
      <c r="K83" s="302">
        <v>-0.1</v>
      </c>
      <c r="L83" s="302">
        <v>-20.9</v>
      </c>
      <c r="M83" s="302">
        <v>-0.6</v>
      </c>
      <c r="N83" s="302">
        <v>2.6</v>
      </c>
      <c r="O83" s="302">
        <v>-11.2</v>
      </c>
      <c r="P83" s="302">
        <v>-0.6</v>
      </c>
      <c r="Q83" s="302">
        <v>-5.5</v>
      </c>
      <c r="R83" s="302">
        <v>10.8</v>
      </c>
      <c r="S83" s="302">
        <v>-1.5</v>
      </c>
    </row>
    <row r="84" spans="1:249" ht="13.5" customHeight="1">
      <c r="A84" s="235" t="s">
        <v>430</v>
      </c>
      <c r="B84" s="233">
        <v>11</v>
      </c>
      <c r="C84" s="245"/>
      <c r="D84" s="294">
        <v>1.2</v>
      </c>
      <c r="E84" s="302">
        <v>-20.2</v>
      </c>
      <c r="F84" s="302">
        <v>-0.2</v>
      </c>
      <c r="G84" s="302">
        <v>25.7</v>
      </c>
      <c r="H84" s="302">
        <v>-3.7</v>
      </c>
      <c r="I84" s="302">
        <v>1.7</v>
      </c>
      <c r="J84" s="302">
        <v>4.8</v>
      </c>
      <c r="K84" s="302">
        <v>3.2</v>
      </c>
      <c r="L84" s="302">
        <v>-1</v>
      </c>
      <c r="M84" s="302">
        <v>-1.6</v>
      </c>
      <c r="N84" s="302">
        <v>3.5</v>
      </c>
      <c r="O84" s="302">
        <v>9.6</v>
      </c>
      <c r="P84" s="302">
        <v>-2.1</v>
      </c>
      <c r="Q84" s="302">
        <v>8.1999999999999993</v>
      </c>
      <c r="R84" s="302">
        <v>8.3000000000000007</v>
      </c>
      <c r="S84" s="302">
        <v>3.9</v>
      </c>
    </row>
    <row r="85" spans="1:249" ht="13.5" customHeight="1">
      <c r="A85" s="235" t="s">
        <v>430</v>
      </c>
      <c r="B85" s="233">
        <v>12</v>
      </c>
      <c r="C85" s="245"/>
      <c r="D85" s="294">
        <v>-0.5</v>
      </c>
      <c r="E85" s="302">
        <v>12</v>
      </c>
      <c r="F85" s="302">
        <v>-0.3</v>
      </c>
      <c r="G85" s="302">
        <v>-18.8</v>
      </c>
      <c r="H85" s="302">
        <v>-35.299999999999997</v>
      </c>
      <c r="I85" s="302">
        <v>-29.9</v>
      </c>
      <c r="J85" s="302">
        <v>16.5</v>
      </c>
      <c r="K85" s="302">
        <v>-6.6</v>
      </c>
      <c r="L85" s="302">
        <v>-17.3</v>
      </c>
      <c r="M85" s="302">
        <v>16.100000000000001</v>
      </c>
      <c r="N85" s="302">
        <v>5.8</v>
      </c>
      <c r="O85" s="302">
        <v>-23.3</v>
      </c>
      <c r="P85" s="302">
        <v>3.8</v>
      </c>
      <c r="Q85" s="302">
        <v>-1.6</v>
      </c>
      <c r="R85" s="302">
        <v>9.9</v>
      </c>
      <c r="S85" s="302">
        <v>-0.5</v>
      </c>
    </row>
    <row r="86" spans="1:249" ht="13.5" customHeight="1">
      <c r="A86" s="235" t="s">
        <v>431</v>
      </c>
      <c r="B86" s="233">
        <v>1</v>
      </c>
      <c r="C86" s="245"/>
      <c r="D86" s="294">
        <v>-1.4</v>
      </c>
      <c r="E86" s="302">
        <v>-5.6</v>
      </c>
      <c r="F86" s="302">
        <v>-4.0999999999999996</v>
      </c>
      <c r="G86" s="302">
        <v>27.7</v>
      </c>
      <c r="H86" s="302">
        <v>19.899999999999999</v>
      </c>
      <c r="I86" s="302">
        <v>13.1</v>
      </c>
      <c r="J86" s="302">
        <v>-5.3</v>
      </c>
      <c r="K86" s="302">
        <v>8.1</v>
      </c>
      <c r="L86" s="302">
        <v>4.7</v>
      </c>
      <c r="M86" s="302">
        <v>9.4</v>
      </c>
      <c r="N86" s="302">
        <v>5.3</v>
      </c>
      <c r="O86" s="302">
        <v>0.2</v>
      </c>
      <c r="P86" s="302">
        <v>-6</v>
      </c>
      <c r="Q86" s="302">
        <v>-3.2</v>
      </c>
      <c r="R86" s="302">
        <v>-5.3</v>
      </c>
      <c r="S86" s="302">
        <v>-1.7</v>
      </c>
    </row>
    <row r="87" spans="1:249" ht="13.5" customHeight="1">
      <c r="A87" s="236" t="s">
        <v>430</v>
      </c>
      <c r="B87" s="233">
        <v>2</v>
      </c>
      <c r="C87" s="245"/>
      <c r="D87" s="294">
        <v>-1.8</v>
      </c>
      <c r="E87" s="302">
        <v>-4.2</v>
      </c>
      <c r="F87" s="302">
        <v>-2.9</v>
      </c>
      <c r="G87" s="302">
        <v>53.9</v>
      </c>
      <c r="H87" s="302">
        <v>13.1</v>
      </c>
      <c r="I87" s="302">
        <v>3.7</v>
      </c>
      <c r="J87" s="302">
        <v>-1.3</v>
      </c>
      <c r="K87" s="302">
        <v>8</v>
      </c>
      <c r="L87" s="302">
        <v>-9.4</v>
      </c>
      <c r="M87" s="302">
        <v>-1</v>
      </c>
      <c r="N87" s="302">
        <v>2.1</v>
      </c>
      <c r="O87" s="302">
        <v>-5.7</v>
      </c>
      <c r="P87" s="302">
        <v>-4.4000000000000004</v>
      </c>
      <c r="Q87" s="302">
        <v>-7.7</v>
      </c>
      <c r="R87" s="302">
        <v>-1.9</v>
      </c>
      <c r="S87" s="302">
        <v>1.8</v>
      </c>
    </row>
    <row r="88" spans="1:249" ht="13.5" customHeight="1">
      <c r="A88" s="235" t="s">
        <v>430</v>
      </c>
      <c r="B88" s="233">
        <v>3</v>
      </c>
      <c r="D88" s="294">
        <v>-2.8</v>
      </c>
      <c r="E88" s="302">
        <v>3.1</v>
      </c>
      <c r="F88" s="302">
        <v>-5.4</v>
      </c>
      <c r="G88" s="302">
        <v>-17</v>
      </c>
      <c r="H88" s="302">
        <v>16.5</v>
      </c>
      <c r="I88" s="302">
        <v>6.7</v>
      </c>
      <c r="J88" s="302">
        <v>-1.6</v>
      </c>
      <c r="K88" s="302">
        <v>0.6</v>
      </c>
      <c r="L88" s="302">
        <v>-6.1</v>
      </c>
      <c r="M88" s="302">
        <v>-1.8</v>
      </c>
      <c r="N88" s="302">
        <v>8.1999999999999993</v>
      </c>
      <c r="O88" s="302">
        <v>15.1</v>
      </c>
      <c r="P88" s="302">
        <v>-3.8</v>
      </c>
      <c r="Q88" s="302">
        <v>-4.8</v>
      </c>
      <c r="R88" s="302">
        <v>-0.7</v>
      </c>
      <c r="S88" s="302">
        <v>-2</v>
      </c>
    </row>
    <row r="89" spans="1:249" ht="13.5" customHeight="1">
      <c r="A89" s="233" t="s">
        <v>430</v>
      </c>
      <c r="B89" s="233">
        <v>4</v>
      </c>
      <c r="C89" s="245"/>
      <c r="D89" s="294">
        <v>-3.8</v>
      </c>
      <c r="E89" s="302">
        <v>-42.8</v>
      </c>
      <c r="F89" s="302">
        <v>-0.6</v>
      </c>
      <c r="G89" s="302">
        <v>-8.3000000000000007</v>
      </c>
      <c r="H89" s="302">
        <v>18.8</v>
      </c>
      <c r="I89" s="302">
        <v>5.9</v>
      </c>
      <c r="J89" s="302">
        <v>0.8</v>
      </c>
      <c r="K89" s="302">
        <v>12.1</v>
      </c>
      <c r="L89" s="302">
        <v>-11.7</v>
      </c>
      <c r="M89" s="302">
        <v>-2.2999999999999998</v>
      </c>
      <c r="N89" s="302">
        <v>8.1</v>
      </c>
      <c r="O89" s="302">
        <v>7.1</v>
      </c>
      <c r="P89" s="302">
        <v>-4.7</v>
      </c>
      <c r="Q89" s="302">
        <v>-15.2</v>
      </c>
      <c r="R89" s="302">
        <v>4.9000000000000004</v>
      </c>
      <c r="S89" s="302">
        <v>-0.2</v>
      </c>
    </row>
    <row r="90" spans="1:249" ht="13.5" customHeight="1">
      <c r="A90" s="235" t="s">
        <v>430</v>
      </c>
      <c r="B90" s="233">
        <v>5</v>
      </c>
      <c r="C90" s="245"/>
      <c r="D90" s="294">
        <v>-3.8</v>
      </c>
      <c r="E90" s="302">
        <v>-20.3</v>
      </c>
      <c r="F90" s="302">
        <v>-2.8</v>
      </c>
      <c r="G90" s="302">
        <v>-10.9</v>
      </c>
      <c r="H90" s="302">
        <v>20</v>
      </c>
      <c r="I90" s="302">
        <v>10.9</v>
      </c>
      <c r="J90" s="302">
        <v>-4.5999999999999996</v>
      </c>
      <c r="K90" s="302">
        <v>9.1</v>
      </c>
      <c r="L90" s="302">
        <v>-5.6</v>
      </c>
      <c r="M90" s="302">
        <v>-35.299999999999997</v>
      </c>
      <c r="N90" s="302">
        <v>-1.4</v>
      </c>
      <c r="O90" s="302">
        <v>0.7</v>
      </c>
      <c r="P90" s="302">
        <v>-2.2000000000000002</v>
      </c>
      <c r="Q90" s="302">
        <v>-6.9</v>
      </c>
      <c r="R90" s="302">
        <v>7.6</v>
      </c>
      <c r="S90" s="302">
        <v>3.1</v>
      </c>
    </row>
    <row r="91" spans="1:249" ht="13.5" customHeight="1">
      <c r="A91" s="235" t="s">
        <v>430</v>
      </c>
      <c r="B91" s="233">
        <v>6</v>
      </c>
      <c r="C91" s="245"/>
      <c r="D91" s="294">
        <v>4</v>
      </c>
      <c r="E91" s="302">
        <v>31.4</v>
      </c>
      <c r="F91" s="302">
        <v>-3.7</v>
      </c>
      <c r="G91" s="302">
        <v>1.8</v>
      </c>
      <c r="H91" s="302">
        <v>45</v>
      </c>
      <c r="I91" s="302">
        <v>54</v>
      </c>
      <c r="J91" s="302">
        <v>16.399999999999999</v>
      </c>
      <c r="K91" s="302">
        <v>43.4</v>
      </c>
      <c r="L91" s="302">
        <v>-11.3</v>
      </c>
      <c r="M91" s="302">
        <v>15.2</v>
      </c>
      <c r="N91" s="302">
        <v>8.6999999999999993</v>
      </c>
      <c r="O91" s="302">
        <v>16.2</v>
      </c>
      <c r="P91" s="302">
        <v>-2.8</v>
      </c>
      <c r="Q91" s="302">
        <v>-10.9</v>
      </c>
      <c r="R91" s="302">
        <v>15.1</v>
      </c>
      <c r="S91" s="302">
        <v>4.8</v>
      </c>
    </row>
    <row r="92" spans="1:249" ht="13.5" customHeight="1">
      <c r="A92" s="237" t="s">
        <v>430</v>
      </c>
      <c r="B92" s="241">
        <v>7</v>
      </c>
      <c r="C92" s="247"/>
      <c r="D92" s="258">
        <v>-1.9</v>
      </c>
      <c r="E92" s="269">
        <v>-12.4</v>
      </c>
      <c r="F92" s="269">
        <v>-4.7</v>
      </c>
      <c r="G92" s="269">
        <v>65.8</v>
      </c>
      <c r="H92" s="269">
        <v>10.4</v>
      </c>
      <c r="I92" s="269">
        <v>21</v>
      </c>
      <c r="J92" s="269">
        <v>1.3</v>
      </c>
      <c r="K92" s="269">
        <v>0.3</v>
      </c>
      <c r="L92" s="269">
        <v>-23.8</v>
      </c>
      <c r="M92" s="269">
        <v>-7.6</v>
      </c>
      <c r="N92" s="269">
        <v>11.3</v>
      </c>
      <c r="O92" s="269">
        <v>20.9</v>
      </c>
      <c r="P92" s="269">
        <v>-7.9</v>
      </c>
      <c r="Q92" s="269">
        <v>1.5</v>
      </c>
      <c r="R92" s="269">
        <v>10.1</v>
      </c>
      <c r="S92" s="269">
        <v>-2.9</v>
      </c>
    </row>
    <row r="93" spans="1:249" ht="27" customHeight="1">
      <c r="A93" s="238" t="s">
        <v>436</v>
      </c>
      <c r="B93" s="238"/>
      <c r="C93" s="238"/>
      <c r="D93" s="300">
        <v>-4.7</v>
      </c>
      <c r="E93" s="260">
        <v>-15.4</v>
      </c>
      <c r="F93" s="260">
        <v>19.899999999999999</v>
      </c>
      <c r="G93" s="260">
        <v>75.900000000000006</v>
      </c>
      <c r="H93" s="260">
        <v>-53.6</v>
      </c>
      <c r="I93" s="260">
        <v>-14.1</v>
      </c>
      <c r="J93" s="260">
        <v>19.5</v>
      </c>
      <c r="K93" s="260">
        <v>-60.1</v>
      </c>
      <c r="L93" s="260">
        <v>42.7</v>
      </c>
      <c r="M93" s="260">
        <v>50</v>
      </c>
      <c r="N93" s="260">
        <v>-6.9</v>
      </c>
      <c r="O93" s="260">
        <v>14.6</v>
      </c>
      <c r="P93" s="260">
        <v>-66.7</v>
      </c>
      <c r="Q93" s="260">
        <v>1.6</v>
      </c>
      <c r="R93" s="260">
        <v>-48.5</v>
      </c>
      <c r="S93" s="260">
        <v>-15.5</v>
      </c>
      <c r="T93" s="239"/>
      <c r="U93" s="239"/>
      <c r="V93" s="239"/>
      <c r="W93" s="239"/>
      <c r="X93" s="239"/>
      <c r="Y93" s="239"/>
      <c r="Z93" s="239"/>
      <c r="AA93" s="239"/>
      <c r="AB93" s="239"/>
    </row>
    <row r="94" spans="1:249" s="288" customFormat="1" ht="27" customHeight="1">
      <c r="A94" s="290" t="s">
        <v>399</v>
      </c>
      <c r="B94" s="290"/>
      <c r="C94" s="290"/>
      <c r="D94" s="290"/>
      <c r="E94" s="290"/>
      <c r="F94" s="290"/>
      <c r="G94" s="290"/>
      <c r="H94" s="290"/>
      <c r="I94" s="290"/>
      <c r="J94" s="290"/>
      <c r="K94" s="290"/>
      <c r="L94" s="290"/>
      <c r="M94" s="290"/>
      <c r="N94" s="290"/>
      <c r="O94" s="290"/>
      <c r="P94" s="290"/>
      <c r="Q94" s="290"/>
      <c r="R94" s="290"/>
      <c r="S94" s="290"/>
      <c r="T94" s="308"/>
      <c r="U94" s="308"/>
      <c r="V94" s="308"/>
      <c r="W94" s="308"/>
      <c r="X94" s="308"/>
      <c r="Y94" s="308"/>
      <c r="Z94" s="308"/>
      <c r="AA94" s="308"/>
      <c r="AB94" s="308"/>
      <c r="AC94" s="308"/>
      <c r="AD94" s="308"/>
      <c r="AE94" s="308"/>
      <c r="AF94" s="308"/>
      <c r="AG94" s="308"/>
      <c r="AH94" s="308"/>
      <c r="AI94" s="308"/>
      <c r="AJ94" s="308"/>
      <c r="AK94" s="308"/>
      <c r="AL94" s="308"/>
      <c r="AM94" s="308"/>
      <c r="AN94" s="308"/>
      <c r="AO94" s="308"/>
      <c r="AP94" s="308"/>
      <c r="AQ94" s="308"/>
      <c r="AR94" s="308"/>
      <c r="AS94" s="308"/>
      <c r="AT94" s="308"/>
      <c r="AU94" s="308"/>
      <c r="AV94" s="308"/>
      <c r="AW94" s="308"/>
      <c r="AX94" s="308"/>
      <c r="AY94" s="308"/>
      <c r="AZ94" s="308"/>
      <c r="BA94" s="308"/>
      <c r="BB94" s="308"/>
      <c r="BC94" s="308"/>
      <c r="BD94" s="308"/>
      <c r="BE94" s="308"/>
      <c r="BF94" s="308"/>
      <c r="BG94" s="308"/>
      <c r="BH94" s="308"/>
      <c r="BI94" s="308"/>
      <c r="BJ94" s="308"/>
      <c r="BK94" s="308"/>
      <c r="BL94" s="308"/>
      <c r="BM94" s="308"/>
      <c r="BN94" s="308"/>
      <c r="BO94" s="308"/>
      <c r="BP94" s="308"/>
      <c r="BQ94" s="308"/>
      <c r="BR94" s="308"/>
      <c r="BS94" s="308"/>
      <c r="BT94" s="308"/>
      <c r="BU94" s="308"/>
      <c r="BV94" s="308"/>
      <c r="BW94" s="308"/>
      <c r="BX94" s="308"/>
      <c r="BY94" s="308"/>
      <c r="BZ94" s="308"/>
      <c r="CA94" s="308"/>
      <c r="CB94" s="308"/>
      <c r="CC94" s="308"/>
      <c r="CD94" s="308"/>
      <c r="CE94" s="308"/>
      <c r="CF94" s="308"/>
      <c r="CG94" s="308"/>
      <c r="CH94" s="308"/>
      <c r="CI94" s="308"/>
      <c r="CJ94" s="308"/>
      <c r="CK94" s="308"/>
      <c r="CL94" s="308"/>
      <c r="CM94" s="308"/>
      <c r="CN94" s="308"/>
      <c r="CO94" s="308"/>
      <c r="CP94" s="308"/>
      <c r="CQ94" s="308"/>
      <c r="CR94" s="308"/>
      <c r="CS94" s="308"/>
      <c r="CT94" s="308"/>
      <c r="CU94" s="308"/>
      <c r="CV94" s="308"/>
      <c r="CW94" s="308"/>
      <c r="CX94" s="308"/>
      <c r="CY94" s="308"/>
      <c r="CZ94" s="308"/>
      <c r="DA94" s="308"/>
      <c r="DB94" s="308"/>
      <c r="DC94" s="308"/>
      <c r="DD94" s="308"/>
      <c r="DE94" s="308"/>
      <c r="DF94" s="308"/>
      <c r="DG94" s="308"/>
      <c r="DH94" s="308"/>
      <c r="DI94" s="308"/>
      <c r="DJ94" s="308"/>
      <c r="DK94" s="308"/>
      <c r="DL94" s="308"/>
      <c r="DM94" s="308"/>
      <c r="DN94" s="308"/>
      <c r="DO94" s="308"/>
      <c r="DP94" s="308"/>
      <c r="DQ94" s="308"/>
      <c r="DR94" s="308"/>
      <c r="DS94" s="308"/>
      <c r="DT94" s="308"/>
      <c r="DU94" s="308"/>
      <c r="DV94" s="308"/>
      <c r="DW94" s="308"/>
      <c r="DX94" s="308"/>
      <c r="DY94" s="308"/>
      <c r="DZ94" s="308"/>
      <c r="EA94" s="308"/>
      <c r="EB94" s="308"/>
      <c r="EC94" s="308"/>
      <c r="ED94" s="308"/>
      <c r="EE94" s="308"/>
      <c r="EF94" s="308"/>
      <c r="EG94" s="308"/>
      <c r="EH94" s="308"/>
      <c r="EI94" s="308"/>
      <c r="EJ94" s="308"/>
      <c r="EK94" s="308"/>
      <c r="EL94" s="308"/>
      <c r="EM94" s="308"/>
      <c r="EN94" s="308"/>
      <c r="EO94" s="308"/>
      <c r="EP94" s="308"/>
      <c r="EQ94" s="308"/>
      <c r="ER94" s="308"/>
      <c r="ES94" s="308"/>
      <c r="ET94" s="308"/>
      <c r="EU94" s="308"/>
      <c r="EV94" s="308"/>
      <c r="EW94" s="308"/>
      <c r="EX94" s="308"/>
      <c r="EY94" s="308"/>
      <c r="EZ94" s="308"/>
      <c r="FA94" s="308"/>
      <c r="FB94" s="308"/>
      <c r="FC94" s="308"/>
      <c r="FD94" s="308"/>
      <c r="FE94" s="308"/>
      <c r="FF94" s="308"/>
      <c r="FG94" s="308"/>
      <c r="FH94" s="308"/>
      <c r="FI94" s="308"/>
      <c r="FJ94" s="308"/>
      <c r="FK94" s="308"/>
      <c r="FL94" s="308"/>
      <c r="FM94" s="308"/>
      <c r="FN94" s="308"/>
      <c r="FO94" s="308"/>
      <c r="FP94" s="308"/>
      <c r="FQ94" s="308"/>
      <c r="FR94" s="308"/>
      <c r="FS94" s="308"/>
      <c r="FT94" s="308"/>
      <c r="FU94" s="308"/>
      <c r="FV94" s="308"/>
      <c r="FW94" s="308"/>
      <c r="FX94" s="308"/>
      <c r="FY94" s="308"/>
      <c r="FZ94" s="308"/>
      <c r="GA94" s="308"/>
      <c r="GB94" s="308"/>
      <c r="GC94" s="308"/>
      <c r="GD94" s="308"/>
      <c r="GE94" s="308"/>
      <c r="GF94" s="308"/>
      <c r="GG94" s="308"/>
      <c r="GH94" s="308"/>
      <c r="GI94" s="308"/>
      <c r="GJ94" s="308"/>
      <c r="GK94" s="308"/>
      <c r="GL94" s="308"/>
      <c r="GM94" s="308"/>
      <c r="GN94" s="308"/>
      <c r="GO94" s="308"/>
      <c r="GP94" s="308"/>
      <c r="GQ94" s="308"/>
      <c r="GR94" s="308"/>
      <c r="GS94" s="308"/>
      <c r="GT94" s="308"/>
      <c r="GU94" s="308"/>
      <c r="GV94" s="308"/>
      <c r="GW94" s="308"/>
      <c r="GX94" s="308"/>
      <c r="GY94" s="308"/>
      <c r="GZ94" s="308"/>
      <c r="HA94" s="308"/>
      <c r="HB94" s="308"/>
      <c r="HC94" s="308"/>
      <c r="HD94" s="308"/>
      <c r="HE94" s="308"/>
      <c r="HF94" s="308"/>
      <c r="HG94" s="308"/>
      <c r="HH94" s="308"/>
      <c r="HI94" s="308"/>
      <c r="HJ94" s="308"/>
      <c r="HK94" s="308"/>
      <c r="HL94" s="308"/>
      <c r="HM94" s="308"/>
      <c r="HN94" s="308"/>
      <c r="HO94" s="308"/>
      <c r="HP94" s="308"/>
      <c r="HQ94" s="308"/>
      <c r="HR94" s="308"/>
      <c r="HS94" s="308"/>
      <c r="HT94" s="308"/>
      <c r="HU94" s="308"/>
      <c r="HV94" s="308"/>
      <c r="HW94" s="308"/>
      <c r="HX94" s="308"/>
      <c r="HY94" s="308"/>
      <c r="HZ94" s="308"/>
      <c r="IA94" s="308"/>
      <c r="IB94" s="308"/>
      <c r="IC94" s="308"/>
      <c r="ID94" s="308"/>
      <c r="IE94" s="308"/>
      <c r="IF94" s="308"/>
      <c r="IG94" s="308"/>
      <c r="IH94" s="308"/>
      <c r="II94" s="308"/>
      <c r="IJ94" s="308"/>
      <c r="IK94" s="308"/>
      <c r="IL94" s="308"/>
      <c r="IM94" s="308"/>
      <c r="IN94" s="308"/>
      <c r="IO94" s="308"/>
    </row>
    <row r="95" spans="1:249" s="288" customFormat="1" ht="21" customHeight="1">
      <c r="A95" s="291"/>
      <c r="B95" s="291"/>
      <c r="C95" s="291"/>
      <c r="D95" s="291"/>
      <c r="E95" s="291"/>
      <c r="F95" s="291"/>
      <c r="G95" s="291"/>
      <c r="H95" s="291"/>
      <c r="I95" s="291"/>
      <c r="J95" s="291"/>
      <c r="K95" s="291"/>
      <c r="L95" s="291"/>
      <c r="M95" s="291"/>
      <c r="N95" s="291"/>
      <c r="O95" s="291"/>
      <c r="P95" s="291"/>
      <c r="Q95" s="291"/>
      <c r="R95" s="291"/>
      <c r="S95" s="291"/>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8"/>
      <c r="AY95" s="308"/>
      <c r="AZ95" s="308"/>
      <c r="BA95" s="308"/>
      <c r="BB95" s="308"/>
      <c r="BC95" s="308"/>
      <c r="BD95" s="308"/>
      <c r="BE95" s="308"/>
      <c r="BF95" s="308"/>
      <c r="BG95" s="308"/>
      <c r="BH95" s="308"/>
      <c r="BI95" s="308"/>
      <c r="BJ95" s="308"/>
      <c r="BK95" s="308"/>
      <c r="BL95" s="308"/>
      <c r="BM95" s="308"/>
      <c r="BN95" s="308"/>
      <c r="BO95" s="308"/>
      <c r="BP95" s="308"/>
      <c r="BQ95" s="308"/>
      <c r="BR95" s="308"/>
      <c r="BS95" s="308"/>
      <c r="BT95" s="308"/>
      <c r="BU95" s="308"/>
      <c r="BV95" s="308"/>
      <c r="BW95" s="308"/>
      <c r="BX95" s="308"/>
      <c r="BY95" s="308"/>
      <c r="BZ95" s="308"/>
      <c r="CA95" s="308"/>
      <c r="CB95" s="308"/>
      <c r="CC95" s="308"/>
      <c r="CD95" s="308"/>
      <c r="CE95" s="308"/>
      <c r="CF95" s="308"/>
      <c r="CG95" s="308"/>
      <c r="CH95" s="308"/>
      <c r="CI95" s="308"/>
      <c r="CJ95" s="308"/>
      <c r="CK95" s="308"/>
      <c r="CL95" s="308"/>
      <c r="CM95" s="308"/>
      <c r="CN95" s="308"/>
      <c r="CO95" s="308"/>
      <c r="CP95" s="308"/>
      <c r="CQ95" s="308"/>
      <c r="CR95" s="308"/>
      <c r="CS95" s="308"/>
      <c r="CT95" s="308"/>
      <c r="CU95" s="308"/>
      <c r="CV95" s="308"/>
      <c r="CW95" s="308"/>
      <c r="CX95" s="308"/>
      <c r="CY95" s="308"/>
      <c r="CZ95" s="308"/>
      <c r="DA95" s="308"/>
      <c r="DB95" s="308"/>
      <c r="DC95" s="308"/>
      <c r="DD95" s="308"/>
      <c r="DE95" s="308"/>
      <c r="DF95" s="308"/>
      <c r="DG95" s="308"/>
      <c r="DH95" s="308"/>
      <c r="DI95" s="308"/>
      <c r="DJ95" s="308"/>
      <c r="DK95" s="308"/>
      <c r="DL95" s="308"/>
      <c r="DM95" s="308"/>
      <c r="DN95" s="308"/>
      <c r="DO95" s="308"/>
      <c r="DP95" s="308"/>
      <c r="DQ95" s="308"/>
      <c r="DR95" s="308"/>
      <c r="DS95" s="308"/>
      <c r="DT95" s="308"/>
      <c r="DU95" s="308"/>
      <c r="DV95" s="308"/>
      <c r="DW95" s="308"/>
      <c r="DX95" s="308"/>
      <c r="DY95" s="308"/>
      <c r="DZ95" s="308"/>
      <c r="EA95" s="308"/>
      <c r="EB95" s="308"/>
      <c r="EC95" s="308"/>
      <c r="ED95" s="308"/>
      <c r="EE95" s="308"/>
      <c r="EF95" s="308"/>
      <c r="EG95" s="308"/>
      <c r="EH95" s="308"/>
      <c r="EI95" s="308"/>
      <c r="EJ95" s="308"/>
      <c r="EK95" s="308"/>
      <c r="EL95" s="308"/>
      <c r="EM95" s="308"/>
      <c r="EN95" s="308"/>
      <c r="EO95" s="308"/>
      <c r="EP95" s="308"/>
      <c r="EQ95" s="308"/>
      <c r="ER95" s="308"/>
      <c r="ES95" s="308"/>
      <c r="ET95" s="308"/>
      <c r="EU95" s="308"/>
      <c r="EV95" s="308"/>
      <c r="EW95" s="308"/>
      <c r="EX95" s="308"/>
      <c r="EY95" s="308"/>
      <c r="EZ95" s="308"/>
      <c r="FA95" s="308"/>
      <c r="FB95" s="308"/>
      <c r="FC95" s="308"/>
      <c r="FD95" s="308"/>
      <c r="FE95" s="308"/>
      <c r="FF95" s="308"/>
      <c r="FG95" s="308"/>
      <c r="FH95" s="308"/>
      <c r="FI95" s="308"/>
      <c r="FJ95" s="308"/>
      <c r="FK95" s="308"/>
      <c r="FL95" s="308"/>
      <c r="FM95" s="308"/>
      <c r="FN95" s="308"/>
      <c r="FO95" s="308"/>
      <c r="FP95" s="308"/>
      <c r="FQ95" s="308"/>
      <c r="FR95" s="308"/>
      <c r="FS95" s="308"/>
      <c r="FT95" s="308"/>
      <c r="FU95" s="308"/>
      <c r="FV95" s="308"/>
      <c r="FW95" s="308"/>
      <c r="FX95" s="308"/>
      <c r="FY95" s="308"/>
      <c r="FZ95" s="308"/>
      <c r="GA95" s="308"/>
      <c r="GB95" s="308"/>
      <c r="GC95" s="308"/>
      <c r="GD95" s="308"/>
      <c r="GE95" s="308"/>
      <c r="GF95" s="308"/>
      <c r="GG95" s="308"/>
      <c r="GH95" s="308"/>
      <c r="GI95" s="308"/>
      <c r="GJ95" s="308"/>
      <c r="GK95" s="308"/>
      <c r="GL95" s="308"/>
      <c r="GM95" s="308"/>
      <c r="GN95" s="308"/>
      <c r="GO95" s="308"/>
      <c r="GP95" s="308"/>
      <c r="GQ95" s="308"/>
      <c r="GR95" s="308"/>
      <c r="GS95" s="308"/>
      <c r="GT95" s="308"/>
      <c r="GU95" s="308"/>
      <c r="GV95" s="308"/>
      <c r="GW95" s="308"/>
      <c r="GX95" s="308"/>
      <c r="GY95" s="308"/>
      <c r="GZ95" s="308"/>
      <c r="HA95" s="308"/>
      <c r="HB95" s="308"/>
      <c r="HC95" s="308"/>
      <c r="HD95" s="308"/>
      <c r="HE95" s="308"/>
      <c r="HF95" s="308"/>
      <c r="HG95" s="308"/>
      <c r="HH95" s="308"/>
      <c r="HI95" s="308"/>
      <c r="HJ95" s="308"/>
      <c r="HK95" s="308"/>
      <c r="HL95" s="308"/>
      <c r="HM95" s="308"/>
      <c r="HN95" s="308"/>
      <c r="HO95" s="308"/>
      <c r="HP95" s="308"/>
      <c r="HQ95" s="308"/>
      <c r="HR95" s="308"/>
      <c r="HS95" s="308"/>
      <c r="HT95" s="308"/>
      <c r="HU95" s="308"/>
      <c r="HV95" s="308"/>
      <c r="HW95" s="308"/>
      <c r="HX95" s="308"/>
      <c r="HY95" s="308"/>
      <c r="HZ95" s="308"/>
      <c r="IA95" s="308"/>
      <c r="IB95" s="308"/>
      <c r="IC95" s="308"/>
      <c r="ID95" s="308"/>
      <c r="IE95" s="308"/>
      <c r="IF95" s="308"/>
      <c r="IG95" s="308"/>
      <c r="IH95" s="308"/>
      <c r="II95" s="308"/>
      <c r="IJ95" s="308"/>
      <c r="IK95" s="308"/>
      <c r="IL95" s="308"/>
      <c r="IM95" s="308"/>
      <c r="IN95" s="308"/>
      <c r="IO95" s="308"/>
    </row>
    <row r="96" spans="1:249">
      <c r="J96" s="306"/>
      <c r="K96" s="307"/>
      <c r="L96" s="307"/>
      <c r="M96" s="307"/>
      <c r="N96" s="307"/>
      <c r="O96" s="307"/>
      <c r="P96" s="307"/>
      <c r="Q96" s="307"/>
      <c r="R96" s="307"/>
      <c r="S96" s="307"/>
    </row>
    <row r="98" spans="2:20">
      <c r="B98" s="292"/>
      <c r="C98" s="292"/>
      <c r="D98" s="292"/>
      <c r="E98" s="292"/>
      <c r="F98" s="292"/>
      <c r="G98" s="292"/>
      <c r="H98" s="292"/>
      <c r="I98" s="292"/>
      <c r="J98" s="292"/>
      <c r="K98" s="292"/>
      <c r="L98" s="292"/>
      <c r="M98" s="292"/>
      <c r="N98" s="292"/>
      <c r="O98" s="292"/>
      <c r="P98" s="292"/>
      <c r="Q98" s="292"/>
      <c r="R98" s="292"/>
      <c r="S98" s="292"/>
      <c r="T98" s="292"/>
    </row>
  </sheetData>
  <mergeCells count="14">
    <mergeCell ref="G2:N2"/>
    <mergeCell ref="H3:O3"/>
    <mergeCell ref="D7:R7"/>
    <mergeCell ref="D27:S27"/>
    <mergeCell ref="A47:C47"/>
    <mergeCell ref="H49:O49"/>
    <mergeCell ref="D53:R53"/>
    <mergeCell ref="D73:S73"/>
    <mergeCell ref="A93:C93"/>
    <mergeCell ref="J96:S96"/>
    <mergeCell ref="B98:T98"/>
    <mergeCell ref="A4:C6"/>
    <mergeCell ref="A50:C52"/>
    <mergeCell ref="A94:S95"/>
  </mergeCells>
  <phoneticPr fontId="22"/>
  <pageMargins left="0.78740157480314965" right="0.39370078740157483" top="0.43307086614173229" bottom="0.38" header="0.31496062992125984" footer="0.2"/>
  <pageSetup paperSize="9" scale="60" fitToWidth="1" fitToHeight="1" orientation="portrait" usePrinterDefaults="1" r:id="rId1"/>
  <headerFooter alignWithMargins="0">
    <oddFooter>&amp;C&amp;"ＭＳ Ｐゴシック,標準"&amp;12- 5 -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24">
    <tabColor indexed="17"/>
    <pageSetUpPr fitToPage="1"/>
  </sheetPr>
  <dimension ref="A1:AN94"/>
  <sheetViews>
    <sheetView zoomScale="70" zoomScaleNormal="70"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29" width="7.6328125" style="25" customWidth="1"/>
    <col min="30" max="16384" width="9" style="25" bestFit="1" customWidth="0"/>
  </cols>
  <sheetData>
    <row r="1" spans="1:25" ht="19">
      <c r="A1" s="285"/>
      <c r="B1" s="285"/>
      <c r="C1" s="285"/>
      <c r="D1" s="285"/>
      <c r="E1" s="284"/>
      <c r="F1" s="284"/>
      <c r="G1" s="273"/>
      <c r="H1" s="273"/>
      <c r="I1" s="273"/>
      <c r="J1" s="273"/>
      <c r="K1" s="273"/>
      <c r="L1" s="273"/>
      <c r="M1" s="273"/>
      <c r="N1" s="273"/>
      <c r="O1" s="273"/>
      <c r="P1" s="284"/>
      <c r="Q1" s="284"/>
      <c r="R1" s="285"/>
      <c r="S1" s="284"/>
      <c r="T1" s="284"/>
      <c r="U1" s="284"/>
      <c r="V1" s="284"/>
      <c r="W1" s="284"/>
      <c r="X1" s="284"/>
      <c r="Y1" s="284"/>
    </row>
    <row r="2" spans="1:25" ht="19">
      <c r="A2" s="285"/>
      <c r="B2" s="285"/>
      <c r="C2" s="285"/>
      <c r="D2" s="285"/>
      <c r="E2" s="284"/>
      <c r="F2" s="284"/>
      <c r="G2" s="274" t="s">
        <v>32</v>
      </c>
      <c r="H2" s="274"/>
      <c r="I2" s="274"/>
      <c r="J2" s="274"/>
      <c r="K2" s="274"/>
      <c r="L2" s="274"/>
      <c r="M2" s="274"/>
      <c r="N2" s="274"/>
      <c r="O2" s="274"/>
      <c r="P2" s="284"/>
      <c r="Q2" s="284"/>
      <c r="R2" s="285"/>
      <c r="S2" s="284"/>
      <c r="T2" s="284"/>
      <c r="U2" s="284"/>
      <c r="V2" s="284"/>
      <c r="W2" s="284"/>
      <c r="X2" s="284"/>
      <c r="Y2" s="284"/>
    </row>
    <row r="3" spans="1:25" ht="16.5">
      <c r="A3" s="227" t="s">
        <v>178</v>
      </c>
      <c r="B3" s="8"/>
      <c r="C3" s="8"/>
      <c r="H3" s="275"/>
      <c r="I3" s="275"/>
      <c r="J3" s="275"/>
      <c r="K3" s="275"/>
      <c r="L3" s="275"/>
      <c r="M3" s="275"/>
      <c r="N3" s="275"/>
      <c r="O3" s="275"/>
      <c r="S3" s="19" t="s">
        <v>264</v>
      </c>
    </row>
    <row r="4" spans="1:25">
      <c r="A4" s="228" t="s">
        <v>383</v>
      </c>
      <c r="B4" s="228"/>
      <c r="C4" s="242"/>
      <c r="D4" s="250" t="s">
        <v>62</v>
      </c>
      <c r="E4" s="250" t="s">
        <v>386</v>
      </c>
      <c r="F4" s="250" t="s">
        <v>23</v>
      </c>
      <c r="G4" s="250" t="s">
        <v>17</v>
      </c>
      <c r="H4" s="250" t="s">
        <v>387</v>
      </c>
      <c r="I4" s="250" t="s">
        <v>388</v>
      </c>
      <c r="J4" s="250" t="s">
        <v>389</v>
      </c>
      <c r="K4" s="250" t="s">
        <v>390</v>
      </c>
      <c r="L4" s="250" t="s">
        <v>292</v>
      </c>
      <c r="M4" s="250" t="s">
        <v>209</v>
      </c>
      <c r="N4" s="250" t="s">
        <v>314</v>
      </c>
      <c r="O4" s="250" t="s">
        <v>214</v>
      </c>
      <c r="P4" s="250" t="s">
        <v>391</v>
      </c>
      <c r="Q4" s="250" t="s">
        <v>392</v>
      </c>
      <c r="R4" s="250" t="s">
        <v>393</v>
      </c>
      <c r="S4" s="250" t="s">
        <v>220</v>
      </c>
    </row>
    <row r="5" spans="1:25">
      <c r="A5" s="229"/>
      <c r="B5" s="229"/>
      <c r="C5" s="243"/>
      <c r="D5" s="251" t="s">
        <v>395</v>
      </c>
      <c r="E5" s="251"/>
      <c r="F5" s="251"/>
      <c r="G5" s="251" t="s">
        <v>299</v>
      </c>
      <c r="H5" s="251" t="s">
        <v>396</v>
      </c>
      <c r="I5" s="251" t="s">
        <v>184</v>
      </c>
      <c r="J5" s="251" t="s">
        <v>397</v>
      </c>
      <c r="K5" s="251" t="s">
        <v>54</v>
      </c>
      <c r="L5" s="278" t="s">
        <v>398</v>
      </c>
      <c r="M5" s="282" t="s">
        <v>224</v>
      </c>
      <c r="N5" s="278" t="s">
        <v>400</v>
      </c>
      <c r="O5" s="278" t="s">
        <v>394</v>
      </c>
      <c r="P5" s="278" t="s">
        <v>404</v>
      </c>
      <c r="Q5" s="278" t="s">
        <v>406</v>
      </c>
      <c r="R5" s="278" t="s">
        <v>407</v>
      </c>
      <c r="S5" s="286" t="s">
        <v>134</v>
      </c>
    </row>
    <row r="6" spans="1:25" ht="18" customHeight="1">
      <c r="A6" s="230"/>
      <c r="B6" s="230"/>
      <c r="C6" s="244"/>
      <c r="D6" s="252" t="s">
        <v>408</v>
      </c>
      <c r="E6" s="252" t="s">
        <v>219</v>
      </c>
      <c r="F6" s="252" t="s">
        <v>409</v>
      </c>
      <c r="G6" s="252" t="s">
        <v>411</v>
      </c>
      <c r="H6" s="252" t="s">
        <v>413</v>
      </c>
      <c r="I6" s="252" t="s">
        <v>415</v>
      </c>
      <c r="J6" s="252" t="s">
        <v>75</v>
      </c>
      <c r="K6" s="252" t="s">
        <v>416</v>
      </c>
      <c r="L6" s="279" t="s">
        <v>417</v>
      </c>
      <c r="M6" s="283" t="s">
        <v>419</v>
      </c>
      <c r="N6" s="279" t="s">
        <v>420</v>
      </c>
      <c r="O6" s="279" t="s">
        <v>287</v>
      </c>
      <c r="P6" s="283" t="s">
        <v>95</v>
      </c>
      <c r="Q6" s="283" t="s">
        <v>423</v>
      </c>
      <c r="R6" s="279" t="s">
        <v>424</v>
      </c>
      <c r="S6" s="279" t="s">
        <v>425</v>
      </c>
    </row>
    <row r="7" spans="1:25" ht="15.75" customHeight="1">
      <c r="A7" s="289"/>
      <c r="B7" s="289"/>
      <c r="C7" s="289"/>
      <c r="D7" s="253" t="s">
        <v>312</v>
      </c>
      <c r="E7" s="253"/>
      <c r="F7" s="253"/>
      <c r="G7" s="253"/>
      <c r="H7" s="253"/>
      <c r="I7" s="253"/>
      <c r="J7" s="253"/>
      <c r="K7" s="253"/>
      <c r="L7" s="253"/>
      <c r="M7" s="253"/>
      <c r="N7" s="253"/>
      <c r="O7" s="253"/>
      <c r="P7" s="253"/>
      <c r="Q7" s="253"/>
      <c r="R7" s="253"/>
      <c r="S7" s="289"/>
    </row>
    <row r="8" spans="1:25" ht="13.5" customHeight="1">
      <c r="A8" s="232" t="s">
        <v>384</v>
      </c>
      <c r="B8" s="232" t="s">
        <v>210</v>
      </c>
      <c r="C8" s="245"/>
      <c r="D8" s="254">
        <v>99.7</v>
      </c>
      <c r="E8" s="265">
        <v>99.7</v>
      </c>
      <c r="F8" s="265">
        <v>102.9</v>
      </c>
      <c r="G8" s="265">
        <v>111</v>
      </c>
      <c r="H8" s="265">
        <v>100.5</v>
      </c>
      <c r="I8" s="265">
        <v>105</v>
      </c>
      <c r="J8" s="265">
        <v>102.7</v>
      </c>
      <c r="K8" s="265">
        <v>98</v>
      </c>
      <c r="L8" s="280">
        <v>108</v>
      </c>
      <c r="M8" s="280">
        <v>95.4</v>
      </c>
      <c r="N8" s="280">
        <v>105.3</v>
      </c>
      <c r="O8" s="280">
        <v>101.4</v>
      </c>
      <c r="P8" s="265">
        <v>76.099999999999994</v>
      </c>
      <c r="Q8" s="265">
        <v>94.9</v>
      </c>
      <c r="R8" s="265">
        <v>100.2</v>
      </c>
      <c r="S8" s="280">
        <v>105.2</v>
      </c>
    </row>
    <row r="9" spans="1:25" ht="13.5" customHeight="1">
      <c r="A9" s="233"/>
      <c r="B9" s="233" t="s">
        <v>47</v>
      </c>
      <c r="C9" s="245"/>
      <c r="D9" s="255">
        <v>100</v>
      </c>
      <c r="E9" s="266">
        <v>100</v>
      </c>
      <c r="F9" s="266">
        <v>100</v>
      </c>
      <c r="G9" s="266">
        <v>100</v>
      </c>
      <c r="H9" s="266">
        <v>100</v>
      </c>
      <c r="I9" s="266">
        <v>100</v>
      </c>
      <c r="J9" s="266">
        <v>100</v>
      </c>
      <c r="K9" s="266">
        <v>100</v>
      </c>
      <c r="L9" s="281">
        <v>100</v>
      </c>
      <c r="M9" s="281">
        <v>100</v>
      </c>
      <c r="N9" s="281">
        <v>100</v>
      </c>
      <c r="O9" s="281">
        <v>100</v>
      </c>
      <c r="P9" s="266">
        <v>100</v>
      </c>
      <c r="Q9" s="266">
        <v>100</v>
      </c>
      <c r="R9" s="266">
        <v>100</v>
      </c>
      <c r="S9" s="281">
        <v>100</v>
      </c>
    </row>
    <row r="10" spans="1:25">
      <c r="A10" s="233"/>
      <c r="B10" s="233" t="s">
        <v>55</v>
      </c>
      <c r="C10" s="245"/>
      <c r="D10" s="255">
        <v>101.3</v>
      </c>
      <c r="E10" s="266">
        <v>107.2</v>
      </c>
      <c r="F10" s="266">
        <v>101.8</v>
      </c>
      <c r="G10" s="266">
        <v>101.5</v>
      </c>
      <c r="H10" s="266">
        <v>107</v>
      </c>
      <c r="I10" s="266">
        <v>99.6</v>
      </c>
      <c r="J10" s="266">
        <v>93.2</v>
      </c>
      <c r="K10" s="266">
        <v>91.1</v>
      </c>
      <c r="L10" s="281">
        <v>112.4</v>
      </c>
      <c r="M10" s="281">
        <v>105.1</v>
      </c>
      <c r="N10" s="281">
        <v>100.1</v>
      </c>
      <c r="O10" s="281">
        <v>101.3</v>
      </c>
      <c r="P10" s="266">
        <v>99.2</v>
      </c>
      <c r="Q10" s="266">
        <v>101.3</v>
      </c>
      <c r="R10" s="266">
        <v>101.8</v>
      </c>
      <c r="S10" s="281">
        <v>117.2</v>
      </c>
    </row>
    <row r="11" spans="1:25" ht="13.5" customHeight="1">
      <c r="A11" s="233"/>
      <c r="B11" s="233" t="s">
        <v>180</v>
      </c>
      <c r="C11" s="245"/>
      <c r="D11" s="255">
        <v>101.6</v>
      </c>
      <c r="E11" s="266">
        <v>102.9</v>
      </c>
      <c r="F11" s="266">
        <v>105.9</v>
      </c>
      <c r="G11" s="266">
        <v>96.1</v>
      </c>
      <c r="H11" s="266">
        <v>105.2</v>
      </c>
      <c r="I11" s="266">
        <v>92.6</v>
      </c>
      <c r="J11" s="266">
        <v>90.7</v>
      </c>
      <c r="K11" s="266">
        <v>95.3</v>
      </c>
      <c r="L11" s="266">
        <v>109.3</v>
      </c>
      <c r="M11" s="266">
        <v>101</v>
      </c>
      <c r="N11" s="266">
        <v>99.9</v>
      </c>
      <c r="O11" s="266">
        <v>107.2</v>
      </c>
      <c r="P11" s="266">
        <v>98.8</v>
      </c>
      <c r="Q11" s="266">
        <v>100.7</v>
      </c>
      <c r="R11" s="266">
        <v>108.4</v>
      </c>
      <c r="S11" s="266">
        <v>121.6</v>
      </c>
    </row>
    <row r="12" spans="1:25" ht="13.5" customHeight="1">
      <c r="A12" s="233"/>
      <c r="B12" s="233" t="s">
        <v>197</v>
      </c>
      <c r="C12" s="245"/>
      <c r="D12" s="256">
        <v>103.5</v>
      </c>
      <c r="E12" s="262">
        <v>104.4</v>
      </c>
      <c r="F12" s="262">
        <v>108.3</v>
      </c>
      <c r="G12" s="262">
        <v>104.9</v>
      </c>
      <c r="H12" s="262">
        <v>100.4</v>
      </c>
      <c r="I12" s="262">
        <v>99.1</v>
      </c>
      <c r="J12" s="262">
        <v>94.3</v>
      </c>
      <c r="K12" s="262">
        <v>92.7</v>
      </c>
      <c r="L12" s="262">
        <v>112.9</v>
      </c>
      <c r="M12" s="262">
        <v>103.2</v>
      </c>
      <c r="N12" s="262">
        <v>99.2</v>
      </c>
      <c r="O12" s="262">
        <v>97.9</v>
      </c>
      <c r="P12" s="262">
        <v>96.6</v>
      </c>
      <c r="Q12" s="262">
        <v>101.6</v>
      </c>
      <c r="R12" s="262">
        <v>110.3</v>
      </c>
      <c r="S12" s="262">
        <v>128</v>
      </c>
    </row>
    <row r="13" spans="1:25" ht="13.5" customHeight="1">
      <c r="A13" s="234"/>
      <c r="B13" s="234" t="s">
        <v>76</v>
      </c>
      <c r="C13" s="246"/>
      <c r="D13" s="257">
        <v>106.5</v>
      </c>
      <c r="E13" s="268">
        <v>108.1</v>
      </c>
      <c r="F13" s="268">
        <v>111.3</v>
      </c>
      <c r="G13" s="268">
        <v>124.3</v>
      </c>
      <c r="H13" s="268">
        <v>105.3</v>
      </c>
      <c r="I13" s="268">
        <v>97.7</v>
      </c>
      <c r="J13" s="268">
        <v>106.8</v>
      </c>
      <c r="K13" s="268">
        <v>95.9</v>
      </c>
      <c r="L13" s="268">
        <v>103.5</v>
      </c>
      <c r="M13" s="268">
        <v>106.9</v>
      </c>
      <c r="N13" s="268">
        <v>93.7</v>
      </c>
      <c r="O13" s="268">
        <v>91.5</v>
      </c>
      <c r="P13" s="268">
        <v>101.5</v>
      </c>
      <c r="Q13" s="268">
        <v>98.3</v>
      </c>
      <c r="R13" s="268">
        <v>116.2</v>
      </c>
      <c r="S13" s="268">
        <v>130.80000000000001</v>
      </c>
    </row>
    <row r="14" spans="1:25" ht="13.5" customHeight="1">
      <c r="A14" s="233" t="s">
        <v>426</v>
      </c>
      <c r="B14" s="233">
        <v>7</v>
      </c>
      <c r="C14" s="245" t="s">
        <v>434</v>
      </c>
      <c r="D14" s="255">
        <v>106</v>
      </c>
      <c r="E14" s="266">
        <v>108.8</v>
      </c>
      <c r="F14" s="266">
        <v>111.7</v>
      </c>
      <c r="G14" s="266">
        <v>126.2</v>
      </c>
      <c r="H14" s="266">
        <v>105.4</v>
      </c>
      <c r="I14" s="266">
        <v>97.4</v>
      </c>
      <c r="J14" s="266">
        <v>103.8</v>
      </c>
      <c r="K14" s="266">
        <v>96.2</v>
      </c>
      <c r="L14" s="266">
        <v>98.8</v>
      </c>
      <c r="M14" s="266">
        <v>108.3</v>
      </c>
      <c r="N14" s="266">
        <v>89.9</v>
      </c>
      <c r="O14" s="266">
        <v>94.4</v>
      </c>
      <c r="P14" s="266">
        <v>101.4</v>
      </c>
      <c r="Q14" s="266">
        <v>96.9</v>
      </c>
      <c r="R14" s="266">
        <v>114.2</v>
      </c>
      <c r="S14" s="266">
        <v>132</v>
      </c>
    </row>
    <row r="15" spans="1:25" ht="13.5" customHeight="1">
      <c r="A15" s="235" t="s">
        <v>430</v>
      </c>
      <c r="B15" s="233">
        <v>8</v>
      </c>
      <c r="C15" s="245"/>
      <c r="D15" s="255">
        <v>105.5</v>
      </c>
      <c r="E15" s="266">
        <v>111.2</v>
      </c>
      <c r="F15" s="266">
        <v>110.8</v>
      </c>
      <c r="G15" s="266">
        <v>127.8</v>
      </c>
      <c r="H15" s="266">
        <v>108.2</v>
      </c>
      <c r="I15" s="266">
        <v>94.7</v>
      </c>
      <c r="J15" s="266">
        <v>105.2</v>
      </c>
      <c r="K15" s="266">
        <v>97.3</v>
      </c>
      <c r="L15" s="266">
        <v>96.8</v>
      </c>
      <c r="M15" s="266">
        <v>107.9</v>
      </c>
      <c r="N15" s="266">
        <v>95</v>
      </c>
      <c r="O15" s="266">
        <v>95.7</v>
      </c>
      <c r="P15" s="266">
        <v>98.7</v>
      </c>
      <c r="Q15" s="266">
        <v>96.2</v>
      </c>
      <c r="R15" s="266">
        <v>117.6</v>
      </c>
      <c r="S15" s="266">
        <v>127.5</v>
      </c>
    </row>
    <row r="16" spans="1:25" ht="13.5" customHeight="1">
      <c r="A16" s="235" t="s">
        <v>430</v>
      </c>
      <c r="B16" s="233">
        <v>9</v>
      </c>
      <c r="C16" s="245"/>
      <c r="D16" s="255">
        <v>106.6</v>
      </c>
      <c r="E16" s="266">
        <v>113.5</v>
      </c>
      <c r="F16" s="266">
        <v>111.3</v>
      </c>
      <c r="G16" s="266">
        <v>130.4</v>
      </c>
      <c r="H16" s="266">
        <v>107.1</v>
      </c>
      <c r="I16" s="266">
        <v>96.7</v>
      </c>
      <c r="J16" s="266">
        <v>106.2</v>
      </c>
      <c r="K16" s="266">
        <v>96.8</v>
      </c>
      <c r="L16" s="266">
        <v>93.8</v>
      </c>
      <c r="M16" s="266">
        <v>104.9</v>
      </c>
      <c r="N16" s="266">
        <v>90</v>
      </c>
      <c r="O16" s="266">
        <v>94.7</v>
      </c>
      <c r="P16" s="266">
        <v>99.5</v>
      </c>
      <c r="Q16" s="266">
        <v>100.5</v>
      </c>
      <c r="R16" s="266">
        <v>111</v>
      </c>
      <c r="S16" s="266">
        <v>132.4</v>
      </c>
    </row>
    <row r="17" spans="1:40" ht="13.5" customHeight="1">
      <c r="A17" s="235" t="s">
        <v>430</v>
      </c>
      <c r="B17" s="233">
        <v>10</v>
      </c>
      <c r="D17" s="255">
        <v>106.2</v>
      </c>
      <c r="E17" s="266">
        <v>109</v>
      </c>
      <c r="F17" s="266">
        <v>112.4</v>
      </c>
      <c r="G17" s="266">
        <v>128.69999999999999</v>
      </c>
      <c r="H17" s="266">
        <v>104.1</v>
      </c>
      <c r="I17" s="266">
        <v>97.3</v>
      </c>
      <c r="J17" s="266">
        <v>106.7</v>
      </c>
      <c r="K17" s="266">
        <v>96.6</v>
      </c>
      <c r="L17" s="266">
        <v>93.4</v>
      </c>
      <c r="M17" s="266">
        <v>110.4</v>
      </c>
      <c r="N17" s="266">
        <v>90</v>
      </c>
      <c r="O17" s="266">
        <v>90.6</v>
      </c>
      <c r="P17" s="266">
        <v>100.5</v>
      </c>
      <c r="Q17" s="266">
        <v>96.8</v>
      </c>
      <c r="R17" s="266">
        <v>112.6</v>
      </c>
      <c r="S17" s="266">
        <v>128.5</v>
      </c>
    </row>
    <row r="18" spans="1:40" ht="13.5" customHeight="1">
      <c r="A18" s="235" t="s">
        <v>430</v>
      </c>
      <c r="B18" s="233">
        <v>11</v>
      </c>
      <c r="C18" s="245"/>
      <c r="D18" s="255">
        <v>107.6</v>
      </c>
      <c r="E18" s="266">
        <v>111.3</v>
      </c>
      <c r="F18" s="266">
        <v>113.1</v>
      </c>
      <c r="G18" s="266">
        <v>130</v>
      </c>
      <c r="H18" s="266">
        <v>103.3</v>
      </c>
      <c r="I18" s="266">
        <v>102.3</v>
      </c>
      <c r="J18" s="266">
        <v>107.5</v>
      </c>
      <c r="K18" s="266">
        <v>98.1</v>
      </c>
      <c r="L18" s="266">
        <v>106.2</v>
      </c>
      <c r="M18" s="266">
        <v>107.7</v>
      </c>
      <c r="N18" s="266">
        <v>92.3</v>
      </c>
      <c r="O18" s="266">
        <v>92</v>
      </c>
      <c r="P18" s="266">
        <v>99.8</v>
      </c>
      <c r="Q18" s="266">
        <v>96.3</v>
      </c>
      <c r="R18" s="266">
        <v>113.8</v>
      </c>
      <c r="S18" s="266">
        <v>135.80000000000001</v>
      </c>
    </row>
    <row r="19" spans="1:40" ht="13.5" customHeight="1">
      <c r="A19" s="235" t="s">
        <v>430</v>
      </c>
      <c r="B19" s="233">
        <v>12</v>
      </c>
      <c r="C19" s="245"/>
      <c r="D19" s="255">
        <v>107</v>
      </c>
      <c r="E19" s="266">
        <v>111.5</v>
      </c>
      <c r="F19" s="266">
        <v>111.9</v>
      </c>
      <c r="G19" s="266">
        <v>128.80000000000001</v>
      </c>
      <c r="H19" s="266">
        <v>103.9</v>
      </c>
      <c r="I19" s="266">
        <v>99.4</v>
      </c>
      <c r="J19" s="266">
        <v>108.1</v>
      </c>
      <c r="K19" s="266">
        <v>98.7</v>
      </c>
      <c r="L19" s="266">
        <v>102.7</v>
      </c>
      <c r="M19" s="266">
        <v>106</v>
      </c>
      <c r="N19" s="266">
        <v>96.3</v>
      </c>
      <c r="O19" s="266">
        <v>90.2</v>
      </c>
      <c r="P19" s="266">
        <v>106.8</v>
      </c>
      <c r="Q19" s="266">
        <v>95.2</v>
      </c>
      <c r="R19" s="266">
        <v>113.9</v>
      </c>
      <c r="S19" s="266">
        <v>126.3</v>
      </c>
    </row>
    <row r="20" spans="1:40" ht="13.5" customHeight="1">
      <c r="A20" s="235" t="s">
        <v>431</v>
      </c>
      <c r="B20" s="233">
        <v>1</v>
      </c>
      <c r="C20" s="245"/>
      <c r="D20" s="255">
        <v>105.3</v>
      </c>
      <c r="E20" s="266">
        <v>102.7</v>
      </c>
      <c r="F20" s="266">
        <v>107.3</v>
      </c>
      <c r="G20" s="266">
        <v>114.4</v>
      </c>
      <c r="H20" s="266">
        <v>116.9</v>
      </c>
      <c r="I20" s="266">
        <v>102.8</v>
      </c>
      <c r="J20" s="266">
        <v>102.1</v>
      </c>
      <c r="K20" s="266">
        <v>103.5</v>
      </c>
      <c r="L20" s="266">
        <v>96.3</v>
      </c>
      <c r="M20" s="266">
        <v>107.9</v>
      </c>
      <c r="N20" s="266">
        <v>99.2</v>
      </c>
      <c r="O20" s="266">
        <v>98</v>
      </c>
      <c r="P20" s="266">
        <v>106.1</v>
      </c>
      <c r="Q20" s="266">
        <v>96</v>
      </c>
      <c r="R20" s="266">
        <v>117</v>
      </c>
      <c r="S20" s="266">
        <v>132.1</v>
      </c>
    </row>
    <row r="21" spans="1:40" ht="13.5" customHeight="1">
      <c r="A21" s="236" t="s">
        <v>430</v>
      </c>
      <c r="B21" s="233">
        <v>2</v>
      </c>
      <c r="C21" s="245"/>
      <c r="D21" s="255">
        <v>105.5</v>
      </c>
      <c r="E21" s="266">
        <v>104.5</v>
      </c>
      <c r="F21" s="266">
        <v>109.7</v>
      </c>
      <c r="G21" s="266">
        <v>119.7</v>
      </c>
      <c r="H21" s="266">
        <v>117.5</v>
      </c>
      <c r="I21" s="266">
        <v>107.5</v>
      </c>
      <c r="J21" s="266">
        <v>99.7</v>
      </c>
      <c r="K21" s="266">
        <v>102.2</v>
      </c>
      <c r="L21" s="266">
        <v>94.9</v>
      </c>
      <c r="M21" s="266">
        <v>109.9</v>
      </c>
      <c r="N21" s="266">
        <v>93.5</v>
      </c>
      <c r="O21" s="266">
        <v>94.9</v>
      </c>
      <c r="P21" s="266">
        <v>107</v>
      </c>
      <c r="Q21" s="266">
        <v>93.3</v>
      </c>
      <c r="R21" s="266">
        <v>124.7</v>
      </c>
      <c r="S21" s="266">
        <v>131.19999999999999</v>
      </c>
    </row>
    <row r="22" spans="1:40" ht="13.5" customHeight="1">
      <c r="A22" s="235" t="s">
        <v>430</v>
      </c>
      <c r="B22" s="233">
        <v>3</v>
      </c>
      <c r="D22" s="255">
        <v>105.1</v>
      </c>
      <c r="E22" s="266">
        <v>105.6</v>
      </c>
      <c r="F22" s="266">
        <v>109.4</v>
      </c>
      <c r="G22" s="266">
        <v>120.1</v>
      </c>
      <c r="H22" s="266">
        <v>117.5</v>
      </c>
      <c r="I22" s="266">
        <v>106.4</v>
      </c>
      <c r="J22" s="266">
        <v>101</v>
      </c>
      <c r="K22" s="266">
        <v>101.2</v>
      </c>
      <c r="L22" s="266">
        <v>98.5</v>
      </c>
      <c r="M22" s="266">
        <v>111.8</v>
      </c>
      <c r="N22" s="266">
        <v>96.8</v>
      </c>
      <c r="O22" s="266">
        <v>98.6</v>
      </c>
      <c r="P22" s="266">
        <v>105.8</v>
      </c>
      <c r="Q22" s="266">
        <v>89.7</v>
      </c>
      <c r="R22" s="266">
        <v>122.4</v>
      </c>
      <c r="S22" s="266">
        <v>128.69999999999999</v>
      </c>
    </row>
    <row r="23" spans="1:40" ht="13.5" customHeight="1">
      <c r="A23" s="235" t="s">
        <v>430</v>
      </c>
      <c r="B23" s="233">
        <v>4</v>
      </c>
      <c r="C23" s="245"/>
      <c r="D23" s="255">
        <v>107.8</v>
      </c>
      <c r="E23" s="266">
        <v>106.8</v>
      </c>
      <c r="F23" s="266">
        <v>112.3</v>
      </c>
      <c r="G23" s="266">
        <v>119.3</v>
      </c>
      <c r="H23" s="266">
        <v>117.8</v>
      </c>
      <c r="I23" s="266">
        <v>109.8</v>
      </c>
      <c r="J23" s="266">
        <v>104.5</v>
      </c>
      <c r="K23" s="266">
        <v>105.3</v>
      </c>
      <c r="L23" s="266">
        <v>98.1</v>
      </c>
      <c r="M23" s="266">
        <v>113.5</v>
      </c>
      <c r="N23" s="266">
        <v>99.3</v>
      </c>
      <c r="O23" s="266">
        <v>100.7</v>
      </c>
      <c r="P23" s="266">
        <v>105.6</v>
      </c>
      <c r="Q23" s="266">
        <v>93.4</v>
      </c>
      <c r="R23" s="266">
        <v>124.1</v>
      </c>
      <c r="S23" s="266">
        <v>130.80000000000001</v>
      </c>
    </row>
    <row r="24" spans="1:40" ht="13.5" customHeight="1">
      <c r="A24" s="235" t="s">
        <v>430</v>
      </c>
      <c r="B24" s="233">
        <v>5</v>
      </c>
      <c r="C24" s="245"/>
      <c r="D24" s="255">
        <v>107.5</v>
      </c>
      <c r="E24" s="266">
        <v>104.5</v>
      </c>
      <c r="F24" s="266">
        <v>111.7</v>
      </c>
      <c r="G24" s="266">
        <v>119.3</v>
      </c>
      <c r="H24" s="266">
        <v>120.1</v>
      </c>
      <c r="I24" s="266">
        <v>107.6</v>
      </c>
      <c r="J24" s="266">
        <v>103.8</v>
      </c>
      <c r="K24" s="266">
        <v>104.7</v>
      </c>
      <c r="L24" s="266">
        <v>98.7</v>
      </c>
      <c r="M24" s="266">
        <v>110.3</v>
      </c>
      <c r="N24" s="266">
        <v>100.8</v>
      </c>
      <c r="O24" s="266">
        <v>102.9</v>
      </c>
      <c r="P24" s="266">
        <v>107.8</v>
      </c>
      <c r="Q24" s="266">
        <v>93.4</v>
      </c>
      <c r="R24" s="266">
        <v>123.1</v>
      </c>
      <c r="S24" s="266">
        <v>130.9</v>
      </c>
    </row>
    <row r="25" spans="1:40" s="288" customFormat="1" ht="13.5" customHeight="1">
      <c r="A25" s="309" t="s">
        <v>430</v>
      </c>
      <c r="B25" s="233">
        <v>6</v>
      </c>
      <c r="C25" s="245"/>
      <c r="D25" s="256">
        <v>108.5</v>
      </c>
      <c r="E25" s="267">
        <v>105.5</v>
      </c>
      <c r="F25" s="267">
        <v>115.4</v>
      </c>
      <c r="G25" s="267">
        <v>121.9</v>
      </c>
      <c r="H25" s="267">
        <v>119.6</v>
      </c>
      <c r="I25" s="267">
        <v>102.7</v>
      </c>
      <c r="J25" s="267">
        <v>105.8</v>
      </c>
      <c r="K25" s="267">
        <v>105.7</v>
      </c>
      <c r="L25" s="267">
        <v>92.5</v>
      </c>
      <c r="M25" s="267">
        <v>111.6</v>
      </c>
      <c r="N25" s="267">
        <v>99.1</v>
      </c>
      <c r="O25" s="267">
        <v>103.7</v>
      </c>
      <c r="P25" s="267">
        <v>108.8</v>
      </c>
      <c r="Q25" s="267">
        <v>92.5</v>
      </c>
      <c r="R25" s="267">
        <v>123.8</v>
      </c>
      <c r="S25" s="267">
        <v>131.69999999999999</v>
      </c>
      <c r="T25" s="313"/>
      <c r="U25" s="313"/>
      <c r="V25" s="313"/>
      <c r="W25" s="313"/>
      <c r="X25" s="313"/>
      <c r="Y25" s="313"/>
      <c r="Z25" s="313"/>
      <c r="AA25" s="313"/>
      <c r="AB25" s="313"/>
      <c r="AC25" s="313"/>
      <c r="AD25" s="313"/>
      <c r="AE25" s="313"/>
      <c r="AF25" s="313"/>
      <c r="AG25" s="313"/>
      <c r="AH25" s="313"/>
      <c r="AI25" s="313"/>
      <c r="AJ25" s="313"/>
      <c r="AK25" s="313"/>
      <c r="AL25" s="313"/>
      <c r="AM25" s="313"/>
      <c r="AN25" s="313"/>
    </row>
    <row r="26" spans="1:40" ht="13.5" customHeight="1">
      <c r="A26" s="237" t="s">
        <v>430</v>
      </c>
      <c r="B26" s="241">
        <v>7</v>
      </c>
      <c r="C26" s="247"/>
      <c r="D26" s="258">
        <v>107.5</v>
      </c>
      <c r="E26" s="269">
        <v>104.9</v>
      </c>
      <c r="F26" s="269">
        <v>114.9</v>
      </c>
      <c r="G26" s="269">
        <v>121.1</v>
      </c>
      <c r="H26" s="269">
        <v>118.3</v>
      </c>
      <c r="I26" s="269">
        <v>98.1</v>
      </c>
      <c r="J26" s="269">
        <v>102.9</v>
      </c>
      <c r="K26" s="269">
        <v>106.1</v>
      </c>
      <c r="L26" s="269">
        <v>89.2</v>
      </c>
      <c r="M26" s="269">
        <v>114.3</v>
      </c>
      <c r="N26" s="269">
        <v>99.6</v>
      </c>
      <c r="O26" s="269">
        <v>102.4</v>
      </c>
      <c r="P26" s="269">
        <v>106.9</v>
      </c>
      <c r="Q26" s="269">
        <v>94.1</v>
      </c>
      <c r="R26" s="269">
        <v>124.2</v>
      </c>
      <c r="S26" s="269">
        <v>131.30000000000001</v>
      </c>
    </row>
    <row r="27" spans="1:40" ht="17.25" customHeight="1">
      <c r="A27" s="289"/>
      <c r="B27" s="289"/>
      <c r="C27" s="289"/>
      <c r="D27" s="259" t="s">
        <v>432</v>
      </c>
      <c r="E27" s="259"/>
      <c r="F27" s="259"/>
      <c r="G27" s="259"/>
      <c r="H27" s="259"/>
      <c r="I27" s="259"/>
      <c r="J27" s="259"/>
      <c r="K27" s="259"/>
      <c r="L27" s="259"/>
      <c r="M27" s="259"/>
      <c r="N27" s="259"/>
      <c r="O27" s="259"/>
      <c r="P27" s="259"/>
      <c r="Q27" s="259"/>
      <c r="R27" s="259"/>
      <c r="S27" s="259"/>
    </row>
    <row r="28" spans="1:40" ht="13.5" customHeight="1">
      <c r="A28" s="232" t="s">
        <v>384</v>
      </c>
      <c r="B28" s="232" t="s">
        <v>210</v>
      </c>
      <c r="C28" s="245"/>
      <c r="D28" s="254">
        <v>0</v>
      </c>
      <c r="E28" s="265">
        <v>-5.8</v>
      </c>
      <c r="F28" s="265">
        <v>-0.5</v>
      </c>
      <c r="G28" s="265">
        <v>-7.8</v>
      </c>
      <c r="H28" s="265">
        <v>2.5</v>
      </c>
      <c r="I28" s="265">
        <v>3.9</v>
      </c>
      <c r="J28" s="265">
        <v>0.2</v>
      </c>
      <c r="K28" s="265">
        <v>2.2000000000000002</v>
      </c>
      <c r="L28" s="280">
        <v>-1.3</v>
      </c>
      <c r="M28" s="280">
        <v>-2.4</v>
      </c>
      <c r="N28" s="280">
        <v>13.4</v>
      </c>
      <c r="O28" s="280">
        <v>-1.5</v>
      </c>
      <c r="P28" s="265">
        <v>-7.6</v>
      </c>
      <c r="Q28" s="265">
        <v>0.8</v>
      </c>
      <c r="R28" s="265">
        <v>-1.6</v>
      </c>
      <c r="S28" s="280">
        <v>1.5</v>
      </c>
    </row>
    <row r="29" spans="1:40" ht="13.5" customHeight="1">
      <c r="A29" s="233"/>
      <c r="B29" s="233" t="s">
        <v>47</v>
      </c>
      <c r="C29" s="245"/>
      <c r="D29" s="255">
        <v>0.3</v>
      </c>
      <c r="E29" s="266">
        <v>0.4</v>
      </c>
      <c r="F29" s="266">
        <v>-2.8</v>
      </c>
      <c r="G29" s="266">
        <v>-9.9</v>
      </c>
      <c r="H29" s="266">
        <v>-0.5</v>
      </c>
      <c r="I29" s="266">
        <v>-4.8</v>
      </c>
      <c r="J29" s="266">
        <v>-2.6</v>
      </c>
      <c r="K29" s="266">
        <v>2.1</v>
      </c>
      <c r="L29" s="281">
        <v>-7.4</v>
      </c>
      <c r="M29" s="281">
        <v>4.8</v>
      </c>
      <c r="N29" s="281">
        <v>-5</v>
      </c>
      <c r="O29" s="281">
        <v>-1.4</v>
      </c>
      <c r="P29" s="266">
        <v>31.4</v>
      </c>
      <c r="Q29" s="266">
        <v>5.4</v>
      </c>
      <c r="R29" s="266">
        <v>-0.2</v>
      </c>
      <c r="S29" s="281">
        <v>-5</v>
      </c>
    </row>
    <row r="30" spans="1:40" ht="13.5" customHeight="1">
      <c r="A30" s="233"/>
      <c r="B30" s="233" t="s">
        <v>55</v>
      </c>
      <c r="C30" s="245"/>
      <c r="D30" s="255">
        <v>1.3</v>
      </c>
      <c r="E30" s="266">
        <v>7.1</v>
      </c>
      <c r="F30" s="266">
        <v>1.9</v>
      </c>
      <c r="G30" s="266">
        <v>1.5</v>
      </c>
      <c r="H30" s="266">
        <v>7</v>
      </c>
      <c r="I30" s="266">
        <v>-0.4</v>
      </c>
      <c r="J30" s="266">
        <v>-6.8</v>
      </c>
      <c r="K30" s="266">
        <v>-8.9</v>
      </c>
      <c r="L30" s="281">
        <v>12.5</v>
      </c>
      <c r="M30" s="281">
        <v>5.0999999999999996</v>
      </c>
      <c r="N30" s="281">
        <v>0.1</v>
      </c>
      <c r="O30" s="281">
        <v>1.3</v>
      </c>
      <c r="P30" s="266">
        <v>-0.9</v>
      </c>
      <c r="Q30" s="266">
        <v>1.3</v>
      </c>
      <c r="R30" s="266">
        <v>1.8</v>
      </c>
      <c r="S30" s="281">
        <v>17.2</v>
      </c>
    </row>
    <row r="31" spans="1:40" ht="13.5" customHeight="1">
      <c r="A31" s="233"/>
      <c r="B31" s="233" t="s">
        <v>180</v>
      </c>
      <c r="C31" s="245"/>
      <c r="D31" s="255">
        <v>0.3</v>
      </c>
      <c r="E31" s="266">
        <v>-4</v>
      </c>
      <c r="F31" s="266">
        <v>4</v>
      </c>
      <c r="G31" s="266">
        <v>-5.3</v>
      </c>
      <c r="H31" s="266">
        <v>-1.7</v>
      </c>
      <c r="I31" s="266">
        <v>-7</v>
      </c>
      <c r="J31" s="266">
        <v>-2.7</v>
      </c>
      <c r="K31" s="266">
        <v>4.5999999999999996</v>
      </c>
      <c r="L31" s="281">
        <v>-2.8</v>
      </c>
      <c r="M31" s="281">
        <v>-3.9</v>
      </c>
      <c r="N31" s="281">
        <v>-0.2</v>
      </c>
      <c r="O31" s="281">
        <v>5.8</v>
      </c>
      <c r="P31" s="266">
        <v>-0.4</v>
      </c>
      <c r="Q31" s="266">
        <v>-0.6</v>
      </c>
      <c r="R31" s="266">
        <v>6.5</v>
      </c>
      <c r="S31" s="281">
        <v>3.8</v>
      </c>
    </row>
    <row r="32" spans="1:40" ht="13.5" customHeight="1">
      <c r="A32" s="233"/>
      <c r="B32" s="233" t="s">
        <v>197</v>
      </c>
      <c r="C32" s="245"/>
      <c r="D32" s="255">
        <v>1.9</v>
      </c>
      <c r="E32" s="266">
        <v>1.5</v>
      </c>
      <c r="F32" s="266">
        <v>2.2999999999999998</v>
      </c>
      <c r="G32" s="266">
        <v>9.1999999999999993</v>
      </c>
      <c r="H32" s="266">
        <v>-4.5999999999999996</v>
      </c>
      <c r="I32" s="266">
        <v>7</v>
      </c>
      <c r="J32" s="266">
        <v>4</v>
      </c>
      <c r="K32" s="266">
        <v>-2.7</v>
      </c>
      <c r="L32" s="281">
        <v>3.3</v>
      </c>
      <c r="M32" s="281">
        <v>2.2000000000000002</v>
      </c>
      <c r="N32" s="281">
        <v>-0.7</v>
      </c>
      <c r="O32" s="281">
        <v>-8.6999999999999993</v>
      </c>
      <c r="P32" s="266">
        <v>-2.2000000000000002</v>
      </c>
      <c r="Q32" s="266">
        <v>0.9</v>
      </c>
      <c r="R32" s="266">
        <v>1.8</v>
      </c>
      <c r="S32" s="281">
        <v>5.3</v>
      </c>
    </row>
    <row r="33" spans="1:29" ht="13.5" customHeight="1">
      <c r="A33" s="234"/>
      <c r="B33" s="234" t="s">
        <v>76</v>
      </c>
      <c r="C33" s="246"/>
      <c r="D33" s="257">
        <v>2.5</v>
      </c>
      <c r="E33" s="268">
        <v>3.1</v>
      </c>
      <c r="F33" s="268">
        <v>1.6</v>
      </c>
      <c r="G33" s="268">
        <v>22.6</v>
      </c>
      <c r="H33" s="268">
        <v>5.7</v>
      </c>
      <c r="I33" s="268">
        <v>-1.9</v>
      </c>
      <c r="J33" s="268">
        <v>13.6</v>
      </c>
      <c r="K33" s="268">
        <v>4.8</v>
      </c>
      <c r="L33" s="268">
        <v>-8.8000000000000007</v>
      </c>
      <c r="M33" s="268">
        <v>1.5</v>
      </c>
      <c r="N33" s="268">
        <v>-3.1</v>
      </c>
      <c r="O33" s="268">
        <v>-7.3</v>
      </c>
      <c r="P33" s="268">
        <v>3.6</v>
      </c>
      <c r="Q33" s="268">
        <v>-0.3</v>
      </c>
      <c r="R33" s="268">
        <v>5.5</v>
      </c>
      <c r="S33" s="268">
        <v>2.2000000000000002</v>
      </c>
    </row>
    <row r="34" spans="1:29" ht="13.5" customHeight="1">
      <c r="A34" s="233" t="s">
        <v>426</v>
      </c>
      <c r="B34" s="233">
        <v>7</v>
      </c>
      <c r="C34" s="245" t="s">
        <v>440</v>
      </c>
      <c r="D34" s="255">
        <v>1.4</v>
      </c>
      <c r="E34" s="266">
        <v>2.4</v>
      </c>
      <c r="F34" s="266">
        <v>1.9</v>
      </c>
      <c r="G34" s="266">
        <v>28.4</v>
      </c>
      <c r="H34" s="266">
        <v>17</v>
      </c>
      <c r="I34" s="266">
        <v>-3.8</v>
      </c>
      <c r="J34" s="266">
        <v>6.5</v>
      </c>
      <c r="K34" s="266">
        <v>2.2000000000000002</v>
      </c>
      <c r="L34" s="266">
        <v>-13.1</v>
      </c>
      <c r="M34" s="266">
        <v>3.2</v>
      </c>
      <c r="N34" s="266">
        <v>-7.5</v>
      </c>
      <c r="O34" s="266">
        <v>-1.9</v>
      </c>
      <c r="P34" s="266">
        <v>5.5</v>
      </c>
      <c r="Q34" s="266">
        <v>-2.7</v>
      </c>
      <c r="R34" s="266">
        <v>6.3</v>
      </c>
      <c r="S34" s="266">
        <v>4</v>
      </c>
    </row>
    <row r="35" spans="1:29" ht="13.5" customHeight="1">
      <c r="A35" s="235" t="s">
        <v>430</v>
      </c>
      <c r="B35" s="233">
        <v>8</v>
      </c>
      <c r="C35" s="245"/>
      <c r="D35" s="255">
        <v>1.9</v>
      </c>
      <c r="E35" s="266">
        <v>5.5</v>
      </c>
      <c r="F35" s="266">
        <v>1.7</v>
      </c>
      <c r="G35" s="266">
        <v>31.8</v>
      </c>
      <c r="H35" s="266">
        <v>16.3</v>
      </c>
      <c r="I35" s="266">
        <v>-4.2</v>
      </c>
      <c r="J35" s="266">
        <v>9.6</v>
      </c>
      <c r="K35" s="266">
        <v>5.8</v>
      </c>
      <c r="L35" s="266">
        <v>-11.8</v>
      </c>
      <c r="M35" s="266">
        <v>3.8</v>
      </c>
      <c r="N35" s="266">
        <v>-2.8</v>
      </c>
      <c r="O35" s="266">
        <v>-1.4</v>
      </c>
      <c r="P35" s="266">
        <v>4.3</v>
      </c>
      <c r="Q35" s="266">
        <v>-2.6</v>
      </c>
      <c r="R35" s="266">
        <v>9.8000000000000007</v>
      </c>
      <c r="S35" s="266">
        <v>0.6</v>
      </c>
    </row>
    <row r="36" spans="1:29" ht="13.5" customHeight="1">
      <c r="A36" s="235" t="s">
        <v>430</v>
      </c>
      <c r="B36" s="233">
        <v>9</v>
      </c>
      <c r="C36" s="245"/>
      <c r="D36" s="255">
        <v>2.4</v>
      </c>
      <c r="E36" s="266">
        <v>9.1999999999999993</v>
      </c>
      <c r="F36" s="266">
        <v>1</v>
      </c>
      <c r="G36" s="266">
        <v>28.5</v>
      </c>
      <c r="H36" s="266">
        <v>10.6</v>
      </c>
      <c r="I36" s="266">
        <v>-4.4000000000000004</v>
      </c>
      <c r="J36" s="266">
        <v>12.9</v>
      </c>
      <c r="K36" s="266">
        <v>3.6</v>
      </c>
      <c r="L36" s="266">
        <v>-13.2</v>
      </c>
      <c r="M36" s="266">
        <v>-0.2</v>
      </c>
      <c r="N36" s="266">
        <v>-10.1</v>
      </c>
      <c r="O36" s="266">
        <v>1.5</v>
      </c>
      <c r="P36" s="266">
        <v>7.5</v>
      </c>
      <c r="Q36" s="266">
        <v>0.2</v>
      </c>
      <c r="R36" s="266">
        <v>4</v>
      </c>
      <c r="S36" s="266">
        <v>2.1</v>
      </c>
    </row>
    <row r="37" spans="1:29" ht="13.5" customHeight="1">
      <c r="A37" s="235" t="s">
        <v>430</v>
      </c>
      <c r="B37" s="233">
        <v>10</v>
      </c>
      <c r="D37" s="255">
        <v>1.3</v>
      </c>
      <c r="E37" s="266">
        <v>3.5</v>
      </c>
      <c r="F37" s="266">
        <v>1.2</v>
      </c>
      <c r="G37" s="266">
        <v>28.3</v>
      </c>
      <c r="H37" s="266">
        <v>-4.8</v>
      </c>
      <c r="I37" s="266">
        <v>-3.9</v>
      </c>
      <c r="J37" s="266">
        <v>10.6</v>
      </c>
      <c r="K37" s="266">
        <v>4.2</v>
      </c>
      <c r="L37" s="266">
        <v>-15.7</v>
      </c>
      <c r="M37" s="266">
        <v>5.0999999999999996</v>
      </c>
      <c r="N37" s="266">
        <v>-8.1</v>
      </c>
      <c r="O37" s="266">
        <v>-3.1</v>
      </c>
      <c r="P37" s="266">
        <v>3.7</v>
      </c>
      <c r="Q37" s="266">
        <v>-1.6</v>
      </c>
      <c r="R37" s="266">
        <v>4.3</v>
      </c>
      <c r="S37" s="266">
        <v>-0.1</v>
      </c>
    </row>
    <row r="38" spans="1:29" ht="13.5" customHeight="1">
      <c r="A38" s="235" t="s">
        <v>430</v>
      </c>
      <c r="B38" s="233">
        <v>11</v>
      </c>
      <c r="C38" s="245"/>
      <c r="D38" s="255">
        <v>1.9</v>
      </c>
      <c r="E38" s="266">
        <v>3.5</v>
      </c>
      <c r="F38" s="266">
        <v>1.4</v>
      </c>
      <c r="G38" s="266">
        <v>26.8</v>
      </c>
      <c r="H38" s="266">
        <v>-8.1999999999999993</v>
      </c>
      <c r="I38" s="266">
        <v>-1.7</v>
      </c>
      <c r="J38" s="266">
        <v>11.2</v>
      </c>
      <c r="K38" s="266">
        <v>5</v>
      </c>
      <c r="L38" s="266">
        <v>-3.4</v>
      </c>
      <c r="M38" s="266">
        <v>3.4</v>
      </c>
      <c r="N38" s="266">
        <v>-8.5</v>
      </c>
      <c r="O38" s="266">
        <v>-0.3</v>
      </c>
      <c r="P38" s="266">
        <v>3.7</v>
      </c>
      <c r="Q38" s="266">
        <v>-3.5</v>
      </c>
      <c r="R38" s="266">
        <v>4.5</v>
      </c>
      <c r="S38" s="266">
        <v>4.9000000000000004</v>
      </c>
    </row>
    <row r="39" spans="1:29" ht="13.5" customHeight="1">
      <c r="A39" s="235" t="s">
        <v>430</v>
      </c>
      <c r="B39" s="233">
        <v>12</v>
      </c>
      <c r="C39" s="245"/>
      <c r="D39" s="255">
        <v>1.8</v>
      </c>
      <c r="E39" s="266">
        <v>6.8</v>
      </c>
      <c r="F39" s="266">
        <v>0.7</v>
      </c>
      <c r="G39" s="266">
        <v>23.8</v>
      </c>
      <c r="H39" s="266">
        <v>-3.1</v>
      </c>
      <c r="I39" s="266">
        <v>-3.5</v>
      </c>
      <c r="J39" s="266">
        <v>11.2</v>
      </c>
      <c r="K39" s="266">
        <v>4</v>
      </c>
      <c r="L39" s="266">
        <v>-7.8</v>
      </c>
      <c r="M39" s="266">
        <v>2.9</v>
      </c>
      <c r="N39" s="266">
        <v>-1.6</v>
      </c>
      <c r="O39" s="266">
        <v>-3.9</v>
      </c>
      <c r="P39" s="266">
        <v>5.4</v>
      </c>
      <c r="Q39" s="266">
        <v>-3.6</v>
      </c>
      <c r="R39" s="266">
        <v>5</v>
      </c>
      <c r="S39" s="266">
        <v>0.6</v>
      </c>
    </row>
    <row r="40" spans="1:29" ht="13.5" customHeight="1">
      <c r="A40" s="235" t="s">
        <v>431</v>
      </c>
      <c r="B40" s="233">
        <v>1</v>
      </c>
      <c r="C40" s="245"/>
      <c r="D40" s="255">
        <v>0.2</v>
      </c>
      <c r="E40" s="266">
        <v>0.7</v>
      </c>
      <c r="F40" s="266">
        <v>-0.4</v>
      </c>
      <c r="G40" s="266">
        <v>-5.0999999999999996</v>
      </c>
      <c r="H40" s="266">
        <v>10.199999999999999</v>
      </c>
      <c r="I40" s="266">
        <v>9.6999999999999993</v>
      </c>
      <c r="J40" s="266">
        <v>-5.6</v>
      </c>
      <c r="K40" s="266">
        <v>11.5</v>
      </c>
      <c r="L40" s="266">
        <v>-10.7</v>
      </c>
      <c r="M40" s="266">
        <v>3</v>
      </c>
      <c r="N40" s="266">
        <v>5.9</v>
      </c>
      <c r="O40" s="266">
        <v>11.6</v>
      </c>
      <c r="P40" s="266">
        <v>3.9</v>
      </c>
      <c r="Q40" s="266">
        <v>-3.3</v>
      </c>
      <c r="R40" s="266">
        <v>-0.9</v>
      </c>
      <c r="S40" s="266">
        <v>-0.8</v>
      </c>
    </row>
    <row r="41" spans="1:29" ht="13.5" customHeight="1">
      <c r="A41" s="236" t="s">
        <v>430</v>
      </c>
      <c r="B41" s="233">
        <v>2</v>
      </c>
      <c r="C41" s="245"/>
      <c r="D41" s="255">
        <v>-0.1</v>
      </c>
      <c r="E41" s="266">
        <v>-0.1</v>
      </c>
      <c r="F41" s="266">
        <v>-0.2</v>
      </c>
      <c r="G41" s="266">
        <v>2</v>
      </c>
      <c r="H41" s="266">
        <v>11.9</v>
      </c>
      <c r="I41" s="266">
        <v>8.6999999999999993</v>
      </c>
      <c r="J41" s="266">
        <v>-6.7</v>
      </c>
      <c r="K41" s="266">
        <v>10.1</v>
      </c>
      <c r="L41" s="266">
        <v>-11.6</v>
      </c>
      <c r="M41" s="266">
        <v>4.3</v>
      </c>
      <c r="N41" s="266">
        <v>-1.5</v>
      </c>
      <c r="O41" s="266">
        <v>7.5</v>
      </c>
      <c r="P41" s="266">
        <v>5</v>
      </c>
      <c r="Q41" s="266">
        <v>-4.9000000000000004</v>
      </c>
      <c r="R41" s="266">
        <v>2</v>
      </c>
      <c r="S41" s="266">
        <v>1.9</v>
      </c>
    </row>
    <row r="42" spans="1:29" ht="13.5" customHeight="1">
      <c r="A42" s="235" t="s">
        <v>430</v>
      </c>
      <c r="B42" s="233">
        <v>3</v>
      </c>
      <c r="D42" s="255">
        <v>-1.1000000000000001</v>
      </c>
      <c r="E42" s="266">
        <v>0.9</v>
      </c>
      <c r="F42" s="266">
        <v>-0.5</v>
      </c>
      <c r="G42" s="266">
        <v>-0.5</v>
      </c>
      <c r="H42" s="266">
        <v>10.4</v>
      </c>
      <c r="I42" s="266">
        <v>8.6</v>
      </c>
      <c r="J42" s="266">
        <v>-4.7</v>
      </c>
      <c r="K42" s="266">
        <v>6.2</v>
      </c>
      <c r="L42" s="266">
        <v>-9.3000000000000007</v>
      </c>
      <c r="M42" s="266">
        <v>6.4</v>
      </c>
      <c r="N42" s="266">
        <v>2.4</v>
      </c>
      <c r="O42" s="266">
        <v>11.3</v>
      </c>
      <c r="P42" s="266">
        <v>2.9</v>
      </c>
      <c r="Q42" s="266">
        <v>-11.5</v>
      </c>
      <c r="R42" s="266">
        <v>3.1</v>
      </c>
      <c r="S42" s="266">
        <v>-1.8</v>
      </c>
    </row>
    <row r="43" spans="1:29" ht="13.5" customHeight="1">
      <c r="A43" s="235" t="s">
        <v>430</v>
      </c>
      <c r="B43" s="233">
        <v>4</v>
      </c>
      <c r="C43" s="245"/>
      <c r="D43" s="255">
        <v>-0.4</v>
      </c>
      <c r="E43" s="266">
        <v>-0.2</v>
      </c>
      <c r="F43" s="266">
        <v>-0.4</v>
      </c>
      <c r="G43" s="266">
        <v>-0.7</v>
      </c>
      <c r="H43" s="266">
        <v>12.8</v>
      </c>
      <c r="I43" s="266">
        <v>11.2</v>
      </c>
      <c r="J43" s="266">
        <v>-3.6</v>
      </c>
      <c r="K43" s="266">
        <v>10.5</v>
      </c>
      <c r="L43" s="266">
        <v>-12.8</v>
      </c>
      <c r="M43" s="266">
        <v>3.6</v>
      </c>
      <c r="N43" s="266">
        <v>6.3</v>
      </c>
      <c r="O43" s="266">
        <v>8.6999999999999993</v>
      </c>
      <c r="P43" s="266">
        <v>4.3</v>
      </c>
      <c r="Q43" s="266">
        <v>-9.9</v>
      </c>
      <c r="R43" s="266">
        <v>5.3</v>
      </c>
      <c r="S43" s="266">
        <v>-0.9</v>
      </c>
    </row>
    <row r="44" spans="1:29" ht="13.5" customHeight="1">
      <c r="A44" s="235" t="s">
        <v>430</v>
      </c>
      <c r="B44" s="233">
        <v>5</v>
      </c>
      <c r="C44" s="245"/>
      <c r="D44" s="255">
        <v>0.9</v>
      </c>
      <c r="E44" s="266">
        <v>-3.2</v>
      </c>
      <c r="F44" s="266">
        <v>0.3</v>
      </c>
      <c r="G44" s="266">
        <v>-1.2</v>
      </c>
      <c r="H44" s="266">
        <v>14.1</v>
      </c>
      <c r="I44" s="266">
        <v>10.7</v>
      </c>
      <c r="J44" s="266">
        <v>-3.2</v>
      </c>
      <c r="K44" s="266">
        <v>8.9</v>
      </c>
      <c r="L44" s="266">
        <v>-8.3000000000000007</v>
      </c>
      <c r="M44" s="266">
        <v>6.1</v>
      </c>
      <c r="N44" s="266">
        <v>3.9</v>
      </c>
      <c r="O44" s="266">
        <v>13.2</v>
      </c>
      <c r="P44" s="266">
        <v>6.1</v>
      </c>
      <c r="Q44" s="266">
        <v>-4</v>
      </c>
      <c r="R44" s="266">
        <v>5.9</v>
      </c>
      <c r="S44" s="266">
        <v>0.5</v>
      </c>
    </row>
    <row r="45" spans="1:29" ht="13.5" customHeight="1">
      <c r="A45" s="235" t="s">
        <v>430</v>
      </c>
      <c r="B45" s="233">
        <v>6</v>
      </c>
      <c r="C45" s="245"/>
      <c r="D45" s="256">
        <v>1.1000000000000001</v>
      </c>
      <c r="E45" s="267">
        <v>-0.1</v>
      </c>
      <c r="F45" s="267">
        <v>2.2999999999999998</v>
      </c>
      <c r="G45" s="267">
        <v>1.2</v>
      </c>
      <c r="H45" s="267">
        <v>15.1</v>
      </c>
      <c r="I45" s="267">
        <v>4.3</v>
      </c>
      <c r="J45" s="267">
        <v>-2</v>
      </c>
      <c r="K45" s="267">
        <v>11.5</v>
      </c>
      <c r="L45" s="267">
        <v>-12.8</v>
      </c>
      <c r="M45" s="267">
        <v>3</v>
      </c>
      <c r="N45" s="267">
        <v>1.4</v>
      </c>
      <c r="O45" s="267">
        <v>12.1</v>
      </c>
      <c r="P45" s="267">
        <v>7.1</v>
      </c>
      <c r="Q45" s="267">
        <v>-5.6</v>
      </c>
      <c r="R45" s="267">
        <v>4.8</v>
      </c>
      <c r="S45" s="267">
        <v>-0.2</v>
      </c>
    </row>
    <row r="46" spans="1:29" ht="13.5" customHeight="1">
      <c r="A46" s="237" t="s">
        <v>430</v>
      </c>
      <c r="B46" s="241">
        <v>7</v>
      </c>
      <c r="C46" s="247"/>
      <c r="D46" s="258">
        <v>1.4</v>
      </c>
      <c r="E46" s="269">
        <v>-3.6</v>
      </c>
      <c r="F46" s="269">
        <v>2.9</v>
      </c>
      <c r="G46" s="269">
        <v>-4</v>
      </c>
      <c r="H46" s="269">
        <v>12.2</v>
      </c>
      <c r="I46" s="269">
        <v>0.7</v>
      </c>
      <c r="J46" s="269">
        <v>-0.9</v>
      </c>
      <c r="K46" s="269">
        <v>10.3</v>
      </c>
      <c r="L46" s="269">
        <v>-9.6999999999999993</v>
      </c>
      <c r="M46" s="269">
        <v>5.5</v>
      </c>
      <c r="N46" s="269">
        <v>10.8</v>
      </c>
      <c r="O46" s="269">
        <v>8.5</v>
      </c>
      <c r="P46" s="269">
        <v>5.4</v>
      </c>
      <c r="Q46" s="269">
        <v>-2.9</v>
      </c>
      <c r="R46" s="269">
        <v>8.8000000000000007</v>
      </c>
      <c r="S46" s="269">
        <v>-0.5</v>
      </c>
    </row>
    <row r="47" spans="1:29" ht="27" customHeight="1">
      <c r="A47" s="238" t="s">
        <v>436</v>
      </c>
      <c r="B47" s="238"/>
      <c r="C47" s="248"/>
      <c r="D47" s="260">
        <v>-0.9</v>
      </c>
      <c r="E47" s="260">
        <v>-0.6</v>
      </c>
      <c r="F47" s="260">
        <v>-0.4</v>
      </c>
      <c r="G47" s="260">
        <v>-0.7</v>
      </c>
      <c r="H47" s="260">
        <v>-1.1000000000000001</v>
      </c>
      <c r="I47" s="260">
        <v>-4.5</v>
      </c>
      <c r="J47" s="260">
        <v>-2.7</v>
      </c>
      <c r="K47" s="260">
        <v>0.4</v>
      </c>
      <c r="L47" s="260">
        <v>-3.6</v>
      </c>
      <c r="M47" s="260">
        <v>2.4</v>
      </c>
      <c r="N47" s="260">
        <v>0.5</v>
      </c>
      <c r="O47" s="260">
        <v>-1.3</v>
      </c>
      <c r="P47" s="260">
        <v>-1.7</v>
      </c>
      <c r="Q47" s="260">
        <v>1.7</v>
      </c>
      <c r="R47" s="260">
        <v>0.3</v>
      </c>
      <c r="S47" s="260">
        <v>-0.3</v>
      </c>
      <c r="T47" s="239"/>
      <c r="U47" s="239"/>
      <c r="V47" s="239"/>
      <c r="W47" s="239"/>
      <c r="X47" s="239"/>
      <c r="Y47" s="239"/>
      <c r="Z47" s="239"/>
      <c r="AA47" s="239"/>
      <c r="AB47" s="239"/>
      <c r="AC47" s="239"/>
    </row>
    <row r="48" spans="1:29" ht="27" customHeight="1">
      <c r="A48" s="239"/>
      <c r="B48" s="239"/>
      <c r="C48" s="239"/>
      <c r="D48" s="298"/>
      <c r="E48" s="298"/>
      <c r="F48" s="298"/>
      <c r="G48" s="298"/>
      <c r="H48" s="298"/>
      <c r="I48" s="298"/>
      <c r="J48" s="298"/>
      <c r="K48" s="298"/>
      <c r="L48" s="298"/>
      <c r="M48" s="298"/>
      <c r="N48" s="298"/>
      <c r="O48" s="298"/>
      <c r="P48" s="298"/>
      <c r="Q48" s="298"/>
      <c r="R48" s="298"/>
      <c r="S48" s="298"/>
      <c r="T48" s="239"/>
      <c r="U48" s="239"/>
      <c r="V48" s="239"/>
      <c r="W48" s="239"/>
      <c r="X48" s="239"/>
      <c r="Y48" s="239"/>
      <c r="Z48" s="239"/>
      <c r="AA48" s="239"/>
      <c r="AB48" s="239"/>
      <c r="AC48" s="239"/>
    </row>
    <row r="49" spans="1:19" ht="16.5">
      <c r="A49" s="227" t="s">
        <v>438</v>
      </c>
      <c r="B49" s="8"/>
      <c r="C49" s="8"/>
      <c r="H49" s="305"/>
      <c r="I49" s="305"/>
      <c r="J49" s="305"/>
      <c r="K49" s="305"/>
      <c r="L49" s="305"/>
      <c r="M49" s="305"/>
      <c r="N49" s="305"/>
      <c r="O49" s="305"/>
      <c r="S49" s="19" t="s">
        <v>264</v>
      </c>
    </row>
    <row r="50" spans="1:19">
      <c r="A50" s="228" t="s">
        <v>383</v>
      </c>
      <c r="B50" s="228"/>
      <c r="C50" s="242"/>
      <c r="D50" s="250" t="s">
        <v>62</v>
      </c>
      <c r="E50" s="250" t="s">
        <v>386</v>
      </c>
      <c r="F50" s="250" t="s">
        <v>23</v>
      </c>
      <c r="G50" s="250" t="s">
        <v>17</v>
      </c>
      <c r="H50" s="250" t="s">
        <v>387</v>
      </c>
      <c r="I50" s="250" t="s">
        <v>388</v>
      </c>
      <c r="J50" s="250" t="s">
        <v>389</v>
      </c>
      <c r="K50" s="250" t="s">
        <v>390</v>
      </c>
      <c r="L50" s="250" t="s">
        <v>292</v>
      </c>
      <c r="M50" s="250" t="s">
        <v>209</v>
      </c>
      <c r="N50" s="250" t="s">
        <v>314</v>
      </c>
      <c r="O50" s="250" t="s">
        <v>214</v>
      </c>
      <c r="P50" s="250" t="s">
        <v>391</v>
      </c>
      <c r="Q50" s="250" t="s">
        <v>392</v>
      </c>
      <c r="R50" s="250" t="s">
        <v>393</v>
      </c>
      <c r="S50" s="250" t="s">
        <v>220</v>
      </c>
    </row>
    <row r="51" spans="1:19">
      <c r="A51" s="229"/>
      <c r="B51" s="229"/>
      <c r="C51" s="243"/>
      <c r="D51" s="251" t="s">
        <v>395</v>
      </c>
      <c r="E51" s="251"/>
      <c r="F51" s="251"/>
      <c r="G51" s="251" t="s">
        <v>299</v>
      </c>
      <c r="H51" s="251" t="s">
        <v>396</v>
      </c>
      <c r="I51" s="251" t="s">
        <v>184</v>
      </c>
      <c r="J51" s="251" t="s">
        <v>397</v>
      </c>
      <c r="K51" s="251" t="s">
        <v>54</v>
      </c>
      <c r="L51" s="278" t="s">
        <v>398</v>
      </c>
      <c r="M51" s="282" t="s">
        <v>224</v>
      </c>
      <c r="N51" s="278" t="s">
        <v>400</v>
      </c>
      <c r="O51" s="278" t="s">
        <v>394</v>
      </c>
      <c r="P51" s="278" t="s">
        <v>404</v>
      </c>
      <c r="Q51" s="278" t="s">
        <v>406</v>
      </c>
      <c r="R51" s="278" t="s">
        <v>407</v>
      </c>
      <c r="S51" s="286" t="s">
        <v>134</v>
      </c>
    </row>
    <row r="52" spans="1:19" ht="18" customHeight="1">
      <c r="A52" s="230"/>
      <c r="B52" s="230"/>
      <c r="C52" s="249"/>
      <c r="D52" s="252" t="s">
        <v>408</v>
      </c>
      <c r="E52" s="252" t="s">
        <v>219</v>
      </c>
      <c r="F52" s="252" t="s">
        <v>409</v>
      </c>
      <c r="G52" s="252" t="s">
        <v>411</v>
      </c>
      <c r="H52" s="252" t="s">
        <v>413</v>
      </c>
      <c r="I52" s="252" t="s">
        <v>415</v>
      </c>
      <c r="J52" s="252" t="s">
        <v>75</v>
      </c>
      <c r="K52" s="252" t="s">
        <v>416</v>
      </c>
      <c r="L52" s="279" t="s">
        <v>417</v>
      </c>
      <c r="M52" s="283" t="s">
        <v>419</v>
      </c>
      <c r="N52" s="279" t="s">
        <v>420</v>
      </c>
      <c r="O52" s="279" t="s">
        <v>287</v>
      </c>
      <c r="P52" s="283" t="s">
        <v>95</v>
      </c>
      <c r="Q52" s="283" t="s">
        <v>423</v>
      </c>
      <c r="R52" s="279" t="s">
        <v>424</v>
      </c>
      <c r="S52" s="279" t="s">
        <v>425</v>
      </c>
    </row>
    <row r="53" spans="1:19" ht="15.75" customHeight="1">
      <c r="A53" s="289"/>
      <c r="B53" s="289"/>
      <c r="C53" s="289"/>
      <c r="D53" s="253" t="s">
        <v>312</v>
      </c>
      <c r="E53" s="253"/>
      <c r="F53" s="253"/>
      <c r="G53" s="253"/>
      <c r="H53" s="253"/>
      <c r="I53" s="253"/>
      <c r="J53" s="253"/>
      <c r="K53" s="253"/>
      <c r="L53" s="253"/>
      <c r="M53" s="253"/>
      <c r="N53" s="253"/>
      <c r="O53" s="253"/>
      <c r="P53" s="253"/>
      <c r="Q53" s="253"/>
      <c r="R53" s="253"/>
      <c r="S53" s="289"/>
    </row>
    <row r="54" spans="1:19" ht="13.5" customHeight="1">
      <c r="A54" s="232" t="s">
        <v>384</v>
      </c>
      <c r="B54" s="232" t="s">
        <v>210</v>
      </c>
      <c r="C54" s="245"/>
      <c r="D54" s="254">
        <v>100.7</v>
      </c>
      <c r="E54" s="265">
        <v>103</v>
      </c>
      <c r="F54" s="265">
        <v>102.8</v>
      </c>
      <c r="G54" s="265">
        <v>110.3</v>
      </c>
      <c r="H54" s="265">
        <v>104.7</v>
      </c>
      <c r="I54" s="265">
        <v>106</v>
      </c>
      <c r="J54" s="265">
        <v>106.5</v>
      </c>
      <c r="K54" s="265">
        <v>102.8</v>
      </c>
      <c r="L54" s="280">
        <v>81</v>
      </c>
      <c r="M54" s="280">
        <v>100.3</v>
      </c>
      <c r="N54" s="280">
        <v>111.8</v>
      </c>
      <c r="O54" s="280">
        <v>108.8</v>
      </c>
      <c r="P54" s="265">
        <v>78.900000000000006</v>
      </c>
      <c r="Q54" s="265">
        <v>95.1</v>
      </c>
      <c r="R54" s="265">
        <v>100.1</v>
      </c>
      <c r="S54" s="280">
        <v>100.6</v>
      </c>
    </row>
    <row r="55" spans="1:19" ht="13.5" customHeight="1">
      <c r="A55" s="233"/>
      <c r="B55" s="233" t="s">
        <v>47</v>
      </c>
      <c r="C55" s="245"/>
      <c r="D55" s="255">
        <v>100</v>
      </c>
      <c r="E55" s="266">
        <v>100</v>
      </c>
      <c r="F55" s="266">
        <v>100</v>
      </c>
      <c r="G55" s="266">
        <v>100</v>
      </c>
      <c r="H55" s="266">
        <v>100</v>
      </c>
      <c r="I55" s="266">
        <v>100</v>
      </c>
      <c r="J55" s="266">
        <v>100</v>
      </c>
      <c r="K55" s="266">
        <v>100</v>
      </c>
      <c r="L55" s="281">
        <v>100</v>
      </c>
      <c r="M55" s="281">
        <v>100</v>
      </c>
      <c r="N55" s="281">
        <v>100</v>
      </c>
      <c r="O55" s="281">
        <v>100</v>
      </c>
      <c r="P55" s="266">
        <v>100</v>
      </c>
      <c r="Q55" s="266">
        <v>100</v>
      </c>
      <c r="R55" s="266">
        <v>100</v>
      </c>
      <c r="S55" s="281">
        <v>100</v>
      </c>
    </row>
    <row r="56" spans="1:19" ht="13.5" customHeight="1">
      <c r="A56" s="233"/>
      <c r="B56" s="233" t="s">
        <v>55</v>
      </c>
      <c r="C56" s="245"/>
      <c r="D56" s="255">
        <v>101.7</v>
      </c>
      <c r="E56" s="266">
        <v>110.5</v>
      </c>
      <c r="F56" s="266">
        <v>101.2</v>
      </c>
      <c r="G56" s="266">
        <v>100.6</v>
      </c>
      <c r="H56" s="266">
        <v>103.3</v>
      </c>
      <c r="I56" s="266">
        <v>104.7</v>
      </c>
      <c r="J56" s="266">
        <v>96</v>
      </c>
      <c r="K56" s="266">
        <v>82.8</v>
      </c>
      <c r="L56" s="281">
        <v>100.5</v>
      </c>
      <c r="M56" s="281">
        <v>105.1</v>
      </c>
      <c r="N56" s="281">
        <v>93.3</v>
      </c>
      <c r="O56" s="281">
        <v>111.7</v>
      </c>
      <c r="P56" s="266">
        <v>100.3</v>
      </c>
      <c r="Q56" s="266">
        <v>99.6</v>
      </c>
      <c r="R56" s="266">
        <v>91.4</v>
      </c>
      <c r="S56" s="281">
        <v>120.4</v>
      </c>
    </row>
    <row r="57" spans="1:19" ht="13.5" customHeight="1">
      <c r="A57" s="233"/>
      <c r="B57" s="233" t="s">
        <v>180</v>
      </c>
      <c r="C57" s="245"/>
      <c r="D57" s="255">
        <v>103.2</v>
      </c>
      <c r="E57" s="266">
        <v>97.9</v>
      </c>
      <c r="F57" s="266">
        <v>105.1</v>
      </c>
      <c r="G57" s="266">
        <v>105.6</v>
      </c>
      <c r="H57" s="266">
        <v>103.4</v>
      </c>
      <c r="I57" s="266">
        <v>94.9</v>
      </c>
      <c r="J57" s="266">
        <v>91.1</v>
      </c>
      <c r="K57" s="266">
        <v>93.8</v>
      </c>
      <c r="L57" s="266">
        <v>85</v>
      </c>
      <c r="M57" s="266">
        <v>106.2</v>
      </c>
      <c r="N57" s="266">
        <v>99.1</v>
      </c>
      <c r="O57" s="266">
        <v>114.9</v>
      </c>
      <c r="P57" s="266">
        <v>98.8</v>
      </c>
      <c r="Q57" s="266">
        <v>100.4</v>
      </c>
      <c r="R57" s="266">
        <v>94.6</v>
      </c>
      <c r="S57" s="266">
        <v>131.9</v>
      </c>
    </row>
    <row r="58" spans="1:19" ht="13.5" customHeight="1">
      <c r="A58" s="233"/>
      <c r="B58" s="233" t="s">
        <v>197</v>
      </c>
      <c r="C58" s="245"/>
      <c r="D58" s="256">
        <v>104.2</v>
      </c>
      <c r="E58" s="262">
        <v>101.1</v>
      </c>
      <c r="F58" s="262">
        <v>106.3</v>
      </c>
      <c r="G58" s="262">
        <v>105.4</v>
      </c>
      <c r="H58" s="262">
        <v>98.9</v>
      </c>
      <c r="I58" s="262">
        <v>99.4</v>
      </c>
      <c r="J58" s="262">
        <v>92.6</v>
      </c>
      <c r="K58" s="262">
        <v>92</v>
      </c>
      <c r="L58" s="262">
        <v>84.3</v>
      </c>
      <c r="M58" s="262">
        <v>111.4</v>
      </c>
      <c r="N58" s="262">
        <v>97.8</v>
      </c>
      <c r="O58" s="262">
        <v>108.9</v>
      </c>
      <c r="P58" s="262">
        <v>100</v>
      </c>
      <c r="Q58" s="262">
        <v>100.8</v>
      </c>
      <c r="R58" s="262">
        <v>96.5</v>
      </c>
      <c r="S58" s="262">
        <v>128.4</v>
      </c>
    </row>
    <row r="59" spans="1:19" ht="13.5" customHeight="1">
      <c r="A59" s="234"/>
      <c r="B59" s="234" t="s">
        <v>76</v>
      </c>
      <c r="C59" s="246"/>
      <c r="D59" s="257">
        <v>105</v>
      </c>
      <c r="E59" s="268">
        <v>103.4</v>
      </c>
      <c r="F59" s="268">
        <v>109.2</v>
      </c>
      <c r="G59" s="268">
        <v>127.1</v>
      </c>
      <c r="H59" s="268">
        <v>100.2</v>
      </c>
      <c r="I59" s="268">
        <v>95.9</v>
      </c>
      <c r="J59" s="268">
        <v>100.8</v>
      </c>
      <c r="K59" s="268">
        <v>92.9</v>
      </c>
      <c r="L59" s="268">
        <v>69.2</v>
      </c>
      <c r="M59" s="268">
        <v>114</v>
      </c>
      <c r="N59" s="268">
        <v>92.3</v>
      </c>
      <c r="O59" s="268">
        <v>105.1</v>
      </c>
      <c r="P59" s="268">
        <v>102</v>
      </c>
      <c r="Q59" s="268">
        <v>94.6</v>
      </c>
      <c r="R59" s="268">
        <v>113</v>
      </c>
      <c r="S59" s="268">
        <v>132.80000000000001</v>
      </c>
    </row>
    <row r="60" spans="1:19" ht="13.5" customHeight="1">
      <c r="A60" s="233" t="s">
        <v>426</v>
      </c>
      <c r="B60" s="233">
        <v>7</v>
      </c>
      <c r="C60" s="245" t="s">
        <v>434</v>
      </c>
      <c r="D60" s="255">
        <v>104.7</v>
      </c>
      <c r="E60" s="266">
        <v>100.2</v>
      </c>
      <c r="F60" s="266">
        <v>109.7</v>
      </c>
      <c r="G60" s="266">
        <v>128.19999999999999</v>
      </c>
      <c r="H60" s="266">
        <v>104.4</v>
      </c>
      <c r="I60" s="266">
        <v>94.5</v>
      </c>
      <c r="J60" s="266">
        <v>100.9</v>
      </c>
      <c r="K60" s="266">
        <v>92.5</v>
      </c>
      <c r="L60" s="266">
        <v>69.2</v>
      </c>
      <c r="M60" s="266">
        <v>116</v>
      </c>
      <c r="N60" s="266">
        <v>88.3</v>
      </c>
      <c r="O60" s="266">
        <v>108.5</v>
      </c>
      <c r="P60" s="266">
        <v>100.2</v>
      </c>
      <c r="Q60" s="266">
        <v>92.6</v>
      </c>
      <c r="R60" s="266">
        <v>108.4</v>
      </c>
      <c r="S60" s="266">
        <v>135</v>
      </c>
    </row>
    <row r="61" spans="1:19" ht="13.5" customHeight="1">
      <c r="A61" s="235" t="s">
        <v>430</v>
      </c>
      <c r="B61" s="233">
        <v>8</v>
      </c>
      <c r="C61" s="245"/>
      <c r="D61" s="255">
        <v>104.5</v>
      </c>
      <c r="E61" s="266">
        <v>108.3</v>
      </c>
      <c r="F61" s="266">
        <v>109.2</v>
      </c>
      <c r="G61" s="266">
        <v>128.80000000000001</v>
      </c>
      <c r="H61" s="266">
        <v>105.8</v>
      </c>
      <c r="I61" s="266">
        <v>93.8</v>
      </c>
      <c r="J61" s="266">
        <v>102.2</v>
      </c>
      <c r="K61" s="266">
        <v>92.4</v>
      </c>
      <c r="L61" s="266">
        <v>69.900000000000006</v>
      </c>
      <c r="M61" s="266">
        <v>114.5</v>
      </c>
      <c r="N61" s="266">
        <v>92.6</v>
      </c>
      <c r="O61" s="266">
        <v>109.2</v>
      </c>
      <c r="P61" s="266">
        <v>98.9</v>
      </c>
      <c r="Q61" s="266">
        <v>92.8</v>
      </c>
      <c r="R61" s="266">
        <v>114.6</v>
      </c>
      <c r="S61" s="266">
        <v>130.5</v>
      </c>
    </row>
    <row r="62" spans="1:19" ht="13.5" customHeight="1">
      <c r="A62" s="235" t="s">
        <v>430</v>
      </c>
      <c r="B62" s="233">
        <v>9</v>
      </c>
      <c r="C62" s="245"/>
      <c r="D62" s="255">
        <v>106</v>
      </c>
      <c r="E62" s="266">
        <v>114.1</v>
      </c>
      <c r="F62" s="266">
        <v>109.9</v>
      </c>
      <c r="G62" s="266">
        <v>131.1</v>
      </c>
      <c r="H62" s="266">
        <v>106</v>
      </c>
      <c r="I62" s="266">
        <v>95.9</v>
      </c>
      <c r="J62" s="266">
        <v>101.1</v>
      </c>
      <c r="K62" s="266">
        <v>93.5</v>
      </c>
      <c r="L62" s="266">
        <v>70</v>
      </c>
      <c r="M62" s="266">
        <v>113.5</v>
      </c>
      <c r="N62" s="266">
        <v>93.5</v>
      </c>
      <c r="O62" s="266">
        <v>108.9</v>
      </c>
      <c r="P62" s="266">
        <v>100.3</v>
      </c>
      <c r="Q62" s="266">
        <v>98.2</v>
      </c>
      <c r="R62" s="266">
        <v>107.7</v>
      </c>
      <c r="S62" s="266">
        <v>131.6</v>
      </c>
    </row>
    <row r="63" spans="1:19" ht="13.5" customHeight="1">
      <c r="A63" s="235" t="s">
        <v>430</v>
      </c>
      <c r="B63" s="233">
        <v>10</v>
      </c>
      <c r="D63" s="255">
        <v>105.9</v>
      </c>
      <c r="E63" s="266">
        <v>100.4</v>
      </c>
      <c r="F63" s="266">
        <v>111.2</v>
      </c>
      <c r="G63" s="266">
        <v>129.5</v>
      </c>
      <c r="H63" s="266">
        <v>102.6</v>
      </c>
      <c r="I63" s="266">
        <v>96.7</v>
      </c>
      <c r="J63" s="266">
        <v>101.7</v>
      </c>
      <c r="K63" s="266">
        <v>93.2</v>
      </c>
      <c r="L63" s="266">
        <v>68.599999999999994</v>
      </c>
      <c r="M63" s="266">
        <v>118.3</v>
      </c>
      <c r="N63" s="266">
        <v>94.7</v>
      </c>
      <c r="O63" s="266">
        <v>102.6</v>
      </c>
      <c r="P63" s="266">
        <v>100.9</v>
      </c>
      <c r="Q63" s="266">
        <v>94.3</v>
      </c>
      <c r="R63" s="266">
        <v>110.7</v>
      </c>
      <c r="S63" s="266">
        <v>133.80000000000001</v>
      </c>
    </row>
    <row r="64" spans="1:19" ht="13.5" customHeight="1">
      <c r="A64" s="235" t="s">
        <v>430</v>
      </c>
      <c r="B64" s="233">
        <v>11</v>
      </c>
      <c r="C64" s="245"/>
      <c r="D64" s="255">
        <v>107.4</v>
      </c>
      <c r="E64" s="266">
        <v>107.4</v>
      </c>
      <c r="F64" s="266">
        <v>111.9</v>
      </c>
      <c r="G64" s="266">
        <v>131.1</v>
      </c>
      <c r="H64" s="266">
        <v>101.2</v>
      </c>
      <c r="I64" s="266">
        <v>103.8</v>
      </c>
      <c r="J64" s="266">
        <v>102.3</v>
      </c>
      <c r="K64" s="266">
        <v>93.8</v>
      </c>
      <c r="L64" s="266">
        <v>87.1</v>
      </c>
      <c r="M64" s="266">
        <v>114.6</v>
      </c>
      <c r="N64" s="266">
        <v>94.4</v>
      </c>
      <c r="O64" s="266">
        <v>103.6</v>
      </c>
      <c r="P64" s="266">
        <v>100</v>
      </c>
      <c r="Q64" s="266">
        <v>94.8</v>
      </c>
      <c r="R64" s="266">
        <v>110.8</v>
      </c>
      <c r="S64" s="266">
        <v>142.9</v>
      </c>
    </row>
    <row r="65" spans="1:19" ht="13.5" customHeight="1">
      <c r="A65" s="235" t="s">
        <v>430</v>
      </c>
      <c r="B65" s="233">
        <v>12</v>
      </c>
      <c r="C65" s="245"/>
      <c r="D65" s="255">
        <v>106.4</v>
      </c>
      <c r="E65" s="266">
        <v>106.5</v>
      </c>
      <c r="F65" s="266">
        <v>110.7</v>
      </c>
      <c r="G65" s="266">
        <v>129.1</v>
      </c>
      <c r="H65" s="266">
        <v>94.2</v>
      </c>
      <c r="I65" s="266">
        <v>98.7</v>
      </c>
      <c r="J65" s="266">
        <v>105.5</v>
      </c>
      <c r="K65" s="266">
        <v>95</v>
      </c>
      <c r="L65" s="266">
        <v>73.599999999999994</v>
      </c>
      <c r="M65" s="266">
        <v>115.5</v>
      </c>
      <c r="N65" s="266">
        <v>95.9</v>
      </c>
      <c r="O65" s="266">
        <v>102.4</v>
      </c>
      <c r="P65" s="266">
        <v>107.1</v>
      </c>
      <c r="Q65" s="266">
        <v>93.2</v>
      </c>
      <c r="R65" s="266">
        <v>112</v>
      </c>
      <c r="S65" s="266">
        <v>130.30000000000001</v>
      </c>
    </row>
    <row r="66" spans="1:19" ht="13.5" customHeight="1">
      <c r="A66" s="235" t="s">
        <v>431</v>
      </c>
      <c r="B66" s="233">
        <v>1</v>
      </c>
      <c r="C66" s="245"/>
      <c r="D66" s="255">
        <v>105</v>
      </c>
      <c r="E66" s="266">
        <v>95.3</v>
      </c>
      <c r="F66" s="266">
        <v>106.2</v>
      </c>
      <c r="G66" s="266">
        <v>117.4</v>
      </c>
      <c r="H66" s="266">
        <v>116.8</v>
      </c>
      <c r="I66" s="266">
        <v>102.5</v>
      </c>
      <c r="J66" s="266">
        <v>102.6</v>
      </c>
      <c r="K66" s="266">
        <v>102.6</v>
      </c>
      <c r="L66" s="266">
        <v>58.1</v>
      </c>
      <c r="M66" s="266">
        <v>112.6</v>
      </c>
      <c r="N66" s="266">
        <v>98.6</v>
      </c>
      <c r="O66" s="266">
        <v>113.6</v>
      </c>
      <c r="P66" s="266">
        <v>103.1</v>
      </c>
      <c r="Q66" s="266">
        <v>94.2</v>
      </c>
      <c r="R66" s="266">
        <v>118.6</v>
      </c>
      <c r="S66" s="266">
        <v>137.4</v>
      </c>
    </row>
    <row r="67" spans="1:19" ht="13.5" customHeight="1">
      <c r="A67" s="236" t="s">
        <v>430</v>
      </c>
      <c r="B67" s="233">
        <v>2</v>
      </c>
      <c r="C67" s="245"/>
      <c r="D67" s="255">
        <v>104.9</v>
      </c>
      <c r="E67" s="266">
        <v>95.2</v>
      </c>
      <c r="F67" s="266">
        <v>108.3</v>
      </c>
      <c r="G67" s="266">
        <v>117.3</v>
      </c>
      <c r="H67" s="266">
        <v>114.9</v>
      </c>
      <c r="I67" s="266">
        <v>104.7</v>
      </c>
      <c r="J67" s="266">
        <v>101.7</v>
      </c>
      <c r="K67" s="266">
        <v>101.3</v>
      </c>
      <c r="L67" s="266">
        <v>58.7</v>
      </c>
      <c r="M67" s="266">
        <v>115.4</v>
      </c>
      <c r="N67" s="266">
        <v>96.3</v>
      </c>
      <c r="O67" s="266">
        <v>109.6</v>
      </c>
      <c r="P67" s="266">
        <v>103.1</v>
      </c>
      <c r="Q67" s="266">
        <v>88.7</v>
      </c>
      <c r="R67" s="266">
        <v>125.6</v>
      </c>
      <c r="S67" s="266">
        <v>136</v>
      </c>
    </row>
    <row r="68" spans="1:19" ht="13.5" customHeight="1">
      <c r="A68" s="235" t="s">
        <v>430</v>
      </c>
      <c r="B68" s="233">
        <v>3</v>
      </c>
      <c r="D68" s="255">
        <v>104.6</v>
      </c>
      <c r="E68" s="266">
        <v>101.2</v>
      </c>
      <c r="F68" s="266">
        <v>108.3</v>
      </c>
      <c r="G68" s="266">
        <v>118.5</v>
      </c>
      <c r="H68" s="266">
        <v>117.6</v>
      </c>
      <c r="I68" s="266">
        <v>105.5</v>
      </c>
      <c r="J68" s="266">
        <v>99.2</v>
      </c>
      <c r="K68" s="266">
        <v>100</v>
      </c>
      <c r="L68" s="266">
        <v>63.6</v>
      </c>
      <c r="M68" s="266">
        <v>117.2</v>
      </c>
      <c r="N68" s="266">
        <v>97.9</v>
      </c>
      <c r="O68" s="266">
        <v>112.6</v>
      </c>
      <c r="P68" s="266">
        <v>101.9</v>
      </c>
      <c r="Q68" s="266">
        <v>87.8</v>
      </c>
      <c r="R68" s="266">
        <v>123.6</v>
      </c>
      <c r="S68" s="266">
        <v>133.19999999999999</v>
      </c>
    </row>
    <row r="69" spans="1:19" ht="13.5" customHeight="1">
      <c r="A69" s="233" t="s">
        <v>430</v>
      </c>
      <c r="B69" s="233">
        <v>4</v>
      </c>
      <c r="C69" s="245"/>
      <c r="D69" s="255">
        <v>106.9</v>
      </c>
      <c r="E69" s="266">
        <v>99.9</v>
      </c>
      <c r="F69" s="266">
        <v>111.2</v>
      </c>
      <c r="G69" s="266">
        <v>118.2</v>
      </c>
      <c r="H69" s="266">
        <v>118.7</v>
      </c>
      <c r="I69" s="266">
        <v>108.6</v>
      </c>
      <c r="J69" s="266">
        <v>104.7</v>
      </c>
      <c r="K69" s="266">
        <v>105.3</v>
      </c>
      <c r="L69" s="266">
        <v>61.5</v>
      </c>
      <c r="M69" s="266">
        <v>118.3</v>
      </c>
      <c r="N69" s="266">
        <v>101.3</v>
      </c>
      <c r="O69" s="266">
        <v>112</v>
      </c>
      <c r="P69" s="266">
        <v>101.5</v>
      </c>
      <c r="Q69" s="266">
        <v>88.7</v>
      </c>
      <c r="R69" s="266">
        <v>122.6</v>
      </c>
      <c r="S69" s="266">
        <v>135.19999999999999</v>
      </c>
    </row>
    <row r="70" spans="1:19" ht="13.5" customHeight="1">
      <c r="A70" s="235" t="s">
        <v>430</v>
      </c>
      <c r="B70" s="233">
        <v>5</v>
      </c>
      <c r="C70" s="245"/>
      <c r="D70" s="255">
        <v>107.1</v>
      </c>
      <c r="E70" s="266">
        <v>95.2</v>
      </c>
      <c r="F70" s="266">
        <v>110.3</v>
      </c>
      <c r="G70" s="266">
        <v>116.5</v>
      </c>
      <c r="H70" s="266">
        <v>120.2</v>
      </c>
      <c r="I70" s="266">
        <v>107.9</v>
      </c>
      <c r="J70" s="266">
        <v>104.3</v>
      </c>
      <c r="K70" s="266">
        <v>106.4</v>
      </c>
      <c r="L70" s="266">
        <v>66</v>
      </c>
      <c r="M70" s="266">
        <v>115.2</v>
      </c>
      <c r="N70" s="266">
        <v>98.8</v>
      </c>
      <c r="O70" s="266">
        <v>113.6</v>
      </c>
      <c r="P70" s="266">
        <v>104.1</v>
      </c>
      <c r="Q70" s="266">
        <v>90.2</v>
      </c>
      <c r="R70" s="266">
        <v>124.5</v>
      </c>
      <c r="S70" s="266">
        <v>138.1</v>
      </c>
    </row>
    <row r="71" spans="1:19" ht="13.5" customHeight="1">
      <c r="A71" s="235" t="s">
        <v>430</v>
      </c>
      <c r="B71" s="233">
        <v>6</v>
      </c>
      <c r="C71" s="245"/>
      <c r="D71" s="256">
        <v>108.7</v>
      </c>
      <c r="E71" s="267">
        <v>99</v>
      </c>
      <c r="F71" s="267">
        <v>114.3</v>
      </c>
      <c r="G71" s="267">
        <v>120.3</v>
      </c>
      <c r="H71" s="267">
        <v>119.8</v>
      </c>
      <c r="I71" s="267">
        <v>96.9</v>
      </c>
      <c r="J71" s="267">
        <v>106.7</v>
      </c>
      <c r="K71" s="267">
        <v>108.2</v>
      </c>
      <c r="L71" s="267">
        <v>62.8</v>
      </c>
      <c r="M71" s="267">
        <v>116.7</v>
      </c>
      <c r="N71" s="267">
        <v>106.2</v>
      </c>
      <c r="O71" s="267">
        <v>113.9</v>
      </c>
      <c r="P71" s="267">
        <v>104.8</v>
      </c>
      <c r="Q71" s="267">
        <v>89.6</v>
      </c>
      <c r="R71" s="267">
        <v>127.8</v>
      </c>
      <c r="S71" s="267">
        <v>138.6</v>
      </c>
    </row>
    <row r="72" spans="1:19" ht="13.5" customHeight="1">
      <c r="A72" s="237" t="s">
        <v>430</v>
      </c>
      <c r="B72" s="241">
        <v>7</v>
      </c>
      <c r="C72" s="247"/>
      <c r="D72" s="258">
        <v>108.9</v>
      </c>
      <c r="E72" s="269">
        <v>95.4</v>
      </c>
      <c r="F72" s="269">
        <v>114.3</v>
      </c>
      <c r="G72" s="269">
        <v>119.7</v>
      </c>
      <c r="H72" s="269">
        <v>120.5</v>
      </c>
      <c r="I72" s="269">
        <v>96.9</v>
      </c>
      <c r="J72" s="269">
        <v>105.7</v>
      </c>
      <c r="K72" s="269">
        <v>108.7</v>
      </c>
      <c r="L72" s="269">
        <v>62.7</v>
      </c>
      <c r="M72" s="269">
        <v>119.4</v>
      </c>
      <c r="N72" s="269">
        <v>101.2</v>
      </c>
      <c r="O72" s="269">
        <v>112.8</v>
      </c>
      <c r="P72" s="269">
        <v>100.8</v>
      </c>
      <c r="Q72" s="269">
        <v>94.9</v>
      </c>
      <c r="R72" s="269">
        <v>124.5</v>
      </c>
      <c r="S72" s="269">
        <v>142.30000000000001</v>
      </c>
    </row>
    <row r="73" spans="1:19" ht="17.25" customHeight="1">
      <c r="A73" s="289"/>
      <c r="B73" s="289"/>
      <c r="C73" s="289"/>
      <c r="D73" s="259" t="s">
        <v>432</v>
      </c>
      <c r="E73" s="259"/>
      <c r="F73" s="259"/>
      <c r="G73" s="259"/>
      <c r="H73" s="259"/>
      <c r="I73" s="259"/>
      <c r="J73" s="259"/>
      <c r="K73" s="259"/>
      <c r="L73" s="259"/>
      <c r="M73" s="259"/>
      <c r="N73" s="259"/>
      <c r="O73" s="259"/>
      <c r="P73" s="259"/>
      <c r="Q73" s="259"/>
      <c r="R73" s="259"/>
      <c r="S73" s="259"/>
    </row>
    <row r="74" spans="1:19" ht="13.5" customHeight="1">
      <c r="A74" s="232" t="s">
        <v>384</v>
      </c>
      <c r="B74" s="232" t="s">
        <v>210</v>
      </c>
      <c r="C74" s="245"/>
      <c r="D74" s="254">
        <v>0.8</v>
      </c>
      <c r="E74" s="265">
        <v>-14.6</v>
      </c>
      <c r="F74" s="265">
        <v>-0.2</v>
      </c>
      <c r="G74" s="265">
        <v>-3.1</v>
      </c>
      <c r="H74" s="265">
        <v>-6.5</v>
      </c>
      <c r="I74" s="265">
        <v>2.5</v>
      </c>
      <c r="J74" s="265">
        <v>6.6</v>
      </c>
      <c r="K74" s="265">
        <v>-4.4000000000000004</v>
      </c>
      <c r="L74" s="280">
        <v>-13.4</v>
      </c>
      <c r="M74" s="280">
        <v>-1.3</v>
      </c>
      <c r="N74" s="280">
        <v>24.3</v>
      </c>
      <c r="O74" s="280">
        <v>-6.5</v>
      </c>
      <c r="P74" s="265">
        <v>-5.2</v>
      </c>
      <c r="Q74" s="265">
        <v>3.4</v>
      </c>
      <c r="R74" s="265">
        <v>5.9</v>
      </c>
      <c r="S74" s="280">
        <v>-0.1</v>
      </c>
    </row>
    <row r="75" spans="1:19" ht="13.5" customHeight="1">
      <c r="A75" s="233"/>
      <c r="B75" s="233" t="s">
        <v>47</v>
      </c>
      <c r="C75" s="245"/>
      <c r="D75" s="255">
        <v>-0.6</v>
      </c>
      <c r="E75" s="266">
        <v>-2.9</v>
      </c>
      <c r="F75" s="266">
        <v>-2.8</v>
      </c>
      <c r="G75" s="266">
        <v>-9.3000000000000007</v>
      </c>
      <c r="H75" s="266">
        <v>-4.4000000000000004</v>
      </c>
      <c r="I75" s="266">
        <v>-5.6</v>
      </c>
      <c r="J75" s="266">
        <v>-6.2</v>
      </c>
      <c r="K75" s="266">
        <v>-2.7</v>
      </c>
      <c r="L75" s="281">
        <v>23.4</v>
      </c>
      <c r="M75" s="281">
        <v>-0.3</v>
      </c>
      <c r="N75" s="281">
        <v>-10.5</v>
      </c>
      <c r="O75" s="281">
        <v>-8</v>
      </c>
      <c r="P75" s="266">
        <v>26.7</v>
      </c>
      <c r="Q75" s="266">
        <v>5.0999999999999996</v>
      </c>
      <c r="R75" s="266">
        <v>0</v>
      </c>
      <c r="S75" s="281">
        <v>-0.6</v>
      </c>
    </row>
    <row r="76" spans="1:19" ht="13.5" customHeight="1">
      <c r="A76" s="233"/>
      <c r="B76" s="233" t="s">
        <v>55</v>
      </c>
      <c r="C76" s="245"/>
      <c r="D76" s="255">
        <v>1.7</v>
      </c>
      <c r="E76" s="266">
        <v>10.5</v>
      </c>
      <c r="F76" s="266">
        <v>1.2</v>
      </c>
      <c r="G76" s="266">
        <v>0.6</v>
      </c>
      <c r="H76" s="266">
        <v>3.2</v>
      </c>
      <c r="I76" s="266">
        <v>4.7</v>
      </c>
      <c r="J76" s="266">
        <v>-4</v>
      </c>
      <c r="K76" s="266">
        <v>-17.3</v>
      </c>
      <c r="L76" s="281">
        <v>0.5</v>
      </c>
      <c r="M76" s="281">
        <v>5.0999999999999996</v>
      </c>
      <c r="N76" s="281">
        <v>-6.7</v>
      </c>
      <c r="O76" s="281">
        <v>11.6</v>
      </c>
      <c r="P76" s="266">
        <v>0.3</v>
      </c>
      <c r="Q76" s="266">
        <v>-0.4</v>
      </c>
      <c r="R76" s="266">
        <v>-8.6</v>
      </c>
      <c r="S76" s="281">
        <v>20.399999999999999</v>
      </c>
    </row>
    <row r="77" spans="1:19" ht="13.5" customHeight="1">
      <c r="A77" s="233"/>
      <c r="B77" s="233" t="s">
        <v>180</v>
      </c>
      <c r="C77" s="245"/>
      <c r="D77" s="255">
        <v>1.5</v>
      </c>
      <c r="E77" s="266">
        <v>-11.4</v>
      </c>
      <c r="F77" s="266">
        <v>3.9</v>
      </c>
      <c r="G77" s="266">
        <v>5</v>
      </c>
      <c r="H77" s="266">
        <v>0.1</v>
      </c>
      <c r="I77" s="266">
        <v>-9.4</v>
      </c>
      <c r="J77" s="266">
        <v>-5.0999999999999996</v>
      </c>
      <c r="K77" s="266">
        <v>13.3</v>
      </c>
      <c r="L77" s="281">
        <v>-15.4</v>
      </c>
      <c r="M77" s="281">
        <v>1</v>
      </c>
      <c r="N77" s="281">
        <v>6.2</v>
      </c>
      <c r="O77" s="281">
        <v>2.9</v>
      </c>
      <c r="P77" s="266">
        <v>-1.5</v>
      </c>
      <c r="Q77" s="266">
        <v>0.8</v>
      </c>
      <c r="R77" s="266">
        <v>3.5</v>
      </c>
      <c r="S77" s="281">
        <v>9.6</v>
      </c>
    </row>
    <row r="78" spans="1:19" ht="13.5" customHeight="1">
      <c r="A78" s="233"/>
      <c r="B78" s="233" t="s">
        <v>197</v>
      </c>
      <c r="C78" s="245"/>
      <c r="D78" s="255">
        <v>1</v>
      </c>
      <c r="E78" s="266">
        <v>3.3</v>
      </c>
      <c r="F78" s="266">
        <v>1.1000000000000001</v>
      </c>
      <c r="G78" s="266">
        <v>-0.2</v>
      </c>
      <c r="H78" s="266">
        <v>-4.4000000000000004</v>
      </c>
      <c r="I78" s="266">
        <v>4.7</v>
      </c>
      <c r="J78" s="266">
        <v>1.6</v>
      </c>
      <c r="K78" s="266">
        <v>-1.9</v>
      </c>
      <c r="L78" s="281">
        <v>-0.8</v>
      </c>
      <c r="M78" s="281">
        <v>4.9000000000000004</v>
      </c>
      <c r="N78" s="281">
        <v>-1.3</v>
      </c>
      <c r="O78" s="281">
        <v>-5.2</v>
      </c>
      <c r="P78" s="266">
        <v>1.2</v>
      </c>
      <c r="Q78" s="266">
        <v>0.4</v>
      </c>
      <c r="R78" s="266">
        <v>2</v>
      </c>
      <c r="S78" s="281">
        <v>-2.7</v>
      </c>
    </row>
    <row r="79" spans="1:19" ht="13.5" customHeight="1">
      <c r="A79" s="234"/>
      <c r="B79" s="234" t="s">
        <v>76</v>
      </c>
      <c r="C79" s="246"/>
      <c r="D79" s="257">
        <v>1.4</v>
      </c>
      <c r="E79" s="268">
        <v>1.4</v>
      </c>
      <c r="F79" s="268">
        <v>2.5</v>
      </c>
      <c r="G79" s="268">
        <v>25.6</v>
      </c>
      <c r="H79" s="268">
        <v>2.2000000000000002</v>
      </c>
      <c r="I79" s="268">
        <v>-3.6</v>
      </c>
      <c r="J79" s="268">
        <v>7.7</v>
      </c>
      <c r="K79" s="268">
        <v>3.3</v>
      </c>
      <c r="L79" s="268">
        <v>-19.2</v>
      </c>
      <c r="M79" s="268">
        <v>2.1</v>
      </c>
      <c r="N79" s="268">
        <v>1.4</v>
      </c>
      <c r="O79" s="268">
        <v>-5.0999999999999996</v>
      </c>
      <c r="P79" s="268">
        <v>2.2000000000000002</v>
      </c>
      <c r="Q79" s="268">
        <v>-3.3</v>
      </c>
      <c r="R79" s="268">
        <v>17</v>
      </c>
      <c r="S79" s="268">
        <v>0.7</v>
      </c>
    </row>
    <row r="80" spans="1:19" ht="13.5" customHeight="1">
      <c r="A80" s="233" t="s">
        <v>426</v>
      </c>
      <c r="B80" s="233">
        <v>7</v>
      </c>
      <c r="C80" s="245" t="s">
        <v>434</v>
      </c>
      <c r="D80" s="254">
        <v>0.9</v>
      </c>
      <c r="E80" s="265">
        <v>-2.5</v>
      </c>
      <c r="F80" s="265">
        <v>2.8</v>
      </c>
      <c r="G80" s="265">
        <v>32.6</v>
      </c>
      <c r="H80" s="265">
        <v>14.5</v>
      </c>
      <c r="I80" s="265">
        <v>-6.2</v>
      </c>
      <c r="J80" s="265">
        <v>8.8000000000000007</v>
      </c>
      <c r="K80" s="265">
        <v>1.5</v>
      </c>
      <c r="L80" s="265">
        <v>-19.600000000000001</v>
      </c>
      <c r="M80" s="265">
        <v>3.7</v>
      </c>
      <c r="N80" s="265">
        <v>-1.6</v>
      </c>
      <c r="O80" s="265">
        <v>-1.1000000000000001</v>
      </c>
      <c r="P80" s="265">
        <v>0.7</v>
      </c>
      <c r="Q80" s="265">
        <v>-6.3</v>
      </c>
      <c r="R80" s="265">
        <v>13.6</v>
      </c>
      <c r="S80" s="265">
        <v>2.6</v>
      </c>
    </row>
    <row r="81" spans="1:29" ht="13.5" customHeight="1">
      <c r="A81" s="235" t="s">
        <v>430</v>
      </c>
      <c r="B81" s="233">
        <v>8</v>
      </c>
      <c r="C81" s="245"/>
      <c r="D81" s="255">
        <v>1.4</v>
      </c>
      <c r="E81" s="266">
        <v>5.0999999999999996</v>
      </c>
      <c r="F81" s="266">
        <v>2.7</v>
      </c>
      <c r="G81" s="266">
        <v>28.4</v>
      </c>
      <c r="H81" s="266">
        <v>11.5</v>
      </c>
      <c r="I81" s="266">
        <v>-5</v>
      </c>
      <c r="J81" s="266">
        <v>9.6999999999999993</v>
      </c>
      <c r="K81" s="266">
        <v>2.2000000000000002</v>
      </c>
      <c r="L81" s="266">
        <v>-13.5</v>
      </c>
      <c r="M81" s="266">
        <v>3.1</v>
      </c>
      <c r="N81" s="266">
        <v>2</v>
      </c>
      <c r="O81" s="266">
        <v>-0.9</v>
      </c>
      <c r="P81" s="266">
        <v>1.7</v>
      </c>
      <c r="Q81" s="266">
        <v>-5.6</v>
      </c>
      <c r="R81" s="266">
        <v>19.600000000000001</v>
      </c>
      <c r="S81" s="266">
        <v>-0.3</v>
      </c>
    </row>
    <row r="82" spans="1:29" ht="13.5" customHeight="1">
      <c r="A82" s="235" t="s">
        <v>430</v>
      </c>
      <c r="B82" s="233">
        <v>9</v>
      </c>
      <c r="C82" s="245"/>
      <c r="D82" s="255">
        <v>2.2000000000000002</v>
      </c>
      <c r="E82" s="266">
        <v>11.5</v>
      </c>
      <c r="F82" s="266">
        <v>2.6</v>
      </c>
      <c r="G82" s="266">
        <v>30.3</v>
      </c>
      <c r="H82" s="266">
        <v>6</v>
      </c>
      <c r="I82" s="266">
        <v>-5.3</v>
      </c>
      <c r="J82" s="266">
        <v>10.3</v>
      </c>
      <c r="K82" s="266">
        <v>0.6</v>
      </c>
      <c r="L82" s="266">
        <v>-17.5</v>
      </c>
      <c r="M82" s="266">
        <v>1.2</v>
      </c>
      <c r="N82" s="266">
        <v>3</v>
      </c>
      <c r="O82" s="266">
        <v>-2</v>
      </c>
      <c r="P82" s="266">
        <v>6.6</v>
      </c>
      <c r="Q82" s="266">
        <v>-0.9</v>
      </c>
      <c r="R82" s="266">
        <v>13.6</v>
      </c>
      <c r="S82" s="266">
        <v>-1.9</v>
      </c>
    </row>
    <row r="83" spans="1:29" ht="13.5" customHeight="1">
      <c r="A83" s="235" t="s">
        <v>430</v>
      </c>
      <c r="B83" s="233">
        <v>10</v>
      </c>
      <c r="D83" s="255">
        <v>1.2</v>
      </c>
      <c r="E83" s="266">
        <v>-1.8</v>
      </c>
      <c r="F83" s="266">
        <v>2.6</v>
      </c>
      <c r="G83" s="266">
        <v>29.8</v>
      </c>
      <c r="H83" s="266">
        <v>0.4</v>
      </c>
      <c r="I83" s="266">
        <v>-3.7</v>
      </c>
      <c r="J83" s="266">
        <v>7.5</v>
      </c>
      <c r="K83" s="266">
        <v>2.2999999999999998</v>
      </c>
      <c r="L83" s="266">
        <v>-18.100000000000001</v>
      </c>
      <c r="M83" s="266">
        <v>4.2</v>
      </c>
      <c r="N83" s="266">
        <v>5.3</v>
      </c>
      <c r="O83" s="266">
        <v>-8.5</v>
      </c>
      <c r="P83" s="266">
        <v>1.9</v>
      </c>
      <c r="Q83" s="266">
        <v>-3.3</v>
      </c>
      <c r="R83" s="266">
        <v>14.8</v>
      </c>
      <c r="S83" s="266">
        <v>0.8</v>
      </c>
    </row>
    <row r="84" spans="1:29" ht="13.5" customHeight="1">
      <c r="A84" s="235" t="s">
        <v>430</v>
      </c>
      <c r="B84" s="233">
        <v>11</v>
      </c>
      <c r="C84" s="245"/>
      <c r="D84" s="255">
        <v>2.2999999999999998</v>
      </c>
      <c r="E84" s="266">
        <v>3.6</v>
      </c>
      <c r="F84" s="266">
        <v>3.1</v>
      </c>
      <c r="G84" s="266">
        <v>31</v>
      </c>
      <c r="H84" s="266">
        <v>0.1</v>
      </c>
      <c r="I84" s="266">
        <v>1.2</v>
      </c>
      <c r="J84" s="266">
        <v>6.8</v>
      </c>
      <c r="K84" s="266">
        <v>1.2</v>
      </c>
      <c r="L84" s="266">
        <v>2.8</v>
      </c>
      <c r="M84" s="266">
        <v>1.9</v>
      </c>
      <c r="N84" s="266">
        <v>2.4</v>
      </c>
      <c r="O84" s="266">
        <v>-9.1</v>
      </c>
      <c r="P84" s="266">
        <v>1.4</v>
      </c>
      <c r="Q84" s="266">
        <v>-2.2999999999999998</v>
      </c>
      <c r="R84" s="266">
        <v>12.6</v>
      </c>
      <c r="S84" s="266">
        <v>6.1</v>
      </c>
    </row>
    <row r="85" spans="1:29" ht="13.5" customHeight="1">
      <c r="A85" s="235" t="s">
        <v>430</v>
      </c>
      <c r="B85" s="233">
        <v>12</v>
      </c>
      <c r="C85" s="245"/>
      <c r="D85" s="255">
        <v>1.7</v>
      </c>
      <c r="E85" s="266">
        <v>5.3</v>
      </c>
      <c r="F85" s="266">
        <v>2.6</v>
      </c>
      <c r="G85" s="266">
        <v>23.8</v>
      </c>
      <c r="H85" s="266">
        <v>-5.3</v>
      </c>
      <c r="I85" s="266">
        <v>-5.6</v>
      </c>
      <c r="J85" s="266">
        <v>11.3</v>
      </c>
      <c r="K85" s="266">
        <v>0.7</v>
      </c>
      <c r="L85" s="266">
        <v>-7.8</v>
      </c>
      <c r="M85" s="266">
        <v>5.2</v>
      </c>
      <c r="N85" s="266">
        <v>4.5</v>
      </c>
      <c r="O85" s="266">
        <v>-10.6</v>
      </c>
      <c r="P85" s="266">
        <v>2.1</v>
      </c>
      <c r="Q85" s="266">
        <v>-3.7</v>
      </c>
      <c r="R85" s="266">
        <v>13</v>
      </c>
      <c r="S85" s="266">
        <v>1.4</v>
      </c>
    </row>
    <row r="86" spans="1:29" ht="13.5" customHeight="1">
      <c r="A86" s="235" t="s">
        <v>431</v>
      </c>
      <c r="B86" s="233">
        <v>1</v>
      </c>
      <c r="C86" s="245"/>
      <c r="D86" s="255">
        <v>1.4</v>
      </c>
      <c r="E86" s="266">
        <v>-3.1</v>
      </c>
      <c r="F86" s="266">
        <v>0.7</v>
      </c>
      <c r="G86" s="266">
        <v>-6.8</v>
      </c>
      <c r="H86" s="266">
        <v>16.8</v>
      </c>
      <c r="I86" s="266">
        <v>13</v>
      </c>
      <c r="J86" s="266">
        <v>4.5999999999999996</v>
      </c>
      <c r="K86" s="266">
        <v>13.4</v>
      </c>
      <c r="L86" s="266">
        <v>-11.7</v>
      </c>
      <c r="M86" s="266">
        <v>0.7</v>
      </c>
      <c r="N86" s="266">
        <v>10.9</v>
      </c>
      <c r="O86" s="266">
        <v>4.7</v>
      </c>
      <c r="P86" s="266">
        <v>-2.2999999999999998</v>
      </c>
      <c r="Q86" s="266">
        <v>-2.6</v>
      </c>
      <c r="R86" s="266">
        <v>1.7</v>
      </c>
      <c r="S86" s="266">
        <v>1.2</v>
      </c>
    </row>
    <row r="87" spans="1:29" ht="13.5" customHeight="1">
      <c r="A87" s="236" t="s">
        <v>430</v>
      </c>
      <c r="B87" s="233">
        <v>2</v>
      </c>
      <c r="C87" s="245"/>
      <c r="D87" s="255">
        <v>1.8</v>
      </c>
      <c r="E87" s="266">
        <v>-3.5</v>
      </c>
      <c r="F87" s="266">
        <v>1.4</v>
      </c>
      <c r="G87" s="266">
        <v>-2.7</v>
      </c>
      <c r="H87" s="266">
        <v>18.2</v>
      </c>
      <c r="I87" s="266">
        <v>8.3000000000000007</v>
      </c>
      <c r="J87" s="266">
        <v>4.3</v>
      </c>
      <c r="K87" s="266">
        <v>12.4</v>
      </c>
      <c r="L87" s="266">
        <v>-5.2</v>
      </c>
      <c r="M87" s="266">
        <v>3.5</v>
      </c>
      <c r="N87" s="266">
        <v>6.6</v>
      </c>
      <c r="O87" s="266">
        <v>8.9</v>
      </c>
      <c r="P87" s="266">
        <v>0.3</v>
      </c>
      <c r="Q87" s="266">
        <v>-5.3</v>
      </c>
      <c r="R87" s="266">
        <v>2.5</v>
      </c>
      <c r="S87" s="266">
        <v>5.5</v>
      </c>
    </row>
    <row r="88" spans="1:29" ht="13.5" customHeight="1">
      <c r="A88" s="235" t="s">
        <v>430</v>
      </c>
      <c r="B88" s="233">
        <v>3</v>
      </c>
      <c r="D88" s="255">
        <v>0.8</v>
      </c>
      <c r="E88" s="266">
        <v>2.1</v>
      </c>
      <c r="F88" s="266">
        <v>1</v>
      </c>
      <c r="G88" s="266">
        <v>-5.7</v>
      </c>
      <c r="H88" s="266">
        <v>17.8</v>
      </c>
      <c r="I88" s="266">
        <v>12.5</v>
      </c>
      <c r="J88" s="266">
        <v>1.4</v>
      </c>
      <c r="K88" s="266">
        <v>5.9</v>
      </c>
      <c r="L88" s="266">
        <v>-4.4000000000000004</v>
      </c>
      <c r="M88" s="266">
        <v>5.3</v>
      </c>
      <c r="N88" s="266">
        <v>7.8</v>
      </c>
      <c r="O88" s="266">
        <v>11.4</v>
      </c>
      <c r="P88" s="266">
        <v>0.4</v>
      </c>
      <c r="Q88" s="266">
        <v>-9.9</v>
      </c>
      <c r="R88" s="266">
        <v>5.7</v>
      </c>
      <c r="S88" s="266">
        <v>1.9</v>
      </c>
    </row>
    <row r="89" spans="1:29" ht="13.5" customHeight="1">
      <c r="A89" s="233" t="s">
        <v>430</v>
      </c>
      <c r="B89" s="233">
        <v>4</v>
      </c>
      <c r="C89" s="245"/>
      <c r="D89" s="255">
        <v>1</v>
      </c>
      <c r="E89" s="266">
        <v>-4.2</v>
      </c>
      <c r="F89" s="266">
        <v>1.5</v>
      </c>
      <c r="G89" s="266">
        <v>-5.6</v>
      </c>
      <c r="H89" s="266">
        <v>23</v>
      </c>
      <c r="I89" s="266">
        <v>11.7</v>
      </c>
      <c r="J89" s="266">
        <v>2.8</v>
      </c>
      <c r="K89" s="266">
        <v>15.1</v>
      </c>
      <c r="L89" s="266">
        <v>-7.4</v>
      </c>
      <c r="M89" s="266">
        <v>1.3</v>
      </c>
      <c r="N89" s="266">
        <v>13.2</v>
      </c>
      <c r="O89" s="266">
        <v>8.5</v>
      </c>
      <c r="P89" s="266">
        <v>-0.8</v>
      </c>
      <c r="Q89" s="266">
        <v>-10.3</v>
      </c>
      <c r="R89" s="266">
        <v>9.4</v>
      </c>
      <c r="S89" s="266">
        <v>3.3</v>
      </c>
    </row>
    <row r="90" spans="1:29" ht="13.5" customHeight="1">
      <c r="A90" s="235" t="s">
        <v>430</v>
      </c>
      <c r="B90" s="233">
        <v>5</v>
      </c>
      <c r="C90" s="245"/>
      <c r="D90" s="255">
        <v>3.1</v>
      </c>
      <c r="E90" s="266">
        <v>-5.8</v>
      </c>
      <c r="F90" s="266">
        <v>1.4</v>
      </c>
      <c r="G90" s="266">
        <v>-7.5</v>
      </c>
      <c r="H90" s="266">
        <v>22.9</v>
      </c>
      <c r="I90" s="266">
        <v>15</v>
      </c>
      <c r="J90" s="266">
        <v>5</v>
      </c>
      <c r="K90" s="266">
        <v>13.3</v>
      </c>
      <c r="L90" s="266">
        <v>-1.3</v>
      </c>
      <c r="M90" s="266">
        <v>4.8</v>
      </c>
      <c r="N90" s="266">
        <v>2.4</v>
      </c>
      <c r="O90" s="266">
        <v>10</v>
      </c>
      <c r="P90" s="266">
        <v>1.5</v>
      </c>
      <c r="Q90" s="266">
        <v>-1.7</v>
      </c>
      <c r="R90" s="266">
        <v>12.8</v>
      </c>
      <c r="S90" s="266">
        <v>6.6</v>
      </c>
    </row>
    <row r="91" spans="1:29" ht="13.5" customHeight="1">
      <c r="A91" s="235" t="s">
        <v>430</v>
      </c>
      <c r="B91" s="233">
        <v>6</v>
      </c>
      <c r="C91" s="245"/>
      <c r="D91" s="255">
        <v>3.8</v>
      </c>
      <c r="E91" s="266">
        <v>-3.1</v>
      </c>
      <c r="F91" s="266">
        <v>3.8</v>
      </c>
      <c r="G91" s="266">
        <v>-3.5</v>
      </c>
      <c r="H91" s="266">
        <v>24.1</v>
      </c>
      <c r="I91" s="266">
        <v>2.2000000000000002</v>
      </c>
      <c r="J91" s="266">
        <v>5.7</v>
      </c>
      <c r="K91" s="266">
        <v>15.7</v>
      </c>
      <c r="L91" s="266">
        <v>-2</v>
      </c>
      <c r="M91" s="266">
        <v>1.7</v>
      </c>
      <c r="N91" s="266">
        <v>14.9</v>
      </c>
      <c r="O91" s="266">
        <v>3.9</v>
      </c>
      <c r="P91" s="266">
        <v>2.5</v>
      </c>
      <c r="Q91" s="266">
        <v>-1.3</v>
      </c>
      <c r="R91" s="266">
        <v>13.1</v>
      </c>
      <c r="S91" s="266">
        <v>4</v>
      </c>
    </row>
    <row r="92" spans="1:29" ht="13.5" customHeight="1">
      <c r="A92" s="237" t="s">
        <v>430</v>
      </c>
      <c r="B92" s="241">
        <v>7</v>
      </c>
      <c r="C92" s="247"/>
      <c r="D92" s="311">
        <v>4</v>
      </c>
      <c r="E92" s="269">
        <v>-4.8</v>
      </c>
      <c r="F92" s="269">
        <v>4.2</v>
      </c>
      <c r="G92" s="269">
        <v>-6.6</v>
      </c>
      <c r="H92" s="269">
        <v>15.4</v>
      </c>
      <c r="I92" s="269">
        <v>2.5</v>
      </c>
      <c r="J92" s="269">
        <v>4.8</v>
      </c>
      <c r="K92" s="269">
        <v>17.5</v>
      </c>
      <c r="L92" s="269">
        <v>-9.4</v>
      </c>
      <c r="M92" s="269">
        <v>2.9</v>
      </c>
      <c r="N92" s="269">
        <v>14.6</v>
      </c>
      <c r="O92" s="269">
        <v>4</v>
      </c>
      <c r="P92" s="269">
        <v>0.6</v>
      </c>
      <c r="Q92" s="269">
        <v>2.5</v>
      </c>
      <c r="R92" s="269">
        <v>14.9</v>
      </c>
      <c r="S92" s="269">
        <v>5.4</v>
      </c>
    </row>
    <row r="93" spans="1:29" ht="27" customHeight="1">
      <c r="A93" s="238" t="s">
        <v>436</v>
      </c>
      <c r="B93" s="238"/>
      <c r="C93" s="238"/>
      <c r="D93" s="263">
        <v>0.2</v>
      </c>
      <c r="E93" s="271">
        <v>-3.6</v>
      </c>
      <c r="F93" s="271">
        <v>0</v>
      </c>
      <c r="G93" s="271">
        <v>-0.5</v>
      </c>
      <c r="H93" s="271">
        <v>0.6</v>
      </c>
      <c r="I93" s="271">
        <v>0</v>
      </c>
      <c r="J93" s="271">
        <v>-0.9</v>
      </c>
      <c r="K93" s="271">
        <v>0.5</v>
      </c>
      <c r="L93" s="271">
        <v>-0.2</v>
      </c>
      <c r="M93" s="271">
        <v>2.2999999999999998</v>
      </c>
      <c r="N93" s="271">
        <v>-4.7</v>
      </c>
      <c r="O93" s="271">
        <v>-1</v>
      </c>
      <c r="P93" s="271">
        <v>-3.8</v>
      </c>
      <c r="Q93" s="271">
        <v>5.9</v>
      </c>
      <c r="R93" s="271">
        <v>-2.6</v>
      </c>
      <c r="S93" s="271">
        <v>2.7</v>
      </c>
      <c r="T93" s="239"/>
      <c r="U93" s="239"/>
      <c r="V93" s="239"/>
      <c r="W93" s="239"/>
      <c r="X93" s="239"/>
      <c r="Y93" s="239"/>
      <c r="Z93" s="239"/>
      <c r="AA93" s="239"/>
      <c r="AB93" s="239"/>
      <c r="AC93" s="239"/>
    </row>
    <row r="94" spans="1:29" ht="27" customHeight="1">
      <c r="A94" s="310"/>
      <c r="B94" s="310"/>
      <c r="C94" s="310"/>
      <c r="D94" s="312"/>
      <c r="E94" s="312"/>
      <c r="F94" s="312"/>
      <c r="G94" s="312"/>
      <c r="H94" s="312"/>
      <c r="I94" s="312"/>
      <c r="J94" s="312"/>
      <c r="K94" s="312"/>
      <c r="L94" s="312"/>
      <c r="M94" s="312"/>
      <c r="N94" s="312"/>
      <c r="O94" s="312"/>
      <c r="P94" s="312"/>
      <c r="Q94" s="312"/>
      <c r="R94" s="312"/>
      <c r="S94" s="312"/>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65" right="0.39370078740157483"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Ｐゴシック,標準"&amp;12- 6 -</oddFooter>
  </headerFooter>
  <rowBreaks count="1" manualBreakCount="1">
    <brk id="93" max="2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25">
    <tabColor indexed="17"/>
    <pageSetUpPr fitToPage="1"/>
  </sheetPr>
  <dimension ref="A1:AA98"/>
  <sheetViews>
    <sheetView zoomScale="70" zoomScaleNormal="70"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27" width="7.6328125" style="25" customWidth="1"/>
    <col min="28" max="16384" width="9" style="25" bestFit="1" customWidth="0"/>
  </cols>
  <sheetData>
    <row r="1" spans="1:23" ht="19">
      <c r="A1" s="285"/>
      <c r="B1" s="285"/>
      <c r="C1" s="285"/>
      <c r="D1" s="285"/>
      <c r="E1" s="284"/>
      <c r="F1" s="284"/>
      <c r="G1" s="273"/>
      <c r="H1" s="273"/>
      <c r="I1" s="273"/>
      <c r="J1" s="273"/>
      <c r="K1" s="273"/>
      <c r="L1" s="273"/>
      <c r="M1" s="273"/>
      <c r="N1" s="273"/>
      <c r="O1" s="273"/>
      <c r="P1" s="284"/>
      <c r="Q1" s="284"/>
      <c r="R1" s="285"/>
      <c r="S1" s="284"/>
      <c r="T1" s="284"/>
      <c r="U1" s="284"/>
      <c r="V1" s="284"/>
      <c r="W1" s="284"/>
    </row>
    <row r="2" spans="1:23" ht="19">
      <c r="A2" s="285"/>
      <c r="B2" s="285"/>
      <c r="C2" s="285"/>
      <c r="D2" s="285"/>
      <c r="E2" s="284"/>
      <c r="F2" s="284"/>
      <c r="G2" s="274" t="s">
        <v>441</v>
      </c>
      <c r="H2" s="274"/>
      <c r="I2" s="274"/>
      <c r="J2" s="274"/>
      <c r="K2" s="274"/>
      <c r="L2" s="274"/>
      <c r="M2" s="274"/>
      <c r="N2" s="274"/>
      <c r="O2" s="274"/>
      <c r="P2" s="284"/>
      <c r="Q2" s="284"/>
      <c r="R2" s="285"/>
      <c r="S2" s="284"/>
      <c r="T2" s="284"/>
      <c r="U2" s="284"/>
      <c r="V2" s="284"/>
      <c r="W2" s="284"/>
    </row>
    <row r="3" spans="1:23" ht="16.5">
      <c r="A3" s="227" t="s">
        <v>178</v>
      </c>
      <c r="B3" s="8"/>
      <c r="C3" s="8"/>
      <c r="H3" s="275"/>
      <c r="I3" s="275"/>
      <c r="J3" s="275"/>
      <c r="K3" s="275"/>
      <c r="L3" s="275"/>
      <c r="M3" s="275"/>
      <c r="N3" s="275"/>
      <c r="O3" s="275"/>
      <c r="S3" s="19" t="s">
        <v>264</v>
      </c>
    </row>
    <row r="4" spans="1:23">
      <c r="A4" s="228" t="s">
        <v>383</v>
      </c>
      <c r="B4" s="228"/>
      <c r="C4" s="242"/>
      <c r="D4" s="250" t="s">
        <v>62</v>
      </c>
      <c r="E4" s="250" t="s">
        <v>386</v>
      </c>
      <c r="F4" s="250" t="s">
        <v>23</v>
      </c>
      <c r="G4" s="250" t="s">
        <v>17</v>
      </c>
      <c r="H4" s="250" t="s">
        <v>387</v>
      </c>
      <c r="I4" s="250" t="s">
        <v>388</v>
      </c>
      <c r="J4" s="250" t="s">
        <v>389</v>
      </c>
      <c r="K4" s="250" t="s">
        <v>390</v>
      </c>
      <c r="L4" s="250" t="s">
        <v>292</v>
      </c>
      <c r="M4" s="250" t="s">
        <v>209</v>
      </c>
      <c r="N4" s="250" t="s">
        <v>314</v>
      </c>
      <c r="O4" s="250" t="s">
        <v>214</v>
      </c>
      <c r="P4" s="250" t="s">
        <v>391</v>
      </c>
      <c r="Q4" s="250" t="s">
        <v>392</v>
      </c>
      <c r="R4" s="250" t="s">
        <v>393</v>
      </c>
      <c r="S4" s="250" t="s">
        <v>220</v>
      </c>
    </row>
    <row r="5" spans="1:23">
      <c r="A5" s="229"/>
      <c r="B5" s="229"/>
      <c r="C5" s="243"/>
      <c r="D5" s="251" t="s">
        <v>395</v>
      </c>
      <c r="E5" s="251"/>
      <c r="F5" s="251"/>
      <c r="G5" s="251" t="s">
        <v>299</v>
      </c>
      <c r="H5" s="251" t="s">
        <v>396</v>
      </c>
      <c r="I5" s="251" t="s">
        <v>184</v>
      </c>
      <c r="J5" s="251" t="s">
        <v>397</v>
      </c>
      <c r="K5" s="251" t="s">
        <v>54</v>
      </c>
      <c r="L5" s="278" t="s">
        <v>398</v>
      </c>
      <c r="M5" s="282" t="s">
        <v>224</v>
      </c>
      <c r="N5" s="278" t="s">
        <v>400</v>
      </c>
      <c r="O5" s="278" t="s">
        <v>394</v>
      </c>
      <c r="P5" s="278" t="s">
        <v>404</v>
      </c>
      <c r="Q5" s="278" t="s">
        <v>406</v>
      </c>
      <c r="R5" s="278" t="s">
        <v>407</v>
      </c>
      <c r="S5" s="286" t="s">
        <v>134</v>
      </c>
    </row>
    <row r="6" spans="1:23" ht="18" customHeight="1">
      <c r="A6" s="230"/>
      <c r="B6" s="230"/>
      <c r="C6" s="244"/>
      <c r="D6" s="252" t="s">
        <v>408</v>
      </c>
      <c r="E6" s="252" t="s">
        <v>219</v>
      </c>
      <c r="F6" s="252" t="s">
        <v>409</v>
      </c>
      <c r="G6" s="252" t="s">
        <v>411</v>
      </c>
      <c r="H6" s="252" t="s">
        <v>413</v>
      </c>
      <c r="I6" s="252" t="s">
        <v>415</v>
      </c>
      <c r="J6" s="252" t="s">
        <v>75</v>
      </c>
      <c r="K6" s="252" t="s">
        <v>416</v>
      </c>
      <c r="L6" s="279" t="s">
        <v>417</v>
      </c>
      <c r="M6" s="283" t="s">
        <v>419</v>
      </c>
      <c r="N6" s="279" t="s">
        <v>420</v>
      </c>
      <c r="O6" s="279" t="s">
        <v>287</v>
      </c>
      <c r="P6" s="283" t="s">
        <v>95</v>
      </c>
      <c r="Q6" s="283" t="s">
        <v>423</v>
      </c>
      <c r="R6" s="279" t="s">
        <v>424</v>
      </c>
      <c r="S6" s="279" t="s">
        <v>425</v>
      </c>
    </row>
    <row r="7" spans="1:23" ht="15.75" customHeight="1">
      <c r="A7" s="289"/>
      <c r="B7" s="289"/>
      <c r="C7" s="289"/>
      <c r="D7" s="253" t="s">
        <v>312</v>
      </c>
      <c r="E7" s="253"/>
      <c r="F7" s="253"/>
      <c r="G7" s="253"/>
      <c r="H7" s="253"/>
      <c r="I7" s="253"/>
      <c r="J7" s="253"/>
      <c r="K7" s="253"/>
      <c r="L7" s="253"/>
      <c r="M7" s="253"/>
      <c r="N7" s="253"/>
      <c r="O7" s="253"/>
      <c r="P7" s="253"/>
      <c r="Q7" s="253"/>
      <c r="R7" s="253"/>
      <c r="S7" s="289"/>
    </row>
    <row r="8" spans="1:23" ht="13.5" customHeight="1">
      <c r="A8" s="232" t="s">
        <v>384</v>
      </c>
      <c r="B8" s="232" t="s">
        <v>210</v>
      </c>
      <c r="C8" s="245"/>
      <c r="D8" s="293">
        <v>99.7</v>
      </c>
      <c r="E8" s="301">
        <v>99.7</v>
      </c>
      <c r="F8" s="301">
        <v>102.9</v>
      </c>
      <c r="G8" s="301">
        <v>111</v>
      </c>
      <c r="H8" s="301">
        <v>100.5</v>
      </c>
      <c r="I8" s="301">
        <v>105</v>
      </c>
      <c r="J8" s="301">
        <v>102.7</v>
      </c>
      <c r="K8" s="301">
        <v>98</v>
      </c>
      <c r="L8" s="280">
        <v>108</v>
      </c>
      <c r="M8" s="280">
        <v>95.4</v>
      </c>
      <c r="N8" s="280">
        <v>105.3</v>
      </c>
      <c r="O8" s="280">
        <v>101.4</v>
      </c>
      <c r="P8" s="301">
        <v>76.099999999999994</v>
      </c>
      <c r="Q8" s="301">
        <v>94.9</v>
      </c>
      <c r="R8" s="301">
        <v>100.2</v>
      </c>
      <c r="S8" s="280">
        <v>105.2</v>
      </c>
    </row>
    <row r="9" spans="1:23" ht="13.5" customHeight="1">
      <c r="A9" s="233"/>
      <c r="B9" s="233" t="s">
        <v>47</v>
      </c>
      <c r="C9" s="245"/>
      <c r="D9" s="294">
        <v>100</v>
      </c>
      <c r="E9" s="302">
        <v>100</v>
      </c>
      <c r="F9" s="302">
        <v>100</v>
      </c>
      <c r="G9" s="302">
        <v>100</v>
      </c>
      <c r="H9" s="302">
        <v>100</v>
      </c>
      <c r="I9" s="302">
        <v>100</v>
      </c>
      <c r="J9" s="302">
        <v>100</v>
      </c>
      <c r="K9" s="302">
        <v>100</v>
      </c>
      <c r="L9" s="281">
        <v>100</v>
      </c>
      <c r="M9" s="281">
        <v>100</v>
      </c>
      <c r="N9" s="281">
        <v>100</v>
      </c>
      <c r="O9" s="281">
        <v>100</v>
      </c>
      <c r="P9" s="302">
        <v>100</v>
      </c>
      <c r="Q9" s="302">
        <v>100</v>
      </c>
      <c r="R9" s="302">
        <v>100</v>
      </c>
      <c r="S9" s="281">
        <v>100</v>
      </c>
    </row>
    <row r="10" spans="1:23">
      <c r="A10" s="233"/>
      <c r="B10" s="233" t="s">
        <v>55</v>
      </c>
      <c r="C10" s="245"/>
      <c r="D10" s="294">
        <v>102.1</v>
      </c>
      <c r="E10" s="302">
        <v>108.1</v>
      </c>
      <c r="F10" s="302">
        <v>102.6</v>
      </c>
      <c r="G10" s="302">
        <v>102.3</v>
      </c>
      <c r="H10" s="302">
        <v>107.9</v>
      </c>
      <c r="I10" s="302">
        <v>100.4</v>
      </c>
      <c r="J10" s="302">
        <v>94</v>
      </c>
      <c r="K10" s="302">
        <v>91.8</v>
      </c>
      <c r="L10" s="281">
        <v>113.3</v>
      </c>
      <c r="M10" s="281">
        <v>105.9</v>
      </c>
      <c r="N10" s="281">
        <v>100.9</v>
      </c>
      <c r="O10" s="281">
        <v>102.1</v>
      </c>
      <c r="P10" s="302">
        <v>100</v>
      </c>
      <c r="Q10" s="302">
        <v>102.1</v>
      </c>
      <c r="R10" s="302">
        <v>102.6</v>
      </c>
      <c r="S10" s="281">
        <v>118.1</v>
      </c>
    </row>
    <row r="11" spans="1:23" ht="13.5" customHeight="1">
      <c r="A11" s="233"/>
      <c r="B11" s="233" t="s">
        <v>180</v>
      </c>
      <c r="C11" s="245"/>
      <c r="D11" s="294">
        <v>99.3</v>
      </c>
      <c r="E11" s="302">
        <v>100.6</v>
      </c>
      <c r="F11" s="302">
        <v>103.5</v>
      </c>
      <c r="G11" s="302">
        <v>93.9</v>
      </c>
      <c r="H11" s="302">
        <v>102.8</v>
      </c>
      <c r="I11" s="302">
        <v>90.5</v>
      </c>
      <c r="J11" s="302">
        <v>88.7</v>
      </c>
      <c r="K11" s="302">
        <v>93.2</v>
      </c>
      <c r="L11" s="302">
        <v>106.8</v>
      </c>
      <c r="M11" s="302">
        <v>98.7</v>
      </c>
      <c r="N11" s="302">
        <v>97.7</v>
      </c>
      <c r="O11" s="302">
        <v>104.8</v>
      </c>
      <c r="P11" s="302">
        <v>96.6</v>
      </c>
      <c r="Q11" s="302">
        <v>98.4</v>
      </c>
      <c r="R11" s="302">
        <v>106</v>
      </c>
      <c r="S11" s="302">
        <v>118.9</v>
      </c>
    </row>
    <row r="12" spans="1:23" ht="13.5" customHeight="1">
      <c r="A12" s="233"/>
      <c r="B12" s="233" t="s">
        <v>197</v>
      </c>
      <c r="C12" s="245"/>
      <c r="D12" s="295">
        <v>97.6</v>
      </c>
      <c r="E12" s="281">
        <v>98.5</v>
      </c>
      <c r="F12" s="281">
        <v>102.2</v>
      </c>
      <c r="G12" s="281">
        <v>99</v>
      </c>
      <c r="H12" s="281">
        <v>94.7</v>
      </c>
      <c r="I12" s="281">
        <v>93.5</v>
      </c>
      <c r="J12" s="281">
        <v>89</v>
      </c>
      <c r="K12" s="281">
        <v>87.5</v>
      </c>
      <c r="L12" s="281">
        <v>106.5</v>
      </c>
      <c r="M12" s="281">
        <v>97.4</v>
      </c>
      <c r="N12" s="281">
        <v>93.6</v>
      </c>
      <c r="O12" s="281">
        <v>92.4</v>
      </c>
      <c r="P12" s="281">
        <v>91.1</v>
      </c>
      <c r="Q12" s="281">
        <v>95.8</v>
      </c>
      <c r="R12" s="281">
        <v>104.1</v>
      </c>
      <c r="S12" s="281">
        <v>120.8</v>
      </c>
    </row>
    <row r="13" spans="1:23" ht="13.5" customHeight="1">
      <c r="A13" s="234"/>
      <c r="B13" s="234" t="s">
        <v>76</v>
      </c>
      <c r="C13" s="246"/>
      <c r="D13" s="296">
        <v>97.3</v>
      </c>
      <c r="E13" s="303">
        <v>98.8</v>
      </c>
      <c r="F13" s="303">
        <v>101.7</v>
      </c>
      <c r="G13" s="303">
        <v>113.6</v>
      </c>
      <c r="H13" s="303">
        <v>96.3</v>
      </c>
      <c r="I13" s="303">
        <v>89.3</v>
      </c>
      <c r="J13" s="303">
        <v>97.6</v>
      </c>
      <c r="K13" s="303">
        <v>87.7</v>
      </c>
      <c r="L13" s="303">
        <v>94.6</v>
      </c>
      <c r="M13" s="303">
        <v>97.7</v>
      </c>
      <c r="N13" s="303">
        <v>85.6</v>
      </c>
      <c r="O13" s="303">
        <v>83.6</v>
      </c>
      <c r="P13" s="303">
        <v>92.8</v>
      </c>
      <c r="Q13" s="303">
        <v>89.9</v>
      </c>
      <c r="R13" s="303">
        <v>106.2</v>
      </c>
      <c r="S13" s="303">
        <v>119.6</v>
      </c>
    </row>
    <row r="14" spans="1:23" ht="13.5" customHeight="1">
      <c r="A14" s="233" t="s">
        <v>426</v>
      </c>
      <c r="B14" s="233">
        <v>7</v>
      </c>
      <c r="C14" s="245" t="s">
        <v>434</v>
      </c>
      <c r="D14" s="293">
        <v>96.7</v>
      </c>
      <c r="E14" s="301">
        <v>99.3</v>
      </c>
      <c r="F14" s="301">
        <v>101.9</v>
      </c>
      <c r="G14" s="301">
        <v>115.1</v>
      </c>
      <c r="H14" s="301">
        <v>96.2</v>
      </c>
      <c r="I14" s="301">
        <v>88.9</v>
      </c>
      <c r="J14" s="301">
        <v>94.7</v>
      </c>
      <c r="K14" s="301">
        <v>87.8</v>
      </c>
      <c r="L14" s="301">
        <v>90.1</v>
      </c>
      <c r="M14" s="301">
        <v>98.8</v>
      </c>
      <c r="N14" s="301">
        <v>82</v>
      </c>
      <c r="O14" s="301">
        <v>86.1</v>
      </c>
      <c r="P14" s="301">
        <v>92.5</v>
      </c>
      <c r="Q14" s="301">
        <v>88.4</v>
      </c>
      <c r="R14" s="301">
        <v>104.2</v>
      </c>
      <c r="S14" s="301">
        <v>120.4</v>
      </c>
    </row>
    <row r="15" spans="1:23" ht="13.5" customHeight="1">
      <c r="A15" s="235" t="s">
        <v>430</v>
      </c>
      <c r="B15" s="233">
        <v>8</v>
      </c>
      <c r="C15" s="245"/>
      <c r="D15" s="294">
        <v>95.8</v>
      </c>
      <c r="E15" s="302">
        <v>101</v>
      </c>
      <c r="F15" s="302">
        <v>100.6</v>
      </c>
      <c r="G15" s="302">
        <v>116.1</v>
      </c>
      <c r="H15" s="302">
        <v>98.3</v>
      </c>
      <c r="I15" s="302">
        <v>86</v>
      </c>
      <c r="J15" s="302">
        <v>95.5</v>
      </c>
      <c r="K15" s="302">
        <v>88.4</v>
      </c>
      <c r="L15" s="302">
        <v>87.9</v>
      </c>
      <c r="M15" s="302">
        <v>98</v>
      </c>
      <c r="N15" s="302">
        <v>86.3</v>
      </c>
      <c r="O15" s="302">
        <v>86.9</v>
      </c>
      <c r="P15" s="302">
        <v>89.6</v>
      </c>
      <c r="Q15" s="302">
        <v>87.4</v>
      </c>
      <c r="R15" s="302">
        <v>106.8</v>
      </c>
      <c r="S15" s="302">
        <v>115.8</v>
      </c>
    </row>
    <row r="16" spans="1:23" ht="13.5" customHeight="1">
      <c r="A16" s="235" t="s">
        <v>430</v>
      </c>
      <c r="B16" s="233">
        <v>9</v>
      </c>
      <c r="C16" s="245"/>
      <c r="D16" s="294">
        <v>97.1</v>
      </c>
      <c r="E16" s="302">
        <v>103.4</v>
      </c>
      <c r="F16" s="302">
        <v>101.4</v>
      </c>
      <c r="G16" s="302">
        <v>118.8</v>
      </c>
      <c r="H16" s="302">
        <v>97.5</v>
      </c>
      <c r="I16" s="302">
        <v>88.1</v>
      </c>
      <c r="J16" s="302">
        <v>96.7</v>
      </c>
      <c r="K16" s="302">
        <v>88.2</v>
      </c>
      <c r="L16" s="302">
        <v>85.4</v>
      </c>
      <c r="M16" s="302">
        <v>95.5</v>
      </c>
      <c r="N16" s="302">
        <v>82</v>
      </c>
      <c r="O16" s="302">
        <v>86.2</v>
      </c>
      <c r="P16" s="302">
        <v>90.6</v>
      </c>
      <c r="Q16" s="302">
        <v>91.5</v>
      </c>
      <c r="R16" s="302">
        <v>101.1</v>
      </c>
      <c r="S16" s="302">
        <v>120.6</v>
      </c>
    </row>
    <row r="17" spans="1:19" ht="13.5" customHeight="1">
      <c r="A17" s="235" t="s">
        <v>430</v>
      </c>
      <c r="B17" s="233">
        <v>10</v>
      </c>
      <c r="D17" s="294">
        <v>96.1</v>
      </c>
      <c r="E17" s="302">
        <v>98.6</v>
      </c>
      <c r="F17" s="302">
        <v>101.7</v>
      </c>
      <c r="G17" s="302">
        <v>116.5</v>
      </c>
      <c r="H17" s="302">
        <v>94.2</v>
      </c>
      <c r="I17" s="302">
        <v>88.1</v>
      </c>
      <c r="J17" s="302">
        <v>96.6</v>
      </c>
      <c r="K17" s="302">
        <v>87.4</v>
      </c>
      <c r="L17" s="302">
        <v>84.5</v>
      </c>
      <c r="M17" s="302">
        <v>99.9</v>
      </c>
      <c r="N17" s="302">
        <v>81.400000000000006</v>
      </c>
      <c r="O17" s="302">
        <v>82</v>
      </c>
      <c r="P17" s="302">
        <v>91</v>
      </c>
      <c r="Q17" s="302">
        <v>87.6</v>
      </c>
      <c r="R17" s="302">
        <v>101.9</v>
      </c>
      <c r="S17" s="302">
        <v>116.3</v>
      </c>
    </row>
    <row r="18" spans="1:19" ht="13.5" customHeight="1">
      <c r="A18" s="235" t="s">
        <v>430</v>
      </c>
      <c r="B18" s="233">
        <v>11</v>
      </c>
      <c r="C18" s="245"/>
      <c r="D18" s="294">
        <v>96.7</v>
      </c>
      <c r="E18" s="302">
        <v>100</v>
      </c>
      <c r="F18" s="302">
        <v>101.6</v>
      </c>
      <c r="G18" s="302">
        <v>116.8</v>
      </c>
      <c r="H18" s="302">
        <v>92.8</v>
      </c>
      <c r="I18" s="302">
        <v>91.9</v>
      </c>
      <c r="J18" s="302">
        <v>96.6</v>
      </c>
      <c r="K18" s="302">
        <v>88.1</v>
      </c>
      <c r="L18" s="302">
        <v>95.4</v>
      </c>
      <c r="M18" s="302">
        <v>96.8</v>
      </c>
      <c r="N18" s="302">
        <v>82.9</v>
      </c>
      <c r="O18" s="302">
        <v>82.7</v>
      </c>
      <c r="P18" s="302">
        <v>89.7</v>
      </c>
      <c r="Q18" s="302">
        <v>86.5</v>
      </c>
      <c r="R18" s="302">
        <v>102.2</v>
      </c>
      <c r="S18" s="302">
        <v>122</v>
      </c>
    </row>
    <row r="19" spans="1:19" ht="13.5" customHeight="1">
      <c r="A19" s="235" t="s">
        <v>430</v>
      </c>
      <c r="B19" s="233">
        <v>12</v>
      </c>
      <c r="C19" s="245"/>
      <c r="D19" s="294">
        <v>95.5</v>
      </c>
      <c r="E19" s="302">
        <v>99.6</v>
      </c>
      <c r="F19" s="302">
        <v>99.9</v>
      </c>
      <c r="G19" s="302">
        <v>115</v>
      </c>
      <c r="H19" s="302">
        <v>92.8</v>
      </c>
      <c r="I19" s="302">
        <v>88.8</v>
      </c>
      <c r="J19" s="302">
        <v>96.5</v>
      </c>
      <c r="K19" s="302">
        <v>88.1</v>
      </c>
      <c r="L19" s="302">
        <v>91.7</v>
      </c>
      <c r="M19" s="302">
        <v>94.6</v>
      </c>
      <c r="N19" s="302">
        <v>86</v>
      </c>
      <c r="O19" s="302">
        <v>80.5</v>
      </c>
      <c r="P19" s="302">
        <v>95.4</v>
      </c>
      <c r="Q19" s="302">
        <v>85</v>
      </c>
      <c r="R19" s="302">
        <v>101.7</v>
      </c>
      <c r="S19" s="302">
        <v>112.8</v>
      </c>
    </row>
    <row r="20" spans="1:19" ht="13.5" customHeight="1">
      <c r="A20" s="235" t="s">
        <v>431</v>
      </c>
      <c r="B20" s="233">
        <v>1</v>
      </c>
      <c r="C20" s="245"/>
      <c r="D20" s="294">
        <v>93.4</v>
      </c>
      <c r="E20" s="302">
        <v>91.1</v>
      </c>
      <c r="F20" s="302">
        <v>95.2</v>
      </c>
      <c r="G20" s="302">
        <v>101.5</v>
      </c>
      <c r="H20" s="302">
        <v>103.7</v>
      </c>
      <c r="I20" s="302">
        <v>91.2</v>
      </c>
      <c r="J20" s="302">
        <v>90.6</v>
      </c>
      <c r="K20" s="302">
        <v>91.8</v>
      </c>
      <c r="L20" s="302">
        <v>85.4</v>
      </c>
      <c r="M20" s="302">
        <v>95.7</v>
      </c>
      <c r="N20" s="302">
        <v>88</v>
      </c>
      <c r="O20" s="302">
        <v>87</v>
      </c>
      <c r="P20" s="302">
        <v>94.1</v>
      </c>
      <c r="Q20" s="302">
        <v>85.2</v>
      </c>
      <c r="R20" s="302">
        <v>103.8</v>
      </c>
      <c r="S20" s="302">
        <v>117.2</v>
      </c>
    </row>
    <row r="21" spans="1:19" ht="13.5" customHeight="1">
      <c r="A21" s="236" t="s">
        <v>430</v>
      </c>
      <c r="B21" s="233">
        <v>2</v>
      </c>
      <c r="C21" s="245"/>
      <c r="D21" s="294">
        <v>94.3</v>
      </c>
      <c r="E21" s="302">
        <v>93.4</v>
      </c>
      <c r="F21" s="302">
        <v>98</v>
      </c>
      <c r="G21" s="302">
        <v>107</v>
      </c>
      <c r="H21" s="302">
        <v>105</v>
      </c>
      <c r="I21" s="302">
        <v>96.1</v>
      </c>
      <c r="J21" s="302">
        <v>89.1</v>
      </c>
      <c r="K21" s="302">
        <v>91.3</v>
      </c>
      <c r="L21" s="302">
        <v>84.8</v>
      </c>
      <c r="M21" s="302">
        <v>98.2</v>
      </c>
      <c r="N21" s="302">
        <v>83.6</v>
      </c>
      <c r="O21" s="302">
        <v>84.8</v>
      </c>
      <c r="P21" s="302">
        <v>95.6</v>
      </c>
      <c r="Q21" s="302">
        <v>83.4</v>
      </c>
      <c r="R21" s="302">
        <v>111.4</v>
      </c>
      <c r="S21" s="302">
        <v>117.2</v>
      </c>
    </row>
    <row r="22" spans="1:19" ht="13.5" customHeight="1">
      <c r="A22" s="235" t="s">
        <v>430</v>
      </c>
      <c r="B22" s="233">
        <v>3</v>
      </c>
      <c r="D22" s="294">
        <v>93.7</v>
      </c>
      <c r="E22" s="302">
        <v>94.1</v>
      </c>
      <c r="F22" s="302">
        <v>97.5</v>
      </c>
      <c r="G22" s="302">
        <v>107</v>
      </c>
      <c r="H22" s="302">
        <v>104.7</v>
      </c>
      <c r="I22" s="302">
        <v>94.8</v>
      </c>
      <c r="J22" s="302">
        <v>90</v>
      </c>
      <c r="K22" s="302">
        <v>90.2</v>
      </c>
      <c r="L22" s="302">
        <v>87.8</v>
      </c>
      <c r="M22" s="302">
        <v>99.6</v>
      </c>
      <c r="N22" s="302">
        <v>86.3</v>
      </c>
      <c r="O22" s="302">
        <v>87.9</v>
      </c>
      <c r="P22" s="302">
        <v>94.3</v>
      </c>
      <c r="Q22" s="302">
        <v>79.900000000000006</v>
      </c>
      <c r="R22" s="302">
        <v>109.1</v>
      </c>
      <c r="S22" s="302">
        <v>114.7</v>
      </c>
    </row>
    <row r="23" spans="1:19" ht="13.5" customHeight="1">
      <c r="A23" s="235" t="s">
        <v>430</v>
      </c>
      <c r="B23" s="233">
        <v>4</v>
      </c>
      <c r="C23" s="245"/>
      <c r="D23" s="294">
        <v>95.7</v>
      </c>
      <c r="E23" s="302">
        <v>94.8</v>
      </c>
      <c r="F23" s="302">
        <v>99.7</v>
      </c>
      <c r="G23" s="302">
        <v>106</v>
      </c>
      <c r="H23" s="302">
        <v>104.6</v>
      </c>
      <c r="I23" s="302">
        <v>97.5</v>
      </c>
      <c r="J23" s="302">
        <v>92.8</v>
      </c>
      <c r="K23" s="302">
        <v>93.5</v>
      </c>
      <c r="L23" s="302">
        <v>87.1</v>
      </c>
      <c r="M23" s="302">
        <v>100.8</v>
      </c>
      <c r="N23" s="302">
        <v>88.2</v>
      </c>
      <c r="O23" s="302">
        <v>89.4</v>
      </c>
      <c r="P23" s="302">
        <v>93.8</v>
      </c>
      <c r="Q23" s="302">
        <v>82.9</v>
      </c>
      <c r="R23" s="302">
        <v>110.2</v>
      </c>
      <c r="S23" s="302">
        <v>116.2</v>
      </c>
    </row>
    <row r="24" spans="1:19" ht="13.5" customHeight="1">
      <c r="A24" s="235" t="s">
        <v>430</v>
      </c>
      <c r="B24" s="233">
        <v>5</v>
      </c>
      <c r="C24" s="245"/>
      <c r="D24" s="294">
        <v>95</v>
      </c>
      <c r="E24" s="302">
        <v>92.4</v>
      </c>
      <c r="F24" s="302">
        <v>98.8</v>
      </c>
      <c r="G24" s="302">
        <v>105.5</v>
      </c>
      <c r="H24" s="302">
        <v>106.2</v>
      </c>
      <c r="I24" s="302">
        <v>95.1</v>
      </c>
      <c r="J24" s="302">
        <v>91.8</v>
      </c>
      <c r="K24" s="302">
        <v>92.6</v>
      </c>
      <c r="L24" s="302">
        <v>87.3</v>
      </c>
      <c r="M24" s="302">
        <v>97.5</v>
      </c>
      <c r="N24" s="302">
        <v>89.1</v>
      </c>
      <c r="O24" s="302">
        <v>91</v>
      </c>
      <c r="P24" s="302">
        <v>95.3</v>
      </c>
      <c r="Q24" s="302">
        <v>82.6</v>
      </c>
      <c r="R24" s="302">
        <v>108.8</v>
      </c>
      <c r="S24" s="302">
        <v>115.7</v>
      </c>
    </row>
    <row r="25" spans="1:19" ht="13.5" customHeight="1">
      <c r="A25" s="235" t="s">
        <v>430</v>
      </c>
      <c r="B25" s="233">
        <v>6</v>
      </c>
      <c r="C25" s="245"/>
      <c r="D25" s="294">
        <v>95.5</v>
      </c>
      <c r="E25" s="302">
        <v>92.9</v>
      </c>
      <c r="F25" s="302">
        <v>101.6</v>
      </c>
      <c r="G25" s="302">
        <v>107.3</v>
      </c>
      <c r="H25" s="302">
        <v>105.3</v>
      </c>
      <c r="I25" s="302">
        <v>90.4</v>
      </c>
      <c r="J25" s="302">
        <v>93.1</v>
      </c>
      <c r="K25" s="302">
        <v>93</v>
      </c>
      <c r="L25" s="302">
        <v>81.400000000000006</v>
      </c>
      <c r="M25" s="302">
        <v>98.2</v>
      </c>
      <c r="N25" s="302">
        <v>87.2</v>
      </c>
      <c r="O25" s="302">
        <v>91.3</v>
      </c>
      <c r="P25" s="302">
        <v>95.8</v>
      </c>
      <c r="Q25" s="302">
        <v>81.400000000000006</v>
      </c>
      <c r="R25" s="302">
        <v>109</v>
      </c>
      <c r="S25" s="302">
        <v>115.9</v>
      </c>
    </row>
    <row r="26" spans="1:19" ht="13.5" customHeight="1">
      <c r="A26" s="237" t="s">
        <v>430</v>
      </c>
      <c r="B26" s="241">
        <v>7</v>
      </c>
      <c r="C26" s="247"/>
      <c r="D26" s="258">
        <v>94.7</v>
      </c>
      <c r="E26" s="269">
        <v>92.4</v>
      </c>
      <c r="F26" s="269">
        <v>101.2</v>
      </c>
      <c r="G26" s="269">
        <v>106.7</v>
      </c>
      <c r="H26" s="269">
        <v>104.2</v>
      </c>
      <c r="I26" s="269">
        <v>86.4</v>
      </c>
      <c r="J26" s="269">
        <v>90.7</v>
      </c>
      <c r="K26" s="269">
        <v>93.5</v>
      </c>
      <c r="L26" s="269">
        <v>78.599999999999994</v>
      </c>
      <c r="M26" s="269">
        <v>100.7</v>
      </c>
      <c r="N26" s="269">
        <v>87.8</v>
      </c>
      <c r="O26" s="269">
        <v>90.2</v>
      </c>
      <c r="P26" s="269">
        <v>94.2</v>
      </c>
      <c r="Q26" s="269">
        <v>82.9</v>
      </c>
      <c r="R26" s="269">
        <v>109.4</v>
      </c>
      <c r="S26" s="269">
        <v>115.7</v>
      </c>
    </row>
    <row r="27" spans="1:19" ht="17.25" customHeight="1">
      <c r="A27" s="289"/>
      <c r="B27" s="289"/>
      <c r="C27" s="289"/>
      <c r="D27" s="259" t="s">
        <v>432</v>
      </c>
      <c r="E27" s="259"/>
      <c r="F27" s="259"/>
      <c r="G27" s="259"/>
      <c r="H27" s="259"/>
      <c r="I27" s="259"/>
      <c r="J27" s="259"/>
      <c r="K27" s="259"/>
      <c r="L27" s="259"/>
      <c r="M27" s="259"/>
      <c r="N27" s="259"/>
      <c r="O27" s="259"/>
      <c r="P27" s="259"/>
      <c r="Q27" s="259"/>
      <c r="R27" s="259"/>
      <c r="S27" s="259"/>
    </row>
    <row r="28" spans="1:19" ht="13.5" customHeight="1">
      <c r="A28" s="232" t="s">
        <v>384</v>
      </c>
      <c r="B28" s="232" t="s">
        <v>210</v>
      </c>
      <c r="C28" s="245"/>
      <c r="D28" s="293">
        <v>-0.4</v>
      </c>
      <c r="E28" s="301">
        <v>-6.2</v>
      </c>
      <c r="F28" s="301">
        <v>-0.9</v>
      </c>
      <c r="G28" s="301">
        <v>-8.1999999999999993</v>
      </c>
      <c r="H28" s="301">
        <v>2</v>
      </c>
      <c r="I28" s="301">
        <v>3.5</v>
      </c>
      <c r="J28" s="301">
        <v>-0.3</v>
      </c>
      <c r="K28" s="301">
        <v>1.8</v>
      </c>
      <c r="L28" s="280">
        <v>-1.6</v>
      </c>
      <c r="M28" s="280">
        <v>-2.8</v>
      </c>
      <c r="N28" s="280">
        <v>13.1</v>
      </c>
      <c r="O28" s="280">
        <v>-1.8</v>
      </c>
      <c r="P28" s="301">
        <v>-8</v>
      </c>
      <c r="Q28" s="301">
        <v>0.3</v>
      </c>
      <c r="R28" s="301">
        <v>-1.9</v>
      </c>
      <c r="S28" s="280">
        <v>1.1000000000000001</v>
      </c>
    </row>
    <row r="29" spans="1:19" ht="13.5" customHeight="1">
      <c r="A29" s="233"/>
      <c r="B29" s="233" t="s">
        <v>47</v>
      </c>
      <c r="C29" s="245"/>
      <c r="D29" s="294">
        <v>0.3</v>
      </c>
      <c r="E29" s="302">
        <v>0.3</v>
      </c>
      <c r="F29" s="302">
        <v>-2.8</v>
      </c>
      <c r="G29" s="302">
        <v>-9.9</v>
      </c>
      <c r="H29" s="302">
        <v>-0.5</v>
      </c>
      <c r="I29" s="302">
        <v>-4.8</v>
      </c>
      <c r="J29" s="302">
        <v>-2.5</v>
      </c>
      <c r="K29" s="302">
        <v>2.1</v>
      </c>
      <c r="L29" s="281">
        <v>-7.4</v>
      </c>
      <c r="M29" s="281">
        <v>4.8</v>
      </c>
      <c r="N29" s="281">
        <v>-5</v>
      </c>
      <c r="O29" s="281">
        <v>-1.4</v>
      </c>
      <c r="P29" s="302">
        <v>31.4</v>
      </c>
      <c r="Q29" s="302">
        <v>5.4</v>
      </c>
      <c r="R29" s="302">
        <v>-0.2</v>
      </c>
      <c r="S29" s="281">
        <v>-5</v>
      </c>
    </row>
    <row r="30" spans="1:19" ht="13.5" customHeight="1">
      <c r="A30" s="233"/>
      <c r="B30" s="233" t="s">
        <v>55</v>
      </c>
      <c r="C30" s="245"/>
      <c r="D30" s="294">
        <v>2.1</v>
      </c>
      <c r="E30" s="302">
        <v>8.1</v>
      </c>
      <c r="F30" s="302">
        <v>2.6</v>
      </c>
      <c r="G30" s="302">
        <v>2.2999999999999998</v>
      </c>
      <c r="H30" s="302">
        <v>7.9</v>
      </c>
      <c r="I30" s="302">
        <v>0.4</v>
      </c>
      <c r="J30" s="302">
        <v>-6</v>
      </c>
      <c r="K30" s="302">
        <v>-8.1999999999999993</v>
      </c>
      <c r="L30" s="281">
        <v>13.3</v>
      </c>
      <c r="M30" s="281">
        <v>5.9</v>
      </c>
      <c r="N30" s="281">
        <v>0.9</v>
      </c>
      <c r="O30" s="281">
        <v>2.1</v>
      </c>
      <c r="P30" s="302">
        <v>0</v>
      </c>
      <c r="Q30" s="302">
        <v>2.1</v>
      </c>
      <c r="R30" s="302">
        <v>2.6</v>
      </c>
      <c r="S30" s="281">
        <v>18.100000000000001</v>
      </c>
    </row>
    <row r="31" spans="1:19" ht="13.5" customHeight="1">
      <c r="A31" s="233"/>
      <c r="B31" s="233" t="s">
        <v>180</v>
      </c>
      <c r="C31" s="245"/>
      <c r="D31" s="294">
        <v>-2.7</v>
      </c>
      <c r="E31" s="302">
        <v>-6.9</v>
      </c>
      <c r="F31" s="302">
        <v>0.9</v>
      </c>
      <c r="G31" s="302">
        <v>-8.1999999999999993</v>
      </c>
      <c r="H31" s="302">
        <v>-4.7</v>
      </c>
      <c r="I31" s="302">
        <v>-9.9</v>
      </c>
      <c r="J31" s="302">
        <v>-5.6</v>
      </c>
      <c r="K31" s="302">
        <v>1.5</v>
      </c>
      <c r="L31" s="281">
        <v>-5.7</v>
      </c>
      <c r="M31" s="281">
        <v>-6.8</v>
      </c>
      <c r="N31" s="281">
        <v>-3.2</v>
      </c>
      <c r="O31" s="281">
        <v>2.6</v>
      </c>
      <c r="P31" s="302">
        <v>-3.4</v>
      </c>
      <c r="Q31" s="302">
        <v>-3.6</v>
      </c>
      <c r="R31" s="302">
        <v>3.3</v>
      </c>
      <c r="S31" s="281">
        <v>0.7</v>
      </c>
    </row>
    <row r="32" spans="1:19" ht="13.5" customHeight="1">
      <c r="A32" s="233"/>
      <c r="B32" s="233" t="s">
        <v>197</v>
      </c>
      <c r="C32" s="245"/>
      <c r="D32" s="294">
        <v>-1.7</v>
      </c>
      <c r="E32" s="302">
        <v>-2.1</v>
      </c>
      <c r="F32" s="302">
        <v>-1.3</v>
      </c>
      <c r="G32" s="302">
        <v>5.4</v>
      </c>
      <c r="H32" s="302">
        <v>-7.9</v>
      </c>
      <c r="I32" s="302">
        <v>3.3</v>
      </c>
      <c r="J32" s="302">
        <v>0.3</v>
      </c>
      <c r="K32" s="302">
        <v>-6.1</v>
      </c>
      <c r="L32" s="281">
        <v>-0.3</v>
      </c>
      <c r="M32" s="281">
        <v>-1.3</v>
      </c>
      <c r="N32" s="281">
        <v>-4.2</v>
      </c>
      <c r="O32" s="281">
        <v>-11.8</v>
      </c>
      <c r="P32" s="302">
        <v>-5.7</v>
      </c>
      <c r="Q32" s="302">
        <v>-2.6</v>
      </c>
      <c r="R32" s="302">
        <v>-1.8</v>
      </c>
      <c r="S32" s="281">
        <v>1.6</v>
      </c>
    </row>
    <row r="33" spans="1:27" ht="13.5" customHeight="1">
      <c r="A33" s="234"/>
      <c r="B33" s="234" t="s">
        <v>76</v>
      </c>
      <c r="C33" s="246"/>
      <c r="D33" s="296">
        <v>-0.7</v>
      </c>
      <c r="E33" s="303">
        <v>-0.1</v>
      </c>
      <c r="F33" s="303">
        <v>-1.5</v>
      </c>
      <c r="G33" s="303">
        <v>18.7</v>
      </c>
      <c r="H33" s="303">
        <v>2.4</v>
      </c>
      <c r="I33" s="303">
        <v>-5</v>
      </c>
      <c r="J33" s="303">
        <v>10</v>
      </c>
      <c r="K33" s="303">
        <v>1.6</v>
      </c>
      <c r="L33" s="303">
        <v>-11.7</v>
      </c>
      <c r="M33" s="303">
        <v>-1.6</v>
      </c>
      <c r="N33" s="303">
        <v>-6.1</v>
      </c>
      <c r="O33" s="303">
        <v>-10.199999999999999</v>
      </c>
      <c r="P33" s="303">
        <v>0.3</v>
      </c>
      <c r="Q33" s="303">
        <v>-3.3</v>
      </c>
      <c r="R33" s="303">
        <v>2.2000000000000002</v>
      </c>
      <c r="S33" s="303">
        <v>-1</v>
      </c>
    </row>
    <row r="34" spans="1:27" ht="13.5" customHeight="1">
      <c r="A34" s="233" t="s">
        <v>426</v>
      </c>
      <c r="B34" s="233">
        <v>7</v>
      </c>
      <c r="C34" s="245" t="s">
        <v>434</v>
      </c>
      <c r="D34" s="293">
        <v>-1.8</v>
      </c>
      <c r="E34" s="301">
        <v>-0.8</v>
      </c>
      <c r="F34" s="301">
        <v>-1.4</v>
      </c>
      <c r="G34" s="301">
        <v>24.3</v>
      </c>
      <c r="H34" s="301">
        <v>13.3</v>
      </c>
      <c r="I34" s="301">
        <v>-6.8</v>
      </c>
      <c r="J34" s="301">
        <v>3.2</v>
      </c>
      <c r="K34" s="301">
        <v>-1</v>
      </c>
      <c r="L34" s="301">
        <v>-16</v>
      </c>
      <c r="M34" s="301">
        <v>0</v>
      </c>
      <c r="N34" s="301">
        <v>-10.5</v>
      </c>
      <c r="O34" s="301">
        <v>-5.0999999999999996</v>
      </c>
      <c r="P34" s="301">
        <v>2.2000000000000002</v>
      </c>
      <c r="Q34" s="301">
        <v>-5.9</v>
      </c>
      <c r="R34" s="301">
        <v>3</v>
      </c>
      <c r="S34" s="301">
        <v>0.7</v>
      </c>
    </row>
    <row r="35" spans="1:27" ht="13.5" customHeight="1">
      <c r="A35" s="235" t="s">
        <v>430</v>
      </c>
      <c r="B35" s="233">
        <v>8</v>
      </c>
      <c r="C35" s="245"/>
      <c r="D35" s="294">
        <v>-1.8</v>
      </c>
      <c r="E35" s="302">
        <v>1.6</v>
      </c>
      <c r="F35" s="302">
        <v>-2.1</v>
      </c>
      <c r="G35" s="302">
        <v>26.9</v>
      </c>
      <c r="H35" s="302">
        <v>12.1</v>
      </c>
      <c r="I35" s="302">
        <v>-7.8</v>
      </c>
      <c r="J35" s="302">
        <v>5.4</v>
      </c>
      <c r="K35" s="302">
        <v>1.8</v>
      </c>
      <c r="L35" s="302">
        <v>-15.1</v>
      </c>
      <c r="M35" s="302">
        <v>0</v>
      </c>
      <c r="N35" s="302">
        <v>-6.4</v>
      </c>
      <c r="O35" s="302">
        <v>-5.0999999999999996</v>
      </c>
      <c r="P35" s="302">
        <v>0.4</v>
      </c>
      <c r="Q35" s="302">
        <v>-6.2</v>
      </c>
      <c r="R35" s="302">
        <v>5.7</v>
      </c>
      <c r="S35" s="302">
        <v>-3.1</v>
      </c>
    </row>
    <row r="36" spans="1:27" ht="13.5" customHeight="1">
      <c r="A36" s="235" t="s">
        <v>430</v>
      </c>
      <c r="B36" s="233">
        <v>9</v>
      </c>
      <c r="C36" s="245"/>
      <c r="D36" s="294">
        <v>-0.5</v>
      </c>
      <c r="E36" s="302">
        <v>6.1</v>
      </c>
      <c r="F36" s="302">
        <v>-1.9</v>
      </c>
      <c r="G36" s="302">
        <v>24.8</v>
      </c>
      <c r="H36" s="302">
        <v>7.4</v>
      </c>
      <c r="I36" s="302">
        <v>-7.2</v>
      </c>
      <c r="J36" s="302">
        <v>9.5</v>
      </c>
      <c r="K36" s="302">
        <v>0.7</v>
      </c>
      <c r="L36" s="302">
        <v>-15.8</v>
      </c>
      <c r="M36" s="302">
        <v>-3.1</v>
      </c>
      <c r="N36" s="302">
        <v>-12.7</v>
      </c>
      <c r="O36" s="302">
        <v>-1.5</v>
      </c>
      <c r="P36" s="302">
        <v>4.3</v>
      </c>
      <c r="Q36" s="302">
        <v>-2.8</v>
      </c>
      <c r="R36" s="302">
        <v>1</v>
      </c>
      <c r="S36" s="302">
        <v>-0.9</v>
      </c>
    </row>
    <row r="37" spans="1:27" ht="13.5" customHeight="1">
      <c r="A37" s="235" t="s">
        <v>430</v>
      </c>
      <c r="B37" s="233">
        <v>10</v>
      </c>
      <c r="D37" s="294">
        <v>-1.2</v>
      </c>
      <c r="E37" s="302">
        <v>0.9</v>
      </c>
      <c r="F37" s="302">
        <v>-1.5</v>
      </c>
      <c r="G37" s="302">
        <v>25.1</v>
      </c>
      <c r="H37" s="302">
        <v>-7.3</v>
      </c>
      <c r="I37" s="302">
        <v>-6.4</v>
      </c>
      <c r="J37" s="302">
        <v>7.8</v>
      </c>
      <c r="K37" s="302">
        <v>1.6</v>
      </c>
      <c r="L37" s="302">
        <v>-17.899999999999999</v>
      </c>
      <c r="M37" s="302">
        <v>2.5</v>
      </c>
      <c r="N37" s="302">
        <v>-10.5</v>
      </c>
      <c r="O37" s="302">
        <v>-5.5</v>
      </c>
      <c r="P37" s="302">
        <v>1.1000000000000001</v>
      </c>
      <c r="Q37" s="302">
        <v>-4.2</v>
      </c>
      <c r="R37" s="302">
        <v>1.7</v>
      </c>
      <c r="S37" s="302">
        <v>-2.6</v>
      </c>
    </row>
    <row r="38" spans="1:27" ht="13.5" customHeight="1">
      <c r="A38" s="235" t="s">
        <v>430</v>
      </c>
      <c r="B38" s="233">
        <v>11</v>
      </c>
      <c r="C38" s="245"/>
      <c r="D38" s="294">
        <v>-1.8</v>
      </c>
      <c r="E38" s="302">
        <v>-0.1</v>
      </c>
      <c r="F38" s="302">
        <v>-2.2000000000000002</v>
      </c>
      <c r="G38" s="302">
        <v>22.2</v>
      </c>
      <c r="H38" s="302">
        <v>-11.5</v>
      </c>
      <c r="I38" s="302">
        <v>-5.3</v>
      </c>
      <c r="J38" s="302">
        <v>7.2</v>
      </c>
      <c r="K38" s="302">
        <v>1.3</v>
      </c>
      <c r="L38" s="302">
        <v>-6.8</v>
      </c>
      <c r="M38" s="302">
        <v>-0.3</v>
      </c>
      <c r="N38" s="302">
        <v>-11.9</v>
      </c>
      <c r="O38" s="302">
        <v>-3.8</v>
      </c>
      <c r="P38" s="302">
        <v>0.1</v>
      </c>
      <c r="Q38" s="302">
        <v>-7</v>
      </c>
      <c r="R38" s="302">
        <v>0.7</v>
      </c>
      <c r="S38" s="302">
        <v>1.1000000000000001</v>
      </c>
    </row>
    <row r="39" spans="1:27" ht="13.5" customHeight="1">
      <c r="A39" s="235" t="s">
        <v>430</v>
      </c>
      <c r="B39" s="233">
        <v>12</v>
      </c>
      <c r="C39" s="245"/>
      <c r="D39" s="294">
        <v>-2.7</v>
      </c>
      <c r="E39" s="302">
        <v>2.2999999999999998</v>
      </c>
      <c r="F39" s="302">
        <v>-3.8</v>
      </c>
      <c r="G39" s="302">
        <v>18.399999999999999</v>
      </c>
      <c r="H39" s="302">
        <v>-7.3</v>
      </c>
      <c r="I39" s="302">
        <v>-7.7</v>
      </c>
      <c r="J39" s="302">
        <v>6.3</v>
      </c>
      <c r="K39" s="302">
        <v>-0.6</v>
      </c>
      <c r="L39" s="302">
        <v>-11.8</v>
      </c>
      <c r="M39" s="302">
        <v>-1.7</v>
      </c>
      <c r="N39" s="302">
        <v>-5.9</v>
      </c>
      <c r="O39" s="302">
        <v>-8.1999999999999993</v>
      </c>
      <c r="P39" s="302">
        <v>0.8</v>
      </c>
      <c r="Q39" s="302">
        <v>-7.8</v>
      </c>
      <c r="R39" s="302">
        <v>0.4</v>
      </c>
      <c r="S39" s="302">
        <v>-3.8</v>
      </c>
    </row>
    <row r="40" spans="1:27" ht="13.5" customHeight="1">
      <c r="A40" s="235" t="s">
        <v>431</v>
      </c>
      <c r="B40" s="233">
        <v>1</v>
      </c>
      <c r="C40" s="245"/>
      <c r="D40" s="294">
        <v>-4.5999999999999996</v>
      </c>
      <c r="E40" s="302">
        <v>-4.0999999999999996</v>
      </c>
      <c r="F40" s="302">
        <v>-5.0999999999999996</v>
      </c>
      <c r="G40" s="302">
        <v>-9.6</v>
      </c>
      <c r="H40" s="302">
        <v>5</v>
      </c>
      <c r="I40" s="302">
        <v>4.5999999999999996</v>
      </c>
      <c r="J40" s="302">
        <v>-10</v>
      </c>
      <c r="K40" s="302">
        <v>6.3</v>
      </c>
      <c r="L40" s="302">
        <v>-14.9</v>
      </c>
      <c r="M40" s="302">
        <v>-1.9</v>
      </c>
      <c r="N40" s="302">
        <v>0.9</v>
      </c>
      <c r="O40" s="302">
        <v>6.4</v>
      </c>
      <c r="P40" s="302">
        <v>-1.1000000000000001</v>
      </c>
      <c r="Q40" s="302">
        <v>-7.9</v>
      </c>
      <c r="R40" s="302">
        <v>-5.6</v>
      </c>
      <c r="S40" s="302">
        <v>-5.5</v>
      </c>
    </row>
    <row r="41" spans="1:27" ht="13.5" customHeight="1">
      <c r="A41" s="236" t="s">
        <v>430</v>
      </c>
      <c r="B41" s="233">
        <v>2</v>
      </c>
      <c r="C41" s="245"/>
      <c r="D41" s="294">
        <v>-4.5</v>
      </c>
      <c r="E41" s="302">
        <v>-4.5</v>
      </c>
      <c r="F41" s="302">
        <v>-4.5999999999999996</v>
      </c>
      <c r="G41" s="302">
        <v>-2.4</v>
      </c>
      <c r="H41" s="302">
        <v>7</v>
      </c>
      <c r="I41" s="302">
        <v>4</v>
      </c>
      <c r="J41" s="302">
        <v>-10.8</v>
      </c>
      <c r="K41" s="302">
        <v>5.3</v>
      </c>
      <c r="L41" s="302">
        <v>-15.5</v>
      </c>
      <c r="M41" s="302">
        <v>-0.3</v>
      </c>
      <c r="N41" s="302">
        <v>-5.7</v>
      </c>
      <c r="O41" s="302">
        <v>2.8</v>
      </c>
      <c r="P41" s="302">
        <v>0.4</v>
      </c>
      <c r="Q41" s="302">
        <v>-9.1</v>
      </c>
      <c r="R41" s="302">
        <v>-2.5</v>
      </c>
      <c r="S41" s="302">
        <v>-2.6</v>
      </c>
    </row>
    <row r="42" spans="1:27" ht="13.5" customHeight="1">
      <c r="A42" s="235" t="s">
        <v>430</v>
      </c>
      <c r="B42" s="233">
        <v>3</v>
      </c>
      <c r="D42" s="294">
        <v>-5.0999999999999996</v>
      </c>
      <c r="E42" s="302">
        <v>-3.2</v>
      </c>
      <c r="F42" s="302">
        <v>-4.5</v>
      </c>
      <c r="G42" s="302">
        <v>-4.5</v>
      </c>
      <c r="H42" s="302">
        <v>6</v>
      </c>
      <c r="I42" s="302">
        <v>4.2</v>
      </c>
      <c r="J42" s="302">
        <v>-8.5</v>
      </c>
      <c r="K42" s="302">
        <v>1.9</v>
      </c>
      <c r="L42" s="302">
        <v>-12.9</v>
      </c>
      <c r="M42" s="302">
        <v>2</v>
      </c>
      <c r="N42" s="302">
        <v>-1.6</v>
      </c>
      <c r="O42" s="302">
        <v>6.8</v>
      </c>
      <c r="P42" s="302">
        <v>-1.3</v>
      </c>
      <c r="Q42" s="302">
        <v>-15.2</v>
      </c>
      <c r="R42" s="302">
        <v>-1</v>
      </c>
      <c r="S42" s="302">
        <v>-5.7</v>
      </c>
    </row>
    <row r="43" spans="1:27" ht="13.5" customHeight="1">
      <c r="A43" s="235" t="s">
        <v>430</v>
      </c>
      <c r="B43" s="233">
        <v>4</v>
      </c>
      <c r="C43" s="245"/>
      <c r="D43" s="294">
        <v>-3.9</v>
      </c>
      <c r="E43" s="302">
        <v>-3.8</v>
      </c>
      <c r="F43" s="302">
        <v>-3.9</v>
      </c>
      <c r="G43" s="302">
        <v>-4.2</v>
      </c>
      <c r="H43" s="302">
        <v>8.8000000000000007</v>
      </c>
      <c r="I43" s="302">
        <v>7.3</v>
      </c>
      <c r="J43" s="302">
        <v>-7</v>
      </c>
      <c r="K43" s="302">
        <v>6.5</v>
      </c>
      <c r="L43" s="302">
        <v>-15.9</v>
      </c>
      <c r="M43" s="302">
        <v>-0.1</v>
      </c>
      <c r="N43" s="302">
        <v>2.6</v>
      </c>
      <c r="O43" s="302">
        <v>4.8</v>
      </c>
      <c r="P43" s="302">
        <v>0.6</v>
      </c>
      <c r="Q43" s="302">
        <v>-13.2</v>
      </c>
      <c r="R43" s="302">
        <v>1.6</v>
      </c>
      <c r="S43" s="302">
        <v>-4.4000000000000004</v>
      </c>
    </row>
    <row r="44" spans="1:27" ht="13.5" customHeight="1">
      <c r="A44" s="235" t="s">
        <v>430</v>
      </c>
      <c r="B44" s="233">
        <v>5</v>
      </c>
      <c r="C44" s="245"/>
      <c r="D44" s="294">
        <v>-2.8</v>
      </c>
      <c r="E44" s="302">
        <v>-6.7</v>
      </c>
      <c r="F44" s="302">
        <v>-3.3</v>
      </c>
      <c r="G44" s="302">
        <v>-4.8</v>
      </c>
      <c r="H44" s="302">
        <v>9.9</v>
      </c>
      <c r="I44" s="302">
        <v>6.6</v>
      </c>
      <c r="J44" s="302">
        <v>-6.6</v>
      </c>
      <c r="K44" s="302">
        <v>5</v>
      </c>
      <c r="L44" s="302">
        <v>-11.6</v>
      </c>
      <c r="M44" s="302">
        <v>2.2000000000000002</v>
      </c>
      <c r="N44" s="302">
        <v>0.1</v>
      </c>
      <c r="O44" s="302">
        <v>9.1</v>
      </c>
      <c r="P44" s="302">
        <v>2.2999999999999998</v>
      </c>
      <c r="Q44" s="302">
        <v>-7.5</v>
      </c>
      <c r="R44" s="302">
        <v>2.1</v>
      </c>
      <c r="S44" s="302">
        <v>-3.2</v>
      </c>
    </row>
    <row r="45" spans="1:27" ht="13.5" customHeight="1">
      <c r="A45" s="235" t="s">
        <v>430</v>
      </c>
      <c r="B45" s="233">
        <v>6</v>
      </c>
      <c r="C45" s="245"/>
      <c r="D45" s="294">
        <v>-2.8</v>
      </c>
      <c r="E45" s="302">
        <v>-3.9</v>
      </c>
      <c r="F45" s="302">
        <v>-1.6</v>
      </c>
      <c r="G45" s="302">
        <v>-2.7</v>
      </c>
      <c r="H45" s="302">
        <v>10.7</v>
      </c>
      <c r="I45" s="302">
        <v>0.2</v>
      </c>
      <c r="J45" s="302">
        <v>-5.9</v>
      </c>
      <c r="K45" s="302">
        <v>7.1</v>
      </c>
      <c r="L45" s="302">
        <v>-16.3</v>
      </c>
      <c r="M45" s="302">
        <v>-1</v>
      </c>
      <c r="N45" s="302">
        <v>-2.6</v>
      </c>
      <c r="O45" s="302">
        <v>7.8</v>
      </c>
      <c r="P45" s="302">
        <v>3</v>
      </c>
      <c r="Q45" s="302">
        <v>-9.3000000000000007</v>
      </c>
      <c r="R45" s="302">
        <v>0.7</v>
      </c>
      <c r="S45" s="302">
        <v>-4.0999999999999996</v>
      </c>
    </row>
    <row r="46" spans="1:27" ht="13.5" customHeight="1">
      <c r="A46" s="237" t="s">
        <v>430</v>
      </c>
      <c r="B46" s="241">
        <v>7</v>
      </c>
      <c r="C46" s="247"/>
      <c r="D46" s="258">
        <v>-2.1</v>
      </c>
      <c r="E46" s="269">
        <v>-6.9</v>
      </c>
      <c r="F46" s="269">
        <v>-0.7</v>
      </c>
      <c r="G46" s="269">
        <v>-7.3</v>
      </c>
      <c r="H46" s="269">
        <v>8.3000000000000007</v>
      </c>
      <c r="I46" s="269">
        <v>-2.8</v>
      </c>
      <c r="J46" s="269">
        <v>-4.2</v>
      </c>
      <c r="K46" s="269">
        <v>6.5</v>
      </c>
      <c r="L46" s="269">
        <v>-12.8</v>
      </c>
      <c r="M46" s="269">
        <v>1.9</v>
      </c>
      <c r="N46" s="269">
        <v>7.1</v>
      </c>
      <c r="O46" s="269">
        <v>4.8</v>
      </c>
      <c r="P46" s="269">
        <v>1.8</v>
      </c>
      <c r="Q46" s="269">
        <v>-6.2</v>
      </c>
      <c r="R46" s="269">
        <v>5</v>
      </c>
      <c r="S46" s="269">
        <v>-3.9</v>
      </c>
    </row>
    <row r="47" spans="1:27" ht="27" customHeight="1">
      <c r="A47" s="238" t="s">
        <v>436</v>
      </c>
      <c r="B47" s="238"/>
      <c r="C47" s="248"/>
      <c r="D47" s="260">
        <v>-0.8</v>
      </c>
      <c r="E47" s="260">
        <v>-0.5</v>
      </c>
      <c r="F47" s="260">
        <v>-0.4</v>
      </c>
      <c r="G47" s="260">
        <v>-0.6</v>
      </c>
      <c r="H47" s="260">
        <v>-1</v>
      </c>
      <c r="I47" s="260">
        <v>-4.4000000000000004</v>
      </c>
      <c r="J47" s="260">
        <v>-2.6</v>
      </c>
      <c r="K47" s="260">
        <v>0.5</v>
      </c>
      <c r="L47" s="260">
        <v>-3.4</v>
      </c>
      <c r="M47" s="260">
        <v>2.5</v>
      </c>
      <c r="N47" s="260">
        <v>0.7</v>
      </c>
      <c r="O47" s="260">
        <v>-1.2</v>
      </c>
      <c r="P47" s="260">
        <v>-1.7</v>
      </c>
      <c r="Q47" s="260">
        <v>1.8</v>
      </c>
      <c r="R47" s="260">
        <v>0.4</v>
      </c>
      <c r="S47" s="260">
        <v>-0.2</v>
      </c>
      <c r="T47" s="239"/>
      <c r="U47" s="239"/>
      <c r="V47" s="239"/>
      <c r="W47" s="239"/>
      <c r="X47" s="239"/>
      <c r="Y47" s="239"/>
      <c r="Z47" s="239"/>
      <c r="AA47" s="239"/>
    </row>
    <row r="48" spans="1:27" ht="27" customHeight="1">
      <c r="A48" s="239"/>
      <c r="B48" s="239"/>
      <c r="C48" s="239"/>
      <c r="D48" s="298"/>
      <c r="E48" s="298"/>
      <c r="F48" s="298"/>
      <c r="G48" s="298"/>
      <c r="H48" s="298"/>
      <c r="I48" s="298"/>
      <c r="J48" s="298"/>
      <c r="K48" s="298"/>
      <c r="L48" s="298"/>
      <c r="M48" s="298"/>
      <c r="N48" s="298"/>
      <c r="O48" s="298"/>
      <c r="P48" s="298"/>
      <c r="Q48" s="298"/>
      <c r="R48" s="298"/>
      <c r="S48" s="298"/>
      <c r="T48" s="239"/>
      <c r="U48" s="239"/>
      <c r="V48" s="239"/>
      <c r="W48" s="239"/>
      <c r="X48" s="239"/>
      <c r="Y48" s="239"/>
      <c r="Z48" s="239"/>
      <c r="AA48" s="239"/>
    </row>
    <row r="49" spans="1:19" ht="16.5">
      <c r="A49" s="227" t="s">
        <v>438</v>
      </c>
      <c r="B49" s="8"/>
      <c r="C49" s="8"/>
      <c r="H49" s="305"/>
      <c r="I49" s="305"/>
      <c r="J49" s="305"/>
      <c r="K49" s="305"/>
      <c r="L49" s="305"/>
      <c r="M49" s="305"/>
      <c r="N49" s="305"/>
      <c r="O49" s="305"/>
      <c r="S49" s="19" t="s">
        <v>264</v>
      </c>
    </row>
    <row r="50" spans="1:19">
      <c r="A50" s="228" t="s">
        <v>383</v>
      </c>
      <c r="B50" s="228"/>
      <c r="C50" s="242"/>
      <c r="D50" s="250" t="s">
        <v>62</v>
      </c>
      <c r="E50" s="250" t="s">
        <v>386</v>
      </c>
      <c r="F50" s="250" t="s">
        <v>23</v>
      </c>
      <c r="G50" s="250" t="s">
        <v>17</v>
      </c>
      <c r="H50" s="250" t="s">
        <v>387</v>
      </c>
      <c r="I50" s="250" t="s">
        <v>388</v>
      </c>
      <c r="J50" s="250" t="s">
        <v>389</v>
      </c>
      <c r="K50" s="250" t="s">
        <v>390</v>
      </c>
      <c r="L50" s="250" t="s">
        <v>292</v>
      </c>
      <c r="M50" s="250" t="s">
        <v>209</v>
      </c>
      <c r="N50" s="250" t="s">
        <v>314</v>
      </c>
      <c r="O50" s="250" t="s">
        <v>214</v>
      </c>
      <c r="P50" s="250" t="s">
        <v>391</v>
      </c>
      <c r="Q50" s="250" t="s">
        <v>392</v>
      </c>
      <c r="R50" s="250" t="s">
        <v>393</v>
      </c>
      <c r="S50" s="250" t="s">
        <v>220</v>
      </c>
    </row>
    <row r="51" spans="1:19">
      <c r="A51" s="229"/>
      <c r="B51" s="229"/>
      <c r="C51" s="243"/>
      <c r="D51" s="251" t="s">
        <v>395</v>
      </c>
      <c r="E51" s="251"/>
      <c r="F51" s="251"/>
      <c r="G51" s="251" t="s">
        <v>299</v>
      </c>
      <c r="H51" s="251" t="s">
        <v>396</v>
      </c>
      <c r="I51" s="251" t="s">
        <v>184</v>
      </c>
      <c r="J51" s="251" t="s">
        <v>397</v>
      </c>
      <c r="K51" s="251" t="s">
        <v>54</v>
      </c>
      <c r="L51" s="278" t="s">
        <v>398</v>
      </c>
      <c r="M51" s="282" t="s">
        <v>224</v>
      </c>
      <c r="N51" s="278" t="s">
        <v>400</v>
      </c>
      <c r="O51" s="278" t="s">
        <v>394</v>
      </c>
      <c r="P51" s="278" t="s">
        <v>404</v>
      </c>
      <c r="Q51" s="278" t="s">
        <v>406</v>
      </c>
      <c r="R51" s="278" t="s">
        <v>407</v>
      </c>
      <c r="S51" s="286" t="s">
        <v>134</v>
      </c>
    </row>
    <row r="52" spans="1:19" ht="18" customHeight="1">
      <c r="A52" s="230"/>
      <c r="B52" s="230"/>
      <c r="C52" s="249"/>
      <c r="D52" s="252" t="s">
        <v>408</v>
      </c>
      <c r="E52" s="252" t="s">
        <v>219</v>
      </c>
      <c r="F52" s="252" t="s">
        <v>409</v>
      </c>
      <c r="G52" s="252" t="s">
        <v>411</v>
      </c>
      <c r="H52" s="252" t="s">
        <v>413</v>
      </c>
      <c r="I52" s="252" t="s">
        <v>415</v>
      </c>
      <c r="J52" s="252" t="s">
        <v>75</v>
      </c>
      <c r="K52" s="252" t="s">
        <v>416</v>
      </c>
      <c r="L52" s="279" t="s">
        <v>417</v>
      </c>
      <c r="M52" s="283" t="s">
        <v>419</v>
      </c>
      <c r="N52" s="279" t="s">
        <v>420</v>
      </c>
      <c r="O52" s="279" t="s">
        <v>287</v>
      </c>
      <c r="P52" s="283" t="s">
        <v>95</v>
      </c>
      <c r="Q52" s="283" t="s">
        <v>423</v>
      </c>
      <c r="R52" s="279" t="s">
        <v>424</v>
      </c>
      <c r="S52" s="279" t="s">
        <v>425</v>
      </c>
    </row>
    <row r="53" spans="1:19" ht="15.75" customHeight="1">
      <c r="A53" s="289"/>
      <c r="B53" s="289"/>
      <c r="C53" s="289"/>
      <c r="D53" s="253" t="s">
        <v>312</v>
      </c>
      <c r="E53" s="253"/>
      <c r="F53" s="253"/>
      <c r="G53" s="253"/>
      <c r="H53" s="253"/>
      <c r="I53" s="253"/>
      <c r="J53" s="253"/>
      <c r="K53" s="253"/>
      <c r="L53" s="253"/>
      <c r="M53" s="253"/>
      <c r="N53" s="253"/>
      <c r="O53" s="253"/>
      <c r="P53" s="253"/>
      <c r="Q53" s="253"/>
      <c r="R53" s="253"/>
      <c r="S53" s="289"/>
    </row>
    <row r="54" spans="1:19" ht="13.5" customHeight="1">
      <c r="A54" s="232" t="s">
        <v>384</v>
      </c>
      <c r="B54" s="232" t="s">
        <v>210</v>
      </c>
      <c r="C54" s="245"/>
      <c r="D54" s="293">
        <v>100.7</v>
      </c>
      <c r="E54" s="301">
        <v>103</v>
      </c>
      <c r="F54" s="301">
        <v>102.8</v>
      </c>
      <c r="G54" s="301">
        <v>110.3</v>
      </c>
      <c r="H54" s="301">
        <v>104.7</v>
      </c>
      <c r="I54" s="301">
        <v>106</v>
      </c>
      <c r="J54" s="301">
        <v>106.5</v>
      </c>
      <c r="K54" s="301">
        <v>102.8</v>
      </c>
      <c r="L54" s="280">
        <v>81</v>
      </c>
      <c r="M54" s="280">
        <v>100.3</v>
      </c>
      <c r="N54" s="280">
        <v>111.8</v>
      </c>
      <c r="O54" s="280">
        <v>108.8</v>
      </c>
      <c r="P54" s="301">
        <v>78.900000000000006</v>
      </c>
      <c r="Q54" s="301">
        <v>95.1</v>
      </c>
      <c r="R54" s="301">
        <v>100.1</v>
      </c>
      <c r="S54" s="280">
        <v>100.6</v>
      </c>
    </row>
    <row r="55" spans="1:19" ht="13.5" customHeight="1">
      <c r="A55" s="233"/>
      <c r="B55" s="233" t="s">
        <v>47</v>
      </c>
      <c r="C55" s="245"/>
      <c r="D55" s="294">
        <v>100</v>
      </c>
      <c r="E55" s="302">
        <v>100</v>
      </c>
      <c r="F55" s="302">
        <v>100</v>
      </c>
      <c r="G55" s="302">
        <v>100</v>
      </c>
      <c r="H55" s="302">
        <v>100</v>
      </c>
      <c r="I55" s="302">
        <v>100</v>
      </c>
      <c r="J55" s="302">
        <v>100</v>
      </c>
      <c r="K55" s="302">
        <v>100</v>
      </c>
      <c r="L55" s="281">
        <v>100</v>
      </c>
      <c r="M55" s="281">
        <v>100</v>
      </c>
      <c r="N55" s="281">
        <v>100</v>
      </c>
      <c r="O55" s="281">
        <v>100</v>
      </c>
      <c r="P55" s="302">
        <v>100</v>
      </c>
      <c r="Q55" s="302">
        <v>100</v>
      </c>
      <c r="R55" s="302">
        <v>100</v>
      </c>
      <c r="S55" s="281">
        <v>100</v>
      </c>
    </row>
    <row r="56" spans="1:19" ht="13.5" customHeight="1">
      <c r="A56" s="233"/>
      <c r="B56" s="233" t="s">
        <v>55</v>
      </c>
      <c r="C56" s="245"/>
      <c r="D56" s="294">
        <v>102.5</v>
      </c>
      <c r="E56" s="302">
        <v>111.4</v>
      </c>
      <c r="F56" s="302">
        <v>102</v>
      </c>
      <c r="G56" s="302">
        <v>101.4</v>
      </c>
      <c r="H56" s="302">
        <v>104.1</v>
      </c>
      <c r="I56" s="302">
        <v>105.5</v>
      </c>
      <c r="J56" s="302">
        <v>96.8</v>
      </c>
      <c r="K56" s="302">
        <v>83.5</v>
      </c>
      <c r="L56" s="281">
        <v>101.3</v>
      </c>
      <c r="M56" s="281">
        <v>105.9</v>
      </c>
      <c r="N56" s="281">
        <v>94.1</v>
      </c>
      <c r="O56" s="281">
        <v>112.6</v>
      </c>
      <c r="P56" s="302">
        <v>101.1</v>
      </c>
      <c r="Q56" s="302">
        <v>100.4</v>
      </c>
      <c r="R56" s="302">
        <v>92.1</v>
      </c>
      <c r="S56" s="281">
        <v>121.4</v>
      </c>
    </row>
    <row r="57" spans="1:19" ht="13.5" customHeight="1">
      <c r="A57" s="233"/>
      <c r="B57" s="233" t="s">
        <v>180</v>
      </c>
      <c r="C57" s="245"/>
      <c r="D57" s="294">
        <v>100.9</v>
      </c>
      <c r="E57" s="302">
        <v>95.7</v>
      </c>
      <c r="F57" s="302">
        <v>102.7</v>
      </c>
      <c r="G57" s="302">
        <v>103.2</v>
      </c>
      <c r="H57" s="302">
        <v>101.1</v>
      </c>
      <c r="I57" s="302">
        <v>92.8</v>
      </c>
      <c r="J57" s="302">
        <v>89.1</v>
      </c>
      <c r="K57" s="302">
        <v>91.7</v>
      </c>
      <c r="L57" s="302">
        <v>83.1</v>
      </c>
      <c r="M57" s="302">
        <v>103.8</v>
      </c>
      <c r="N57" s="302">
        <v>96.9</v>
      </c>
      <c r="O57" s="302">
        <v>112.3</v>
      </c>
      <c r="P57" s="302">
        <v>96.6</v>
      </c>
      <c r="Q57" s="302">
        <v>98.1</v>
      </c>
      <c r="R57" s="302">
        <v>92.5</v>
      </c>
      <c r="S57" s="302">
        <v>128.9</v>
      </c>
    </row>
    <row r="58" spans="1:19" ht="13.5" customHeight="1">
      <c r="A58" s="233"/>
      <c r="B58" s="233" t="s">
        <v>197</v>
      </c>
      <c r="C58" s="245"/>
      <c r="D58" s="295">
        <v>98.3</v>
      </c>
      <c r="E58" s="281">
        <v>95.4</v>
      </c>
      <c r="F58" s="281">
        <v>100.3</v>
      </c>
      <c r="G58" s="281">
        <v>99.4</v>
      </c>
      <c r="H58" s="281">
        <v>93.3</v>
      </c>
      <c r="I58" s="281">
        <v>93.8</v>
      </c>
      <c r="J58" s="281">
        <v>87.4</v>
      </c>
      <c r="K58" s="281">
        <v>86.8</v>
      </c>
      <c r="L58" s="281">
        <v>79.5</v>
      </c>
      <c r="M58" s="281">
        <v>105.1</v>
      </c>
      <c r="N58" s="281">
        <v>92.3</v>
      </c>
      <c r="O58" s="281">
        <v>102.7</v>
      </c>
      <c r="P58" s="281">
        <v>94.3</v>
      </c>
      <c r="Q58" s="281">
        <v>95.1</v>
      </c>
      <c r="R58" s="281">
        <v>91</v>
      </c>
      <c r="S58" s="281">
        <v>121.1</v>
      </c>
    </row>
    <row r="59" spans="1:19" ht="13.5" customHeight="1">
      <c r="A59" s="234"/>
      <c r="B59" s="234" t="s">
        <v>76</v>
      </c>
      <c r="C59" s="246"/>
      <c r="D59" s="296">
        <v>96</v>
      </c>
      <c r="E59" s="303">
        <v>94.5</v>
      </c>
      <c r="F59" s="303">
        <v>99.8</v>
      </c>
      <c r="G59" s="303">
        <v>116.2</v>
      </c>
      <c r="H59" s="303">
        <v>91.6</v>
      </c>
      <c r="I59" s="303">
        <v>87.7</v>
      </c>
      <c r="J59" s="303">
        <v>92.1</v>
      </c>
      <c r="K59" s="303">
        <v>84.9</v>
      </c>
      <c r="L59" s="303">
        <v>63.3</v>
      </c>
      <c r="M59" s="303">
        <v>104.2</v>
      </c>
      <c r="N59" s="303">
        <v>84.4</v>
      </c>
      <c r="O59" s="303">
        <v>96.1</v>
      </c>
      <c r="P59" s="303">
        <v>93.2</v>
      </c>
      <c r="Q59" s="303">
        <v>86.5</v>
      </c>
      <c r="R59" s="303">
        <v>103.3</v>
      </c>
      <c r="S59" s="303">
        <v>121.4</v>
      </c>
    </row>
    <row r="60" spans="1:19" ht="13.5" customHeight="1">
      <c r="A60" s="233" t="s">
        <v>426</v>
      </c>
      <c r="B60" s="233">
        <v>7</v>
      </c>
      <c r="C60" s="245" t="s">
        <v>434</v>
      </c>
      <c r="D60" s="293">
        <v>95.5</v>
      </c>
      <c r="E60" s="301">
        <v>91.4</v>
      </c>
      <c r="F60" s="301">
        <v>100.1</v>
      </c>
      <c r="G60" s="301">
        <v>117</v>
      </c>
      <c r="H60" s="301">
        <v>95.3</v>
      </c>
      <c r="I60" s="301">
        <v>86.2</v>
      </c>
      <c r="J60" s="301">
        <v>92.1</v>
      </c>
      <c r="K60" s="301">
        <v>84.4</v>
      </c>
      <c r="L60" s="301">
        <v>63.1</v>
      </c>
      <c r="M60" s="301">
        <v>105.8</v>
      </c>
      <c r="N60" s="301">
        <v>80.599999999999994</v>
      </c>
      <c r="O60" s="301">
        <v>99</v>
      </c>
      <c r="P60" s="301">
        <v>91.4</v>
      </c>
      <c r="Q60" s="301">
        <v>84.5</v>
      </c>
      <c r="R60" s="301">
        <v>98.9</v>
      </c>
      <c r="S60" s="301">
        <v>123.2</v>
      </c>
    </row>
    <row r="61" spans="1:19" ht="13.5" customHeight="1">
      <c r="A61" s="235" t="s">
        <v>430</v>
      </c>
      <c r="B61" s="233">
        <v>8</v>
      </c>
      <c r="C61" s="245"/>
      <c r="D61" s="294">
        <v>94.9</v>
      </c>
      <c r="E61" s="302">
        <v>98.4</v>
      </c>
      <c r="F61" s="302">
        <v>99.2</v>
      </c>
      <c r="G61" s="302">
        <v>117</v>
      </c>
      <c r="H61" s="302">
        <v>96.1</v>
      </c>
      <c r="I61" s="302">
        <v>85.2</v>
      </c>
      <c r="J61" s="302">
        <v>92.8</v>
      </c>
      <c r="K61" s="302">
        <v>83.9</v>
      </c>
      <c r="L61" s="302">
        <v>63.5</v>
      </c>
      <c r="M61" s="302">
        <v>104</v>
      </c>
      <c r="N61" s="302">
        <v>84.1</v>
      </c>
      <c r="O61" s="302">
        <v>99.2</v>
      </c>
      <c r="P61" s="302">
        <v>89.8</v>
      </c>
      <c r="Q61" s="302">
        <v>84.3</v>
      </c>
      <c r="R61" s="302">
        <v>104.1</v>
      </c>
      <c r="S61" s="302">
        <v>118.5</v>
      </c>
    </row>
    <row r="62" spans="1:19" ht="13.5" customHeight="1">
      <c r="A62" s="235" t="s">
        <v>430</v>
      </c>
      <c r="B62" s="233">
        <v>9</v>
      </c>
      <c r="C62" s="245"/>
      <c r="D62" s="294">
        <v>96.5</v>
      </c>
      <c r="E62" s="302">
        <v>103.9</v>
      </c>
      <c r="F62" s="302">
        <v>100.1</v>
      </c>
      <c r="G62" s="302">
        <v>119.4</v>
      </c>
      <c r="H62" s="302">
        <v>96.5</v>
      </c>
      <c r="I62" s="302">
        <v>87.3</v>
      </c>
      <c r="J62" s="302">
        <v>92.1</v>
      </c>
      <c r="K62" s="302">
        <v>85.2</v>
      </c>
      <c r="L62" s="302">
        <v>63.8</v>
      </c>
      <c r="M62" s="302">
        <v>103.4</v>
      </c>
      <c r="N62" s="302">
        <v>85.2</v>
      </c>
      <c r="O62" s="302">
        <v>99.2</v>
      </c>
      <c r="P62" s="302">
        <v>91.3</v>
      </c>
      <c r="Q62" s="302">
        <v>89.4</v>
      </c>
      <c r="R62" s="302">
        <v>98.1</v>
      </c>
      <c r="S62" s="302">
        <v>119.9</v>
      </c>
    </row>
    <row r="63" spans="1:19" ht="13.5" customHeight="1">
      <c r="A63" s="235" t="s">
        <v>430</v>
      </c>
      <c r="B63" s="233">
        <v>10</v>
      </c>
      <c r="D63" s="294">
        <v>95.8</v>
      </c>
      <c r="E63" s="302">
        <v>90.9</v>
      </c>
      <c r="F63" s="302">
        <v>100.6</v>
      </c>
      <c r="G63" s="302">
        <v>117.2</v>
      </c>
      <c r="H63" s="302">
        <v>92.9</v>
      </c>
      <c r="I63" s="302">
        <v>87.5</v>
      </c>
      <c r="J63" s="302">
        <v>92</v>
      </c>
      <c r="K63" s="302">
        <v>84.3</v>
      </c>
      <c r="L63" s="302">
        <v>62.1</v>
      </c>
      <c r="M63" s="302">
        <v>107.1</v>
      </c>
      <c r="N63" s="302">
        <v>85.7</v>
      </c>
      <c r="O63" s="302">
        <v>92.9</v>
      </c>
      <c r="P63" s="302">
        <v>91.3</v>
      </c>
      <c r="Q63" s="302">
        <v>85.3</v>
      </c>
      <c r="R63" s="302">
        <v>100.2</v>
      </c>
      <c r="S63" s="302">
        <v>121.1</v>
      </c>
    </row>
    <row r="64" spans="1:19" ht="13.5" customHeight="1">
      <c r="A64" s="235" t="s">
        <v>430</v>
      </c>
      <c r="B64" s="233">
        <v>11</v>
      </c>
      <c r="C64" s="245"/>
      <c r="D64" s="294">
        <v>96.5</v>
      </c>
      <c r="E64" s="302">
        <v>96.5</v>
      </c>
      <c r="F64" s="302">
        <v>100.5</v>
      </c>
      <c r="G64" s="302">
        <v>117.8</v>
      </c>
      <c r="H64" s="302">
        <v>90.9</v>
      </c>
      <c r="I64" s="302">
        <v>93.3</v>
      </c>
      <c r="J64" s="302">
        <v>91.9</v>
      </c>
      <c r="K64" s="302">
        <v>84.3</v>
      </c>
      <c r="L64" s="302">
        <v>78.3</v>
      </c>
      <c r="M64" s="302">
        <v>103</v>
      </c>
      <c r="N64" s="302">
        <v>84.8</v>
      </c>
      <c r="O64" s="302">
        <v>93.1</v>
      </c>
      <c r="P64" s="302">
        <v>89.8</v>
      </c>
      <c r="Q64" s="302">
        <v>85.2</v>
      </c>
      <c r="R64" s="302">
        <v>99.6</v>
      </c>
      <c r="S64" s="302">
        <v>128.4</v>
      </c>
    </row>
    <row r="65" spans="1:19" ht="13.5" customHeight="1">
      <c r="A65" s="235" t="s">
        <v>430</v>
      </c>
      <c r="B65" s="233">
        <v>12</v>
      </c>
      <c r="C65" s="245"/>
      <c r="D65" s="294">
        <v>95</v>
      </c>
      <c r="E65" s="302">
        <v>95.1</v>
      </c>
      <c r="F65" s="302">
        <v>98.8</v>
      </c>
      <c r="G65" s="302">
        <v>115.3</v>
      </c>
      <c r="H65" s="302">
        <v>84.1</v>
      </c>
      <c r="I65" s="302">
        <v>88.1</v>
      </c>
      <c r="J65" s="302">
        <v>94.2</v>
      </c>
      <c r="K65" s="302">
        <v>84.8</v>
      </c>
      <c r="L65" s="302">
        <v>65.7</v>
      </c>
      <c r="M65" s="302">
        <v>103.1</v>
      </c>
      <c r="N65" s="302">
        <v>85.6</v>
      </c>
      <c r="O65" s="302">
        <v>91.4</v>
      </c>
      <c r="P65" s="302">
        <v>95.6</v>
      </c>
      <c r="Q65" s="302">
        <v>83.2</v>
      </c>
      <c r="R65" s="302">
        <v>100</v>
      </c>
      <c r="S65" s="302">
        <v>116.3</v>
      </c>
    </row>
    <row r="66" spans="1:19" ht="13.5" customHeight="1">
      <c r="A66" s="235" t="s">
        <v>431</v>
      </c>
      <c r="B66" s="233">
        <v>1</v>
      </c>
      <c r="C66" s="245"/>
      <c r="D66" s="294">
        <v>93.2</v>
      </c>
      <c r="E66" s="302">
        <v>84.6</v>
      </c>
      <c r="F66" s="302">
        <v>94.2</v>
      </c>
      <c r="G66" s="302">
        <v>104.2</v>
      </c>
      <c r="H66" s="302">
        <v>103.6</v>
      </c>
      <c r="I66" s="302">
        <v>90.9</v>
      </c>
      <c r="J66" s="302">
        <v>91</v>
      </c>
      <c r="K66" s="302">
        <v>91</v>
      </c>
      <c r="L66" s="302">
        <v>51.6</v>
      </c>
      <c r="M66" s="302">
        <v>99.9</v>
      </c>
      <c r="N66" s="302">
        <v>87.5</v>
      </c>
      <c r="O66" s="302">
        <v>100.8</v>
      </c>
      <c r="P66" s="302">
        <v>91.5</v>
      </c>
      <c r="Q66" s="302">
        <v>83.6</v>
      </c>
      <c r="R66" s="302">
        <v>105.2</v>
      </c>
      <c r="S66" s="302">
        <v>121.9</v>
      </c>
    </row>
    <row r="67" spans="1:19" ht="13.5" customHeight="1">
      <c r="A67" s="236" t="s">
        <v>430</v>
      </c>
      <c r="B67" s="233">
        <v>2</v>
      </c>
      <c r="C67" s="245"/>
      <c r="D67" s="294">
        <v>93.7</v>
      </c>
      <c r="E67" s="302">
        <v>85.1</v>
      </c>
      <c r="F67" s="302">
        <v>96.8</v>
      </c>
      <c r="G67" s="302">
        <v>104.8</v>
      </c>
      <c r="H67" s="302">
        <v>102.7</v>
      </c>
      <c r="I67" s="302">
        <v>93.6</v>
      </c>
      <c r="J67" s="302">
        <v>90.9</v>
      </c>
      <c r="K67" s="302">
        <v>90.5</v>
      </c>
      <c r="L67" s="302">
        <v>52.5</v>
      </c>
      <c r="M67" s="302">
        <v>103.1</v>
      </c>
      <c r="N67" s="302">
        <v>86.1</v>
      </c>
      <c r="O67" s="302">
        <v>97.9</v>
      </c>
      <c r="P67" s="302">
        <v>92.1</v>
      </c>
      <c r="Q67" s="302">
        <v>79.3</v>
      </c>
      <c r="R67" s="302">
        <v>112.2</v>
      </c>
      <c r="S67" s="302">
        <v>121.5</v>
      </c>
    </row>
    <row r="68" spans="1:19" ht="13.5" customHeight="1">
      <c r="A68" s="235" t="s">
        <v>430</v>
      </c>
      <c r="B68" s="233">
        <v>3</v>
      </c>
      <c r="D68" s="294">
        <v>93.2</v>
      </c>
      <c r="E68" s="302">
        <v>90.2</v>
      </c>
      <c r="F68" s="302">
        <v>96.5</v>
      </c>
      <c r="G68" s="302">
        <v>105.6</v>
      </c>
      <c r="H68" s="302">
        <v>104.8</v>
      </c>
      <c r="I68" s="302">
        <v>94</v>
      </c>
      <c r="J68" s="302">
        <v>88.4</v>
      </c>
      <c r="K68" s="302">
        <v>89.1</v>
      </c>
      <c r="L68" s="302">
        <v>56.7</v>
      </c>
      <c r="M68" s="302">
        <v>104.5</v>
      </c>
      <c r="N68" s="302">
        <v>87.3</v>
      </c>
      <c r="O68" s="302">
        <v>100.4</v>
      </c>
      <c r="P68" s="302">
        <v>90.8</v>
      </c>
      <c r="Q68" s="302">
        <v>78.3</v>
      </c>
      <c r="R68" s="302">
        <v>110.2</v>
      </c>
      <c r="S68" s="302">
        <v>118.7</v>
      </c>
    </row>
    <row r="69" spans="1:19" ht="13.5" customHeight="1">
      <c r="A69" s="233" t="s">
        <v>430</v>
      </c>
      <c r="B69" s="233">
        <v>4</v>
      </c>
      <c r="C69" s="245"/>
      <c r="D69" s="294">
        <v>94.9</v>
      </c>
      <c r="E69" s="302">
        <v>88.7</v>
      </c>
      <c r="F69" s="302">
        <v>98.8</v>
      </c>
      <c r="G69" s="302">
        <v>105</v>
      </c>
      <c r="H69" s="302">
        <v>105.4</v>
      </c>
      <c r="I69" s="302">
        <v>96.4</v>
      </c>
      <c r="J69" s="302">
        <v>93</v>
      </c>
      <c r="K69" s="302">
        <v>93.5</v>
      </c>
      <c r="L69" s="302">
        <v>54.6</v>
      </c>
      <c r="M69" s="302">
        <v>105.1</v>
      </c>
      <c r="N69" s="302">
        <v>90</v>
      </c>
      <c r="O69" s="302">
        <v>99.5</v>
      </c>
      <c r="P69" s="302">
        <v>90.1</v>
      </c>
      <c r="Q69" s="302">
        <v>78.8</v>
      </c>
      <c r="R69" s="302">
        <v>108.9</v>
      </c>
      <c r="S69" s="302">
        <v>120.1</v>
      </c>
    </row>
    <row r="70" spans="1:19" ht="13.5" customHeight="1">
      <c r="A70" s="235" t="s">
        <v>430</v>
      </c>
      <c r="B70" s="233">
        <v>5</v>
      </c>
      <c r="C70" s="245"/>
      <c r="D70" s="294">
        <v>94.7</v>
      </c>
      <c r="E70" s="302">
        <v>84.2</v>
      </c>
      <c r="F70" s="302">
        <v>97.5</v>
      </c>
      <c r="G70" s="302">
        <v>103</v>
      </c>
      <c r="H70" s="302">
        <v>106.3</v>
      </c>
      <c r="I70" s="302">
        <v>95.4</v>
      </c>
      <c r="J70" s="302">
        <v>92.2</v>
      </c>
      <c r="K70" s="302">
        <v>94.1</v>
      </c>
      <c r="L70" s="302">
        <v>58.4</v>
      </c>
      <c r="M70" s="302">
        <v>101.9</v>
      </c>
      <c r="N70" s="302">
        <v>87.4</v>
      </c>
      <c r="O70" s="302">
        <v>100.4</v>
      </c>
      <c r="P70" s="302">
        <v>92</v>
      </c>
      <c r="Q70" s="302">
        <v>79.8</v>
      </c>
      <c r="R70" s="302">
        <v>110.1</v>
      </c>
      <c r="S70" s="302">
        <v>122.1</v>
      </c>
    </row>
    <row r="71" spans="1:19" ht="13.5" customHeight="1">
      <c r="A71" s="235" t="s">
        <v>430</v>
      </c>
      <c r="B71" s="233">
        <v>6</v>
      </c>
      <c r="C71" s="245"/>
      <c r="D71" s="294">
        <v>95.7</v>
      </c>
      <c r="E71" s="302">
        <v>87.1</v>
      </c>
      <c r="F71" s="302">
        <v>100.6</v>
      </c>
      <c r="G71" s="302">
        <v>105.9</v>
      </c>
      <c r="H71" s="302">
        <v>105.5</v>
      </c>
      <c r="I71" s="302">
        <v>85.3</v>
      </c>
      <c r="J71" s="302">
        <v>93.9</v>
      </c>
      <c r="K71" s="302">
        <v>95.2</v>
      </c>
      <c r="L71" s="302">
        <v>55.3</v>
      </c>
      <c r="M71" s="302">
        <v>102.7</v>
      </c>
      <c r="N71" s="302">
        <v>93.5</v>
      </c>
      <c r="O71" s="302">
        <v>100.3</v>
      </c>
      <c r="P71" s="302">
        <v>92.3</v>
      </c>
      <c r="Q71" s="302">
        <v>78.900000000000006</v>
      </c>
      <c r="R71" s="302">
        <v>112.5</v>
      </c>
      <c r="S71" s="302">
        <v>122</v>
      </c>
    </row>
    <row r="72" spans="1:19" ht="13.5" customHeight="1">
      <c r="A72" s="237" t="s">
        <v>430</v>
      </c>
      <c r="B72" s="241">
        <v>7</v>
      </c>
      <c r="C72" s="247"/>
      <c r="D72" s="258">
        <v>95.9</v>
      </c>
      <c r="E72" s="269">
        <v>84.1</v>
      </c>
      <c r="F72" s="269">
        <v>100.7</v>
      </c>
      <c r="G72" s="269">
        <v>105.5</v>
      </c>
      <c r="H72" s="269">
        <v>106.2</v>
      </c>
      <c r="I72" s="269">
        <v>85.4</v>
      </c>
      <c r="J72" s="269">
        <v>93.1</v>
      </c>
      <c r="K72" s="269">
        <v>95.8</v>
      </c>
      <c r="L72" s="269">
        <v>55.2</v>
      </c>
      <c r="M72" s="269">
        <v>105.2</v>
      </c>
      <c r="N72" s="269">
        <v>89.2</v>
      </c>
      <c r="O72" s="269">
        <v>99.4</v>
      </c>
      <c r="P72" s="269">
        <v>88.8</v>
      </c>
      <c r="Q72" s="269">
        <v>83.6</v>
      </c>
      <c r="R72" s="269">
        <v>109.7</v>
      </c>
      <c r="S72" s="269">
        <v>125.4</v>
      </c>
    </row>
    <row r="73" spans="1:19" ht="17.25" customHeight="1">
      <c r="A73" s="289"/>
      <c r="B73" s="289"/>
      <c r="C73" s="289"/>
      <c r="D73" s="259" t="s">
        <v>432</v>
      </c>
      <c r="E73" s="259"/>
      <c r="F73" s="259"/>
      <c r="G73" s="259"/>
      <c r="H73" s="259"/>
      <c r="I73" s="259"/>
      <c r="J73" s="259"/>
      <c r="K73" s="259"/>
      <c r="L73" s="259"/>
      <c r="M73" s="259"/>
      <c r="N73" s="259"/>
      <c r="O73" s="259"/>
      <c r="P73" s="259"/>
      <c r="Q73" s="259"/>
      <c r="R73" s="259"/>
      <c r="S73" s="259"/>
    </row>
    <row r="74" spans="1:19" ht="13.5" customHeight="1">
      <c r="A74" s="232" t="s">
        <v>384</v>
      </c>
      <c r="B74" s="232" t="s">
        <v>210</v>
      </c>
      <c r="C74" s="245"/>
      <c r="D74" s="293">
        <v>0.4</v>
      </c>
      <c r="E74" s="301">
        <v>-15</v>
      </c>
      <c r="F74" s="301">
        <v>-0.6</v>
      </c>
      <c r="G74" s="301">
        <v>-3.5</v>
      </c>
      <c r="H74" s="301">
        <v>-6.8</v>
      </c>
      <c r="I74" s="301">
        <v>2.1</v>
      </c>
      <c r="J74" s="301">
        <v>6.1</v>
      </c>
      <c r="K74" s="301">
        <v>-4.9000000000000004</v>
      </c>
      <c r="L74" s="280">
        <v>-13.7</v>
      </c>
      <c r="M74" s="280">
        <v>-1.7</v>
      </c>
      <c r="N74" s="280">
        <v>23.8</v>
      </c>
      <c r="O74" s="280">
        <v>-6.8</v>
      </c>
      <c r="P74" s="301">
        <v>-5.5</v>
      </c>
      <c r="Q74" s="301">
        <v>3</v>
      </c>
      <c r="R74" s="301">
        <v>5.4</v>
      </c>
      <c r="S74" s="280">
        <v>-0.5</v>
      </c>
    </row>
    <row r="75" spans="1:19" ht="13.5" customHeight="1">
      <c r="A75" s="233"/>
      <c r="B75" s="233" t="s">
        <v>47</v>
      </c>
      <c r="C75" s="245"/>
      <c r="D75" s="294">
        <v>-0.6</v>
      </c>
      <c r="E75" s="302">
        <v>-2.9</v>
      </c>
      <c r="F75" s="302">
        <v>-2.8</v>
      </c>
      <c r="G75" s="302">
        <v>-9.3000000000000007</v>
      </c>
      <c r="H75" s="302">
        <v>-4.4000000000000004</v>
      </c>
      <c r="I75" s="302">
        <v>-5.6</v>
      </c>
      <c r="J75" s="302">
        <v>-6.2</v>
      </c>
      <c r="K75" s="302">
        <v>-2.7</v>
      </c>
      <c r="L75" s="281">
        <v>23.4</v>
      </c>
      <c r="M75" s="281">
        <v>-0.3</v>
      </c>
      <c r="N75" s="281">
        <v>-10.5</v>
      </c>
      <c r="O75" s="281">
        <v>-8.1</v>
      </c>
      <c r="P75" s="302">
        <v>26.7</v>
      </c>
      <c r="Q75" s="302">
        <v>5.0999999999999996</v>
      </c>
      <c r="R75" s="302">
        <v>0</v>
      </c>
      <c r="S75" s="281">
        <v>-0.6</v>
      </c>
    </row>
    <row r="76" spans="1:19" ht="13.5" customHeight="1">
      <c r="A76" s="233"/>
      <c r="B76" s="233" t="s">
        <v>55</v>
      </c>
      <c r="C76" s="245"/>
      <c r="D76" s="294">
        <v>2.5</v>
      </c>
      <c r="E76" s="302">
        <v>11.4</v>
      </c>
      <c r="F76" s="302">
        <v>2</v>
      </c>
      <c r="G76" s="302">
        <v>1.4</v>
      </c>
      <c r="H76" s="302">
        <v>4.0999999999999996</v>
      </c>
      <c r="I76" s="302">
        <v>5.5</v>
      </c>
      <c r="J76" s="302">
        <v>-3.2</v>
      </c>
      <c r="K76" s="302">
        <v>-16.5</v>
      </c>
      <c r="L76" s="281">
        <v>1.3</v>
      </c>
      <c r="M76" s="281">
        <v>5.9</v>
      </c>
      <c r="N76" s="281">
        <v>-5.9</v>
      </c>
      <c r="O76" s="281">
        <v>12.6</v>
      </c>
      <c r="P76" s="302">
        <v>1.1000000000000001</v>
      </c>
      <c r="Q76" s="302">
        <v>0.4</v>
      </c>
      <c r="R76" s="302">
        <v>-7.9</v>
      </c>
      <c r="S76" s="281">
        <v>21.4</v>
      </c>
    </row>
    <row r="77" spans="1:19" ht="13.5" customHeight="1">
      <c r="A77" s="233"/>
      <c r="B77" s="233" t="s">
        <v>180</v>
      </c>
      <c r="C77" s="245"/>
      <c r="D77" s="294">
        <v>-1.6</v>
      </c>
      <c r="E77" s="302">
        <v>-14.1</v>
      </c>
      <c r="F77" s="302">
        <v>0.7</v>
      </c>
      <c r="G77" s="302">
        <v>1.8</v>
      </c>
      <c r="H77" s="302">
        <v>-2.9</v>
      </c>
      <c r="I77" s="302">
        <v>-12</v>
      </c>
      <c r="J77" s="302">
        <v>-8</v>
      </c>
      <c r="K77" s="302">
        <v>9.8000000000000007</v>
      </c>
      <c r="L77" s="281">
        <v>-18</v>
      </c>
      <c r="M77" s="281">
        <v>-2</v>
      </c>
      <c r="N77" s="281">
        <v>3</v>
      </c>
      <c r="O77" s="281">
        <v>-0.3</v>
      </c>
      <c r="P77" s="302">
        <v>-4.5</v>
      </c>
      <c r="Q77" s="302">
        <v>-2.2999999999999998</v>
      </c>
      <c r="R77" s="302">
        <v>0.4</v>
      </c>
      <c r="S77" s="281">
        <v>6.2</v>
      </c>
    </row>
    <row r="78" spans="1:19" ht="13.5" customHeight="1">
      <c r="A78" s="233"/>
      <c r="B78" s="233" t="s">
        <v>197</v>
      </c>
      <c r="C78" s="245"/>
      <c r="D78" s="294">
        <v>-2.6</v>
      </c>
      <c r="E78" s="302">
        <v>-0.3</v>
      </c>
      <c r="F78" s="302">
        <v>-2.2999999999999998</v>
      </c>
      <c r="G78" s="302">
        <v>-3.7</v>
      </c>
      <c r="H78" s="302">
        <v>-7.7</v>
      </c>
      <c r="I78" s="302">
        <v>1.1000000000000001</v>
      </c>
      <c r="J78" s="302">
        <v>-1.9</v>
      </c>
      <c r="K78" s="302">
        <v>-5.3</v>
      </c>
      <c r="L78" s="281">
        <v>-4.3</v>
      </c>
      <c r="M78" s="281">
        <v>1.3</v>
      </c>
      <c r="N78" s="281">
        <v>-4.7</v>
      </c>
      <c r="O78" s="281">
        <v>-8.5</v>
      </c>
      <c r="P78" s="302">
        <v>-2.4</v>
      </c>
      <c r="Q78" s="302">
        <v>-3.1</v>
      </c>
      <c r="R78" s="302">
        <v>-1.6</v>
      </c>
      <c r="S78" s="281">
        <v>-6.1</v>
      </c>
    </row>
    <row r="79" spans="1:19" ht="13.5" customHeight="1">
      <c r="A79" s="234"/>
      <c r="B79" s="234" t="s">
        <v>76</v>
      </c>
      <c r="C79" s="246"/>
      <c r="D79" s="296">
        <v>-1.7</v>
      </c>
      <c r="E79" s="303">
        <v>-1.8</v>
      </c>
      <c r="F79" s="303">
        <v>-0.7</v>
      </c>
      <c r="G79" s="303">
        <v>21.7</v>
      </c>
      <c r="H79" s="303">
        <v>-1</v>
      </c>
      <c r="I79" s="303">
        <v>-6.6</v>
      </c>
      <c r="J79" s="303">
        <v>4.3</v>
      </c>
      <c r="K79" s="303">
        <v>0.1</v>
      </c>
      <c r="L79" s="303">
        <v>-21.7</v>
      </c>
      <c r="M79" s="303">
        <v>-1.1000000000000001</v>
      </c>
      <c r="N79" s="303">
        <v>-1.6</v>
      </c>
      <c r="O79" s="303">
        <v>-8</v>
      </c>
      <c r="P79" s="303">
        <v>-1.1000000000000001</v>
      </c>
      <c r="Q79" s="303">
        <v>-6.3</v>
      </c>
      <c r="R79" s="303">
        <v>13.4</v>
      </c>
      <c r="S79" s="303">
        <v>-2.4</v>
      </c>
    </row>
    <row r="80" spans="1:19" ht="13.5" customHeight="1">
      <c r="A80" s="233" t="s">
        <v>426</v>
      </c>
      <c r="B80" s="233">
        <v>7</v>
      </c>
      <c r="C80" s="245" t="s">
        <v>434</v>
      </c>
      <c r="D80" s="293">
        <v>-2.4</v>
      </c>
      <c r="E80" s="301">
        <v>-5.7</v>
      </c>
      <c r="F80" s="301">
        <v>-0.4</v>
      </c>
      <c r="G80" s="301">
        <v>28.4</v>
      </c>
      <c r="H80" s="301">
        <v>10.8</v>
      </c>
      <c r="I80" s="301">
        <v>-9.1999999999999993</v>
      </c>
      <c r="J80" s="301">
        <v>5.4</v>
      </c>
      <c r="K80" s="301">
        <v>-1.6</v>
      </c>
      <c r="L80" s="301">
        <v>-22.2</v>
      </c>
      <c r="M80" s="301">
        <v>0.4</v>
      </c>
      <c r="N80" s="301">
        <v>-4.5999999999999996</v>
      </c>
      <c r="O80" s="301">
        <v>-4.3</v>
      </c>
      <c r="P80" s="301">
        <v>-2.6</v>
      </c>
      <c r="Q80" s="301">
        <v>-9.1999999999999993</v>
      </c>
      <c r="R80" s="301">
        <v>10</v>
      </c>
      <c r="S80" s="301">
        <v>-0.6</v>
      </c>
    </row>
    <row r="81" spans="1:27" ht="13.5" customHeight="1">
      <c r="A81" s="235" t="s">
        <v>430</v>
      </c>
      <c r="B81" s="233">
        <v>8</v>
      </c>
      <c r="C81" s="245"/>
      <c r="D81" s="294">
        <v>-2.5</v>
      </c>
      <c r="E81" s="302">
        <v>1.2</v>
      </c>
      <c r="F81" s="302">
        <v>-1.1000000000000001</v>
      </c>
      <c r="G81" s="302">
        <v>23.7</v>
      </c>
      <c r="H81" s="302">
        <v>7.4</v>
      </c>
      <c r="I81" s="302">
        <v>-8.5</v>
      </c>
      <c r="J81" s="302">
        <v>5.6</v>
      </c>
      <c r="K81" s="302">
        <v>-1.5</v>
      </c>
      <c r="L81" s="302">
        <v>-16.8</v>
      </c>
      <c r="M81" s="302">
        <v>-0.8</v>
      </c>
      <c r="N81" s="302">
        <v>-1.9</v>
      </c>
      <c r="O81" s="302">
        <v>-4.5999999999999996</v>
      </c>
      <c r="P81" s="302">
        <v>-2.1</v>
      </c>
      <c r="Q81" s="302">
        <v>-9.1</v>
      </c>
      <c r="R81" s="302">
        <v>15.3</v>
      </c>
      <c r="S81" s="302">
        <v>-4</v>
      </c>
    </row>
    <row r="82" spans="1:27" ht="13.5" customHeight="1">
      <c r="A82" s="235" t="s">
        <v>430</v>
      </c>
      <c r="B82" s="233">
        <v>9</v>
      </c>
      <c r="C82" s="245"/>
      <c r="D82" s="294">
        <v>-0.8</v>
      </c>
      <c r="E82" s="302">
        <v>8.3000000000000007</v>
      </c>
      <c r="F82" s="302">
        <v>-0.3</v>
      </c>
      <c r="G82" s="302">
        <v>26.5</v>
      </c>
      <c r="H82" s="302">
        <v>2.9</v>
      </c>
      <c r="I82" s="302">
        <v>-8.1</v>
      </c>
      <c r="J82" s="302">
        <v>7.1</v>
      </c>
      <c r="K82" s="302">
        <v>-2.2000000000000002</v>
      </c>
      <c r="L82" s="302">
        <v>-19.7</v>
      </c>
      <c r="M82" s="302">
        <v>-1.8</v>
      </c>
      <c r="N82" s="302">
        <v>0</v>
      </c>
      <c r="O82" s="302">
        <v>-4.8</v>
      </c>
      <c r="P82" s="302">
        <v>3.4</v>
      </c>
      <c r="Q82" s="302">
        <v>-3.9</v>
      </c>
      <c r="R82" s="302">
        <v>10.3</v>
      </c>
      <c r="S82" s="302">
        <v>-4.7</v>
      </c>
    </row>
    <row r="83" spans="1:27" ht="13.5" customHeight="1">
      <c r="A83" s="235" t="s">
        <v>430</v>
      </c>
      <c r="B83" s="233">
        <v>10</v>
      </c>
      <c r="D83" s="294">
        <v>-1.3</v>
      </c>
      <c r="E83" s="302">
        <v>-4.2</v>
      </c>
      <c r="F83" s="302">
        <v>-0.1</v>
      </c>
      <c r="G83" s="302">
        <v>26.4</v>
      </c>
      <c r="H83" s="302">
        <v>-2.1</v>
      </c>
      <c r="I83" s="302">
        <v>-6.1</v>
      </c>
      <c r="J83" s="302">
        <v>4.7</v>
      </c>
      <c r="K83" s="302">
        <v>-0.4</v>
      </c>
      <c r="L83" s="302">
        <v>-20.2</v>
      </c>
      <c r="M83" s="302">
        <v>1.7</v>
      </c>
      <c r="N83" s="302">
        <v>2.6</v>
      </c>
      <c r="O83" s="302">
        <v>-10.8</v>
      </c>
      <c r="P83" s="302">
        <v>-0.7</v>
      </c>
      <c r="Q83" s="302">
        <v>-5.7</v>
      </c>
      <c r="R83" s="302">
        <v>12</v>
      </c>
      <c r="S83" s="302">
        <v>-1.8</v>
      </c>
    </row>
    <row r="84" spans="1:27" ht="13.5" customHeight="1">
      <c r="A84" s="235" t="s">
        <v>430</v>
      </c>
      <c r="B84" s="233">
        <v>11</v>
      </c>
      <c r="C84" s="245"/>
      <c r="D84" s="294">
        <v>-1.3</v>
      </c>
      <c r="E84" s="302">
        <v>-0.2</v>
      </c>
      <c r="F84" s="302">
        <v>-0.6</v>
      </c>
      <c r="G84" s="302">
        <v>26.3</v>
      </c>
      <c r="H84" s="302">
        <v>-3.6</v>
      </c>
      <c r="I84" s="302">
        <v>-2.4</v>
      </c>
      <c r="J84" s="302">
        <v>2.9</v>
      </c>
      <c r="K84" s="302">
        <v>-2.4</v>
      </c>
      <c r="L84" s="302">
        <v>-0.9</v>
      </c>
      <c r="M84" s="302">
        <v>-1.7</v>
      </c>
      <c r="N84" s="302">
        <v>-1.4</v>
      </c>
      <c r="O84" s="302">
        <v>-12.3</v>
      </c>
      <c r="P84" s="302">
        <v>-2.2999999999999998</v>
      </c>
      <c r="Q84" s="302">
        <v>-5.8</v>
      </c>
      <c r="R84" s="302">
        <v>8.6</v>
      </c>
      <c r="S84" s="302">
        <v>2.2999999999999998</v>
      </c>
    </row>
    <row r="85" spans="1:27" ht="13.5" customHeight="1">
      <c r="A85" s="235" t="s">
        <v>430</v>
      </c>
      <c r="B85" s="233">
        <v>12</v>
      </c>
      <c r="C85" s="245"/>
      <c r="D85" s="294">
        <v>-2.8</v>
      </c>
      <c r="E85" s="302">
        <v>0.7</v>
      </c>
      <c r="F85" s="302">
        <v>-2</v>
      </c>
      <c r="G85" s="302">
        <v>18.399999999999999</v>
      </c>
      <c r="H85" s="302">
        <v>-9.5</v>
      </c>
      <c r="I85" s="302">
        <v>-9.6999999999999993</v>
      </c>
      <c r="J85" s="302">
        <v>6.4</v>
      </c>
      <c r="K85" s="302">
        <v>-3.6</v>
      </c>
      <c r="L85" s="302">
        <v>-11.8</v>
      </c>
      <c r="M85" s="302">
        <v>0.6</v>
      </c>
      <c r="N85" s="302">
        <v>-0.1</v>
      </c>
      <c r="O85" s="302">
        <v>-14.5</v>
      </c>
      <c r="P85" s="302">
        <v>-2.4</v>
      </c>
      <c r="Q85" s="302">
        <v>-8</v>
      </c>
      <c r="R85" s="302">
        <v>8.1</v>
      </c>
      <c r="S85" s="302">
        <v>-3.1</v>
      </c>
    </row>
    <row r="86" spans="1:27" ht="13.5" customHeight="1">
      <c r="A86" s="235" t="s">
        <v>431</v>
      </c>
      <c r="B86" s="233">
        <v>1</v>
      </c>
      <c r="C86" s="245"/>
      <c r="D86" s="294">
        <v>-3.3</v>
      </c>
      <c r="E86" s="302">
        <v>-7.5</v>
      </c>
      <c r="F86" s="302">
        <v>-4.0999999999999996</v>
      </c>
      <c r="G86" s="302">
        <v>-11.1</v>
      </c>
      <c r="H86" s="302">
        <v>11.3</v>
      </c>
      <c r="I86" s="302">
        <v>7.6</v>
      </c>
      <c r="J86" s="302">
        <v>-0.3</v>
      </c>
      <c r="K86" s="302">
        <v>7.9</v>
      </c>
      <c r="L86" s="302">
        <v>-15.8</v>
      </c>
      <c r="M86" s="302">
        <v>-4</v>
      </c>
      <c r="N86" s="302">
        <v>5.7</v>
      </c>
      <c r="O86" s="302">
        <v>-0.2</v>
      </c>
      <c r="P86" s="302">
        <v>-6.8</v>
      </c>
      <c r="Q86" s="302">
        <v>-7.1</v>
      </c>
      <c r="R86" s="302">
        <v>-3.1</v>
      </c>
      <c r="S86" s="302">
        <v>-3.6</v>
      </c>
    </row>
    <row r="87" spans="1:27" ht="13.5" customHeight="1">
      <c r="A87" s="236" t="s">
        <v>430</v>
      </c>
      <c r="B87" s="233">
        <v>2</v>
      </c>
      <c r="C87" s="245"/>
      <c r="D87" s="294">
        <v>-2.7</v>
      </c>
      <c r="E87" s="302">
        <v>-7.7</v>
      </c>
      <c r="F87" s="302">
        <v>-3</v>
      </c>
      <c r="G87" s="302">
        <v>-6.9</v>
      </c>
      <c r="H87" s="302">
        <v>13.1</v>
      </c>
      <c r="I87" s="302">
        <v>3.5</v>
      </c>
      <c r="J87" s="302">
        <v>-0.2</v>
      </c>
      <c r="K87" s="302">
        <v>7.5</v>
      </c>
      <c r="L87" s="302">
        <v>-9.3000000000000007</v>
      </c>
      <c r="M87" s="302">
        <v>-1.1000000000000001</v>
      </c>
      <c r="N87" s="302">
        <v>2</v>
      </c>
      <c r="O87" s="302">
        <v>4.0999999999999996</v>
      </c>
      <c r="P87" s="302">
        <v>-4.2</v>
      </c>
      <c r="Q87" s="302">
        <v>-9.5</v>
      </c>
      <c r="R87" s="302">
        <v>-2</v>
      </c>
      <c r="S87" s="302">
        <v>0.8</v>
      </c>
    </row>
    <row r="88" spans="1:27" ht="13.5" customHeight="1">
      <c r="A88" s="235" t="s">
        <v>430</v>
      </c>
      <c r="B88" s="233">
        <v>3</v>
      </c>
      <c r="D88" s="294">
        <v>-3.3</v>
      </c>
      <c r="E88" s="302">
        <v>-2</v>
      </c>
      <c r="F88" s="302">
        <v>-3</v>
      </c>
      <c r="G88" s="302">
        <v>-9.4</v>
      </c>
      <c r="H88" s="302">
        <v>13.1</v>
      </c>
      <c r="I88" s="302">
        <v>7.9</v>
      </c>
      <c r="J88" s="302">
        <v>-2.6</v>
      </c>
      <c r="K88" s="302">
        <v>1.6</v>
      </c>
      <c r="L88" s="302">
        <v>-8.1</v>
      </c>
      <c r="M88" s="302">
        <v>1.2</v>
      </c>
      <c r="N88" s="302">
        <v>3.6</v>
      </c>
      <c r="O88" s="302">
        <v>6.9</v>
      </c>
      <c r="P88" s="302">
        <v>-3.6</v>
      </c>
      <c r="Q88" s="302">
        <v>-13.5</v>
      </c>
      <c r="R88" s="302">
        <v>1.6</v>
      </c>
      <c r="S88" s="302">
        <v>-2.2000000000000002</v>
      </c>
    </row>
    <row r="89" spans="1:27" ht="13.5" customHeight="1">
      <c r="A89" s="233" t="s">
        <v>430</v>
      </c>
      <c r="B89" s="233">
        <v>4</v>
      </c>
      <c r="C89" s="245"/>
      <c r="D89" s="294">
        <v>-2.6</v>
      </c>
      <c r="E89" s="302">
        <v>-7.6</v>
      </c>
      <c r="F89" s="302">
        <v>-2.1</v>
      </c>
      <c r="G89" s="302">
        <v>-8.9</v>
      </c>
      <c r="H89" s="302">
        <v>18.600000000000001</v>
      </c>
      <c r="I89" s="302">
        <v>7.7</v>
      </c>
      <c r="J89" s="302">
        <v>-0.7</v>
      </c>
      <c r="K89" s="302">
        <v>10.9</v>
      </c>
      <c r="L89" s="302">
        <v>-10.6</v>
      </c>
      <c r="M89" s="302">
        <v>-2.2999999999999998</v>
      </c>
      <c r="N89" s="302">
        <v>9.1999999999999993</v>
      </c>
      <c r="O89" s="302">
        <v>4.7</v>
      </c>
      <c r="P89" s="302">
        <v>-4.4000000000000004</v>
      </c>
      <c r="Q89" s="302">
        <v>-13.5</v>
      </c>
      <c r="R89" s="302">
        <v>5.5</v>
      </c>
      <c r="S89" s="302">
        <v>-0.3</v>
      </c>
    </row>
    <row r="90" spans="1:27" ht="13.5" customHeight="1">
      <c r="A90" s="235" t="s">
        <v>430</v>
      </c>
      <c r="B90" s="233">
        <v>5</v>
      </c>
      <c r="C90" s="245"/>
      <c r="D90" s="294">
        <v>-0.6</v>
      </c>
      <c r="E90" s="302">
        <v>-9.3000000000000007</v>
      </c>
      <c r="F90" s="302">
        <v>-2.2999999999999998</v>
      </c>
      <c r="G90" s="302">
        <v>-10.8</v>
      </c>
      <c r="H90" s="302">
        <v>18.5</v>
      </c>
      <c r="I90" s="302">
        <v>10.8</v>
      </c>
      <c r="J90" s="302">
        <v>1.2</v>
      </c>
      <c r="K90" s="302">
        <v>9.3000000000000007</v>
      </c>
      <c r="L90" s="302">
        <v>-4.9000000000000004</v>
      </c>
      <c r="M90" s="302">
        <v>1.1000000000000001</v>
      </c>
      <c r="N90" s="302">
        <v>-1.2</v>
      </c>
      <c r="O90" s="302">
        <v>5.9</v>
      </c>
      <c r="P90" s="302">
        <v>-2.2000000000000002</v>
      </c>
      <c r="Q90" s="302">
        <v>-5.2</v>
      </c>
      <c r="R90" s="302">
        <v>8.6999999999999993</v>
      </c>
      <c r="S90" s="302">
        <v>2.7</v>
      </c>
    </row>
    <row r="91" spans="1:27" ht="13.5" customHeight="1">
      <c r="A91" s="235" t="s">
        <v>430</v>
      </c>
      <c r="B91" s="233">
        <v>6</v>
      </c>
      <c r="C91" s="245"/>
      <c r="D91" s="294">
        <v>-0.2</v>
      </c>
      <c r="E91" s="302">
        <v>-6.9</v>
      </c>
      <c r="F91" s="302">
        <v>-0.2</v>
      </c>
      <c r="G91" s="302">
        <v>-7.3</v>
      </c>
      <c r="H91" s="302">
        <v>19.3</v>
      </c>
      <c r="I91" s="302">
        <v>-1.7</v>
      </c>
      <c r="J91" s="302">
        <v>1.6</v>
      </c>
      <c r="K91" s="302">
        <v>11.2</v>
      </c>
      <c r="L91" s="302">
        <v>-5.8</v>
      </c>
      <c r="M91" s="302">
        <v>-2.2000000000000002</v>
      </c>
      <c r="N91" s="302">
        <v>10.5</v>
      </c>
      <c r="O91" s="302">
        <v>-0.1</v>
      </c>
      <c r="P91" s="302">
        <v>-1.4</v>
      </c>
      <c r="Q91" s="302">
        <v>-5.2</v>
      </c>
      <c r="R91" s="302">
        <v>8.6999999999999993</v>
      </c>
      <c r="S91" s="302">
        <v>-0.1</v>
      </c>
    </row>
    <row r="92" spans="1:27" ht="13.5" customHeight="1">
      <c r="A92" s="237" t="s">
        <v>430</v>
      </c>
      <c r="B92" s="241">
        <v>7</v>
      </c>
      <c r="C92" s="247"/>
      <c r="D92" s="258">
        <v>0.4</v>
      </c>
      <c r="E92" s="269">
        <v>-8</v>
      </c>
      <c r="F92" s="269">
        <v>0.6</v>
      </c>
      <c r="G92" s="269">
        <v>-9.8000000000000007</v>
      </c>
      <c r="H92" s="269">
        <v>11.4</v>
      </c>
      <c r="I92" s="269">
        <v>-0.9</v>
      </c>
      <c r="J92" s="269">
        <v>1.1000000000000001</v>
      </c>
      <c r="K92" s="269">
        <v>13.5</v>
      </c>
      <c r="L92" s="269">
        <v>-12.5</v>
      </c>
      <c r="M92" s="269">
        <v>-0.6</v>
      </c>
      <c r="N92" s="269">
        <v>10.7</v>
      </c>
      <c r="O92" s="269">
        <v>0.4</v>
      </c>
      <c r="P92" s="269">
        <v>-2.8</v>
      </c>
      <c r="Q92" s="269">
        <v>-1.1000000000000001</v>
      </c>
      <c r="R92" s="269">
        <v>10.9</v>
      </c>
      <c r="S92" s="269">
        <v>1.8</v>
      </c>
    </row>
    <row r="93" spans="1:27" ht="27" customHeight="1">
      <c r="A93" s="238" t="s">
        <v>436</v>
      </c>
      <c r="B93" s="238"/>
      <c r="C93" s="238"/>
      <c r="D93" s="300">
        <v>0.2</v>
      </c>
      <c r="E93" s="260">
        <v>-3.4</v>
      </c>
      <c r="F93" s="260">
        <v>0.1</v>
      </c>
      <c r="G93" s="260">
        <v>-0.4</v>
      </c>
      <c r="H93" s="260">
        <v>0.7</v>
      </c>
      <c r="I93" s="260">
        <v>0.1</v>
      </c>
      <c r="J93" s="260">
        <v>-0.9</v>
      </c>
      <c r="K93" s="260">
        <v>0.6</v>
      </c>
      <c r="L93" s="260">
        <v>-0.2</v>
      </c>
      <c r="M93" s="260">
        <v>2.4</v>
      </c>
      <c r="N93" s="260">
        <v>-4.5999999999999996</v>
      </c>
      <c r="O93" s="260">
        <v>-0.9</v>
      </c>
      <c r="P93" s="260">
        <v>-3.8</v>
      </c>
      <c r="Q93" s="260">
        <v>6</v>
      </c>
      <c r="R93" s="260">
        <v>-2.5</v>
      </c>
      <c r="S93" s="260">
        <v>2.8</v>
      </c>
      <c r="T93" s="239"/>
      <c r="U93" s="239"/>
      <c r="V93" s="239"/>
      <c r="W93" s="239"/>
      <c r="X93" s="239"/>
      <c r="Y93" s="239"/>
      <c r="Z93" s="239"/>
      <c r="AA93" s="239"/>
    </row>
    <row r="94" spans="1:27" ht="27" customHeight="1">
      <c r="A94" s="290" t="s">
        <v>442</v>
      </c>
      <c r="B94" s="290"/>
      <c r="C94" s="290"/>
      <c r="D94" s="290"/>
      <c r="E94" s="290"/>
      <c r="F94" s="290"/>
      <c r="G94" s="290"/>
      <c r="H94" s="290"/>
      <c r="I94" s="290"/>
      <c r="J94" s="290"/>
      <c r="K94" s="290"/>
      <c r="L94" s="290"/>
      <c r="M94" s="290"/>
      <c r="N94" s="290"/>
      <c r="O94" s="290"/>
      <c r="P94" s="290"/>
      <c r="Q94" s="290"/>
      <c r="R94" s="290"/>
      <c r="S94" s="290"/>
    </row>
    <row r="95" spans="1:27" ht="24.75" customHeight="1">
      <c r="A95" s="291"/>
      <c r="B95" s="291"/>
      <c r="C95" s="291"/>
      <c r="D95" s="291"/>
      <c r="E95" s="291"/>
      <c r="F95" s="291"/>
      <c r="G95" s="291"/>
      <c r="H95" s="291"/>
      <c r="I95" s="291"/>
      <c r="J95" s="291"/>
      <c r="K95" s="291"/>
      <c r="L95" s="291"/>
      <c r="M95" s="291"/>
      <c r="N95" s="291"/>
      <c r="O95" s="291"/>
      <c r="P95" s="291"/>
      <c r="Q95" s="291"/>
      <c r="R95" s="291"/>
      <c r="S95" s="291"/>
    </row>
    <row r="96" spans="1:27">
      <c r="I96" s="306"/>
      <c r="J96" s="307"/>
      <c r="K96" s="307"/>
      <c r="L96" s="307"/>
      <c r="M96" s="307"/>
      <c r="N96" s="307"/>
      <c r="O96" s="307"/>
      <c r="P96" s="307"/>
      <c r="Q96" s="307"/>
      <c r="R96" s="307"/>
    </row>
    <row r="98" spans="1:19">
      <c r="A98" s="314"/>
      <c r="B98" s="314"/>
      <c r="C98" s="314"/>
      <c r="D98" s="314"/>
      <c r="E98" s="314"/>
      <c r="F98" s="314"/>
      <c r="G98" s="314"/>
      <c r="H98" s="314"/>
      <c r="I98" s="314"/>
      <c r="J98" s="314"/>
      <c r="K98" s="314"/>
      <c r="L98" s="314"/>
      <c r="M98" s="314"/>
      <c r="N98" s="314"/>
      <c r="O98" s="314"/>
      <c r="P98" s="314"/>
      <c r="Q98" s="314"/>
      <c r="R98" s="314"/>
      <c r="S98" s="314"/>
    </row>
  </sheetData>
  <mergeCells count="14">
    <mergeCell ref="G2:N2"/>
    <mergeCell ref="H3:O3"/>
    <mergeCell ref="D7:R7"/>
    <mergeCell ref="D27:S27"/>
    <mergeCell ref="A47:C47"/>
    <mergeCell ref="H49:O49"/>
    <mergeCell ref="D53:R53"/>
    <mergeCell ref="D73:S73"/>
    <mergeCell ref="A93:C93"/>
    <mergeCell ref="I96:R96"/>
    <mergeCell ref="A98:S98"/>
    <mergeCell ref="A4:C6"/>
    <mergeCell ref="A50:C52"/>
    <mergeCell ref="A94:S95"/>
  </mergeCells>
  <phoneticPr fontId="22"/>
  <pageMargins left="0.78740157480314965" right="0.39370078740157483" top="0.43307086614173229" bottom="0.34" header="0.31496062992125984" footer="0.19685039370078741"/>
  <pageSetup paperSize="9" scale="60" fitToWidth="1" fitToHeight="1" orientation="portrait" usePrinterDefaults="1" r:id="rId1"/>
  <headerFooter alignWithMargins="0">
    <oddFooter>&amp;C&amp;"ＭＳ Ｐゴシック,標準"&amp;12- 7 -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6">
    <tabColor indexed="17"/>
    <pageSetUpPr fitToPage="1"/>
  </sheetPr>
  <dimension ref="A1:AC94"/>
  <sheetViews>
    <sheetView zoomScale="70" zoomScaleNormal="70"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29" width="7.6328125" style="25" customWidth="1"/>
    <col min="30" max="16384" width="9" style="25" bestFit="1" customWidth="0"/>
  </cols>
  <sheetData>
    <row r="1" spans="1:25" ht="21" customHeight="1">
      <c r="A1" s="285"/>
      <c r="B1" s="285"/>
      <c r="C1" s="285"/>
      <c r="D1" s="285"/>
      <c r="E1" s="284"/>
      <c r="F1" s="284"/>
      <c r="G1" s="273"/>
      <c r="H1" s="273"/>
      <c r="I1" s="273"/>
      <c r="J1" s="273"/>
      <c r="K1" s="273"/>
      <c r="L1" s="273"/>
      <c r="M1" s="273"/>
      <c r="N1" s="273"/>
      <c r="O1" s="273"/>
      <c r="P1" s="284"/>
      <c r="Q1" s="284"/>
      <c r="R1" s="285"/>
      <c r="S1" s="284"/>
      <c r="T1" s="284"/>
      <c r="U1" s="284"/>
      <c r="V1" s="284"/>
      <c r="W1" s="284"/>
      <c r="X1" s="284"/>
      <c r="Y1" s="284"/>
    </row>
    <row r="2" spans="1:25" ht="21" customHeight="1">
      <c r="A2" s="285"/>
      <c r="B2" s="285"/>
      <c r="C2" s="285"/>
      <c r="D2" s="285"/>
      <c r="E2" s="284"/>
      <c r="F2" s="284"/>
      <c r="G2" s="274" t="s">
        <v>444</v>
      </c>
      <c r="H2" s="274"/>
      <c r="I2" s="274"/>
      <c r="J2" s="274"/>
      <c r="K2" s="274"/>
      <c r="L2" s="274"/>
      <c r="M2" s="274"/>
      <c r="N2" s="274"/>
      <c r="O2" s="274"/>
      <c r="P2" s="284"/>
      <c r="Q2" s="284"/>
      <c r="R2" s="285"/>
      <c r="S2" s="284"/>
      <c r="T2" s="284"/>
      <c r="U2" s="284"/>
      <c r="V2" s="284"/>
      <c r="W2" s="284"/>
      <c r="X2" s="284"/>
      <c r="Y2" s="284"/>
    </row>
    <row r="3" spans="1:25" ht="16.5">
      <c r="A3" s="227" t="s">
        <v>178</v>
      </c>
      <c r="B3" s="8"/>
      <c r="C3" s="8"/>
      <c r="H3" s="275"/>
      <c r="I3" s="275"/>
      <c r="J3" s="275"/>
      <c r="K3" s="275"/>
      <c r="L3" s="275"/>
      <c r="M3" s="275"/>
      <c r="N3" s="275"/>
      <c r="O3" s="275"/>
      <c r="S3" s="19" t="s">
        <v>264</v>
      </c>
    </row>
    <row r="4" spans="1:25">
      <c r="A4" s="228" t="s">
        <v>383</v>
      </c>
      <c r="B4" s="228"/>
      <c r="C4" s="242"/>
      <c r="D4" s="250" t="s">
        <v>62</v>
      </c>
      <c r="E4" s="250" t="s">
        <v>386</v>
      </c>
      <c r="F4" s="250" t="s">
        <v>23</v>
      </c>
      <c r="G4" s="250" t="s">
        <v>17</v>
      </c>
      <c r="H4" s="250" t="s">
        <v>387</v>
      </c>
      <c r="I4" s="250" t="s">
        <v>388</v>
      </c>
      <c r="J4" s="250" t="s">
        <v>389</v>
      </c>
      <c r="K4" s="250" t="s">
        <v>390</v>
      </c>
      <c r="L4" s="250" t="s">
        <v>292</v>
      </c>
      <c r="M4" s="250" t="s">
        <v>209</v>
      </c>
      <c r="N4" s="250" t="s">
        <v>314</v>
      </c>
      <c r="O4" s="250" t="s">
        <v>214</v>
      </c>
      <c r="P4" s="250" t="s">
        <v>391</v>
      </c>
      <c r="Q4" s="250" t="s">
        <v>392</v>
      </c>
      <c r="R4" s="250" t="s">
        <v>393</v>
      </c>
      <c r="S4" s="250" t="s">
        <v>220</v>
      </c>
    </row>
    <row r="5" spans="1:25">
      <c r="A5" s="229"/>
      <c r="B5" s="229"/>
      <c r="C5" s="243"/>
      <c r="D5" s="251" t="s">
        <v>395</v>
      </c>
      <c r="E5" s="251"/>
      <c r="F5" s="251"/>
      <c r="G5" s="251" t="s">
        <v>299</v>
      </c>
      <c r="H5" s="251" t="s">
        <v>396</v>
      </c>
      <c r="I5" s="251" t="s">
        <v>184</v>
      </c>
      <c r="J5" s="251" t="s">
        <v>397</v>
      </c>
      <c r="K5" s="251" t="s">
        <v>54</v>
      </c>
      <c r="L5" s="278" t="s">
        <v>398</v>
      </c>
      <c r="M5" s="282" t="s">
        <v>224</v>
      </c>
      <c r="N5" s="278" t="s">
        <v>400</v>
      </c>
      <c r="O5" s="278" t="s">
        <v>394</v>
      </c>
      <c r="P5" s="278" t="s">
        <v>404</v>
      </c>
      <c r="Q5" s="278" t="s">
        <v>406</v>
      </c>
      <c r="R5" s="278" t="s">
        <v>407</v>
      </c>
      <c r="S5" s="286" t="s">
        <v>134</v>
      </c>
    </row>
    <row r="6" spans="1:25" ht="18" customHeight="1">
      <c r="A6" s="230"/>
      <c r="B6" s="230"/>
      <c r="C6" s="244"/>
      <c r="D6" s="252" t="s">
        <v>408</v>
      </c>
      <c r="E6" s="252" t="s">
        <v>219</v>
      </c>
      <c r="F6" s="252" t="s">
        <v>409</v>
      </c>
      <c r="G6" s="252" t="s">
        <v>411</v>
      </c>
      <c r="H6" s="252" t="s">
        <v>413</v>
      </c>
      <c r="I6" s="252" t="s">
        <v>415</v>
      </c>
      <c r="J6" s="252" t="s">
        <v>75</v>
      </c>
      <c r="K6" s="252" t="s">
        <v>416</v>
      </c>
      <c r="L6" s="279" t="s">
        <v>417</v>
      </c>
      <c r="M6" s="283" t="s">
        <v>419</v>
      </c>
      <c r="N6" s="279" t="s">
        <v>420</v>
      </c>
      <c r="O6" s="279" t="s">
        <v>287</v>
      </c>
      <c r="P6" s="283" t="s">
        <v>95</v>
      </c>
      <c r="Q6" s="283" t="s">
        <v>423</v>
      </c>
      <c r="R6" s="279" t="s">
        <v>424</v>
      </c>
      <c r="S6" s="279" t="s">
        <v>425</v>
      </c>
    </row>
    <row r="7" spans="1:25" ht="15.75" customHeight="1">
      <c r="A7" s="289"/>
      <c r="B7" s="289"/>
      <c r="C7" s="289"/>
      <c r="D7" s="253" t="s">
        <v>312</v>
      </c>
      <c r="E7" s="253"/>
      <c r="F7" s="253"/>
      <c r="G7" s="253"/>
      <c r="H7" s="253"/>
      <c r="I7" s="253"/>
      <c r="J7" s="253"/>
      <c r="K7" s="253"/>
      <c r="L7" s="253"/>
      <c r="M7" s="253"/>
      <c r="N7" s="253"/>
      <c r="O7" s="253"/>
      <c r="P7" s="253"/>
      <c r="Q7" s="253"/>
      <c r="R7" s="253"/>
      <c r="S7" s="289"/>
    </row>
    <row r="8" spans="1:25" ht="13.5" customHeight="1">
      <c r="A8" s="232" t="s">
        <v>384</v>
      </c>
      <c r="B8" s="232" t="s">
        <v>210</v>
      </c>
      <c r="C8" s="245"/>
      <c r="D8" s="254">
        <v>98.1</v>
      </c>
      <c r="E8" s="265">
        <v>101.4</v>
      </c>
      <c r="F8" s="265">
        <v>100.6</v>
      </c>
      <c r="G8" s="265">
        <v>108.7</v>
      </c>
      <c r="H8" s="265">
        <v>99.8</v>
      </c>
      <c r="I8" s="265">
        <v>102.7</v>
      </c>
      <c r="J8" s="265">
        <v>101.3</v>
      </c>
      <c r="K8" s="265">
        <v>96.8</v>
      </c>
      <c r="L8" s="280">
        <v>108.7</v>
      </c>
      <c r="M8" s="280">
        <v>94.3</v>
      </c>
      <c r="N8" s="280">
        <v>101.8</v>
      </c>
      <c r="O8" s="280">
        <v>100.1</v>
      </c>
      <c r="P8" s="265">
        <v>76.2</v>
      </c>
      <c r="Q8" s="265">
        <v>93.7</v>
      </c>
      <c r="R8" s="265">
        <v>99.7</v>
      </c>
      <c r="S8" s="280">
        <v>103.3</v>
      </c>
    </row>
    <row r="9" spans="1:25" ht="13.5" customHeight="1">
      <c r="A9" s="233"/>
      <c r="B9" s="233" t="s">
        <v>47</v>
      </c>
      <c r="C9" s="245"/>
      <c r="D9" s="255">
        <v>100</v>
      </c>
      <c r="E9" s="266">
        <v>100</v>
      </c>
      <c r="F9" s="266">
        <v>100</v>
      </c>
      <c r="G9" s="266">
        <v>100</v>
      </c>
      <c r="H9" s="266">
        <v>100</v>
      </c>
      <c r="I9" s="266">
        <v>100</v>
      </c>
      <c r="J9" s="266">
        <v>100</v>
      </c>
      <c r="K9" s="266">
        <v>100</v>
      </c>
      <c r="L9" s="281">
        <v>100</v>
      </c>
      <c r="M9" s="281">
        <v>100</v>
      </c>
      <c r="N9" s="281">
        <v>100</v>
      </c>
      <c r="O9" s="281">
        <v>100</v>
      </c>
      <c r="P9" s="266">
        <v>100</v>
      </c>
      <c r="Q9" s="266">
        <v>100</v>
      </c>
      <c r="R9" s="266">
        <v>100</v>
      </c>
      <c r="S9" s="281">
        <v>100</v>
      </c>
    </row>
    <row r="10" spans="1:25">
      <c r="A10" s="233"/>
      <c r="B10" s="233" t="s">
        <v>55</v>
      </c>
      <c r="C10" s="245"/>
      <c r="D10" s="255">
        <v>101.4</v>
      </c>
      <c r="E10" s="266">
        <v>109.9</v>
      </c>
      <c r="F10" s="266">
        <v>101.1</v>
      </c>
      <c r="G10" s="266">
        <v>100.5</v>
      </c>
      <c r="H10" s="266">
        <v>105.9</v>
      </c>
      <c r="I10" s="266">
        <v>100.8</v>
      </c>
      <c r="J10" s="266">
        <v>93.5</v>
      </c>
      <c r="K10" s="266">
        <v>93.1</v>
      </c>
      <c r="L10" s="281">
        <v>114</v>
      </c>
      <c r="M10" s="281">
        <v>104.3</v>
      </c>
      <c r="N10" s="281">
        <v>100.4</v>
      </c>
      <c r="O10" s="281">
        <v>99.9</v>
      </c>
      <c r="P10" s="266">
        <v>100.6</v>
      </c>
      <c r="Q10" s="266">
        <v>101.6</v>
      </c>
      <c r="R10" s="266">
        <v>100.9</v>
      </c>
      <c r="S10" s="281">
        <v>114.2</v>
      </c>
    </row>
    <row r="11" spans="1:25" ht="13.5" customHeight="1">
      <c r="A11" s="233"/>
      <c r="B11" s="233" t="s">
        <v>180</v>
      </c>
      <c r="C11" s="245"/>
      <c r="D11" s="255">
        <v>101.2</v>
      </c>
      <c r="E11" s="266">
        <v>107.1</v>
      </c>
      <c r="F11" s="266">
        <v>105.1</v>
      </c>
      <c r="G11" s="266">
        <v>93.6</v>
      </c>
      <c r="H11" s="266">
        <v>105.8</v>
      </c>
      <c r="I11" s="266">
        <v>92.9</v>
      </c>
      <c r="J11" s="266">
        <v>90</v>
      </c>
      <c r="K11" s="266">
        <v>97.3</v>
      </c>
      <c r="L11" s="266">
        <v>106.6</v>
      </c>
      <c r="M11" s="266">
        <v>98.6</v>
      </c>
      <c r="N11" s="266">
        <v>100.1</v>
      </c>
      <c r="O11" s="266">
        <v>104.2</v>
      </c>
      <c r="P11" s="266">
        <v>99.8</v>
      </c>
      <c r="Q11" s="266">
        <v>99.8</v>
      </c>
      <c r="R11" s="266">
        <v>105.3</v>
      </c>
      <c r="S11" s="266">
        <v>118.2</v>
      </c>
    </row>
    <row r="12" spans="1:25" ht="13.5" customHeight="1">
      <c r="A12" s="233"/>
      <c r="B12" s="233" t="s">
        <v>197</v>
      </c>
      <c r="C12" s="245"/>
      <c r="D12" s="256">
        <v>102.6</v>
      </c>
      <c r="E12" s="262">
        <v>108.1</v>
      </c>
      <c r="F12" s="262">
        <v>107</v>
      </c>
      <c r="G12" s="262">
        <v>102</v>
      </c>
      <c r="H12" s="262">
        <v>99.1</v>
      </c>
      <c r="I12" s="262">
        <v>97.6</v>
      </c>
      <c r="J12" s="262">
        <v>93.2</v>
      </c>
      <c r="K12" s="262">
        <v>93.9</v>
      </c>
      <c r="L12" s="262">
        <v>112.6</v>
      </c>
      <c r="M12" s="262">
        <v>100.5</v>
      </c>
      <c r="N12" s="262">
        <v>99.3</v>
      </c>
      <c r="O12" s="262">
        <v>94.1</v>
      </c>
      <c r="P12" s="262">
        <v>97.9</v>
      </c>
      <c r="Q12" s="262">
        <v>100.5</v>
      </c>
      <c r="R12" s="262">
        <v>108.2</v>
      </c>
      <c r="S12" s="262">
        <v>123.7</v>
      </c>
    </row>
    <row r="13" spans="1:25" ht="13.5" customHeight="1">
      <c r="A13" s="234"/>
      <c r="B13" s="234" t="s">
        <v>76</v>
      </c>
      <c r="C13" s="246"/>
      <c r="D13" s="257">
        <v>105.6</v>
      </c>
      <c r="E13" s="268">
        <v>111.2</v>
      </c>
      <c r="F13" s="268">
        <v>110.1</v>
      </c>
      <c r="G13" s="268">
        <v>120.4</v>
      </c>
      <c r="H13" s="268">
        <v>105.7</v>
      </c>
      <c r="I13" s="268">
        <v>97.3</v>
      </c>
      <c r="J13" s="268">
        <v>105.5</v>
      </c>
      <c r="K13" s="268">
        <v>96.4</v>
      </c>
      <c r="L13" s="268">
        <v>104.7</v>
      </c>
      <c r="M13" s="268">
        <v>103.6</v>
      </c>
      <c r="N13" s="268">
        <v>94.8</v>
      </c>
      <c r="O13" s="268">
        <v>88.4</v>
      </c>
      <c r="P13" s="268">
        <v>102.5</v>
      </c>
      <c r="Q13" s="268">
        <v>98</v>
      </c>
      <c r="R13" s="268">
        <v>110</v>
      </c>
      <c r="S13" s="268">
        <v>124.5</v>
      </c>
    </row>
    <row r="14" spans="1:25" ht="13.5" customHeight="1">
      <c r="A14" s="233" t="s">
        <v>426</v>
      </c>
      <c r="B14" s="233">
        <v>7</v>
      </c>
      <c r="C14" s="245" t="s">
        <v>434</v>
      </c>
      <c r="D14" s="255">
        <v>105.4</v>
      </c>
      <c r="E14" s="266">
        <v>111.7</v>
      </c>
      <c r="F14" s="266">
        <v>110.4</v>
      </c>
      <c r="G14" s="266">
        <v>123.7</v>
      </c>
      <c r="H14" s="266">
        <v>105.9</v>
      </c>
      <c r="I14" s="266">
        <v>97.8</v>
      </c>
      <c r="J14" s="266">
        <v>102.3</v>
      </c>
      <c r="K14" s="266">
        <v>96.6</v>
      </c>
      <c r="L14" s="266">
        <v>100.3</v>
      </c>
      <c r="M14" s="266">
        <v>105.2</v>
      </c>
      <c r="N14" s="266">
        <v>91.1</v>
      </c>
      <c r="O14" s="266">
        <v>92.9</v>
      </c>
      <c r="P14" s="266">
        <v>102.3</v>
      </c>
      <c r="Q14" s="266">
        <v>97.2</v>
      </c>
      <c r="R14" s="266">
        <v>108.4</v>
      </c>
      <c r="S14" s="266">
        <v>127.5</v>
      </c>
    </row>
    <row r="15" spans="1:25" ht="13.5" customHeight="1">
      <c r="A15" s="235" t="s">
        <v>430</v>
      </c>
      <c r="B15" s="233">
        <v>8</v>
      </c>
      <c r="C15" s="245"/>
      <c r="D15" s="255">
        <v>104.9</v>
      </c>
      <c r="E15" s="266">
        <v>116.1</v>
      </c>
      <c r="F15" s="266">
        <v>110.2</v>
      </c>
      <c r="G15" s="266">
        <v>124.3</v>
      </c>
      <c r="H15" s="266">
        <v>111.3</v>
      </c>
      <c r="I15" s="266">
        <v>94.9</v>
      </c>
      <c r="J15" s="266">
        <v>103.8</v>
      </c>
      <c r="K15" s="266">
        <v>97.5</v>
      </c>
      <c r="L15" s="266">
        <v>96.5</v>
      </c>
      <c r="M15" s="266">
        <v>105</v>
      </c>
      <c r="N15" s="266">
        <v>96.2</v>
      </c>
      <c r="O15" s="266">
        <v>91.7</v>
      </c>
      <c r="P15" s="266">
        <v>99.9</v>
      </c>
      <c r="Q15" s="266">
        <v>95.9</v>
      </c>
      <c r="R15" s="266">
        <v>110.9</v>
      </c>
      <c r="S15" s="266">
        <v>121.3</v>
      </c>
    </row>
    <row r="16" spans="1:25" ht="13.5" customHeight="1">
      <c r="A16" s="235" t="s">
        <v>430</v>
      </c>
      <c r="B16" s="233">
        <v>9</v>
      </c>
      <c r="C16" s="245"/>
      <c r="D16" s="255">
        <v>106</v>
      </c>
      <c r="E16" s="266">
        <v>116.4</v>
      </c>
      <c r="F16" s="266">
        <v>110.5</v>
      </c>
      <c r="G16" s="266">
        <v>125.1</v>
      </c>
      <c r="H16" s="266">
        <v>108.7</v>
      </c>
      <c r="I16" s="266">
        <v>95</v>
      </c>
      <c r="J16" s="266">
        <v>105.3</v>
      </c>
      <c r="K16" s="266">
        <v>97.7</v>
      </c>
      <c r="L16" s="266">
        <v>93.3</v>
      </c>
      <c r="M16" s="266">
        <v>102.3</v>
      </c>
      <c r="N16" s="266">
        <v>91</v>
      </c>
      <c r="O16" s="266">
        <v>92.3</v>
      </c>
      <c r="P16" s="266">
        <v>101</v>
      </c>
      <c r="Q16" s="266">
        <v>100.4</v>
      </c>
      <c r="R16" s="266">
        <v>106.8</v>
      </c>
      <c r="S16" s="266">
        <v>126.3</v>
      </c>
    </row>
    <row r="17" spans="1:19" ht="13.5" customHeight="1">
      <c r="A17" s="235" t="s">
        <v>430</v>
      </c>
      <c r="B17" s="233">
        <v>10</v>
      </c>
      <c r="D17" s="255">
        <v>105.2</v>
      </c>
      <c r="E17" s="266">
        <v>111.7</v>
      </c>
      <c r="F17" s="266">
        <v>111</v>
      </c>
      <c r="G17" s="266">
        <v>123.7</v>
      </c>
      <c r="H17" s="266">
        <v>105.1</v>
      </c>
      <c r="I17" s="266">
        <v>95</v>
      </c>
      <c r="J17" s="266">
        <v>105.7</v>
      </c>
      <c r="K17" s="266">
        <v>96.5</v>
      </c>
      <c r="L17" s="266">
        <v>93.3</v>
      </c>
      <c r="M17" s="266">
        <v>107.6</v>
      </c>
      <c r="N17" s="266">
        <v>91.1</v>
      </c>
      <c r="O17" s="266">
        <v>88.5</v>
      </c>
      <c r="P17" s="266">
        <v>101.8</v>
      </c>
      <c r="Q17" s="266">
        <v>96.3</v>
      </c>
      <c r="R17" s="266">
        <v>106.5</v>
      </c>
      <c r="S17" s="266">
        <v>122.2</v>
      </c>
    </row>
    <row r="18" spans="1:19" ht="13.5" customHeight="1">
      <c r="A18" s="235" t="s">
        <v>430</v>
      </c>
      <c r="B18" s="233">
        <v>11</v>
      </c>
      <c r="C18" s="245"/>
      <c r="D18" s="255">
        <v>106.6</v>
      </c>
      <c r="E18" s="266">
        <v>114.3</v>
      </c>
      <c r="F18" s="266">
        <v>111.5</v>
      </c>
      <c r="G18" s="266">
        <v>124.5</v>
      </c>
      <c r="H18" s="266">
        <v>104.9</v>
      </c>
      <c r="I18" s="266">
        <v>103.7</v>
      </c>
      <c r="J18" s="266">
        <v>106.3</v>
      </c>
      <c r="K18" s="266">
        <v>97.3</v>
      </c>
      <c r="L18" s="266">
        <v>106.4</v>
      </c>
      <c r="M18" s="266">
        <v>104.2</v>
      </c>
      <c r="N18" s="266">
        <v>93.9</v>
      </c>
      <c r="O18" s="266">
        <v>90</v>
      </c>
      <c r="P18" s="266">
        <v>100.9</v>
      </c>
      <c r="Q18" s="266">
        <v>96</v>
      </c>
      <c r="R18" s="266">
        <v>107.8</v>
      </c>
      <c r="S18" s="266">
        <v>128.4</v>
      </c>
    </row>
    <row r="19" spans="1:19" ht="13.5" customHeight="1">
      <c r="A19" s="235" t="s">
        <v>430</v>
      </c>
      <c r="B19" s="233">
        <v>12</v>
      </c>
      <c r="C19" s="245"/>
      <c r="D19" s="255">
        <v>106.2</v>
      </c>
      <c r="E19" s="266">
        <v>114.5</v>
      </c>
      <c r="F19" s="266">
        <v>110.4</v>
      </c>
      <c r="G19" s="266">
        <v>123.5</v>
      </c>
      <c r="H19" s="266">
        <v>105.1</v>
      </c>
      <c r="I19" s="266">
        <v>100.1</v>
      </c>
      <c r="J19" s="266">
        <v>107.4</v>
      </c>
      <c r="K19" s="266">
        <v>98.1</v>
      </c>
      <c r="L19" s="266">
        <v>103.4</v>
      </c>
      <c r="M19" s="266">
        <v>102.3</v>
      </c>
      <c r="N19" s="266">
        <v>97.8</v>
      </c>
      <c r="O19" s="266">
        <v>88.1</v>
      </c>
      <c r="P19" s="266">
        <v>108.2</v>
      </c>
      <c r="Q19" s="266">
        <v>94.6</v>
      </c>
      <c r="R19" s="266">
        <v>107.5</v>
      </c>
      <c r="S19" s="266">
        <v>120.9</v>
      </c>
    </row>
    <row r="20" spans="1:19" ht="13.5" customHeight="1">
      <c r="A20" s="235" t="s">
        <v>431</v>
      </c>
      <c r="B20" s="233">
        <v>1</v>
      </c>
      <c r="C20" s="245"/>
      <c r="D20" s="255">
        <v>104.7</v>
      </c>
      <c r="E20" s="266">
        <v>106.6</v>
      </c>
      <c r="F20" s="266">
        <v>106.8</v>
      </c>
      <c r="G20" s="266">
        <v>116</v>
      </c>
      <c r="H20" s="266">
        <v>117.5</v>
      </c>
      <c r="I20" s="266">
        <v>101.6</v>
      </c>
      <c r="J20" s="266">
        <v>100.5</v>
      </c>
      <c r="K20" s="266">
        <v>104.3</v>
      </c>
      <c r="L20" s="266">
        <v>96.7</v>
      </c>
      <c r="M20" s="266">
        <v>105.5</v>
      </c>
      <c r="N20" s="266">
        <v>98.9</v>
      </c>
      <c r="O20" s="266">
        <v>95.1</v>
      </c>
      <c r="P20" s="266">
        <v>107.7</v>
      </c>
      <c r="Q20" s="266">
        <v>95.5</v>
      </c>
      <c r="R20" s="266">
        <v>110.3</v>
      </c>
      <c r="S20" s="266">
        <v>126.8</v>
      </c>
    </row>
    <row r="21" spans="1:19" ht="13.5" customHeight="1">
      <c r="A21" s="236" t="s">
        <v>430</v>
      </c>
      <c r="B21" s="233">
        <v>2</v>
      </c>
      <c r="C21" s="245"/>
      <c r="D21" s="255">
        <v>104.5</v>
      </c>
      <c r="E21" s="266">
        <v>108</v>
      </c>
      <c r="F21" s="266">
        <v>108.5</v>
      </c>
      <c r="G21" s="266">
        <v>117.4</v>
      </c>
      <c r="H21" s="266">
        <v>116.1</v>
      </c>
      <c r="I21" s="266">
        <v>103.3</v>
      </c>
      <c r="J21" s="266">
        <v>99.1</v>
      </c>
      <c r="K21" s="266">
        <v>103.5</v>
      </c>
      <c r="L21" s="266">
        <v>96.4</v>
      </c>
      <c r="M21" s="266">
        <v>105</v>
      </c>
      <c r="N21" s="266">
        <v>92.5</v>
      </c>
      <c r="O21" s="266">
        <v>92.7</v>
      </c>
      <c r="P21" s="266">
        <v>108.5</v>
      </c>
      <c r="Q21" s="266">
        <v>93.1</v>
      </c>
      <c r="R21" s="266">
        <v>114.9</v>
      </c>
      <c r="S21" s="266">
        <v>125.7</v>
      </c>
    </row>
    <row r="22" spans="1:19" ht="13.5" customHeight="1">
      <c r="A22" s="235" t="s">
        <v>430</v>
      </c>
      <c r="B22" s="233">
        <v>3</v>
      </c>
      <c r="D22" s="255">
        <v>104.4</v>
      </c>
      <c r="E22" s="266">
        <v>108.9</v>
      </c>
      <c r="F22" s="266">
        <v>108.7</v>
      </c>
      <c r="G22" s="266">
        <v>117.4</v>
      </c>
      <c r="H22" s="266">
        <v>116.9</v>
      </c>
      <c r="I22" s="266">
        <v>104.3</v>
      </c>
      <c r="J22" s="266">
        <v>100.6</v>
      </c>
      <c r="K22" s="266">
        <v>101.9</v>
      </c>
      <c r="L22" s="266">
        <v>99.9</v>
      </c>
      <c r="M22" s="266">
        <v>106.8</v>
      </c>
      <c r="N22" s="266">
        <v>96.4</v>
      </c>
      <c r="O22" s="266">
        <v>95.9</v>
      </c>
      <c r="P22" s="266">
        <v>107.5</v>
      </c>
      <c r="Q22" s="266">
        <v>90</v>
      </c>
      <c r="R22" s="266">
        <v>116.9</v>
      </c>
      <c r="S22" s="266">
        <v>121.3</v>
      </c>
    </row>
    <row r="23" spans="1:19" ht="13.5" customHeight="1">
      <c r="A23" s="235" t="s">
        <v>430</v>
      </c>
      <c r="B23" s="233">
        <v>4</v>
      </c>
      <c r="C23" s="245"/>
      <c r="D23" s="255">
        <v>107.4</v>
      </c>
      <c r="E23" s="266">
        <v>110.8</v>
      </c>
      <c r="F23" s="266">
        <v>112.4</v>
      </c>
      <c r="G23" s="266">
        <v>116.9</v>
      </c>
      <c r="H23" s="266">
        <v>118.1</v>
      </c>
      <c r="I23" s="266">
        <v>108.1</v>
      </c>
      <c r="J23" s="266">
        <v>103.9</v>
      </c>
      <c r="K23" s="266">
        <v>105.7</v>
      </c>
      <c r="L23" s="266">
        <v>98.9</v>
      </c>
      <c r="M23" s="266">
        <v>109.1</v>
      </c>
      <c r="N23" s="266">
        <v>98.9</v>
      </c>
      <c r="O23" s="266">
        <v>98.1</v>
      </c>
      <c r="P23" s="266">
        <v>106.8</v>
      </c>
      <c r="Q23" s="266">
        <v>93</v>
      </c>
      <c r="R23" s="266">
        <v>117.2</v>
      </c>
      <c r="S23" s="266">
        <v>125.8</v>
      </c>
    </row>
    <row r="24" spans="1:19" ht="13.5" customHeight="1">
      <c r="A24" s="235" t="s">
        <v>430</v>
      </c>
      <c r="B24" s="233">
        <v>5</v>
      </c>
      <c r="C24" s="245"/>
      <c r="D24" s="255">
        <v>107.2</v>
      </c>
      <c r="E24" s="266">
        <v>108.7</v>
      </c>
      <c r="F24" s="266">
        <v>112.1</v>
      </c>
      <c r="G24" s="266">
        <v>116.5</v>
      </c>
      <c r="H24" s="266">
        <v>121.1</v>
      </c>
      <c r="I24" s="266">
        <v>105.6</v>
      </c>
      <c r="J24" s="266">
        <v>103.5</v>
      </c>
      <c r="K24" s="266">
        <v>105</v>
      </c>
      <c r="L24" s="266">
        <v>101</v>
      </c>
      <c r="M24" s="266">
        <v>106.4</v>
      </c>
      <c r="N24" s="266">
        <v>99.6</v>
      </c>
      <c r="O24" s="266">
        <v>100.6</v>
      </c>
      <c r="P24" s="266">
        <v>109.1</v>
      </c>
      <c r="Q24" s="266">
        <v>93.5</v>
      </c>
      <c r="R24" s="266">
        <v>116.3</v>
      </c>
      <c r="S24" s="266">
        <v>123.7</v>
      </c>
    </row>
    <row r="25" spans="1:19" ht="13.5" customHeight="1">
      <c r="A25" s="235" t="s">
        <v>430</v>
      </c>
      <c r="B25" s="235">
        <v>6</v>
      </c>
      <c r="C25" s="245"/>
      <c r="D25" s="255">
        <v>108</v>
      </c>
      <c r="E25" s="267">
        <v>107.5</v>
      </c>
      <c r="F25" s="267">
        <v>115.1</v>
      </c>
      <c r="G25" s="267">
        <v>119.9</v>
      </c>
      <c r="H25" s="267">
        <v>120.6</v>
      </c>
      <c r="I25" s="267">
        <v>99.7</v>
      </c>
      <c r="J25" s="267">
        <v>106</v>
      </c>
      <c r="K25" s="267">
        <v>106.3</v>
      </c>
      <c r="L25" s="267">
        <v>94.6</v>
      </c>
      <c r="M25" s="267">
        <v>107.6</v>
      </c>
      <c r="N25" s="267">
        <v>98.2</v>
      </c>
      <c r="O25" s="267">
        <v>100.6</v>
      </c>
      <c r="P25" s="267">
        <v>110.6</v>
      </c>
      <c r="Q25" s="267">
        <v>92.1</v>
      </c>
      <c r="R25" s="267">
        <v>115.9</v>
      </c>
      <c r="S25" s="267">
        <v>126.7</v>
      </c>
    </row>
    <row r="26" spans="1:19" ht="13.5" customHeight="1">
      <c r="A26" s="237" t="s">
        <v>430</v>
      </c>
      <c r="B26" s="241">
        <v>7</v>
      </c>
      <c r="C26" s="247"/>
      <c r="D26" s="258">
        <v>107.1</v>
      </c>
      <c r="E26" s="269">
        <v>109.7</v>
      </c>
      <c r="F26" s="269">
        <v>114.1</v>
      </c>
      <c r="G26" s="269">
        <v>118.9</v>
      </c>
      <c r="H26" s="269">
        <v>115.6</v>
      </c>
      <c r="I26" s="269">
        <v>101.4</v>
      </c>
      <c r="J26" s="269">
        <v>101.3</v>
      </c>
      <c r="K26" s="269">
        <v>107.2</v>
      </c>
      <c r="L26" s="269">
        <v>90.3</v>
      </c>
      <c r="M26" s="269">
        <v>109.8</v>
      </c>
      <c r="N26" s="269">
        <v>99.4</v>
      </c>
      <c r="O26" s="269">
        <v>100.7</v>
      </c>
      <c r="P26" s="269">
        <v>108.6</v>
      </c>
      <c r="Q26" s="269">
        <v>93.9</v>
      </c>
      <c r="R26" s="269">
        <v>117.6</v>
      </c>
      <c r="S26" s="269">
        <v>126.4</v>
      </c>
    </row>
    <row r="27" spans="1:19" ht="17.25" customHeight="1">
      <c r="A27" s="289"/>
      <c r="B27" s="289"/>
      <c r="C27" s="289"/>
      <c r="D27" s="259" t="s">
        <v>432</v>
      </c>
      <c r="E27" s="259"/>
      <c r="F27" s="259"/>
      <c r="G27" s="259"/>
      <c r="H27" s="259"/>
      <c r="I27" s="259"/>
      <c r="J27" s="259"/>
      <c r="K27" s="259"/>
      <c r="L27" s="259"/>
      <c r="M27" s="259"/>
      <c r="N27" s="259"/>
      <c r="O27" s="259"/>
      <c r="P27" s="259"/>
      <c r="Q27" s="259"/>
      <c r="R27" s="259"/>
      <c r="S27" s="259"/>
    </row>
    <row r="28" spans="1:19" ht="13.5" customHeight="1">
      <c r="A28" s="232" t="s">
        <v>384</v>
      </c>
      <c r="B28" s="232" t="s">
        <v>210</v>
      </c>
      <c r="C28" s="245"/>
      <c r="D28" s="254">
        <v>-0.4</v>
      </c>
      <c r="E28" s="265">
        <v>-6.7</v>
      </c>
      <c r="F28" s="265">
        <v>-0.2</v>
      </c>
      <c r="G28" s="265">
        <v>-3.5</v>
      </c>
      <c r="H28" s="265">
        <v>0.4</v>
      </c>
      <c r="I28" s="265">
        <v>2.2000000000000002</v>
      </c>
      <c r="J28" s="265">
        <v>0</v>
      </c>
      <c r="K28" s="265">
        <v>0.8</v>
      </c>
      <c r="L28" s="280">
        <v>-0.2</v>
      </c>
      <c r="M28" s="280">
        <v>-2.8</v>
      </c>
      <c r="N28" s="280">
        <v>12</v>
      </c>
      <c r="O28" s="280">
        <v>0.3</v>
      </c>
      <c r="P28" s="265">
        <v>-8.3000000000000007</v>
      </c>
      <c r="Q28" s="265">
        <v>0.4</v>
      </c>
      <c r="R28" s="265">
        <v>-1.4</v>
      </c>
      <c r="S28" s="280">
        <v>0.5</v>
      </c>
    </row>
    <row r="29" spans="1:19" ht="13.5" customHeight="1">
      <c r="A29" s="233"/>
      <c r="B29" s="233" t="s">
        <v>47</v>
      </c>
      <c r="C29" s="245"/>
      <c r="D29" s="255">
        <v>1.9</v>
      </c>
      <c r="E29" s="266">
        <v>-1.4</v>
      </c>
      <c r="F29" s="266">
        <v>-0.6</v>
      </c>
      <c r="G29" s="266">
        <v>-8.1</v>
      </c>
      <c r="H29" s="266">
        <v>0.2</v>
      </c>
      <c r="I29" s="266">
        <v>-2.7</v>
      </c>
      <c r="J29" s="266">
        <v>-1.3</v>
      </c>
      <c r="K29" s="266">
        <v>3.3</v>
      </c>
      <c r="L29" s="281">
        <v>-8.1</v>
      </c>
      <c r="M29" s="281">
        <v>6.1</v>
      </c>
      <c r="N29" s="281">
        <v>-1.8</v>
      </c>
      <c r="O29" s="281">
        <v>-0.2</v>
      </c>
      <c r="P29" s="266">
        <v>31.2</v>
      </c>
      <c r="Q29" s="266">
        <v>6.6</v>
      </c>
      <c r="R29" s="266">
        <v>0.3</v>
      </c>
      <c r="S29" s="281">
        <v>-3.2</v>
      </c>
    </row>
    <row r="30" spans="1:19" ht="13.5" customHeight="1">
      <c r="A30" s="233"/>
      <c r="B30" s="233" t="s">
        <v>55</v>
      </c>
      <c r="C30" s="245"/>
      <c r="D30" s="255">
        <v>1.4</v>
      </c>
      <c r="E30" s="266">
        <v>9.9</v>
      </c>
      <c r="F30" s="266">
        <v>1.1000000000000001</v>
      </c>
      <c r="G30" s="266">
        <v>0.5</v>
      </c>
      <c r="H30" s="266">
        <v>5.8</v>
      </c>
      <c r="I30" s="266">
        <v>0.9</v>
      </c>
      <c r="J30" s="266">
        <v>-6.4</v>
      </c>
      <c r="K30" s="266">
        <v>-6.9</v>
      </c>
      <c r="L30" s="281">
        <v>14.2</v>
      </c>
      <c r="M30" s="281">
        <v>4.3</v>
      </c>
      <c r="N30" s="281">
        <v>0.4</v>
      </c>
      <c r="O30" s="281">
        <v>0</v>
      </c>
      <c r="P30" s="266">
        <v>0.6</v>
      </c>
      <c r="Q30" s="266">
        <v>1.6</v>
      </c>
      <c r="R30" s="266">
        <v>0.9</v>
      </c>
      <c r="S30" s="281">
        <v>14.3</v>
      </c>
    </row>
    <row r="31" spans="1:19" ht="13.5" customHeight="1">
      <c r="A31" s="233"/>
      <c r="B31" s="233" t="s">
        <v>180</v>
      </c>
      <c r="C31" s="245"/>
      <c r="D31" s="255">
        <v>-0.2</v>
      </c>
      <c r="E31" s="266">
        <v>-2.5</v>
      </c>
      <c r="F31" s="266">
        <v>4</v>
      </c>
      <c r="G31" s="266">
        <v>-6.9</v>
      </c>
      <c r="H31" s="266">
        <v>-0.1</v>
      </c>
      <c r="I31" s="266">
        <v>-7.8</v>
      </c>
      <c r="J31" s="266">
        <v>-3.7</v>
      </c>
      <c r="K31" s="266">
        <v>4.5</v>
      </c>
      <c r="L31" s="281">
        <v>-6.5</v>
      </c>
      <c r="M31" s="281">
        <v>-5.5</v>
      </c>
      <c r="N31" s="281">
        <v>-0.3</v>
      </c>
      <c r="O31" s="281">
        <v>4.3</v>
      </c>
      <c r="P31" s="266">
        <v>-0.8</v>
      </c>
      <c r="Q31" s="266">
        <v>-1.8</v>
      </c>
      <c r="R31" s="266">
        <v>4.4000000000000004</v>
      </c>
      <c r="S31" s="281">
        <v>3.5</v>
      </c>
    </row>
    <row r="32" spans="1:19" ht="13.5" customHeight="1">
      <c r="A32" s="233"/>
      <c r="B32" s="233" t="s">
        <v>197</v>
      </c>
      <c r="C32" s="245"/>
      <c r="D32" s="255">
        <v>1.4</v>
      </c>
      <c r="E32" s="266">
        <v>0.9</v>
      </c>
      <c r="F32" s="266">
        <v>1.8</v>
      </c>
      <c r="G32" s="266">
        <v>9</v>
      </c>
      <c r="H32" s="266">
        <v>-6.3</v>
      </c>
      <c r="I32" s="266">
        <v>5.0999999999999996</v>
      </c>
      <c r="J32" s="266">
        <v>3.6</v>
      </c>
      <c r="K32" s="266">
        <v>-3.5</v>
      </c>
      <c r="L32" s="281">
        <v>5.6</v>
      </c>
      <c r="M32" s="281">
        <v>1.9</v>
      </c>
      <c r="N32" s="281">
        <v>-0.8</v>
      </c>
      <c r="O32" s="281">
        <v>-9.6999999999999993</v>
      </c>
      <c r="P32" s="266">
        <v>-1.9</v>
      </c>
      <c r="Q32" s="266">
        <v>0.7</v>
      </c>
      <c r="R32" s="266">
        <v>2.8</v>
      </c>
      <c r="S32" s="281">
        <v>4.7</v>
      </c>
    </row>
    <row r="33" spans="1:29" ht="13.5" customHeight="1">
      <c r="A33" s="234"/>
      <c r="B33" s="234" t="s">
        <v>76</v>
      </c>
      <c r="C33" s="246"/>
      <c r="D33" s="257">
        <v>2.5</v>
      </c>
      <c r="E33" s="268">
        <v>2.6</v>
      </c>
      <c r="F33" s="268">
        <v>1.9</v>
      </c>
      <c r="G33" s="268">
        <v>22</v>
      </c>
      <c r="H33" s="268">
        <v>7.4</v>
      </c>
      <c r="I33" s="268">
        <v>-0.9</v>
      </c>
      <c r="J33" s="268">
        <v>13.4</v>
      </c>
      <c r="K33" s="268">
        <v>4</v>
      </c>
      <c r="L33" s="268">
        <v>-7.6</v>
      </c>
      <c r="M33" s="268">
        <v>1.3</v>
      </c>
      <c r="N33" s="268">
        <v>-2.1</v>
      </c>
      <c r="O33" s="268">
        <v>-6.4</v>
      </c>
      <c r="P33" s="268">
        <v>3.3</v>
      </c>
      <c r="Q33" s="268">
        <v>0.1</v>
      </c>
      <c r="R33" s="268">
        <v>2.2000000000000002</v>
      </c>
      <c r="S33" s="268">
        <v>0.5</v>
      </c>
    </row>
    <row r="34" spans="1:29" ht="13.5" customHeight="1">
      <c r="A34" s="233" t="s">
        <v>426</v>
      </c>
      <c r="B34" s="233">
        <v>7</v>
      </c>
      <c r="C34" s="245" t="s">
        <v>434</v>
      </c>
      <c r="D34" s="254">
        <v>1.6</v>
      </c>
      <c r="E34" s="265">
        <v>2.2999999999999998</v>
      </c>
      <c r="F34" s="265">
        <v>2.1</v>
      </c>
      <c r="G34" s="265">
        <v>29.8</v>
      </c>
      <c r="H34" s="265">
        <v>16.8</v>
      </c>
      <c r="I34" s="265">
        <v>-1.7</v>
      </c>
      <c r="J34" s="265">
        <v>5.5</v>
      </c>
      <c r="K34" s="265">
        <v>1.8</v>
      </c>
      <c r="L34" s="265">
        <v>-12.6</v>
      </c>
      <c r="M34" s="265">
        <v>3.5</v>
      </c>
      <c r="N34" s="265">
        <v>-6.3</v>
      </c>
      <c r="O34" s="265">
        <v>1.6</v>
      </c>
      <c r="P34" s="265">
        <v>5.0999999999999996</v>
      </c>
      <c r="Q34" s="265">
        <v>-1.6</v>
      </c>
      <c r="R34" s="265">
        <v>2.5</v>
      </c>
      <c r="S34" s="265">
        <v>3.2</v>
      </c>
    </row>
    <row r="35" spans="1:29" ht="13.5" customHeight="1">
      <c r="A35" s="235" t="s">
        <v>430</v>
      </c>
      <c r="B35" s="233">
        <v>8</v>
      </c>
      <c r="C35" s="245"/>
      <c r="D35" s="255">
        <v>1.9</v>
      </c>
      <c r="E35" s="266">
        <v>6.3</v>
      </c>
      <c r="F35" s="266">
        <v>1.8</v>
      </c>
      <c r="G35" s="266">
        <v>31.3</v>
      </c>
      <c r="H35" s="266">
        <v>19.899999999999999</v>
      </c>
      <c r="I35" s="266">
        <v>-2.6</v>
      </c>
      <c r="J35" s="266">
        <v>8.6</v>
      </c>
      <c r="K35" s="266">
        <v>4.7</v>
      </c>
      <c r="L35" s="266">
        <v>-12.6</v>
      </c>
      <c r="M35" s="266">
        <v>3.7</v>
      </c>
      <c r="N35" s="266">
        <v>-1.2</v>
      </c>
      <c r="O35" s="266">
        <v>-0.4</v>
      </c>
      <c r="P35" s="266">
        <v>4.3</v>
      </c>
      <c r="Q35" s="266">
        <v>-2.2999999999999998</v>
      </c>
      <c r="R35" s="266">
        <v>4.5999999999999996</v>
      </c>
      <c r="S35" s="266">
        <v>-1.5</v>
      </c>
    </row>
    <row r="36" spans="1:29" ht="13.5" customHeight="1">
      <c r="A36" s="235" t="s">
        <v>430</v>
      </c>
      <c r="B36" s="233">
        <v>9</v>
      </c>
      <c r="C36" s="245"/>
      <c r="D36" s="255">
        <v>2.8</v>
      </c>
      <c r="E36" s="266">
        <v>8.1</v>
      </c>
      <c r="F36" s="266">
        <v>1.7</v>
      </c>
      <c r="G36" s="266">
        <v>26.9</v>
      </c>
      <c r="H36" s="266">
        <v>12.9</v>
      </c>
      <c r="I36" s="266">
        <v>-3.7</v>
      </c>
      <c r="J36" s="266">
        <v>11.9</v>
      </c>
      <c r="K36" s="266">
        <v>2.7</v>
      </c>
      <c r="L36" s="266">
        <v>-14.3</v>
      </c>
      <c r="M36" s="266">
        <v>-0.5</v>
      </c>
      <c r="N36" s="266">
        <v>-9</v>
      </c>
      <c r="O36" s="266">
        <v>2.7</v>
      </c>
      <c r="P36" s="266">
        <v>7.6</v>
      </c>
      <c r="Q36" s="266">
        <v>1.2</v>
      </c>
      <c r="R36" s="266">
        <v>0.8</v>
      </c>
      <c r="S36" s="266">
        <v>1</v>
      </c>
    </row>
    <row r="37" spans="1:29" ht="13.5" customHeight="1">
      <c r="A37" s="235" t="s">
        <v>430</v>
      </c>
      <c r="B37" s="233">
        <v>10</v>
      </c>
      <c r="D37" s="255">
        <v>1.5</v>
      </c>
      <c r="E37" s="266">
        <v>2.2999999999999998</v>
      </c>
      <c r="F37" s="266">
        <v>1.8</v>
      </c>
      <c r="G37" s="266">
        <v>26.7</v>
      </c>
      <c r="H37" s="266">
        <v>1.9</v>
      </c>
      <c r="I37" s="266">
        <v>-4.0999999999999996</v>
      </c>
      <c r="J37" s="266">
        <v>10.4</v>
      </c>
      <c r="K37" s="266">
        <v>3.3</v>
      </c>
      <c r="L37" s="266">
        <v>-16.5</v>
      </c>
      <c r="M37" s="266">
        <v>5</v>
      </c>
      <c r="N37" s="266">
        <v>-7</v>
      </c>
      <c r="O37" s="266">
        <v>-0.9</v>
      </c>
      <c r="P37" s="266">
        <v>3.7</v>
      </c>
      <c r="Q37" s="266">
        <v>-1.4</v>
      </c>
      <c r="R37" s="266">
        <v>-0.2</v>
      </c>
      <c r="S37" s="266">
        <v>-1.2</v>
      </c>
    </row>
    <row r="38" spans="1:29" ht="13.5" customHeight="1">
      <c r="A38" s="235" t="s">
        <v>430</v>
      </c>
      <c r="B38" s="233">
        <v>11</v>
      </c>
      <c r="C38" s="245"/>
      <c r="D38" s="255">
        <v>2.2000000000000002</v>
      </c>
      <c r="E38" s="266">
        <v>4.0999999999999996</v>
      </c>
      <c r="F38" s="266">
        <v>1.9</v>
      </c>
      <c r="G38" s="266">
        <v>24</v>
      </c>
      <c r="H38" s="266">
        <v>-1</v>
      </c>
      <c r="I38" s="266">
        <v>1.1000000000000001</v>
      </c>
      <c r="J38" s="266">
        <v>10.6</v>
      </c>
      <c r="K38" s="266">
        <v>3.3</v>
      </c>
      <c r="L38" s="266">
        <v>-2.7</v>
      </c>
      <c r="M38" s="266">
        <v>3.2</v>
      </c>
      <c r="N38" s="266">
        <v>-7</v>
      </c>
      <c r="O38" s="266">
        <v>2.7</v>
      </c>
      <c r="P38" s="266">
        <v>3.7</v>
      </c>
      <c r="Q38" s="266">
        <v>-3.4</v>
      </c>
      <c r="R38" s="266">
        <v>0.6</v>
      </c>
      <c r="S38" s="266">
        <v>3.3</v>
      </c>
    </row>
    <row r="39" spans="1:29" ht="13.5" customHeight="1">
      <c r="A39" s="235" t="s">
        <v>430</v>
      </c>
      <c r="B39" s="233">
        <v>12</v>
      </c>
      <c r="C39" s="245"/>
      <c r="D39" s="255">
        <v>2.2000000000000002</v>
      </c>
      <c r="E39" s="266">
        <v>6.3</v>
      </c>
      <c r="F39" s="266">
        <v>1.1000000000000001</v>
      </c>
      <c r="G39" s="266">
        <v>22.3</v>
      </c>
      <c r="H39" s="266">
        <v>2.6</v>
      </c>
      <c r="I39" s="266">
        <v>-0.3</v>
      </c>
      <c r="J39" s="266">
        <v>12.2</v>
      </c>
      <c r="K39" s="266">
        <v>2.4</v>
      </c>
      <c r="L39" s="266">
        <v>-7.5</v>
      </c>
      <c r="M39" s="266">
        <v>2.4</v>
      </c>
      <c r="N39" s="266">
        <v>-0.1</v>
      </c>
      <c r="O39" s="266">
        <v>-3</v>
      </c>
      <c r="P39" s="266">
        <v>5.6</v>
      </c>
      <c r="Q39" s="266">
        <v>-3.8</v>
      </c>
      <c r="R39" s="266">
        <v>1.3</v>
      </c>
      <c r="S39" s="266">
        <v>-0.3</v>
      </c>
    </row>
    <row r="40" spans="1:29" ht="13.5" customHeight="1">
      <c r="A40" s="235" t="s">
        <v>431</v>
      </c>
      <c r="B40" s="233">
        <v>1</v>
      </c>
      <c r="C40" s="245"/>
      <c r="D40" s="255">
        <v>0.6</v>
      </c>
      <c r="E40" s="266">
        <v>2.2999999999999998</v>
      </c>
      <c r="F40" s="266">
        <v>0</v>
      </c>
      <c r="G40" s="266">
        <v>-0.2</v>
      </c>
      <c r="H40" s="266">
        <v>12.1</v>
      </c>
      <c r="I40" s="266">
        <v>7.7</v>
      </c>
      <c r="J40" s="266">
        <v>-5.4</v>
      </c>
      <c r="K40" s="266">
        <v>10.5</v>
      </c>
      <c r="L40" s="266">
        <v>-12.6</v>
      </c>
      <c r="M40" s="266">
        <v>3.6</v>
      </c>
      <c r="N40" s="266">
        <v>4.4000000000000004</v>
      </c>
      <c r="O40" s="266">
        <v>14.3</v>
      </c>
      <c r="P40" s="266">
        <v>4.2</v>
      </c>
      <c r="Q40" s="266">
        <v>-3.5</v>
      </c>
      <c r="R40" s="266">
        <v>-1.3</v>
      </c>
      <c r="S40" s="266">
        <v>2.2999999999999998</v>
      </c>
    </row>
    <row r="41" spans="1:29" ht="13.5" customHeight="1">
      <c r="A41" s="236" t="s">
        <v>430</v>
      </c>
      <c r="B41" s="233">
        <v>2</v>
      </c>
      <c r="C41" s="245"/>
      <c r="D41" s="255">
        <v>-0.2</v>
      </c>
      <c r="E41" s="266">
        <v>0.7</v>
      </c>
      <c r="F41" s="266">
        <v>-0.2</v>
      </c>
      <c r="G41" s="266">
        <v>2.9</v>
      </c>
      <c r="H41" s="266">
        <v>11.1</v>
      </c>
      <c r="I41" s="266">
        <v>3.5</v>
      </c>
      <c r="J41" s="266">
        <v>-6.2</v>
      </c>
      <c r="K41" s="266">
        <v>9.1999999999999993</v>
      </c>
      <c r="L41" s="266">
        <v>-11.7</v>
      </c>
      <c r="M41" s="266">
        <v>3</v>
      </c>
      <c r="N41" s="266">
        <v>-3.9</v>
      </c>
      <c r="O41" s="266">
        <v>9.1</v>
      </c>
      <c r="P41" s="266">
        <v>5.5</v>
      </c>
      <c r="Q41" s="266">
        <v>-4.0999999999999996</v>
      </c>
      <c r="R41" s="266">
        <v>0.6</v>
      </c>
      <c r="S41" s="266">
        <v>2.9</v>
      </c>
    </row>
    <row r="42" spans="1:29" ht="13.5" customHeight="1">
      <c r="A42" s="235" t="s">
        <v>430</v>
      </c>
      <c r="B42" s="233">
        <v>3</v>
      </c>
      <c r="D42" s="255">
        <v>-0.7</v>
      </c>
      <c r="E42" s="266">
        <v>2.2000000000000002</v>
      </c>
      <c r="F42" s="266">
        <v>0.1</v>
      </c>
      <c r="G42" s="266">
        <v>-1.5</v>
      </c>
      <c r="H42" s="266">
        <v>10.9</v>
      </c>
      <c r="I42" s="266">
        <v>8.1999999999999993</v>
      </c>
      <c r="J42" s="266">
        <v>-3.5</v>
      </c>
      <c r="K42" s="266">
        <v>5.7</v>
      </c>
      <c r="L42" s="266">
        <v>-10.5</v>
      </c>
      <c r="M42" s="266">
        <v>6</v>
      </c>
      <c r="N42" s="266">
        <v>1.6</v>
      </c>
      <c r="O42" s="266">
        <v>17.8</v>
      </c>
      <c r="P42" s="266">
        <v>4.4000000000000004</v>
      </c>
      <c r="Q42" s="266">
        <v>-10.5</v>
      </c>
      <c r="R42" s="266">
        <v>3.4</v>
      </c>
      <c r="S42" s="266">
        <v>-4.0999999999999996</v>
      </c>
    </row>
    <row r="43" spans="1:29" ht="13.5" customHeight="1">
      <c r="A43" s="235" t="s">
        <v>430</v>
      </c>
      <c r="B43" s="233">
        <v>4</v>
      </c>
      <c r="C43" s="245"/>
      <c r="D43" s="255">
        <v>0.3</v>
      </c>
      <c r="E43" s="266">
        <v>0.6</v>
      </c>
      <c r="F43" s="266">
        <v>1</v>
      </c>
      <c r="G43" s="266">
        <v>0.7</v>
      </c>
      <c r="H43" s="266">
        <v>13.1</v>
      </c>
      <c r="I43" s="266">
        <v>11.7</v>
      </c>
      <c r="J43" s="266">
        <v>-2.2000000000000002</v>
      </c>
      <c r="K43" s="266">
        <v>10.199999999999999</v>
      </c>
      <c r="L43" s="266">
        <v>-14</v>
      </c>
      <c r="M43" s="266">
        <v>5</v>
      </c>
      <c r="N43" s="266">
        <v>4.7</v>
      </c>
      <c r="O43" s="266">
        <v>8.8000000000000007</v>
      </c>
      <c r="P43" s="266">
        <v>4.8</v>
      </c>
      <c r="Q43" s="266">
        <v>-10.3</v>
      </c>
      <c r="R43" s="266">
        <v>5.4</v>
      </c>
      <c r="S43" s="266">
        <v>0.2</v>
      </c>
    </row>
    <row r="44" spans="1:29" ht="13.5" customHeight="1">
      <c r="A44" s="235" t="s">
        <v>430</v>
      </c>
      <c r="B44" s="233">
        <v>5</v>
      </c>
      <c r="C44" s="245"/>
      <c r="D44" s="255">
        <v>1.3</v>
      </c>
      <c r="E44" s="266">
        <v>-2.5</v>
      </c>
      <c r="F44" s="266">
        <v>1.3</v>
      </c>
      <c r="G44" s="266">
        <v>-0.8</v>
      </c>
      <c r="H44" s="266">
        <v>15.1</v>
      </c>
      <c r="I44" s="266">
        <v>8.4</v>
      </c>
      <c r="J44" s="266">
        <v>-2</v>
      </c>
      <c r="K44" s="266">
        <v>8.8000000000000007</v>
      </c>
      <c r="L44" s="266">
        <v>-7.5</v>
      </c>
      <c r="M44" s="266">
        <v>3.9</v>
      </c>
      <c r="N44" s="266">
        <v>2.2000000000000002</v>
      </c>
      <c r="O44" s="266">
        <v>15.4</v>
      </c>
      <c r="P44" s="266">
        <v>7</v>
      </c>
      <c r="Q44" s="266">
        <v>-3.7</v>
      </c>
      <c r="R44" s="266">
        <v>5.4</v>
      </c>
      <c r="S44" s="266">
        <v>-0.5</v>
      </c>
    </row>
    <row r="45" spans="1:29" ht="13.5" customHeight="1">
      <c r="A45" s="235" t="s">
        <v>430</v>
      </c>
      <c r="B45" s="233">
        <v>6</v>
      </c>
      <c r="C45" s="245"/>
      <c r="D45" s="255">
        <v>1.4</v>
      </c>
      <c r="E45" s="266">
        <v>-2.4</v>
      </c>
      <c r="F45" s="266">
        <v>3.1</v>
      </c>
      <c r="G45" s="266">
        <v>2.5</v>
      </c>
      <c r="H45" s="266">
        <v>16.5</v>
      </c>
      <c r="I45" s="266">
        <v>3</v>
      </c>
      <c r="J45" s="266">
        <v>-0.8</v>
      </c>
      <c r="K45" s="266">
        <v>11.4</v>
      </c>
      <c r="L45" s="266">
        <v>-12.2</v>
      </c>
      <c r="M45" s="266">
        <v>2.2000000000000002</v>
      </c>
      <c r="N45" s="266">
        <v>-0.6</v>
      </c>
      <c r="O45" s="266">
        <v>11.7</v>
      </c>
      <c r="P45" s="266">
        <v>7.7</v>
      </c>
      <c r="Q45" s="266">
        <v>-6</v>
      </c>
      <c r="R45" s="266">
        <v>4.2</v>
      </c>
      <c r="S45" s="266">
        <v>1.6</v>
      </c>
    </row>
    <row r="46" spans="1:29" ht="13.5" customHeight="1">
      <c r="A46" s="237" t="s">
        <v>430</v>
      </c>
      <c r="B46" s="241">
        <v>7</v>
      </c>
      <c r="C46" s="247"/>
      <c r="D46" s="258">
        <v>1.6</v>
      </c>
      <c r="E46" s="269">
        <v>-1.8</v>
      </c>
      <c r="F46" s="269">
        <v>3.4</v>
      </c>
      <c r="G46" s="269">
        <v>-3.9</v>
      </c>
      <c r="H46" s="269">
        <v>9.1999999999999993</v>
      </c>
      <c r="I46" s="269">
        <v>3.7</v>
      </c>
      <c r="J46" s="269">
        <v>-1</v>
      </c>
      <c r="K46" s="269">
        <v>11</v>
      </c>
      <c r="L46" s="269">
        <v>-10</v>
      </c>
      <c r="M46" s="269">
        <v>4.4000000000000004</v>
      </c>
      <c r="N46" s="269">
        <v>9.1</v>
      </c>
      <c r="O46" s="269">
        <v>8.4</v>
      </c>
      <c r="P46" s="269">
        <v>6.2</v>
      </c>
      <c r="Q46" s="269">
        <v>-3.4</v>
      </c>
      <c r="R46" s="269">
        <v>8.5</v>
      </c>
      <c r="S46" s="269">
        <v>-0.9</v>
      </c>
    </row>
    <row r="47" spans="1:29" ht="27" customHeight="1">
      <c r="A47" s="238" t="s">
        <v>436</v>
      </c>
      <c r="B47" s="238"/>
      <c r="C47" s="248"/>
      <c r="D47" s="260">
        <v>-0.8</v>
      </c>
      <c r="E47" s="260">
        <v>2</v>
      </c>
      <c r="F47" s="260">
        <v>-0.9</v>
      </c>
      <c r="G47" s="260">
        <v>-0.8</v>
      </c>
      <c r="H47" s="260">
        <v>-4.0999999999999996</v>
      </c>
      <c r="I47" s="260">
        <v>1.7</v>
      </c>
      <c r="J47" s="260">
        <v>-4.4000000000000004</v>
      </c>
      <c r="K47" s="260">
        <v>0.8</v>
      </c>
      <c r="L47" s="260">
        <v>-4.5</v>
      </c>
      <c r="M47" s="260">
        <v>2</v>
      </c>
      <c r="N47" s="260">
        <v>1.2</v>
      </c>
      <c r="O47" s="260">
        <v>0.1</v>
      </c>
      <c r="P47" s="260">
        <v>-1.8</v>
      </c>
      <c r="Q47" s="260">
        <v>2</v>
      </c>
      <c r="R47" s="260">
        <v>1.5</v>
      </c>
      <c r="S47" s="260">
        <v>-0.2</v>
      </c>
      <c r="T47" s="239"/>
      <c r="U47" s="239"/>
      <c r="V47" s="239"/>
      <c r="W47" s="239"/>
      <c r="X47" s="239"/>
      <c r="Y47" s="239"/>
      <c r="Z47" s="239"/>
      <c r="AA47" s="239"/>
      <c r="AB47" s="239"/>
      <c r="AC47" s="239"/>
    </row>
    <row r="48" spans="1:29" ht="27" customHeight="1">
      <c r="A48" s="239"/>
      <c r="B48" s="239"/>
      <c r="C48" s="239"/>
      <c r="D48" s="298"/>
      <c r="E48" s="298"/>
      <c r="F48" s="298"/>
      <c r="G48" s="298"/>
      <c r="H48" s="298"/>
      <c r="I48" s="298"/>
      <c r="J48" s="298"/>
      <c r="K48" s="298"/>
      <c r="L48" s="298"/>
      <c r="M48" s="298"/>
      <c r="N48" s="298"/>
      <c r="O48" s="298"/>
      <c r="P48" s="298"/>
      <c r="Q48" s="298"/>
      <c r="R48" s="298"/>
      <c r="S48" s="298"/>
      <c r="T48" s="239"/>
      <c r="U48" s="239"/>
      <c r="V48" s="239"/>
      <c r="W48" s="239"/>
      <c r="X48" s="239"/>
      <c r="Y48" s="239"/>
      <c r="Z48" s="239"/>
      <c r="AA48" s="239"/>
      <c r="AB48" s="239"/>
      <c r="AC48" s="239"/>
    </row>
    <row r="49" spans="1:19" ht="16.5">
      <c r="A49" s="227" t="s">
        <v>438</v>
      </c>
      <c r="B49" s="8"/>
      <c r="C49" s="8"/>
      <c r="H49" s="305"/>
      <c r="I49" s="305"/>
      <c r="J49" s="305"/>
      <c r="K49" s="305"/>
      <c r="L49" s="305"/>
      <c r="M49" s="305"/>
      <c r="N49" s="305"/>
      <c r="O49" s="305"/>
      <c r="S49" s="19" t="s">
        <v>264</v>
      </c>
    </row>
    <row r="50" spans="1:19">
      <c r="A50" s="228" t="s">
        <v>383</v>
      </c>
      <c r="B50" s="228"/>
      <c r="C50" s="242"/>
      <c r="D50" s="250" t="s">
        <v>62</v>
      </c>
      <c r="E50" s="250" t="s">
        <v>386</v>
      </c>
      <c r="F50" s="250" t="s">
        <v>23</v>
      </c>
      <c r="G50" s="250" t="s">
        <v>17</v>
      </c>
      <c r="H50" s="250" t="s">
        <v>387</v>
      </c>
      <c r="I50" s="250" t="s">
        <v>388</v>
      </c>
      <c r="J50" s="250" t="s">
        <v>389</v>
      </c>
      <c r="K50" s="250" t="s">
        <v>390</v>
      </c>
      <c r="L50" s="250" t="s">
        <v>292</v>
      </c>
      <c r="M50" s="250" t="s">
        <v>209</v>
      </c>
      <c r="N50" s="250" t="s">
        <v>314</v>
      </c>
      <c r="O50" s="250" t="s">
        <v>214</v>
      </c>
      <c r="P50" s="250" t="s">
        <v>391</v>
      </c>
      <c r="Q50" s="250" t="s">
        <v>392</v>
      </c>
      <c r="R50" s="250" t="s">
        <v>393</v>
      </c>
      <c r="S50" s="250" t="s">
        <v>220</v>
      </c>
    </row>
    <row r="51" spans="1:19">
      <c r="A51" s="229"/>
      <c r="B51" s="229"/>
      <c r="C51" s="243"/>
      <c r="D51" s="251" t="s">
        <v>395</v>
      </c>
      <c r="E51" s="251"/>
      <c r="F51" s="251"/>
      <c r="G51" s="251" t="s">
        <v>299</v>
      </c>
      <c r="H51" s="251" t="s">
        <v>396</v>
      </c>
      <c r="I51" s="251" t="s">
        <v>184</v>
      </c>
      <c r="J51" s="251" t="s">
        <v>397</v>
      </c>
      <c r="K51" s="251" t="s">
        <v>54</v>
      </c>
      <c r="L51" s="278" t="s">
        <v>398</v>
      </c>
      <c r="M51" s="282" t="s">
        <v>224</v>
      </c>
      <c r="N51" s="278" t="s">
        <v>400</v>
      </c>
      <c r="O51" s="278" t="s">
        <v>394</v>
      </c>
      <c r="P51" s="278" t="s">
        <v>404</v>
      </c>
      <c r="Q51" s="278" t="s">
        <v>406</v>
      </c>
      <c r="R51" s="278" t="s">
        <v>407</v>
      </c>
      <c r="S51" s="286" t="s">
        <v>134</v>
      </c>
    </row>
    <row r="52" spans="1:19" ht="18" customHeight="1">
      <c r="A52" s="230"/>
      <c r="B52" s="230"/>
      <c r="C52" s="249"/>
      <c r="D52" s="252" t="s">
        <v>408</v>
      </c>
      <c r="E52" s="252" t="s">
        <v>219</v>
      </c>
      <c r="F52" s="252" t="s">
        <v>409</v>
      </c>
      <c r="G52" s="252" t="s">
        <v>411</v>
      </c>
      <c r="H52" s="252" t="s">
        <v>413</v>
      </c>
      <c r="I52" s="252" t="s">
        <v>415</v>
      </c>
      <c r="J52" s="252" t="s">
        <v>75</v>
      </c>
      <c r="K52" s="252" t="s">
        <v>416</v>
      </c>
      <c r="L52" s="279" t="s">
        <v>417</v>
      </c>
      <c r="M52" s="283" t="s">
        <v>419</v>
      </c>
      <c r="N52" s="279" t="s">
        <v>420</v>
      </c>
      <c r="O52" s="279" t="s">
        <v>287</v>
      </c>
      <c r="P52" s="283" t="s">
        <v>95</v>
      </c>
      <c r="Q52" s="283" t="s">
        <v>423</v>
      </c>
      <c r="R52" s="279" t="s">
        <v>424</v>
      </c>
      <c r="S52" s="279" t="s">
        <v>425</v>
      </c>
    </row>
    <row r="53" spans="1:19" ht="15.75" customHeight="1">
      <c r="A53" s="289"/>
      <c r="B53" s="289"/>
      <c r="C53" s="289"/>
      <c r="D53" s="253" t="s">
        <v>312</v>
      </c>
      <c r="E53" s="253"/>
      <c r="F53" s="253"/>
      <c r="G53" s="253"/>
      <c r="H53" s="253"/>
      <c r="I53" s="253"/>
      <c r="J53" s="253"/>
      <c r="K53" s="253"/>
      <c r="L53" s="253"/>
      <c r="M53" s="253"/>
      <c r="N53" s="253"/>
      <c r="O53" s="253"/>
      <c r="P53" s="253"/>
      <c r="Q53" s="253"/>
      <c r="R53" s="253"/>
      <c r="S53" s="289"/>
    </row>
    <row r="54" spans="1:19" ht="13.5" customHeight="1">
      <c r="A54" s="232" t="s">
        <v>384</v>
      </c>
      <c r="B54" s="232" t="s">
        <v>210</v>
      </c>
      <c r="C54" s="245"/>
      <c r="D54" s="254">
        <v>99</v>
      </c>
      <c r="E54" s="265">
        <v>109.9</v>
      </c>
      <c r="F54" s="265">
        <v>100.3</v>
      </c>
      <c r="G54" s="265">
        <v>107.5</v>
      </c>
      <c r="H54" s="265">
        <v>103.9</v>
      </c>
      <c r="I54" s="265">
        <v>102</v>
      </c>
      <c r="J54" s="265">
        <v>105.4</v>
      </c>
      <c r="K54" s="265">
        <v>100.5</v>
      </c>
      <c r="L54" s="280">
        <v>81.7</v>
      </c>
      <c r="M54" s="280">
        <v>99.6</v>
      </c>
      <c r="N54" s="280">
        <v>110.6</v>
      </c>
      <c r="O54" s="280">
        <v>107.2</v>
      </c>
      <c r="P54" s="265">
        <v>79.3</v>
      </c>
      <c r="Q54" s="265">
        <v>93.9</v>
      </c>
      <c r="R54" s="265">
        <v>99.1</v>
      </c>
      <c r="S54" s="280">
        <v>100</v>
      </c>
    </row>
    <row r="55" spans="1:19" ht="13.5" customHeight="1">
      <c r="A55" s="233"/>
      <c r="B55" s="233" t="s">
        <v>47</v>
      </c>
      <c r="C55" s="245"/>
      <c r="D55" s="255">
        <v>100</v>
      </c>
      <c r="E55" s="266">
        <v>100</v>
      </c>
      <c r="F55" s="266">
        <v>100</v>
      </c>
      <c r="G55" s="266">
        <v>100</v>
      </c>
      <c r="H55" s="266">
        <v>100</v>
      </c>
      <c r="I55" s="266">
        <v>100</v>
      </c>
      <c r="J55" s="266">
        <v>100</v>
      </c>
      <c r="K55" s="266">
        <v>100</v>
      </c>
      <c r="L55" s="281">
        <v>100</v>
      </c>
      <c r="M55" s="281">
        <v>100</v>
      </c>
      <c r="N55" s="281">
        <v>100</v>
      </c>
      <c r="O55" s="281">
        <v>100</v>
      </c>
      <c r="P55" s="266">
        <v>100</v>
      </c>
      <c r="Q55" s="266">
        <v>100</v>
      </c>
      <c r="R55" s="266">
        <v>100</v>
      </c>
      <c r="S55" s="281">
        <v>100</v>
      </c>
    </row>
    <row r="56" spans="1:19" ht="13.5" customHeight="1">
      <c r="A56" s="233"/>
      <c r="B56" s="233" t="s">
        <v>55</v>
      </c>
      <c r="C56" s="245"/>
      <c r="D56" s="255">
        <v>101.5</v>
      </c>
      <c r="E56" s="266">
        <v>116.9</v>
      </c>
      <c r="F56" s="266">
        <v>100.4</v>
      </c>
      <c r="G56" s="266">
        <v>99.5</v>
      </c>
      <c r="H56" s="266">
        <v>103.5</v>
      </c>
      <c r="I56" s="266">
        <v>101.5</v>
      </c>
      <c r="J56" s="266">
        <v>96.2</v>
      </c>
      <c r="K56" s="266">
        <v>84.5</v>
      </c>
      <c r="L56" s="281">
        <v>102.5</v>
      </c>
      <c r="M56" s="281">
        <v>104.5</v>
      </c>
      <c r="N56" s="281">
        <v>93.7</v>
      </c>
      <c r="O56" s="281">
        <v>111.9</v>
      </c>
      <c r="P56" s="266">
        <v>102.2</v>
      </c>
      <c r="Q56" s="266">
        <v>99.8</v>
      </c>
      <c r="R56" s="266">
        <v>89.6</v>
      </c>
      <c r="S56" s="281">
        <v>117.9</v>
      </c>
    </row>
    <row r="57" spans="1:19" ht="13.5" customHeight="1">
      <c r="A57" s="233"/>
      <c r="B57" s="233" t="s">
        <v>180</v>
      </c>
      <c r="C57" s="245"/>
      <c r="D57" s="255">
        <v>102.5</v>
      </c>
      <c r="E57" s="266">
        <v>107.7</v>
      </c>
      <c r="F57" s="266">
        <v>104.2</v>
      </c>
      <c r="G57" s="266">
        <v>103.5</v>
      </c>
      <c r="H57" s="266">
        <v>106.4</v>
      </c>
      <c r="I57" s="266">
        <v>91.2</v>
      </c>
      <c r="J57" s="266">
        <v>90.5</v>
      </c>
      <c r="K57" s="266">
        <v>94</v>
      </c>
      <c r="L57" s="266">
        <v>86.8</v>
      </c>
      <c r="M57" s="266">
        <v>105.3</v>
      </c>
      <c r="N57" s="266">
        <v>98.2</v>
      </c>
      <c r="O57" s="266">
        <v>114</v>
      </c>
      <c r="P57" s="266">
        <v>100.4</v>
      </c>
      <c r="Q57" s="266">
        <v>99.1</v>
      </c>
      <c r="R57" s="266">
        <v>90.5</v>
      </c>
      <c r="S57" s="266">
        <v>127.4</v>
      </c>
    </row>
    <row r="58" spans="1:19" ht="13.5" customHeight="1">
      <c r="A58" s="233"/>
      <c r="B58" s="233" t="s">
        <v>197</v>
      </c>
      <c r="C58" s="245"/>
      <c r="D58" s="256">
        <v>103.2</v>
      </c>
      <c r="E58" s="262">
        <v>111.6</v>
      </c>
      <c r="F58" s="262">
        <v>104.9</v>
      </c>
      <c r="G58" s="262">
        <v>104</v>
      </c>
      <c r="H58" s="262">
        <v>99.7</v>
      </c>
      <c r="I58" s="262">
        <v>93.7</v>
      </c>
      <c r="J58" s="262">
        <v>91.5</v>
      </c>
      <c r="K58" s="262">
        <v>90.9</v>
      </c>
      <c r="L58" s="262">
        <v>84.5</v>
      </c>
      <c r="M58" s="262">
        <v>109.9</v>
      </c>
      <c r="N58" s="262">
        <v>96.9</v>
      </c>
      <c r="O58" s="262">
        <v>107.3</v>
      </c>
      <c r="P58" s="262">
        <v>102.2</v>
      </c>
      <c r="Q58" s="262">
        <v>99.3</v>
      </c>
      <c r="R58" s="262">
        <v>93.2</v>
      </c>
      <c r="S58" s="262">
        <v>125.6</v>
      </c>
    </row>
    <row r="59" spans="1:19" ht="13.5" customHeight="1">
      <c r="A59" s="234"/>
      <c r="B59" s="234" t="s">
        <v>76</v>
      </c>
      <c r="C59" s="246"/>
      <c r="D59" s="257">
        <v>104.4</v>
      </c>
      <c r="E59" s="268">
        <v>114.1</v>
      </c>
      <c r="F59" s="268">
        <v>108.4</v>
      </c>
      <c r="G59" s="268">
        <v>125</v>
      </c>
      <c r="H59" s="268">
        <v>103.4</v>
      </c>
      <c r="I59" s="268">
        <v>94.2</v>
      </c>
      <c r="J59" s="268">
        <v>99.7</v>
      </c>
      <c r="K59" s="268">
        <v>92.4</v>
      </c>
      <c r="L59" s="268">
        <v>68.2</v>
      </c>
      <c r="M59" s="268">
        <v>112.7</v>
      </c>
      <c r="N59" s="268">
        <v>94.1</v>
      </c>
      <c r="O59" s="268">
        <v>101.3</v>
      </c>
      <c r="P59" s="268">
        <v>104.1</v>
      </c>
      <c r="Q59" s="268">
        <v>93.7</v>
      </c>
      <c r="R59" s="268">
        <v>104</v>
      </c>
      <c r="S59" s="268">
        <v>126.3</v>
      </c>
    </row>
    <row r="60" spans="1:19" ht="13.5" customHeight="1">
      <c r="A60" s="233" t="s">
        <v>426</v>
      </c>
      <c r="B60" s="233">
        <v>7</v>
      </c>
      <c r="C60" s="245" t="s">
        <v>434</v>
      </c>
      <c r="D60" s="254">
        <v>104.3</v>
      </c>
      <c r="E60" s="265">
        <v>109.9</v>
      </c>
      <c r="F60" s="265">
        <v>108.9</v>
      </c>
      <c r="G60" s="265">
        <v>127.1</v>
      </c>
      <c r="H60" s="265">
        <v>107.2</v>
      </c>
      <c r="I60" s="265">
        <v>92.5</v>
      </c>
      <c r="J60" s="265">
        <v>99.4</v>
      </c>
      <c r="K60" s="265">
        <v>92.2</v>
      </c>
      <c r="L60" s="265">
        <v>69.5</v>
      </c>
      <c r="M60" s="265">
        <v>115.2</v>
      </c>
      <c r="N60" s="265">
        <v>90</v>
      </c>
      <c r="O60" s="265">
        <v>106.5</v>
      </c>
      <c r="P60" s="265">
        <v>102.4</v>
      </c>
      <c r="Q60" s="265">
        <v>92.3</v>
      </c>
      <c r="R60" s="265">
        <v>101.9</v>
      </c>
      <c r="S60" s="265">
        <v>130.69999999999999</v>
      </c>
    </row>
    <row r="61" spans="1:19" ht="13.5" customHeight="1">
      <c r="A61" s="235" t="s">
        <v>430</v>
      </c>
      <c r="B61" s="233">
        <v>8</v>
      </c>
      <c r="C61" s="245"/>
      <c r="D61" s="255">
        <v>104.1</v>
      </c>
      <c r="E61" s="266">
        <v>120.8</v>
      </c>
      <c r="F61" s="266">
        <v>109</v>
      </c>
      <c r="G61" s="266">
        <v>127.6</v>
      </c>
      <c r="H61" s="266">
        <v>110.2</v>
      </c>
      <c r="I61" s="266">
        <v>92.4</v>
      </c>
      <c r="J61" s="266">
        <v>100.8</v>
      </c>
      <c r="K61" s="266">
        <v>92.2</v>
      </c>
      <c r="L61" s="266">
        <v>68</v>
      </c>
      <c r="M61" s="266">
        <v>113.6</v>
      </c>
      <c r="N61" s="266">
        <v>94</v>
      </c>
      <c r="O61" s="266">
        <v>101.8</v>
      </c>
      <c r="P61" s="266">
        <v>101.3</v>
      </c>
      <c r="Q61" s="266">
        <v>91.8</v>
      </c>
      <c r="R61" s="266">
        <v>105.9</v>
      </c>
      <c r="S61" s="266">
        <v>123.9</v>
      </c>
    </row>
    <row r="62" spans="1:19" ht="13.5" customHeight="1">
      <c r="A62" s="235" t="s">
        <v>430</v>
      </c>
      <c r="B62" s="233">
        <v>9</v>
      </c>
      <c r="C62" s="245"/>
      <c r="D62" s="255">
        <v>105.6</v>
      </c>
      <c r="E62" s="266">
        <v>122</v>
      </c>
      <c r="F62" s="266">
        <v>109.6</v>
      </c>
      <c r="G62" s="266">
        <v>127.6</v>
      </c>
      <c r="H62" s="266">
        <v>110.2</v>
      </c>
      <c r="I62" s="266">
        <v>92.8</v>
      </c>
      <c r="J62" s="266">
        <v>100.4</v>
      </c>
      <c r="K62" s="266">
        <v>94</v>
      </c>
      <c r="L62" s="266">
        <v>67.3</v>
      </c>
      <c r="M62" s="266">
        <v>112.7</v>
      </c>
      <c r="N62" s="266">
        <v>94.9</v>
      </c>
      <c r="O62" s="266">
        <v>104.9</v>
      </c>
      <c r="P62" s="266">
        <v>102.8</v>
      </c>
      <c r="Q62" s="266">
        <v>97.5</v>
      </c>
      <c r="R62" s="266">
        <v>102.3</v>
      </c>
      <c r="S62" s="266">
        <v>125.8</v>
      </c>
    </row>
    <row r="63" spans="1:19" ht="13.5" customHeight="1">
      <c r="A63" s="235" t="s">
        <v>430</v>
      </c>
      <c r="B63" s="233">
        <v>10</v>
      </c>
      <c r="D63" s="255">
        <v>105.2</v>
      </c>
      <c r="E63" s="266">
        <v>110.9</v>
      </c>
      <c r="F63" s="266">
        <v>110.4</v>
      </c>
      <c r="G63" s="266">
        <v>126.8</v>
      </c>
      <c r="H63" s="266">
        <v>105.8</v>
      </c>
      <c r="I63" s="266">
        <v>94.3</v>
      </c>
      <c r="J63" s="266">
        <v>100.9</v>
      </c>
      <c r="K63" s="266">
        <v>92.8</v>
      </c>
      <c r="L63" s="266">
        <v>65.8</v>
      </c>
      <c r="M63" s="266">
        <v>117.1</v>
      </c>
      <c r="N63" s="266">
        <v>96.9</v>
      </c>
      <c r="O63" s="266">
        <v>99.6</v>
      </c>
      <c r="P63" s="266">
        <v>103.3</v>
      </c>
      <c r="Q63" s="266">
        <v>92.9</v>
      </c>
      <c r="R63" s="266">
        <v>103</v>
      </c>
      <c r="S63" s="266">
        <v>126.5</v>
      </c>
    </row>
    <row r="64" spans="1:19" ht="13.5" customHeight="1">
      <c r="A64" s="235" t="s">
        <v>430</v>
      </c>
      <c r="B64" s="233">
        <v>11</v>
      </c>
      <c r="C64" s="245"/>
      <c r="D64" s="255">
        <v>106.5</v>
      </c>
      <c r="E64" s="266">
        <v>119</v>
      </c>
      <c r="F64" s="266">
        <v>110.7</v>
      </c>
      <c r="G64" s="266">
        <v>128.1</v>
      </c>
      <c r="H64" s="266">
        <v>105</v>
      </c>
      <c r="I64" s="266">
        <v>100.3</v>
      </c>
      <c r="J64" s="266">
        <v>101.4</v>
      </c>
      <c r="K64" s="266">
        <v>92.7</v>
      </c>
      <c r="L64" s="266">
        <v>85.2</v>
      </c>
      <c r="M64" s="266">
        <v>113.1</v>
      </c>
      <c r="N64" s="266">
        <v>96.6</v>
      </c>
      <c r="O64" s="266">
        <v>100.6</v>
      </c>
      <c r="P64" s="266">
        <v>102.4</v>
      </c>
      <c r="Q64" s="266">
        <v>94.1</v>
      </c>
      <c r="R64" s="266">
        <v>102.5</v>
      </c>
      <c r="S64" s="266">
        <v>133.80000000000001</v>
      </c>
    </row>
    <row r="65" spans="1:19" ht="13.5" customHeight="1">
      <c r="A65" s="235" t="s">
        <v>430</v>
      </c>
      <c r="B65" s="233">
        <v>12</v>
      </c>
      <c r="C65" s="245"/>
      <c r="D65" s="255">
        <v>105.7</v>
      </c>
      <c r="E65" s="266">
        <v>118.5</v>
      </c>
      <c r="F65" s="266">
        <v>109.5</v>
      </c>
      <c r="G65" s="266">
        <v>126.1</v>
      </c>
      <c r="H65" s="266">
        <v>97.3</v>
      </c>
      <c r="I65" s="266">
        <v>96.9</v>
      </c>
      <c r="J65" s="266">
        <v>105</v>
      </c>
      <c r="K65" s="266">
        <v>94.4</v>
      </c>
      <c r="L65" s="266">
        <v>71.900000000000006</v>
      </c>
      <c r="M65" s="266">
        <v>114.9</v>
      </c>
      <c r="N65" s="266">
        <v>97.7</v>
      </c>
      <c r="O65" s="266">
        <v>99.6</v>
      </c>
      <c r="P65" s="266">
        <v>109.5</v>
      </c>
      <c r="Q65" s="266">
        <v>91.9</v>
      </c>
      <c r="R65" s="266">
        <v>103</v>
      </c>
      <c r="S65" s="266">
        <v>123.9</v>
      </c>
    </row>
    <row r="66" spans="1:19" ht="13.5" customHeight="1">
      <c r="A66" s="235" t="s">
        <v>431</v>
      </c>
      <c r="B66" s="233">
        <v>1</v>
      </c>
      <c r="C66" s="245"/>
      <c r="D66" s="255">
        <v>104.4</v>
      </c>
      <c r="E66" s="266">
        <v>106.9</v>
      </c>
      <c r="F66" s="266">
        <v>105.5</v>
      </c>
      <c r="G66" s="266">
        <v>122.5</v>
      </c>
      <c r="H66" s="266">
        <v>120.8</v>
      </c>
      <c r="I66" s="266">
        <v>98.1</v>
      </c>
      <c r="J66" s="266">
        <v>101.6</v>
      </c>
      <c r="K66" s="266">
        <v>104.7</v>
      </c>
      <c r="L66" s="266">
        <v>55.5</v>
      </c>
      <c r="M66" s="266">
        <v>112.1</v>
      </c>
      <c r="N66" s="266">
        <v>100.5</v>
      </c>
      <c r="O66" s="266">
        <v>109.2</v>
      </c>
      <c r="P66" s="266">
        <v>105.5</v>
      </c>
      <c r="Q66" s="266">
        <v>92.5</v>
      </c>
      <c r="R66" s="266">
        <v>108.5</v>
      </c>
      <c r="S66" s="266">
        <v>130.4</v>
      </c>
    </row>
    <row r="67" spans="1:19" ht="13.5" customHeight="1">
      <c r="A67" s="236" t="s">
        <v>430</v>
      </c>
      <c r="B67" s="233">
        <v>2</v>
      </c>
      <c r="C67" s="245"/>
      <c r="D67" s="255">
        <v>103.9</v>
      </c>
      <c r="E67" s="266">
        <v>105.6</v>
      </c>
      <c r="F67" s="266">
        <v>107</v>
      </c>
      <c r="G67" s="266">
        <v>117</v>
      </c>
      <c r="H67" s="266">
        <v>115.8</v>
      </c>
      <c r="I67" s="266">
        <v>97.6</v>
      </c>
      <c r="J67" s="266">
        <v>101.8</v>
      </c>
      <c r="K67" s="266">
        <v>103.5</v>
      </c>
      <c r="L67" s="266">
        <v>57.2</v>
      </c>
      <c r="M67" s="266">
        <v>112.1</v>
      </c>
      <c r="N67" s="266">
        <v>98.3</v>
      </c>
      <c r="O67" s="266">
        <v>106.8</v>
      </c>
      <c r="P67" s="266">
        <v>105.5</v>
      </c>
      <c r="Q67" s="266">
        <v>87.5</v>
      </c>
      <c r="R67" s="266">
        <v>110.2</v>
      </c>
      <c r="S67" s="266">
        <v>129.19999999999999</v>
      </c>
    </row>
    <row r="68" spans="1:19" ht="13.5" customHeight="1">
      <c r="A68" s="235" t="s">
        <v>430</v>
      </c>
      <c r="B68" s="233">
        <v>3</v>
      </c>
      <c r="D68" s="255">
        <v>103.8</v>
      </c>
      <c r="E68" s="266">
        <v>111.5</v>
      </c>
      <c r="F68" s="266">
        <v>107.5</v>
      </c>
      <c r="G68" s="266">
        <v>117.8</v>
      </c>
      <c r="H68" s="266">
        <v>120.2</v>
      </c>
      <c r="I68" s="266">
        <v>99.9</v>
      </c>
      <c r="J68" s="266">
        <v>99.3</v>
      </c>
      <c r="K68" s="266">
        <v>101.7</v>
      </c>
      <c r="L68" s="266">
        <v>62.6</v>
      </c>
      <c r="M68" s="266">
        <v>113.9</v>
      </c>
      <c r="N68" s="266">
        <v>100.3</v>
      </c>
      <c r="O68" s="266">
        <v>108.1</v>
      </c>
      <c r="P68" s="266">
        <v>104.1</v>
      </c>
      <c r="Q68" s="266">
        <v>87.3</v>
      </c>
      <c r="R68" s="266">
        <v>114.5</v>
      </c>
      <c r="S68" s="266">
        <v>123.8</v>
      </c>
    </row>
    <row r="69" spans="1:19" ht="13.5" customHeight="1">
      <c r="A69" s="233" t="s">
        <v>430</v>
      </c>
      <c r="B69" s="233">
        <v>4</v>
      </c>
      <c r="C69" s="245"/>
      <c r="D69" s="255">
        <v>106.4</v>
      </c>
      <c r="E69" s="266">
        <v>112</v>
      </c>
      <c r="F69" s="266">
        <v>111.2</v>
      </c>
      <c r="G69" s="266">
        <v>117.5</v>
      </c>
      <c r="H69" s="266">
        <v>122</v>
      </c>
      <c r="I69" s="266">
        <v>101</v>
      </c>
      <c r="J69" s="266">
        <v>104.7</v>
      </c>
      <c r="K69" s="266">
        <v>106.7</v>
      </c>
      <c r="L69" s="266">
        <v>60.3</v>
      </c>
      <c r="M69" s="266">
        <v>115.1</v>
      </c>
      <c r="N69" s="266">
        <v>103.3</v>
      </c>
      <c r="O69" s="266">
        <v>109.9</v>
      </c>
      <c r="P69" s="266">
        <v>103.4</v>
      </c>
      <c r="Q69" s="266">
        <v>87.2</v>
      </c>
      <c r="R69" s="266">
        <v>112.2</v>
      </c>
      <c r="S69" s="266">
        <v>129.6</v>
      </c>
    </row>
    <row r="70" spans="1:19" ht="13.5" customHeight="1">
      <c r="A70" s="235" t="s">
        <v>430</v>
      </c>
      <c r="B70" s="233">
        <v>5</v>
      </c>
      <c r="C70" s="245"/>
      <c r="D70" s="255">
        <v>107.1</v>
      </c>
      <c r="E70" s="266">
        <v>106.5</v>
      </c>
      <c r="F70" s="266">
        <v>110.7</v>
      </c>
      <c r="G70" s="266">
        <v>116.4</v>
      </c>
      <c r="H70" s="266">
        <v>123.7</v>
      </c>
      <c r="I70" s="266">
        <v>102.7</v>
      </c>
      <c r="J70" s="266">
        <v>104.6</v>
      </c>
      <c r="K70" s="266">
        <v>107.2</v>
      </c>
      <c r="L70" s="266">
        <v>67.3</v>
      </c>
      <c r="M70" s="266">
        <v>112.8</v>
      </c>
      <c r="N70" s="266">
        <v>101.2</v>
      </c>
      <c r="O70" s="266">
        <v>112.1</v>
      </c>
      <c r="P70" s="266">
        <v>106.3</v>
      </c>
      <c r="Q70" s="266">
        <v>89.3</v>
      </c>
      <c r="R70" s="266">
        <v>114</v>
      </c>
      <c r="S70" s="266">
        <v>131.4</v>
      </c>
    </row>
    <row r="71" spans="1:19" ht="13.5" customHeight="1">
      <c r="A71" s="235" t="s">
        <v>430</v>
      </c>
      <c r="B71" s="233">
        <v>6</v>
      </c>
      <c r="C71" s="245"/>
      <c r="D71" s="255">
        <v>108.5</v>
      </c>
      <c r="E71" s="266">
        <v>109.8</v>
      </c>
      <c r="F71" s="266">
        <v>114</v>
      </c>
      <c r="G71" s="266">
        <v>120.5</v>
      </c>
      <c r="H71" s="266">
        <v>123.6</v>
      </c>
      <c r="I71" s="266">
        <v>91.6</v>
      </c>
      <c r="J71" s="266">
        <v>107.1</v>
      </c>
      <c r="K71" s="266">
        <v>109.5</v>
      </c>
      <c r="L71" s="266">
        <v>64</v>
      </c>
      <c r="M71" s="266">
        <v>113.8</v>
      </c>
      <c r="N71" s="266">
        <v>108.9</v>
      </c>
      <c r="O71" s="266">
        <v>112.3</v>
      </c>
      <c r="P71" s="266">
        <v>107.4</v>
      </c>
      <c r="Q71" s="266">
        <v>88.7</v>
      </c>
      <c r="R71" s="266">
        <v>115</v>
      </c>
      <c r="S71" s="266">
        <v>132.19999999999999</v>
      </c>
    </row>
    <row r="72" spans="1:19" ht="13.5" customHeight="1">
      <c r="A72" s="237" t="s">
        <v>430</v>
      </c>
      <c r="B72" s="241">
        <v>7</v>
      </c>
      <c r="C72" s="247"/>
      <c r="D72" s="258">
        <v>108.7</v>
      </c>
      <c r="E72" s="269">
        <v>105.3</v>
      </c>
      <c r="F72" s="269">
        <v>113.3</v>
      </c>
      <c r="G72" s="269">
        <v>119.7</v>
      </c>
      <c r="H72" s="269">
        <v>120</v>
      </c>
      <c r="I72" s="269">
        <v>99</v>
      </c>
      <c r="J72" s="269">
        <v>106</v>
      </c>
      <c r="K72" s="269">
        <v>110.3</v>
      </c>
      <c r="L72" s="269">
        <v>64.099999999999994</v>
      </c>
      <c r="M72" s="269">
        <v>115.5</v>
      </c>
      <c r="N72" s="269">
        <v>103.6</v>
      </c>
      <c r="O72" s="269">
        <v>111</v>
      </c>
      <c r="P72" s="269">
        <v>103.1</v>
      </c>
      <c r="Q72" s="269">
        <v>94.2</v>
      </c>
      <c r="R72" s="269">
        <v>115.5</v>
      </c>
      <c r="S72" s="269">
        <v>135.5</v>
      </c>
    </row>
    <row r="73" spans="1:19" ht="17.25" customHeight="1">
      <c r="A73" s="289"/>
      <c r="B73" s="289"/>
      <c r="C73" s="289"/>
      <c r="D73" s="259" t="s">
        <v>432</v>
      </c>
      <c r="E73" s="259"/>
      <c r="F73" s="259"/>
      <c r="G73" s="259"/>
      <c r="H73" s="259"/>
      <c r="I73" s="259"/>
      <c r="J73" s="259"/>
      <c r="K73" s="259"/>
      <c r="L73" s="259"/>
      <c r="M73" s="259"/>
      <c r="N73" s="259"/>
      <c r="O73" s="259"/>
      <c r="P73" s="259"/>
      <c r="Q73" s="259"/>
      <c r="R73" s="259"/>
      <c r="S73" s="259"/>
    </row>
    <row r="74" spans="1:19" ht="13.5" customHeight="1">
      <c r="A74" s="232" t="s">
        <v>384</v>
      </c>
      <c r="B74" s="232" t="s">
        <v>210</v>
      </c>
      <c r="C74" s="245"/>
      <c r="D74" s="254">
        <v>0.6</v>
      </c>
      <c r="E74" s="265">
        <v>-18.399999999999999</v>
      </c>
      <c r="F74" s="265">
        <v>0.4</v>
      </c>
      <c r="G74" s="265">
        <v>-0.9</v>
      </c>
      <c r="H74" s="265">
        <v>-9.5</v>
      </c>
      <c r="I74" s="265">
        <v>-1.4</v>
      </c>
      <c r="J74" s="265">
        <v>6.8</v>
      </c>
      <c r="K74" s="265">
        <v>-4.4000000000000004</v>
      </c>
      <c r="L74" s="280">
        <v>-11.8</v>
      </c>
      <c r="M74" s="280">
        <v>-1.1000000000000001</v>
      </c>
      <c r="N74" s="280">
        <v>26</v>
      </c>
      <c r="O74" s="280">
        <v>-5</v>
      </c>
      <c r="P74" s="265">
        <v>-6.1</v>
      </c>
      <c r="Q74" s="265">
        <v>3</v>
      </c>
      <c r="R74" s="265">
        <v>4.9000000000000004</v>
      </c>
      <c r="S74" s="280">
        <v>-0.7</v>
      </c>
    </row>
    <row r="75" spans="1:19" ht="13.5" customHeight="1">
      <c r="A75" s="233"/>
      <c r="B75" s="233" t="s">
        <v>47</v>
      </c>
      <c r="C75" s="245"/>
      <c r="D75" s="255">
        <v>1.1000000000000001</v>
      </c>
      <c r="E75" s="266">
        <v>-8.9</v>
      </c>
      <c r="F75" s="266">
        <v>-0.3</v>
      </c>
      <c r="G75" s="266">
        <v>-7</v>
      </c>
      <c r="H75" s="266">
        <v>-3.8</v>
      </c>
      <c r="I75" s="266">
        <v>-2</v>
      </c>
      <c r="J75" s="266">
        <v>-5.2</v>
      </c>
      <c r="K75" s="266">
        <v>-0.5</v>
      </c>
      <c r="L75" s="281">
        <v>22.3</v>
      </c>
      <c r="M75" s="281">
        <v>0.4</v>
      </c>
      <c r="N75" s="281">
        <v>-9.6</v>
      </c>
      <c r="O75" s="281">
        <v>-6.7</v>
      </c>
      <c r="P75" s="266">
        <v>26.1</v>
      </c>
      <c r="Q75" s="266">
        <v>6.4</v>
      </c>
      <c r="R75" s="266">
        <v>1</v>
      </c>
      <c r="S75" s="281">
        <v>0.1</v>
      </c>
    </row>
    <row r="76" spans="1:19" ht="13.5" customHeight="1">
      <c r="A76" s="233"/>
      <c r="B76" s="233" t="s">
        <v>55</v>
      </c>
      <c r="C76" s="245"/>
      <c r="D76" s="255">
        <v>1.5</v>
      </c>
      <c r="E76" s="266">
        <v>16.899999999999999</v>
      </c>
      <c r="F76" s="266">
        <v>0.4</v>
      </c>
      <c r="G76" s="266">
        <v>-0.5</v>
      </c>
      <c r="H76" s="266">
        <v>3.4</v>
      </c>
      <c r="I76" s="266">
        <v>1.6</v>
      </c>
      <c r="J76" s="266">
        <v>-3.8</v>
      </c>
      <c r="K76" s="266">
        <v>-15.5</v>
      </c>
      <c r="L76" s="281">
        <v>2.5</v>
      </c>
      <c r="M76" s="281">
        <v>4.5</v>
      </c>
      <c r="N76" s="281">
        <v>-6.4</v>
      </c>
      <c r="O76" s="281">
        <v>11.9</v>
      </c>
      <c r="P76" s="266">
        <v>2.2000000000000002</v>
      </c>
      <c r="Q76" s="266">
        <v>-0.2</v>
      </c>
      <c r="R76" s="266">
        <v>-10.5</v>
      </c>
      <c r="S76" s="281">
        <v>17.8</v>
      </c>
    </row>
    <row r="77" spans="1:19" ht="13.5" customHeight="1">
      <c r="A77" s="233"/>
      <c r="B77" s="233" t="s">
        <v>180</v>
      </c>
      <c r="C77" s="245"/>
      <c r="D77" s="255">
        <v>1</v>
      </c>
      <c r="E77" s="266">
        <v>-7.9</v>
      </c>
      <c r="F77" s="266">
        <v>3.8</v>
      </c>
      <c r="G77" s="266">
        <v>4</v>
      </c>
      <c r="H77" s="266">
        <v>2.8</v>
      </c>
      <c r="I77" s="266">
        <v>-10.1</v>
      </c>
      <c r="J77" s="266">
        <v>-5.9</v>
      </c>
      <c r="K77" s="266">
        <v>11.2</v>
      </c>
      <c r="L77" s="281">
        <v>-15.3</v>
      </c>
      <c r="M77" s="281">
        <v>0.8</v>
      </c>
      <c r="N77" s="281">
        <v>4.8</v>
      </c>
      <c r="O77" s="281">
        <v>1.9</v>
      </c>
      <c r="P77" s="266">
        <v>-1.8</v>
      </c>
      <c r="Q77" s="266">
        <v>-0.7</v>
      </c>
      <c r="R77" s="266">
        <v>1</v>
      </c>
      <c r="S77" s="281">
        <v>8.1</v>
      </c>
    </row>
    <row r="78" spans="1:19" ht="13.5" customHeight="1">
      <c r="A78" s="233"/>
      <c r="B78" s="233" t="s">
        <v>197</v>
      </c>
      <c r="C78" s="245"/>
      <c r="D78" s="255">
        <v>0.7</v>
      </c>
      <c r="E78" s="266">
        <v>3.6</v>
      </c>
      <c r="F78" s="266">
        <v>0.7</v>
      </c>
      <c r="G78" s="266">
        <v>0.5</v>
      </c>
      <c r="H78" s="266">
        <v>-6.3</v>
      </c>
      <c r="I78" s="266">
        <v>2.7</v>
      </c>
      <c r="J78" s="266">
        <v>1.1000000000000001</v>
      </c>
      <c r="K78" s="266">
        <v>-3.3</v>
      </c>
      <c r="L78" s="281">
        <v>-2.6</v>
      </c>
      <c r="M78" s="281">
        <v>4.4000000000000004</v>
      </c>
      <c r="N78" s="281">
        <v>-1.3</v>
      </c>
      <c r="O78" s="281">
        <v>-5.9</v>
      </c>
      <c r="P78" s="266">
        <v>1.8</v>
      </c>
      <c r="Q78" s="266">
        <v>0.2</v>
      </c>
      <c r="R78" s="266">
        <v>3</v>
      </c>
      <c r="S78" s="281">
        <v>-1.4</v>
      </c>
    </row>
    <row r="79" spans="1:19" ht="13.5" customHeight="1">
      <c r="A79" s="234"/>
      <c r="B79" s="234" t="s">
        <v>76</v>
      </c>
      <c r="C79" s="246"/>
      <c r="D79" s="257">
        <v>1.8</v>
      </c>
      <c r="E79" s="268">
        <v>1.4</v>
      </c>
      <c r="F79" s="268">
        <v>3</v>
      </c>
      <c r="G79" s="268">
        <v>25.3</v>
      </c>
      <c r="H79" s="268">
        <v>4.8</v>
      </c>
      <c r="I79" s="268">
        <v>0.5</v>
      </c>
      <c r="J79" s="268">
        <v>7.7</v>
      </c>
      <c r="K79" s="268">
        <v>4.0999999999999996</v>
      </c>
      <c r="L79" s="268">
        <v>-20.5</v>
      </c>
      <c r="M79" s="268">
        <v>2.4</v>
      </c>
      <c r="N79" s="268">
        <v>3.9</v>
      </c>
      <c r="O79" s="268">
        <v>-6.4</v>
      </c>
      <c r="P79" s="268">
        <v>2.2000000000000002</v>
      </c>
      <c r="Q79" s="268">
        <v>-3.1</v>
      </c>
      <c r="R79" s="268">
        <v>11.5</v>
      </c>
      <c r="S79" s="268">
        <v>-2.2999999999999998</v>
      </c>
    </row>
    <row r="80" spans="1:19" ht="13.5" customHeight="1">
      <c r="A80" s="233" t="s">
        <v>426</v>
      </c>
      <c r="B80" s="233">
        <v>7</v>
      </c>
      <c r="C80" s="245" t="s">
        <v>434</v>
      </c>
      <c r="D80" s="254">
        <v>1.3</v>
      </c>
      <c r="E80" s="265">
        <v>-3.3</v>
      </c>
      <c r="F80" s="265">
        <v>3.3</v>
      </c>
      <c r="G80" s="265">
        <v>33.5</v>
      </c>
      <c r="H80" s="265">
        <v>15.5</v>
      </c>
      <c r="I80" s="265">
        <v>-2.8</v>
      </c>
      <c r="J80" s="265">
        <v>8</v>
      </c>
      <c r="K80" s="265">
        <v>3.2</v>
      </c>
      <c r="L80" s="265">
        <v>-19.399999999999999</v>
      </c>
      <c r="M80" s="265">
        <v>5</v>
      </c>
      <c r="N80" s="265">
        <v>0.6</v>
      </c>
      <c r="O80" s="265">
        <v>-1.1000000000000001</v>
      </c>
      <c r="P80" s="265">
        <v>0.8</v>
      </c>
      <c r="Q80" s="265">
        <v>-5.7</v>
      </c>
      <c r="R80" s="265">
        <v>9.1</v>
      </c>
      <c r="S80" s="265">
        <v>0.8</v>
      </c>
    </row>
    <row r="81" spans="1:29" ht="13.5" customHeight="1">
      <c r="A81" s="235" t="s">
        <v>430</v>
      </c>
      <c r="B81" s="233">
        <v>8</v>
      </c>
      <c r="C81" s="245"/>
      <c r="D81" s="255">
        <v>1.5</v>
      </c>
      <c r="E81" s="266">
        <v>6.2</v>
      </c>
      <c r="F81" s="266">
        <v>3</v>
      </c>
      <c r="G81" s="266">
        <v>27.3</v>
      </c>
      <c r="H81" s="266">
        <v>16.100000000000001</v>
      </c>
      <c r="I81" s="266">
        <v>-1.7</v>
      </c>
      <c r="J81" s="266">
        <v>8.6</v>
      </c>
      <c r="K81" s="266">
        <v>3.6</v>
      </c>
      <c r="L81" s="266">
        <v>-15.7</v>
      </c>
      <c r="M81" s="266">
        <v>3.7</v>
      </c>
      <c r="N81" s="266">
        <v>4.8</v>
      </c>
      <c r="O81" s="266">
        <v>-4.0999999999999996</v>
      </c>
      <c r="P81" s="266">
        <v>2.2000000000000002</v>
      </c>
      <c r="Q81" s="266">
        <v>-5.6</v>
      </c>
      <c r="R81" s="266">
        <v>13</v>
      </c>
      <c r="S81" s="266">
        <v>-3.8</v>
      </c>
    </row>
    <row r="82" spans="1:29" ht="13.5" customHeight="1">
      <c r="A82" s="235" t="s">
        <v>430</v>
      </c>
      <c r="B82" s="233">
        <v>9</v>
      </c>
      <c r="C82" s="245"/>
      <c r="D82" s="255">
        <v>2.8</v>
      </c>
      <c r="E82" s="266">
        <v>8.1</v>
      </c>
      <c r="F82" s="266">
        <v>3.9</v>
      </c>
      <c r="G82" s="266">
        <v>27.6</v>
      </c>
      <c r="H82" s="266">
        <v>10</v>
      </c>
      <c r="I82" s="266">
        <v>-1.9</v>
      </c>
      <c r="J82" s="266">
        <v>9.4</v>
      </c>
      <c r="K82" s="266">
        <v>1.7</v>
      </c>
      <c r="L82" s="266">
        <v>-20.8</v>
      </c>
      <c r="M82" s="266">
        <v>1.2</v>
      </c>
      <c r="N82" s="266">
        <v>4.9000000000000004</v>
      </c>
      <c r="O82" s="266">
        <v>-3.8</v>
      </c>
      <c r="P82" s="266">
        <v>7</v>
      </c>
      <c r="Q82" s="266">
        <v>0.3</v>
      </c>
      <c r="R82" s="266">
        <v>9.1</v>
      </c>
      <c r="S82" s="266">
        <v>-4.5</v>
      </c>
    </row>
    <row r="83" spans="1:29" ht="13.5" customHeight="1">
      <c r="A83" s="235" t="s">
        <v>430</v>
      </c>
      <c r="B83" s="233">
        <v>10</v>
      </c>
      <c r="D83" s="255">
        <v>1.8</v>
      </c>
      <c r="E83" s="266">
        <v>-1.4</v>
      </c>
      <c r="F83" s="266">
        <v>3.9</v>
      </c>
      <c r="G83" s="266">
        <v>28.1</v>
      </c>
      <c r="H83" s="266">
        <v>4.4000000000000004</v>
      </c>
      <c r="I83" s="266">
        <v>-0.3</v>
      </c>
      <c r="J83" s="266">
        <v>7.8</v>
      </c>
      <c r="K83" s="266">
        <v>3.7</v>
      </c>
      <c r="L83" s="266">
        <v>-21.7</v>
      </c>
      <c r="M83" s="266">
        <v>4.2</v>
      </c>
      <c r="N83" s="266">
        <v>8.1</v>
      </c>
      <c r="O83" s="266">
        <v>-9.1</v>
      </c>
      <c r="P83" s="266">
        <v>2.2000000000000002</v>
      </c>
      <c r="Q83" s="266">
        <v>-3.2</v>
      </c>
      <c r="R83" s="266">
        <v>9.1999999999999993</v>
      </c>
      <c r="S83" s="266">
        <v>-2.7</v>
      </c>
    </row>
    <row r="84" spans="1:29" ht="13.5" customHeight="1">
      <c r="A84" s="235" t="s">
        <v>430</v>
      </c>
      <c r="B84" s="233">
        <v>11</v>
      </c>
      <c r="C84" s="245"/>
      <c r="D84" s="255">
        <v>2.7</v>
      </c>
      <c r="E84" s="266">
        <v>4</v>
      </c>
      <c r="F84" s="266">
        <v>4.0999999999999996</v>
      </c>
      <c r="G84" s="266">
        <v>29.5</v>
      </c>
      <c r="H84" s="266">
        <v>3.8</v>
      </c>
      <c r="I84" s="266">
        <v>3.9</v>
      </c>
      <c r="J84" s="266">
        <v>6.8</v>
      </c>
      <c r="K84" s="266">
        <v>1.9</v>
      </c>
      <c r="L84" s="266">
        <v>0.6</v>
      </c>
      <c r="M84" s="266">
        <v>2.2999999999999998</v>
      </c>
      <c r="N84" s="266">
        <v>5.5</v>
      </c>
      <c r="O84" s="266">
        <v>-8.9</v>
      </c>
      <c r="P84" s="266">
        <v>1.8</v>
      </c>
      <c r="Q84" s="266">
        <v>-2.1</v>
      </c>
      <c r="R84" s="266">
        <v>6.8</v>
      </c>
      <c r="S84" s="266">
        <v>1.4</v>
      </c>
    </row>
    <row r="85" spans="1:29" ht="13.5" customHeight="1">
      <c r="A85" s="235" t="s">
        <v>430</v>
      </c>
      <c r="B85" s="233">
        <v>12</v>
      </c>
      <c r="C85" s="245"/>
      <c r="D85" s="255">
        <v>2.2000000000000002</v>
      </c>
      <c r="E85" s="266">
        <v>6.1</v>
      </c>
      <c r="F85" s="266">
        <v>3.1</v>
      </c>
      <c r="G85" s="266">
        <v>21.8</v>
      </c>
      <c r="H85" s="266">
        <v>-3.1</v>
      </c>
      <c r="I85" s="266">
        <v>-0.2</v>
      </c>
      <c r="J85" s="266">
        <v>13.9</v>
      </c>
      <c r="K85" s="266">
        <v>2.1</v>
      </c>
      <c r="L85" s="266">
        <v>-10.3</v>
      </c>
      <c r="M85" s="266">
        <v>6.1</v>
      </c>
      <c r="N85" s="266">
        <v>7.1</v>
      </c>
      <c r="O85" s="266">
        <v>-12.1</v>
      </c>
      <c r="P85" s="266">
        <v>2.2000000000000002</v>
      </c>
      <c r="Q85" s="266">
        <v>-4.0999999999999996</v>
      </c>
      <c r="R85" s="266">
        <v>7.6</v>
      </c>
      <c r="S85" s="266">
        <v>-1.7</v>
      </c>
    </row>
    <row r="86" spans="1:29" ht="13.5" customHeight="1">
      <c r="A86" s="235" t="s">
        <v>431</v>
      </c>
      <c r="B86" s="233">
        <v>1</v>
      </c>
      <c r="C86" s="245"/>
      <c r="D86" s="255">
        <v>1.5</v>
      </c>
      <c r="E86" s="266">
        <v>-1.7</v>
      </c>
      <c r="F86" s="266">
        <v>0.9</v>
      </c>
      <c r="G86" s="266">
        <v>-0.9</v>
      </c>
      <c r="H86" s="266">
        <v>17.899999999999999</v>
      </c>
      <c r="I86" s="266">
        <v>8.8000000000000007</v>
      </c>
      <c r="J86" s="266">
        <v>4.7</v>
      </c>
      <c r="K86" s="266">
        <v>15.7</v>
      </c>
      <c r="L86" s="266">
        <v>-15.9</v>
      </c>
      <c r="M86" s="266">
        <v>1</v>
      </c>
      <c r="N86" s="266">
        <v>11</v>
      </c>
      <c r="O86" s="266">
        <v>6.8</v>
      </c>
      <c r="P86" s="266">
        <v>-1.9</v>
      </c>
      <c r="Q86" s="266">
        <v>-3.6</v>
      </c>
      <c r="R86" s="266">
        <v>2.1</v>
      </c>
      <c r="S86" s="266">
        <v>2.6</v>
      </c>
    </row>
    <row r="87" spans="1:29" ht="13.5" customHeight="1">
      <c r="A87" s="236" t="s">
        <v>430</v>
      </c>
      <c r="B87" s="233">
        <v>2</v>
      </c>
      <c r="C87" s="245"/>
      <c r="D87" s="255">
        <v>1.4</v>
      </c>
      <c r="E87" s="266">
        <v>-3.4</v>
      </c>
      <c r="F87" s="266">
        <v>1.1000000000000001</v>
      </c>
      <c r="G87" s="266">
        <v>-2.2000000000000002</v>
      </c>
      <c r="H87" s="266">
        <v>15.5</v>
      </c>
      <c r="I87" s="266">
        <v>1.1000000000000001</v>
      </c>
      <c r="J87" s="266">
        <v>4.5999999999999996</v>
      </c>
      <c r="K87" s="266">
        <v>14.6</v>
      </c>
      <c r="L87" s="266">
        <v>-7.3</v>
      </c>
      <c r="M87" s="266">
        <v>1.4</v>
      </c>
      <c r="N87" s="266">
        <v>6.6</v>
      </c>
      <c r="O87" s="266">
        <v>11.8</v>
      </c>
      <c r="P87" s="266">
        <v>0.7</v>
      </c>
      <c r="Q87" s="266">
        <v>-5.3</v>
      </c>
      <c r="R87" s="266">
        <v>1.4</v>
      </c>
      <c r="S87" s="266">
        <v>4.9000000000000004</v>
      </c>
    </row>
    <row r="88" spans="1:29" ht="13.5" customHeight="1">
      <c r="A88" s="235" t="s">
        <v>430</v>
      </c>
      <c r="B88" s="233">
        <v>3</v>
      </c>
      <c r="D88" s="255">
        <v>0.9</v>
      </c>
      <c r="E88" s="266">
        <v>2.2999999999999998</v>
      </c>
      <c r="F88" s="266">
        <v>1.5</v>
      </c>
      <c r="G88" s="266">
        <v>-4.0999999999999996</v>
      </c>
      <c r="H88" s="266">
        <v>17.399999999999999</v>
      </c>
      <c r="I88" s="266">
        <v>8.5</v>
      </c>
      <c r="J88" s="266">
        <v>2.5</v>
      </c>
      <c r="K88" s="266">
        <v>8.3000000000000007</v>
      </c>
      <c r="L88" s="266">
        <v>-6</v>
      </c>
      <c r="M88" s="266">
        <v>4.4000000000000004</v>
      </c>
      <c r="N88" s="266">
        <v>8.4</v>
      </c>
      <c r="O88" s="266">
        <v>12.1</v>
      </c>
      <c r="P88" s="266">
        <v>0.8</v>
      </c>
      <c r="Q88" s="266">
        <v>-9.3000000000000007</v>
      </c>
      <c r="R88" s="266">
        <v>6.8</v>
      </c>
      <c r="S88" s="266">
        <v>-1</v>
      </c>
    </row>
    <row r="89" spans="1:29" ht="13.5" customHeight="1">
      <c r="A89" s="233" t="s">
        <v>430</v>
      </c>
      <c r="B89" s="233">
        <v>4</v>
      </c>
      <c r="C89" s="245"/>
      <c r="D89" s="255">
        <v>1.4</v>
      </c>
      <c r="E89" s="266">
        <v>-2.7</v>
      </c>
      <c r="F89" s="266">
        <v>2.2999999999999998</v>
      </c>
      <c r="G89" s="266">
        <v>-4.7</v>
      </c>
      <c r="H89" s="266">
        <v>22.9</v>
      </c>
      <c r="I89" s="266">
        <v>7.3</v>
      </c>
      <c r="J89" s="266">
        <v>4.5</v>
      </c>
      <c r="K89" s="266">
        <v>17.399999999999999</v>
      </c>
      <c r="L89" s="266">
        <v>-8.6</v>
      </c>
      <c r="M89" s="266">
        <v>3.1</v>
      </c>
      <c r="N89" s="266">
        <v>13.1</v>
      </c>
      <c r="O89" s="266">
        <v>10.3</v>
      </c>
      <c r="P89" s="266">
        <v>-0.4</v>
      </c>
      <c r="Q89" s="266">
        <v>-11.6</v>
      </c>
      <c r="R89" s="266">
        <v>9.6</v>
      </c>
      <c r="S89" s="266">
        <v>3.8</v>
      </c>
    </row>
    <row r="90" spans="1:29" ht="13.5" customHeight="1">
      <c r="A90" s="235" t="s">
        <v>430</v>
      </c>
      <c r="B90" s="233">
        <v>5</v>
      </c>
      <c r="C90" s="245"/>
      <c r="D90" s="255">
        <v>3.6</v>
      </c>
      <c r="E90" s="266">
        <v>-5</v>
      </c>
      <c r="F90" s="266">
        <v>2.2000000000000002</v>
      </c>
      <c r="G90" s="266">
        <v>-6.1</v>
      </c>
      <c r="H90" s="266">
        <v>23.1</v>
      </c>
      <c r="I90" s="266">
        <v>9.6999999999999993</v>
      </c>
      <c r="J90" s="266">
        <v>7</v>
      </c>
      <c r="K90" s="266">
        <v>16.100000000000001</v>
      </c>
      <c r="L90" s="266">
        <v>1.5</v>
      </c>
      <c r="M90" s="266">
        <v>2.4</v>
      </c>
      <c r="N90" s="266">
        <v>3.5</v>
      </c>
      <c r="O90" s="266">
        <v>11.9</v>
      </c>
      <c r="P90" s="266">
        <v>2.5</v>
      </c>
      <c r="Q90" s="266">
        <v>-1.4</v>
      </c>
      <c r="R90" s="266">
        <v>11.3</v>
      </c>
      <c r="S90" s="266">
        <v>5.9</v>
      </c>
    </row>
    <row r="91" spans="1:29" ht="13.5" customHeight="1">
      <c r="A91" s="235" t="s">
        <v>430</v>
      </c>
      <c r="B91" s="233">
        <v>6</v>
      </c>
      <c r="C91" s="245"/>
      <c r="D91" s="255">
        <v>4</v>
      </c>
      <c r="E91" s="266">
        <v>-3.5</v>
      </c>
      <c r="F91" s="266">
        <v>4.2</v>
      </c>
      <c r="G91" s="266">
        <v>-2.4</v>
      </c>
      <c r="H91" s="266">
        <v>23</v>
      </c>
      <c r="I91" s="266">
        <v>-2.9</v>
      </c>
      <c r="J91" s="266">
        <v>7.4</v>
      </c>
      <c r="K91" s="266">
        <v>18.3</v>
      </c>
      <c r="L91" s="266">
        <v>0.2</v>
      </c>
      <c r="M91" s="266">
        <v>0.4</v>
      </c>
      <c r="N91" s="266">
        <v>15</v>
      </c>
      <c r="O91" s="266">
        <v>3.9</v>
      </c>
      <c r="P91" s="266">
        <v>3</v>
      </c>
      <c r="Q91" s="266">
        <v>-1.3</v>
      </c>
      <c r="R91" s="266">
        <v>12.6</v>
      </c>
      <c r="S91" s="266">
        <v>4.0999999999999996</v>
      </c>
    </row>
    <row r="92" spans="1:29" ht="13.5" customHeight="1">
      <c r="A92" s="237" t="s">
        <v>430</v>
      </c>
      <c r="B92" s="241">
        <v>7</v>
      </c>
      <c r="C92" s="247"/>
      <c r="D92" s="315">
        <v>4.2</v>
      </c>
      <c r="E92" s="316">
        <v>-4.2</v>
      </c>
      <c r="F92" s="316">
        <v>4</v>
      </c>
      <c r="G92" s="316">
        <v>-5.8</v>
      </c>
      <c r="H92" s="316">
        <v>11.9</v>
      </c>
      <c r="I92" s="316">
        <v>7</v>
      </c>
      <c r="J92" s="316">
        <v>6.6</v>
      </c>
      <c r="K92" s="316">
        <v>19.600000000000001</v>
      </c>
      <c r="L92" s="316">
        <v>-7.8</v>
      </c>
      <c r="M92" s="316">
        <v>0.3</v>
      </c>
      <c r="N92" s="316">
        <v>15.1</v>
      </c>
      <c r="O92" s="316">
        <v>4.2</v>
      </c>
      <c r="P92" s="316">
        <v>0.7</v>
      </c>
      <c r="Q92" s="316">
        <v>2.1</v>
      </c>
      <c r="R92" s="316">
        <v>13.3</v>
      </c>
      <c r="S92" s="269">
        <v>3.7</v>
      </c>
    </row>
    <row r="93" spans="1:29" ht="27" customHeight="1">
      <c r="A93" s="238" t="s">
        <v>436</v>
      </c>
      <c r="B93" s="238"/>
      <c r="C93" s="238"/>
      <c r="D93" s="300">
        <v>0.2</v>
      </c>
      <c r="E93" s="260">
        <v>-4.0999999999999996</v>
      </c>
      <c r="F93" s="260">
        <v>-0.6</v>
      </c>
      <c r="G93" s="260">
        <v>-0.7</v>
      </c>
      <c r="H93" s="260">
        <v>-2.9</v>
      </c>
      <c r="I93" s="260">
        <v>8.1</v>
      </c>
      <c r="J93" s="260">
        <v>-1</v>
      </c>
      <c r="K93" s="260">
        <v>0.7</v>
      </c>
      <c r="L93" s="260">
        <v>0.2</v>
      </c>
      <c r="M93" s="260">
        <v>1.5</v>
      </c>
      <c r="N93" s="260">
        <v>-4.9000000000000004</v>
      </c>
      <c r="O93" s="260">
        <v>-1.2</v>
      </c>
      <c r="P93" s="260">
        <v>-4</v>
      </c>
      <c r="Q93" s="260">
        <v>6.2</v>
      </c>
      <c r="R93" s="260">
        <v>0.4</v>
      </c>
      <c r="S93" s="260">
        <v>2.5</v>
      </c>
      <c r="T93" s="239"/>
      <c r="U93" s="239"/>
      <c r="V93" s="239"/>
      <c r="W93" s="239"/>
      <c r="X93" s="239"/>
      <c r="Y93" s="239"/>
      <c r="Z93" s="239"/>
      <c r="AA93" s="239"/>
      <c r="AB93" s="239"/>
      <c r="AC93" s="239"/>
    </row>
    <row r="94" spans="1:29" ht="27" customHeight="1">
      <c r="A94" s="310"/>
      <c r="B94" s="310"/>
      <c r="C94" s="310"/>
      <c r="D94" s="312"/>
      <c r="E94" s="312"/>
      <c r="F94" s="312"/>
      <c r="G94" s="312"/>
      <c r="H94" s="312"/>
      <c r="I94" s="312"/>
      <c r="J94" s="312"/>
      <c r="K94" s="312"/>
      <c r="L94" s="312"/>
      <c r="M94" s="312"/>
      <c r="N94" s="312"/>
      <c r="O94" s="312"/>
      <c r="P94" s="312"/>
      <c r="Q94" s="312"/>
      <c r="R94" s="312"/>
      <c r="S94" s="317"/>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65" right="0.39370078740157483"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27">
    <tabColor indexed="17"/>
    <pageSetUpPr fitToPage="1"/>
  </sheetPr>
  <dimension ref="A1:AB94"/>
  <sheetViews>
    <sheetView zoomScale="70" zoomScaleNormal="70"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28" width="7.6328125" style="25" customWidth="1"/>
    <col min="29" max="16384" width="9" style="25" bestFit="1" customWidth="0"/>
  </cols>
  <sheetData>
    <row r="1" spans="1:24" ht="19">
      <c r="A1" s="285"/>
      <c r="B1" s="285"/>
      <c r="C1" s="285"/>
      <c r="D1" s="285"/>
      <c r="E1" s="284"/>
      <c r="F1" s="284"/>
      <c r="G1" s="273"/>
      <c r="H1" s="273"/>
      <c r="I1" s="273"/>
      <c r="J1" s="273"/>
      <c r="K1" s="273"/>
      <c r="L1" s="273"/>
      <c r="M1" s="273"/>
      <c r="N1" s="273"/>
      <c r="O1" s="273"/>
      <c r="P1" s="284"/>
      <c r="Q1" s="284"/>
      <c r="R1" s="285"/>
      <c r="S1" s="284"/>
      <c r="T1" s="284"/>
      <c r="U1" s="284"/>
      <c r="V1" s="284"/>
      <c r="W1" s="284"/>
      <c r="X1" s="284"/>
    </row>
    <row r="2" spans="1:24" ht="19">
      <c r="A2" s="285"/>
      <c r="B2" s="285"/>
      <c r="C2" s="285"/>
      <c r="D2" s="285"/>
      <c r="E2" s="284"/>
      <c r="F2" s="284"/>
      <c r="G2" s="274" t="s">
        <v>445</v>
      </c>
      <c r="H2" s="274"/>
      <c r="I2" s="274"/>
      <c r="J2" s="274"/>
      <c r="K2" s="274"/>
      <c r="L2" s="274"/>
      <c r="M2" s="274"/>
      <c r="N2" s="274"/>
      <c r="O2" s="274"/>
      <c r="P2" s="284"/>
      <c r="Q2" s="284"/>
      <c r="R2" s="285"/>
      <c r="S2" s="284"/>
      <c r="T2" s="284"/>
      <c r="U2" s="284"/>
      <c r="V2" s="284"/>
      <c r="W2" s="284"/>
      <c r="X2" s="284"/>
    </row>
    <row r="3" spans="1:24" ht="16.5">
      <c r="A3" s="227" t="s">
        <v>178</v>
      </c>
      <c r="B3" s="8"/>
      <c r="C3" s="8"/>
      <c r="H3" s="275"/>
      <c r="I3" s="275"/>
      <c r="J3" s="275"/>
      <c r="K3" s="275"/>
      <c r="L3" s="275"/>
      <c r="M3" s="275"/>
      <c r="N3" s="275"/>
      <c r="O3" s="275"/>
      <c r="S3" s="19" t="s">
        <v>264</v>
      </c>
    </row>
    <row r="4" spans="1:24">
      <c r="A4" s="228" t="s">
        <v>383</v>
      </c>
      <c r="B4" s="228"/>
      <c r="C4" s="242"/>
      <c r="D4" s="250" t="s">
        <v>62</v>
      </c>
      <c r="E4" s="250" t="s">
        <v>386</v>
      </c>
      <c r="F4" s="250" t="s">
        <v>23</v>
      </c>
      <c r="G4" s="250" t="s">
        <v>17</v>
      </c>
      <c r="H4" s="250" t="s">
        <v>387</v>
      </c>
      <c r="I4" s="250" t="s">
        <v>388</v>
      </c>
      <c r="J4" s="250" t="s">
        <v>389</v>
      </c>
      <c r="K4" s="250" t="s">
        <v>390</v>
      </c>
      <c r="L4" s="250" t="s">
        <v>292</v>
      </c>
      <c r="M4" s="250" t="s">
        <v>209</v>
      </c>
      <c r="N4" s="250" t="s">
        <v>314</v>
      </c>
      <c r="O4" s="250" t="s">
        <v>214</v>
      </c>
      <c r="P4" s="250" t="s">
        <v>391</v>
      </c>
      <c r="Q4" s="250" t="s">
        <v>392</v>
      </c>
      <c r="R4" s="250" t="s">
        <v>393</v>
      </c>
      <c r="S4" s="250" t="s">
        <v>220</v>
      </c>
    </row>
    <row r="5" spans="1:24">
      <c r="A5" s="229"/>
      <c r="B5" s="229"/>
      <c r="C5" s="243"/>
      <c r="D5" s="251" t="s">
        <v>395</v>
      </c>
      <c r="E5" s="251"/>
      <c r="F5" s="251"/>
      <c r="G5" s="251" t="s">
        <v>299</v>
      </c>
      <c r="H5" s="251" t="s">
        <v>396</v>
      </c>
      <c r="I5" s="251" t="s">
        <v>184</v>
      </c>
      <c r="J5" s="251" t="s">
        <v>397</v>
      </c>
      <c r="K5" s="251" t="s">
        <v>54</v>
      </c>
      <c r="L5" s="278" t="s">
        <v>398</v>
      </c>
      <c r="M5" s="282" t="s">
        <v>224</v>
      </c>
      <c r="N5" s="278" t="s">
        <v>400</v>
      </c>
      <c r="O5" s="278" t="s">
        <v>394</v>
      </c>
      <c r="P5" s="278" t="s">
        <v>404</v>
      </c>
      <c r="Q5" s="278" t="s">
        <v>406</v>
      </c>
      <c r="R5" s="278" t="s">
        <v>407</v>
      </c>
      <c r="S5" s="286" t="s">
        <v>134</v>
      </c>
    </row>
    <row r="6" spans="1:24" ht="18" customHeight="1">
      <c r="A6" s="230"/>
      <c r="B6" s="230"/>
      <c r="C6" s="244"/>
      <c r="D6" s="252" t="s">
        <v>408</v>
      </c>
      <c r="E6" s="252" t="s">
        <v>219</v>
      </c>
      <c r="F6" s="252" t="s">
        <v>409</v>
      </c>
      <c r="G6" s="252" t="s">
        <v>411</v>
      </c>
      <c r="H6" s="252" t="s">
        <v>413</v>
      </c>
      <c r="I6" s="252" t="s">
        <v>415</v>
      </c>
      <c r="J6" s="252" t="s">
        <v>75</v>
      </c>
      <c r="K6" s="252" t="s">
        <v>416</v>
      </c>
      <c r="L6" s="279" t="s">
        <v>417</v>
      </c>
      <c r="M6" s="283" t="s">
        <v>419</v>
      </c>
      <c r="N6" s="279" t="s">
        <v>420</v>
      </c>
      <c r="O6" s="279" t="s">
        <v>287</v>
      </c>
      <c r="P6" s="283" t="s">
        <v>95</v>
      </c>
      <c r="Q6" s="283" t="s">
        <v>423</v>
      </c>
      <c r="R6" s="279" t="s">
        <v>424</v>
      </c>
      <c r="S6" s="279" t="s">
        <v>425</v>
      </c>
    </row>
    <row r="7" spans="1:24" ht="15.75" customHeight="1">
      <c r="A7" s="289"/>
      <c r="B7" s="289"/>
      <c r="C7" s="289"/>
      <c r="D7" s="253" t="s">
        <v>312</v>
      </c>
      <c r="E7" s="253"/>
      <c r="F7" s="253"/>
      <c r="G7" s="253"/>
      <c r="H7" s="253"/>
      <c r="I7" s="253"/>
      <c r="J7" s="253"/>
      <c r="K7" s="253"/>
      <c r="L7" s="253"/>
      <c r="M7" s="253"/>
      <c r="N7" s="253"/>
      <c r="O7" s="253"/>
      <c r="P7" s="253"/>
      <c r="Q7" s="253"/>
      <c r="R7" s="253"/>
      <c r="S7" s="289"/>
    </row>
    <row r="8" spans="1:24" ht="13.5" customHeight="1">
      <c r="A8" s="232" t="s">
        <v>384</v>
      </c>
      <c r="B8" s="232" t="s">
        <v>210</v>
      </c>
      <c r="C8" s="245"/>
      <c r="D8" s="254">
        <v>103.6</v>
      </c>
      <c r="E8" s="265">
        <v>100.9</v>
      </c>
      <c r="F8" s="265">
        <v>105.5</v>
      </c>
      <c r="G8" s="265">
        <v>101.8</v>
      </c>
      <c r="H8" s="265">
        <v>99.9</v>
      </c>
      <c r="I8" s="265">
        <v>109.8</v>
      </c>
      <c r="J8" s="265">
        <v>101.6</v>
      </c>
      <c r="K8" s="265">
        <v>101.1</v>
      </c>
      <c r="L8" s="280">
        <v>105.1</v>
      </c>
      <c r="M8" s="280">
        <v>98.6</v>
      </c>
      <c r="N8" s="280">
        <v>113.4</v>
      </c>
      <c r="O8" s="280">
        <v>115.6</v>
      </c>
      <c r="P8" s="265">
        <v>92.1</v>
      </c>
      <c r="Q8" s="265">
        <v>100.6</v>
      </c>
      <c r="R8" s="265">
        <v>99.8</v>
      </c>
      <c r="S8" s="280">
        <v>102.3</v>
      </c>
    </row>
    <row r="9" spans="1:24" ht="13.5" customHeight="1">
      <c r="A9" s="233"/>
      <c r="B9" s="233" t="s">
        <v>47</v>
      </c>
      <c r="C9" s="245"/>
      <c r="D9" s="255">
        <v>100</v>
      </c>
      <c r="E9" s="266">
        <v>100</v>
      </c>
      <c r="F9" s="266">
        <v>100</v>
      </c>
      <c r="G9" s="266">
        <v>100</v>
      </c>
      <c r="H9" s="266">
        <v>100</v>
      </c>
      <c r="I9" s="266">
        <v>100</v>
      </c>
      <c r="J9" s="266">
        <v>100</v>
      </c>
      <c r="K9" s="266">
        <v>100</v>
      </c>
      <c r="L9" s="281">
        <v>100</v>
      </c>
      <c r="M9" s="281">
        <v>100</v>
      </c>
      <c r="N9" s="281">
        <v>100</v>
      </c>
      <c r="O9" s="281">
        <v>100</v>
      </c>
      <c r="P9" s="266">
        <v>100</v>
      </c>
      <c r="Q9" s="266">
        <v>100</v>
      </c>
      <c r="R9" s="266">
        <v>100</v>
      </c>
      <c r="S9" s="281">
        <v>100</v>
      </c>
    </row>
    <row r="10" spans="1:24">
      <c r="A10" s="233"/>
      <c r="B10" s="233" t="s">
        <v>55</v>
      </c>
      <c r="C10" s="245"/>
      <c r="D10" s="255">
        <v>100.7</v>
      </c>
      <c r="E10" s="266">
        <v>102.4</v>
      </c>
      <c r="F10" s="266">
        <v>101.6</v>
      </c>
      <c r="G10" s="266">
        <v>103.9</v>
      </c>
      <c r="H10" s="266">
        <v>103.2</v>
      </c>
      <c r="I10" s="266">
        <v>101.3</v>
      </c>
      <c r="J10" s="266">
        <v>97.5</v>
      </c>
      <c r="K10" s="266">
        <v>98.7</v>
      </c>
      <c r="L10" s="281">
        <v>107.2</v>
      </c>
      <c r="M10" s="281">
        <v>100.2</v>
      </c>
      <c r="N10" s="281">
        <v>101.9</v>
      </c>
      <c r="O10" s="281">
        <v>102.4</v>
      </c>
      <c r="P10" s="266">
        <v>94.1</v>
      </c>
      <c r="Q10" s="266">
        <v>98.6</v>
      </c>
      <c r="R10" s="266">
        <v>104.9</v>
      </c>
      <c r="S10" s="281">
        <v>110.1</v>
      </c>
    </row>
    <row r="11" spans="1:24" ht="13.5" customHeight="1">
      <c r="A11" s="233"/>
      <c r="B11" s="233" t="s">
        <v>180</v>
      </c>
      <c r="C11" s="245"/>
      <c r="D11" s="255">
        <v>100.8</v>
      </c>
      <c r="E11" s="266">
        <v>100.1</v>
      </c>
      <c r="F11" s="266">
        <v>103</v>
      </c>
      <c r="G11" s="266">
        <v>100</v>
      </c>
      <c r="H11" s="266">
        <v>103.8</v>
      </c>
      <c r="I11" s="266">
        <v>97.3</v>
      </c>
      <c r="J11" s="266">
        <v>95.3</v>
      </c>
      <c r="K11" s="266">
        <v>99.7</v>
      </c>
      <c r="L11" s="266">
        <v>113.1</v>
      </c>
      <c r="M11" s="266">
        <v>98.5</v>
      </c>
      <c r="N11" s="266">
        <v>103.6</v>
      </c>
      <c r="O11" s="266">
        <v>105.9</v>
      </c>
      <c r="P11" s="266">
        <v>95</v>
      </c>
      <c r="Q11" s="266">
        <v>99.9</v>
      </c>
      <c r="R11" s="266">
        <v>103.8</v>
      </c>
      <c r="S11" s="266">
        <v>112.5</v>
      </c>
    </row>
    <row r="12" spans="1:24" ht="13.5" customHeight="1">
      <c r="A12" s="233"/>
      <c r="B12" s="233" t="s">
        <v>197</v>
      </c>
      <c r="C12" s="245"/>
      <c r="D12" s="256">
        <v>102.1</v>
      </c>
      <c r="E12" s="262">
        <v>100.2</v>
      </c>
      <c r="F12" s="262">
        <v>105.4</v>
      </c>
      <c r="G12" s="262">
        <v>111.7</v>
      </c>
      <c r="H12" s="262">
        <v>103.1</v>
      </c>
      <c r="I12" s="262">
        <v>101.9</v>
      </c>
      <c r="J12" s="262">
        <v>96.3</v>
      </c>
      <c r="K12" s="262">
        <v>100.2</v>
      </c>
      <c r="L12" s="262">
        <v>105.2</v>
      </c>
      <c r="M12" s="262">
        <v>98.8</v>
      </c>
      <c r="N12" s="262">
        <v>103.3</v>
      </c>
      <c r="O12" s="262">
        <v>101.3</v>
      </c>
      <c r="P12" s="262">
        <v>96.7</v>
      </c>
      <c r="Q12" s="262">
        <v>99.5</v>
      </c>
      <c r="R12" s="262">
        <v>105.5</v>
      </c>
      <c r="S12" s="262">
        <v>115.9</v>
      </c>
    </row>
    <row r="13" spans="1:24" ht="13.5" customHeight="1">
      <c r="A13" s="234"/>
      <c r="B13" s="234" t="s">
        <v>76</v>
      </c>
      <c r="C13" s="246"/>
      <c r="D13" s="257">
        <v>103</v>
      </c>
      <c r="E13" s="268">
        <v>98.1</v>
      </c>
      <c r="F13" s="268">
        <v>105.1</v>
      </c>
      <c r="G13" s="268">
        <v>108.5</v>
      </c>
      <c r="H13" s="268">
        <v>98</v>
      </c>
      <c r="I13" s="268">
        <v>101.5</v>
      </c>
      <c r="J13" s="268">
        <v>101.6</v>
      </c>
      <c r="K13" s="268">
        <v>100.3</v>
      </c>
      <c r="L13" s="268">
        <v>96.3</v>
      </c>
      <c r="M13" s="268">
        <v>100.3</v>
      </c>
      <c r="N13" s="268">
        <v>91.8</v>
      </c>
      <c r="O13" s="268">
        <v>102.9</v>
      </c>
      <c r="P13" s="268">
        <v>109.4</v>
      </c>
      <c r="Q13" s="268">
        <v>96.3</v>
      </c>
      <c r="R13" s="268">
        <v>109.5</v>
      </c>
      <c r="S13" s="268">
        <v>120.5</v>
      </c>
    </row>
    <row r="14" spans="1:24" ht="13.5" customHeight="1">
      <c r="A14" s="233" t="s">
        <v>426</v>
      </c>
      <c r="B14" s="233">
        <v>7</v>
      </c>
      <c r="C14" s="245" t="s">
        <v>434</v>
      </c>
      <c r="D14" s="254">
        <v>104.3</v>
      </c>
      <c r="E14" s="265">
        <v>99.6</v>
      </c>
      <c r="F14" s="265">
        <v>107.7</v>
      </c>
      <c r="G14" s="265">
        <v>110.3</v>
      </c>
      <c r="H14" s="265">
        <v>103.8</v>
      </c>
      <c r="I14" s="265">
        <v>99.6</v>
      </c>
      <c r="J14" s="265">
        <v>101.4</v>
      </c>
      <c r="K14" s="265">
        <v>107.8</v>
      </c>
      <c r="L14" s="265">
        <v>94.8</v>
      </c>
      <c r="M14" s="265">
        <v>103.7</v>
      </c>
      <c r="N14" s="265">
        <v>87.6</v>
      </c>
      <c r="O14" s="265">
        <v>108.3</v>
      </c>
      <c r="P14" s="265">
        <v>114.8</v>
      </c>
      <c r="Q14" s="265">
        <v>95.9</v>
      </c>
      <c r="R14" s="265">
        <v>113.7</v>
      </c>
      <c r="S14" s="265">
        <v>122.2</v>
      </c>
    </row>
    <row r="15" spans="1:24" ht="13.5" customHeight="1">
      <c r="A15" s="235" t="s">
        <v>430</v>
      </c>
      <c r="B15" s="233">
        <v>8</v>
      </c>
      <c r="C15" s="245"/>
      <c r="D15" s="255">
        <v>98</v>
      </c>
      <c r="E15" s="266">
        <v>88.6</v>
      </c>
      <c r="F15" s="266">
        <v>100.1</v>
      </c>
      <c r="G15" s="266">
        <v>108</v>
      </c>
      <c r="H15" s="266">
        <v>102.3</v>
      </c>
      <c r="I15" s="266">
        <v>96.4</v>
      </c>
      <c r="J15" s="266">
        <v>99.2</v>
      </c>
      <c r="K15" s="266">
        <v>101</v>
      </c>
      <c r="L15" s="266">
        <v>93</v>
      </c>
      <c r="M15" s="266">
        <v>97.4</v>
      </c>
      <c r="N15" s="266">
        <v>89.3</v>
      </c>
      <c r="O15" s="266">
        <v>109.3</v>
      </c>
      <c r="P15" s="266">
        <v>80.7</v>
      </c>
      <c r="Q15" s="266">
        <v>95.3</v>
      </c>
      <c r="R15" s="266">
        <v>108</v>
      </c>
      <c r="S15" s="266">
        <v>116.7</v>
      </c>
    </row>
    <row r="16" spans="1:24" ht="13.5" customHeight="1">
      <c r="A16" s="235" t="s">
        <v>430</v>
      </c>
      <c r="B16" s="233">
        <v>9</v>
      </c>
      <c r="C16" s="245"/>
      <c r="D16" s="255">
        <v>101.9</v>
      </c>
      <c r="E16" s="266">
        <v>101</v>
      </c>
      <c r="F16" s="266">
        <v>104.4</v>
      </c>
      <c r="G16" s="266">
        <v>103.5</v>
      </c>
      <c r="H16" s="266">
        <v>93.4</v>
      </c>
      <c r="I16" s="266">
        <v>101.8</v>
      </c>
      <c r="J16" s="266">
        <v>101.2</v>
      </c>
      <c r="K16" s="266">
        <v>95.2</v>
      </c>
      <c r="L16" s="266">
        <v>90.5</v>
      </c>
      <c r="M16" s="266">
        <v>94.2</v>
      </c>
      <c r="N16" s="266">
        <v>88.1</v>
      </c>
      <c r="O16" s="266">
        <v>106.7</v>
      </c>
      <c r="P16" s="266">
        <v>106.3</v>
      </c>
      <c r="Q16" s="266">
        <v>97.4</v>
      </c>
      <c r="R16" s="266">
        <v>103.4</v>
      </c>
      <c r="S16" s="266">
        <v>118.2</v>
      </c>
    </row>
    <row r="17" spans="1:19" ht="13.5" customHeight="1">
      <c r="A17" s="235" t="s">
        <v>430</v>
      </c>
      <c r="B17" s="233">
        <v>10</v>
      </c>
      <c r="D17" s="255">
        <v>103.1</v>
      </c>
      <c r="E17" s="266">
        <v>102.5</v>
      </c>
      <c r="F17" s="266">
        <v>107.7</v>
      </c>
      <c r="G17" s="266">
        <v>109.9</v>
      </c>
      <c r="H17" s="266">
        <v>100.1</v>
      </c>
      <c r="I17" s="266">
        <v>99.1</v>
      </c>
      <c r="J17" s="266">
        <v>101.4</v>
      </c>
      <c r="K17" s="266">
        <v>105.7</v>
      </c>
      <c r="L17" s="266">
        <v>87.8</v>
      </c>
      <c r="M17" s="266">
        <v>103.1</v>
      </c>
      <c r="N17" s="266">
        <v>87</v>
      </c>
      <c r="O17" s="266">
        <v>99.3</v>
      </c>
      <c r="P17" s="266">
        <v>113.1</v>
      </c>
      <c r="Q17" s="266">
        <v>94.4</v>
      </c>
      <c r="R17" s="266">
        <v>113</v>
      </c>
      <c r="S17" s="266">
        <v>116.8</v>
      </c>
    </row>
    <row r="18" spans="1:19" ht="13.5" customHeight="1">
      <c r="A18" s="235" t="s">
        <v>430</v>
      </c>
      <c r="B18" s="233">
        <v>11</v>
      </c>
      <c r="C18" s="245"/>
      <c r="D18" s="255">
        <v>106.5</v>
      </c>
      <c r="E18" s="266">
        <v>105.7</v>
      </c>
      <c r="F18" s="266">
        <v>111.5</v>
      </c>
      <c r="G18" s="266">
        <v>111.3</v>
      </c>
      <c r="H18" s="266">
        <v>99.7</v>
      </c>
      <c r="I18" s="266">
        <v>107.1</v>
      </c>
      <c r="J18" s="266">
        <v>103.1</v>
      </c>
      <c r="K18" s="266">
        <v>101.6</v>
      </c>
      <c r="L18" s="266">
        <v>101.7</v>
      </c>
      <c r="M18" s="266">
        <v>103.5</v>
      </c>
      <c r="N18" s="266">
        <v>90.8</v>
      </c>
      <c r="O18" s="266">
        <v>99.9</v>
      </c>
      <c r="P18" s="266">
        <v>114.3</v>
      </c>
      <c r="Q18" s="266">
        <v>94.8</v>
      </c>
      <c r="R18" s="266">
        <v>108.2</v>
      </c>
      <c r="S18" s="266">
        <v>127.9</v>
      </c>
    </row>
    <row r="19" spans="1:19" ht="13.5" customHeight="1">
      <c r="A19" s="235" t="s">
        <v>430</v>
      </c>
      <c r="B19" s="233">
        <v>12</v>
      </c>
      <c r="C19" s="245"/>
      <c r="D19" s="255">
        <v>102</v>
      </c>
      <c r="E19" s="266">
        <v>102.7</v>
      </c>
      <c r="F19" s="266">
        <v>105.4</v>
      </c>
      <c r="G19" s="266">
        <v>105.5</v>
      </c>
      <c r="H19" s="266">
        <v>95.3</v>
      </c>
      <c r="I19" s="266">
        <v>100.4</v>
      </c>
      <c r="J19" s="266">
        <v>101.4</v>
      </c>
      <c r="K19" s="266">
        <v>103.3</v>
      </c>
      <c r="L19" s="266">
        <v>96.5</v>
      </c>
      <c r="M19" s="266">
        <v>98.4</v>
      </c>
      <c r="N19" s="266">
        <v>94.6</v>
      </c>
      <c r="O19" s="266">
        <v>97</v>
      </c>
      <c r="P19" s="266">
        <v>99.8</v>
      </c>
      <c r="Q19" s="266">
        <v>93.5</v>
      </c>
      <c r="R19" s="266">
        <v>113.2</v>
      </c>
      <c r="S19" s="266">
        <v>117.9</v>
      </c>
    </row>
    <row r="20" spans="1:19" ht="13.5" customHeight="1">
      <c r="A20" s="235" t="s">
        <v>431</v>
      </c>
      <c r="B20" s="233">
        <v>1</v>
      </c>
      <c r="C20" s="245"/>
      <c r="D20" s="255">
        <v>95.6</v>
      </c>
      <c r="E20" s="266">
        <v>82.6</v>
      </c>
      <c r="F20" s="266">
        <v>94</v>
      </c>
      <c r="G20" s="266">
        <v>100.5</v>
      </c>
      <c r="H20" s="266">
        <v>95.8</v>
      </c>
      <c r="I20" s="266">
        <v>94.9</v>
      </c>
      <c r="J20" s="266">
        <v>96</v>
      </c>
      <c r="K20" s="266">
        <v>97.3</v>
      </c>
      <c r="L20" s="266">
        <v>90.6</v>
      </c>
      <c r="M20" s="266">
        <v>89.9</v>
      </c>
      <c r="N20" s="266">
        <v>96.3</v>
      </c>
      <c r="O20" s="266">
        <v>102</v>
      </c>
      <c r="P20" s="266">
        <v>107.7</v>
      </c>
      <c r="Q20" s="266">
        <v>89.5</v>
      </c>
      <c r="R20" s="266">
        <v>107.4</v>
      </c>
      <c r="S20" s="266">
        <v>112.6</v>
      </c>
    </row>
    <row r="21" spans="1:19" ht="13.5" customHeight="1">
      <c r="A21" s="236" t="s">
        <v>430</v>
      </c>
      <c r="B21" s="233">
        <v>2</v>
      </c>
      <c r="C21" s="245"/>
      <c r="D21" s="255">
        <v>99.2</v>
      </c>
      <c r="E21" s="266">
        <v>97.2</v>
      </c>
      <c r="F21" s="266">
        <v>104.4</v>
      </c>
      <c r="G21" s="266">
        <v>97.6</v>
      </c>
      <c r="H21" s="266">
        <v>93.7</v>
      </c>
      <c r="I21" s="266">
        <v>104.3</v>
      </c>
      <c r="J21" s="266">
        <v>94.8</v>
      </c>
      <c r="K21" s="266">
        <v>92.7</v>
      </c>
      <c r="L21" s="266">
        <v>93.1</v>
      </c>
      <c r="M21" s="266">
        <v>98.3</v>
      </c>
      <c r="N21" s="266">
        <v>89.1</v>
      </c>
      <c r="O21" s="266">
        <v>97.3</v>
      </c>
      <c r="P21" s="266">
        <v>107.8</v>
      </c>
      <c r="Q21" s="266">
        <v>87.4</v>
      </c>
      <c r="R21" s="266">
        <v>98.3</v>
      </c>
      <c r="S21" s="266">
        <v>114.5</v>
      </c>
    </row>
    <row r="22" spans="1:19" ht="13.5" customHeight="1">
      <c r="A22" s="235" t="s">
        <v>430</v>
      </c>
      <c r="B22" s="233">
        <v>3</v>
      </c>
      <c r="D22" s="255">
        <v>97.4</v>
      </c>
      <c r="E22" s="266">
        <v>93.9</v>
      </c>
      <c r="F22" s="266">
        <v>101.3</v>
      </c>
      <c r="G22" s="266">
        <v>100</v>
      </c>
      <c r="H22" s="266">
        <v>96.4</v>
      </c>
      <c r="I22" s="266">
        <v>96</v>
      </c>
      <c r="J22" s="266">
        <v>95.2</v>
      </c>
      <c r="K22" s="266">
        <v>96.5</v>
      </c>
      <c r="L22" s="266">
        <v>92.4</v>
      </c>
      <c r="M22" s="266">
        <v>99.2</v>
      </c>
      <c r="N22" s="266">
        <v>92.1</v>
      </c>
      <c r="O22" s="266">
        <v>98.4</v>
      </c>
      <c r="P22" s="266">
        <v>106.8</v>
      </c>
      <c r="Q22" s="266">
        <v>85.4</v>
      </c>
      <c r="R22" s="266">
        <v>107.2</v>
      </c>
      <c r="S22" s="266">
        <v>110</v>
      </c>
    </row>
    <row r="23" spans="1:19" ht="13.5" customHeight="1">
      <c r="A23" s="235" t="s">
        <v>430</v>
      </c>
      <c r="B23" s="233">
        <v>4</v>
      </c>
      <c r="C23" s="245"/>
      <c r="D23" s="255">
        <v>103.2</v>
      </c>
      <c r="E23" s="266">
        <v>97.5</v>
      </c>
      <c r="F23" s="266">
        <v>105.2</v>
      </c>
      <c r="G23" s="266">
        <v>105.1</v>
      </c>
      <c r="H23" s="266">
        <v>99.2</v>
      </c>
      <c r="I23" s="266">
        <v>105.8</v>
      </c>
      <c r="J23" s="266">
        <v>100.5</v>
      </c>
      <c r="K23" s="266">
        <v>104.6</v>
      </c>
      <c r="L23" s="266">
        <v>96.2</v>
      </c>
      <c r="M23" s="266">
        <v>98.7</v>
      </c>
      <c r="N23" s="266">
        <v>96.3</v>
      </c>
      <c r="O23" s="266">
        <v>105.3</v>
      </c>
      <c r="P23" s="266">
        <v>117.6</v>
      </c>
      <c r="Q23" s="266">
        <v>91.9</v>
      </c>
      <c r="R23" s="266">
        <v>117.2</v>
      </c>
      <c r="S23" s="266">
        <v>119.7</v>
      </c>
    </row>
    <row r="24" spans="1:19" ht="13.5" customHeight="1">
      <c r="A24" s="235" t="s">
        <v>430</v>
      </c>
      <c r="B24" s="233">
        <v>5</v>
      </c>
      <c r="C24" s="245"/>
      <c r="D24" s="255">
        <v>98.9</v>
      </c>
      <c r="E24" s="266">
        <v>91</v>
      </c>
      <c r="F24" s="266">
        <v>97.4</v>
      </c>
      <c r="G24" s="266">
        <v>105.9</v>
      </c>
      <c r="H24" s="266">
        <v>97.1</v>
      </c>
      <c r="I24" s="266">
        <v>100.9</v>
      </c>
      <c r="J24" s="266">
        <v>96.7</v>
      </c>
      <c r="K24" s="266">
        <v>102.4</v>
      </c>
      <c r="L24" s="266">
        <v>93.9</v>
      </c>
      <c r="M24" s="266">
        <v>94.5</v>
      </c>
      <c r="N24" s="266">
        <v>96.2</v>
      </c>
      <c r="O24" s="266">
        <v>111</v>
      </c>
      <c r="P24" s="266">
        <v>116.5</v>
      </c>
      <c r="Q24" s="266">
        <v>90.7</v>
      </c>
      <c r="R24" s="266">
        <v>110.5</v>
      </c>
      <c r="S24" s="266">
        <v>114</v>
      </c>
    </row>
    <row r="25" spans="1:19" ht="13.5" customHeight="1">
      <c r="A25" s="235" t="s">
        <v>430</v>
      </c>
      <c r="B25" s="233">
        <v>6</v>
      </c>
      <c r="C25" s="245"/>
      <c r="D25" s="255">
        <v>104.1</v>
      </c>
      <c r="E25" s="266">
        <v>100.1</v>
      </c>
      <c r="F25" s="266">
        <v>107.2</v>
      </c>
      <c r="G25" s="266">
        <v>106.8</v>
      </c>
      <c r="H25" s="266">
        <v>98.8</v>
      </c>
      <c r="I25" s="266">
        <v>107.4</v>
      </c>
      <c r="J25" s="266">
        <v>99.9</v>
      </c>
      <c r="K25" s="266">
        <v>105.5</v>
      </c>
      <c r="L25" s="266">
        <v>91.8</v>
      </c>
      <c r="M25" s="266">
        <v>103.6</v>
      </c>
      <c r="N25" s="266">
        <v>92.5</v>
      </c>
      <c r="O25" s="266">
        <v>110.2</v>
      </c>
      <c r="P25" s="266">
        <v>124.3</v>
      </c>
      <c r="Q25" s="266">
        <v>91.1</v>
      </c>
      <c r="R25" s="266">
        <v>113</v>
      </c>
      <c r="S25" s="266">
        <v>119.8</v>
      </c>
    </row>
    <row r="26" spans="1:19" ht="13.5" customHeight="1">
      <c r="A26" s="237" t="s">
        <v>430</v>
      </c>
      <c r="B26" s="241">
        <v>7</v>
      </c>
      <c r="C26" s="247"/>
      <c r="D26" s="258">
        <v>105.1</v>
      </c>
      <c r="E26" s="269">
        <v>100.1</v>
      </c>
      <c r="F26" s="269">
        <v>107.9</v>
      </c>
      <c r="G26" s="269">
        <v>110.3</v>
      </c>
      <c r="H26" s="269">
        <v>104.6</v>
      </c>
      <c r="I26" s="269">
        <v>106.1</v>
      </c>
      <c r="J26" s="269">
        <v>101.4</v>
      </c>
      <c r="K26" s="269">
        <v>108.7</v>
      </c>
      <c r="L26" s="269">
        <v>97.3</v>
      </c>
      <c r="M26" s="269">
        <v>105.2</v>
      </c>
      <c r="N26" s="269">
        <v>96.6</v>
      </c>
      <c r="O26" s="269">
        <v>102.3</v>
      </c>
      <c r="P26" s="269">
        <v>125.2</v>
      </c>
      <c r="Q26" s="269">
        <v>94.1</v>
      </c>
      <c r="R26" s="269">
        <v>117.6</v>
      </c>
      <c r="S26" s="269">
        <v>119</v>
      </c>
    </row>
    <row r="27" spans="1:19" ht="17.25" customHeight="1">
      <c r="A27" s="289"/>
      <c r="B27" s="289"/>
      <c r="C27" s="289"/>
      <c r="D27" s="259" t="s">
        <v>432</v>
      </c>
      <c r="E27" s="259"/>
      <c r="F27" s="259"/>
      <c r="G27" s="259"/>
      <c r="H27" s="259"/>
      <c r="I27" s="259"/>
      <c r="J27" s="259"/>
      <c r="K27" s="259"/>
      <c r="L27" s="259"/>
      <c r="M27" s="259"/>
      <c r="N27" s="259"/>
      <c r="O27" s="259"/>
      <c r="P27" s="259"/>
      <c r="Q27" s="259"/>
      <c r="R27" s="259"/>
      <c r="S27" s="259"/>
    </row>
    <row r="28" spans="1:19" ht="13.5" customHeight="1">
      <c r="A28" s="232" t="s">
        <v>384</v>
      </c>
      <c r="B28" s="232" t="s">
        <v>210</v>
      </c>
      <c r="C28" s="245"/>
      <c r="D28" s="254">
        <v>-1.3</v>
      </c>
      <c r="E28" s="265">
        <v>0.2</v>
      </c>
      <c r="F28" s="265">
        <v>-2</v>
      </c>
      <c r="G28" s="265">
        <v>-7.1</v>
      </c>
      <c r="H28" s="265">
        <v>9.1</v>
      </c>
      <c r="I28" s="265">
        <v>0.6</v>
      </c>
      <c r="J28" s="265">
        <v>-2.4</v>
      </c>
      <c r="K28" s="265">
        <v>1.5</v>
      </c>
      <c r="L28" s="280">
        <v>-3.8</v>
      </c>
      <c r="M28" s="280">
        <v>-0.1</v>
      </c>
      <c r="N28" s="280">
        <v>3.3</v>
      </c>
      <c r="O28" s="280">
        <v>1.4</v>
      </c>
      <c r="P28" s="265">
        <v>-4.4000000000000004</v>
      </c>
      <c r="Q28" s="265">
        <v>-1.7</v>
      </c>
      <c r="R28" s="265">
        <v>-6.2</v>
      </c>
      <c r="S28" s="280">
        <v>-2.1</v>
      </c>
    </row>
    <row r="29" spans="1:19" ht="13.5" customHeight="1">
      <c r="A29" s="233"/>
      <c r="B29" s="233" t="s">
        <v>47</v>
      </c>
      <c r="C29" s="245"/>
      <c r="D29" s="255">
        <v>-3.4</v>
      </c>
      <c r="E29" s="266">
        <v>-0.9</v>
      </c>
      <c r="F29" s="266">
        <v>-5.2</v>
      </c>
      <c r="G29" s="266">
        <v>-1.7</v>
      </c>
      <c r="H29" s="266">
        <v>0.2</v>
      </c>
      <c r="I29" s="266">
        <v>-9</v>
      </c>
      <c r="J29" s="266">
        <v>-1.5</v>
      </c>
      <c r="K29" s="266">
        <v>-1.1000000000000001</v>
      </c>
      <c r="L29" s="281">
        <v>-4.9000000000000004</v>
      </c>
      <c r="M29" s="281">
        <v>1.3</v>
      </c>
      <c r="N29" s="281">
        <v>-11.7</v>
      </c>
      <c r="O29" s="281">
        <v>-13.6</v>
      </c>
      <c r="P29" s="266">
        <v>8.6</v>
      </c>
      <c r="Q29" s="266">
        <v>-0.6</v>
      </c>
      <c r="R29" s="266">
        <v>0.3</v>
      </c>
      <c r="S29" s="281">
        <v>-2.2000000000000002</v>
      </c>
    </row>
    <row r="30" spans="1:19" ht="13.5" customHeight="1">
      <c r="A30" s="233"/>
      <c r="B30" s="233" t="s">
        <v>55</v>
      </c>
      <c r="C30" s="245"/>
      <c r="D30" s="255">
        <v>0.8</v>
      </c>
      <c r="E30" s="266">
        <v>2.4</v>
      </c>
      <c r="F30" s="266">
        <v>1.6</v>
      </c>
      <c r="G30" s="266">
        <v>3.9</v>
      </c>
      <c r="H30" s="266">
        <v>3.2</v>
      </c>
      <c r="I30" s="266">
        <v>1.3</v>
      </c>
      <c r="J30" s="266">
        <v>-2.5</v>
      </c>
      <c r="K30" s="266">
        <v>-1.4</v>
      </c>
      <c r="L30" s="281">
        <v>7.3</v>
      </c>
      <c r="M30" s="281">
        <v>0.2</v>
      </c>
      <c r="N30" s="281">
        <v>1.8</v>
      </c>
      <c r="O30" s="281">
        <v>2.5</v>
      </c>
      <c r="P30" s="266">
        <v>-5.9</v>
      </c>
      <c r="Q30" s="266">
        <v>-1.4</v>
      </c>
      <c r="R30" s="266">
        <v>4.9000000000000004</v>
      </c>
      <c r="S30" s="281">
        <v>10</v>
      </c>
    </row>
    <row r="31" spans="1:19" ht="13.5" customHeight="1">
      <c r="A31" s="233"/>
      <c r="B31" s="233" t="s">
        <v>180</v>
      </c>
      <c r="C31" s="245"/>
      <c r="D31" s="255">
        <v>0.1</v>
      </c>
      <c r="E31" s="266">
        <v>-2.2000000000000002</v>
      </c>
      <c r="F31" s="266">
        <v>1.4</v>
      </c>
      <c r="G31" s="266">
        <v>-3.8</v>
      </c>
      <c r="H31" s="266">
        <v>0.6</v>
      </c>
      <c r="I31" s="266">
        <v>-3.9</v>
      </c>
      <c r="J31" s="266">
        <v>-2.2999999999999998</v>
      </c>
      <c r="K31" s="266">
        <v>1</v>
      </c>
      <c r="L31" s="281">
        <v>5.5</v>
      </c>
      <c r="M31" s="281">
        <v>-1.7</v>
      </c>
      <c r="N31" s="281">
        <v>1.7</v>
      </c>
      <c r="O31" s="281">
        <v>3.4</v>
      </c>
      <c r="P31" s="266">
        <v>1</v>
      </c>
      <c r="Q31" s="266">
        <v>1.3</v>
      </c>
      <c r="R31" s="266">
        <v>-1</v>
      </c>
      <c r="S31" s="281">
        <v>2.2000000000000002</v>
      </c>
    </row>
    <row r="32" spans="1:19" ht="13.5" customHeight="1">
      <c r="A32" s="233"/>
      <c r="B32" s="233" t="s">
        <v>197</v>
      </c>
      <c r="C32" s="245"/>
      <c r="D32" s="255">
        <v>1.3</v>
      </c>
      <c r="E32" s="266">
        <v>0.1</v>
      </c>
      <c r="F32" s="266">
        <v>2.2999999999999998</v>
      </c>
      <c r="G32" s="266">
        <v>11.7</v>
      </c>
      <c r="H32" s="266">
        <v>-0.7</v>
      </c>
      <c r="I32" s="266">
        <v>4.7</v>
      </c>
      <c r="J32" s="266">
        <v>1</v>
      </c>
      <c r="K32" s="266">
        <v>0.5</v>
      </c>
      <c r="L32" s="281">
        <v>-7</v>
      </c>
      <c r="M32" s="281">
        <v>0.3</v>
      </c>
      <c r="N32" s="281">
        <v>-0.3</v>
      </c>
      <c r="O32" s="281">
        <v>-4.3</v>
      </c>
      <c r="P32" s="266">
        <v>1.8</v>
      </c>
      <c r="Q32" s="266">
        <v>-0.4</v>
      </c>
      <c r="R32" s="266">
        <v>1.6</v>
      </c>
      <c r="S32" s="281">
        <v>3</v>
      </c>
    </row>
    <row r="33" spans="1:28" ht="13.5" customHeight="1">
      <c r="A33" s="234"/>
      <c r="B33" s="234" t="s">
        <v>76</v>
      </c>
      <c r="C33" s="246"/>
      <c r="D33" s="257">
        <v>0.4</v>
      </c>
      <c r="E33" s="268">
        <v>-2.2000000000000002</v>
      </c>
      <c r="F33" s="268">
        <v>-0.4</v>
      </c>
      <c r="G33" s="268">
        <v>-3.1</v>
      </c>
      <c r="H33" s="268">
        <v>-5.0999999999999996</v>
      </c>
      <c r="I33" s="268">
        <v>-0.8</v>
      </c>
      <c r="J33" s="268">
        <v>5.4</v>
      </c>
      <c r="K33" s="268">
        <v>0.1</v>
      </c>
      <c r="L33" s="268">
        <v>-8.6</v>
      </c>
      <c r="M33" s="268">
        <v>1</v>
      </c>
      <c r="N33" s="268">
        <v>-9</v>
      </c>
      <c r="O33" s="268">
        <v>-1.6</v>
      </c>
      <c r="P33" s="268">
        <v>11.7</v>
      </c>
      <c r="Q33" s="268">
        <v>-2.9</v>
      </c>
      <c r="R33" s="268">
        <v>3.9</v>
      </c>
      <c r="S33" s="268">
        <v>4.0999999999999996</v>
      </c>
    </row>
    <row r="34" spans="1:28" ht="13.5" customHeight="1">
      <c r="A34" s="233" t="s">
        <v>426</v>
      </c>
      <c r="B34" s="233">
        <v>7</v>
      </c>
      <c r="C34" s="245" t="s">
        <v>434</v>
      </c>
      <c r="D34" s="254">
        <v>-0.9</v>
      </c>
      <c r="E34" s="265">
        <v>-2.6</v>
      </c>
      <c r="F34" s="265">
        <v>-1.1000000000000001</v>
      </c>
      <c r="G34" s="265">
        <v>-1.6</v>
      </c>
      <c r="H34" s="265">
        <v>2</v>
      </c>
      <c r="I34" s="265">
        <v>-5.7</v>
      </c>
      <c r="J34" s="265">
        <v>2.7</v>
      </c>
      <c r="K34" s="265">
        <v>6</v>
      </c>
      <c r="L34" s="265">
        <v>-8.9</v>
      </c>
      <c r="M34" s="265">
        <v>0.6</v>
      </c>
      <c r="N34" s="265">
        <v>-13.4</v>
      </c>
      <c r="O34" s="265">
        <v>2.2999999999999998</v>
      </c>
      <c r="P34" s="265">
        <v>17.7</v>
      </c>
      <c r="Q34" s="265">
        <v>-6.5</v>
      </c>
      <c r="R34" s="265">
        <v>9.1999999999999993</v>
      </c>
      <c r="S34" s="265">
        <v>3.3</v>
      </c>
    </row>
    <row r="35" spans="1:28" ht="13.5" customHeight="1">
      <c r="A35" s="235" t="s">
        <v>430</v>
      </c>
      <c r="B35" s="233">
        <v>8</v>
      </c>
      <c r="C35" s="245"/>
      <c r="D35" s="255">
        <v>0</v>
      </c>
      <c r="E35" s="266">
        <v>-8.8000000000000007</v>
      </c>
      <c r="F35" s="266">
        <v>1.9</v>
      </c>
      <c r="G35" s="266">
        <v>-0.4</v>
      </c>
      <c r="H35" s="266">
        <v>1.5</v>
      </c>
      <c r="I35" s="266">
        <v>-2.9</v>
      </c>
      <c r="J35" s="266">
        <v>5.3</v>
      </c>
      <c r="K35" s="266">
        <v>0.6</v>
      </c>
      <c r="L35" s="266">
        <v>-4.0999999999999996</v>
      </c>
      <c r="M35" s="266">
        <v>3.1</v>
      </c>
      <c r="N35" s="266">
        <v>-11.5</v>
      </c>
      <c r="O35" s="266">
        <v>2.2000000000000002</v>
      </c>
      <c r="P35" s="266">
        <v>14</v>
      </c>
      <c r="Q35" s="266">
        <v>-5.2</v>
      </c>
      <c r="R35" s="266">
        <v>-0.2</v>
      </c>
      <c r="S35" s="266">
        <v>2.9</v>
      </c>
    </row>
    <row r="36" spans="1:28" ht="13.5" customHeight="1">
      <c r="A36" s="235" t="s">
        <v>430</v>
      </c>
      <c r="B36" s="233">
        <v>9</v>
      </c>
      <c r="C36" s="245"/>
      <c r="D36" s="255">
        <v>-1.6</v>
      </c>
      <c r="E36" s="266">
        <v>-1.3</v>
      </c>
      <c r="F36" s="266">
        <v>-1.7</v>
      </c>
      <c r="G36" s="266">
        <v>-8.8000000000000007</v>
      </c>
      <c r="H36" s="266">
        <v>-10.5</v>
      </c>
      <c r="I36" s="266">
        <v>-2.9</v>
      </c>
      <c r="J36" s="266">
        <v>3.8</v>
      </c>
      <c r="K36" s="266">
        <v>-2.1</v>
      </c>
      <c r="L36" s="266">
        <v>-10.9</v>
      </c>
      <c r="M36" s="266">
        <v>-4.5999999999999996</v>
      </c>
      <c r="N36" s="266">
        <v>-16</v>
      </c>
      <c r="O36" s="266">
        <v>3.6</v>
      </c>
      <c r="P36" s="266">
        <v>13</v>
      </c>
      <c r="Q36" s="266">
        <v>-4.2</v>
      </c>
      <c r="R36" s="266">
        <v>2.8</v>
      </c>
      <c r="S36" s="266">
        <v>-0.2</v>
      </c>
    </row>
    <row r="37" spans="1:28" ht="13.5" customHeight="1">
      <c r="A37" s="235" t="s">
        <v>430</v>
      </c>
      <c r="B37" s="233">
        <v>10</v>
      </c>
      <c r="D37" s="255">
        <v>-1.3</v>
      </c>
      <c r="E37" s="266">
        <v>-0.5</v>
      </c>
      <c r="F37" s="266">
        <v>-0.8</v>
      </c>
      <c r="G37" s="266">
        <v>0</v>
      </c>
      <c r="H37" s="266">
        <v>-6.3</v>
      </c>
      <c r="I37" s="266">
        <v>-5</v>
      </c>
      <c r="J37" s="266">
        <v>4</v>
      </c>
      <c r="K37" s="266">
        <v>2.6</v>
      </c>
      <c r="L37" s="266">
        <v>-12.7</v>
      </c>
      <c r="M37" s="266">
        <v>2.9</v>
      </c>
      <c r="N37" s="266">
        <v>-15.4</v>
      </c>
      <c r="O37" s="266">
        <v>-3.1</v>
      </c>
      <c r="P37" s="266">
        <v>6.6</v>
      </c>
      <c r="Q37" s="266">
        <v>-3</v>
      </c>
      <c r="R37" s="266">
        <v>7.2</v>
      </c>
      <c r="S37" s="266">
        <v>-1.8</v>
      </c>
    </row>
    <row r="38" spans="1:28" ht="13.5" customHeight="1">
      <c r="A38" s="235" t="s">
        <v>430</v>
      </c>
      <c r="B38" s="233">
        <v>11</v>
      </c>
      <c r="C38" s="245"/>
      <c r="D38" s="255">
        <v>0.6</v>
      </c>
      <c r="E38" s="266">
        <v>1.2</v>
      </c>
      <c r="F38" s="266">
        <v>0.6</v>
      </c>
      <c r="G38" s="266">
        <v>-2.2999999999999998</v>
      </c>
      <c r="H38" s="266">
        <v>-3.8</v>
      </c>
      <c r="I38" s="266">
        <v>-0.7</v>
      </c>
      <c r="J38" s="266">
        <v>5.6</v>
      </c>
      <c r="K38" s="266">
        <v>2</v>
      </c>
      <c r="L38" s="266">
        <v>-2.2999999999999998</v>
      </c>
      <c r="M38" s="266">
        <v>1</v>
      </c>
      <c r="N38" s="266">
        <v>-13</v>
      </c>
      <c r="O38" s="266">
        <v>0.4</v>
      </c>
      <c r="P38" s="266">
        <v>11.7</v>
      </c>
      <c r="Q38" s="266">
        <v>-5.6</v>
      </c>
      <c r="R38" s="266">
        <v>6.1</v>
      </c>
      <c r="S38" s="266">
        <v>5.5</v>
      </c>
    </row>
    <row r="39" spans="1:28" ht="13.5" customHeight="1">
      <c r="A39" s="235" t="s">
        <v>430</v>
      </c>
      <c r="B39" s="233">
        <v>12</v>
      </c>
      <c r="C39" s="245"/>
      <c r="D39" s="255">
        <v>-1.4</v>
      </c>
      <c r="E39" s="266">
        <v>-0.4</v>
      </c>
      <c r="F39" s="266">
        <v>-2.9</v>
      </c>
      <c r="G39" s="266">
        <v>-6.1</v>
      </c>
      <c r="H39" s="266">
        <v>-6.5</v>
      </c>
      <c r="I39" s="266">
        <v>-5.6</v>
      </c>
      <c r="J39" s="266">
        <v>4.3</v>
      </c>
      <c r="K39" s="266">
        <v>3.3</v>
      </c>
      <c r="L39" s="266">
        <v>-8.4</v>
      </c>
      <c r="M39" s="266">
        <v>-3.7</v>
      </c>
      <c r="N39" s="266">
        <v>-6.5</v>
      </c>
      <c r="O39" s="266">
        <v>-2.6</v>
      </c>
      <c r="P39" s="266">
        <v>9.8000000000000007</v>
      </c>
      <c r="Q39" s="266">
        <v>-4.3</v>
      </c>
      <c r="R39" s="266">
        <v>4.4000000000000004</v>
      </c>
      <c r="S39" s="266">
        <v>-0.1</v>
      </c>
    </row>
    <row r="40" spans="1:28" ht="13.5" customHeight="1">
      <c r="A40" s="235" t="s">
        <v>431</v>
      </c>
      <c r="B40" s="233">
        <v>1</v>
      </c>
      <c r="C40" s="245"/>
      <c r="D40" s="255">
        <v>-1.6</v>
      </c>
      <c r="E40" s="266">
        <v>-3.2</v>
      </c>
      <c r="F40" s="266">
        <v>-0.8</v>
      </c>
      <c r="G40" s="266">
        <v>-3.6</v>
      </c>
      <c r="H40" s="266">
        <v>0.1</v>
      </c>
      <c r="I40" s="266">
        <v>0.7</v>
      </c>
      <c r="J40" s="266">
        <v>-3.1</v>
      </c>
      <c r="K40" s="266">
        <v>2</v>
      </c>
      <c r="L40" s="266">
        <v>-0.9</v>
      </c>
      <c r="M40" s="266">
        <v>0.1</v>
      </c>
      <c r="N40" s="266">
        <v>3.3</v>
      </c>
      <c r="O40" s="266">
        <v>5.9</v>
      </c>
      <c r="P40" s="266">
        <v>2.2000000000000002</v>
      </c>
      <c r="Q40" s="266">
        <v>-5.8</v>
      </c>
      <c r="R40" s="266">
        <v>2.1</v>
      </c>
      <c r="S40" s="266">
        <v>-4.5</v>
      </c>
    </row>
    <row r="41" spans="1:28" ht="13.5" customHeight="1">
      <c r="A41" s="236" t="s">
        <v>430</v>
      </c>
      <c r="B41" s="233">
        <v>2</v>
      </c>
      <c r="C41" s="245"/>
      <c r="D41" s="255">
        <v>-4.2</v>
      </c>
      <c r="E41" s="266">
        <v>-4.2</v>
      </c>
      <c r="F41" s="266">
        <v>-1.5</v>
      </c>
      <c r="G41" s="266">
        <v>-6.6</v>
      </c>
      <c r="H41" s="266">
        <v>1</v>
      </c>
      <c r="I41" s="266">
        <v>0.8</v>
      </c>
      <c r="J41" s="266">
        <v>-7.6</v>
      </c>
      <c r="K41" s="266">
        <v>-0.4</v>
      </c>
      <c r="L41" s="266">
        <v>-5.0999999999999996</v>
      </c>
      <c r="M41" s="266">
        <v>-3.5</v>
      </c>
      <c r="N41" s="266">
        <v>-1.7</v>
      </c>
      <c r="O41" s="266">
        <v>-3</v>
      </c>
      <c r="P41" s="266">
        <v>-2.5</v>
      </c>
      <c r="Q41" s="266">
        <v>-9.3000000000000007</v>
      </c>
      <c r="R41" s="266">
        <v>-4.2</v>
      </c>
      <c r="S41" s="266">
        <v>-5.9</v>
      </c>
    </row>
    <row r="42" spans="1:28" ht="13.5" customHeight="1">
      <c r="A42" s="235" t="s">
        <v>430</v>
      </c>
      <c r="B42" s="233">
        <v>3</v>
      </c>
      <c r="D42" s="255">
        <v>-5.5</v>
      </c>
      <c r="E42" s="266">
        <v>-4.7</v>
      </c>
      <c r="F42" s="266">
        <v>-3.4</v>
      </c>
      <c r="G42" s="266">
        <v>-8.8000000000000007</v>
      </c>
      <c r="H42" s="266">
        <v>-0.3</v>
      </c>
      <c r="I42" s="266">
        <v>-6.7</v>
      </c>
      <c r="J42" s="266">
        <v>-4.5999999999999996</v>
      </c>
      <c r="K42" s="266">
        <v>1.7</v>
      </c>
      <c r="L42" s="266">
        <v>-6.1</v>
      </c>
      <c r="M42" s="266">
        <v>-3.3</v>
      </c>
      <c r="N42" s="266">
        <v>-2.5</v>
      </c>
      <c r="O42" s="266">
        <v>-2.1</v>
      </c>
      <c r="P42" s="266">
        <v>-0.7</v>
      </c>
      <c r="Q42" s="266">
        <v>-13.3</v>
      </c>
      <c r="R42" s="266">
        <v>-2</v>
      </c>
      <c r="S42" s="266">
        <v>-8.3000000000000007</v>
      </c>
    </row>
    <row r="43" spans="1:28" ht="13.5" customHeight="1">
      <c r="A43" s="235" t="s">
        <v>430</v>
      </c>
      <c r="B43" s="233">
        <v>4</v>
      </c>
      <c r="C43" s="245"/>
      <c r="D43" s="255">
        <v>-4</v>
      </c>
      <c r="E43" s="266">
        <v>-5.4</v>
      </c>
      <c r="F43" s="266">
        <v>-3</v>
      </c>
      <c r="G43" s="266">
        <v>-5.4</v>
      </c>
      <c r="H43" s="266">
        <v>0.8</v>
      </c>
      <c r="I43" s="266">
        <v>-1.6</v>
      </c>
      <c r="J43" s="266">
        <v>-4.7</v>
      </c>
      <c r="K43" s="266">
        <v>3.2</v>
      </c>
      <c r="L43" s="266">
        <v>-6.1</v>
      </c>
      <c r="M43" s="266">
        <v>-6.1</v>
      </c>
      <c r="N43" s="266">
        <v>3</v>
      </c>
      <c r="O43" s="266">
        <v>-2.5</v>
      </c>
      <c r="P43" s="266">
        <v>-3.5</v>
      </c>
      <c r="Q43" s="266">
        <v>-8.8000000000000007</v>
      </c>
      <c r="R43" s="266">
        <v>0.8</v>
      </c>
      <c r="S43" s="266">
        <v>-3.6</v>
      </c>
    </row>
    <row r="44" spans="1:28" ht="13.5" customHeight="1">
      <c r="A44" s="235" t="s">
        <v>430</v>
      </c>
      <c r="B44" s="233">
        <v>5</v>
      </c>
      <c r="C44" s="245"/>
      <c r="D44" s="255">
        <v>-2.8</v>
      </c>
      <c r="E44" s="266">
        <v>1.9</v>
      </c>
      <c r="F44" s="266">
        <v>-3.5</v>
      </c>
      <c r="G44" s="266">
        <v>-4.8</v>
      </c>
      <c r="H44" s="266">
        <v>-3.4</v>
      </c>
      <c r="I44" s="266">
        <v>2</v>
      </c>
      <c r="J44" s="266">
        <v>-2.6</v>
      </c>
      <c r="K44" s="266">
        <v>-1.4</v>
      </c>
      <c r="L44" s="266">
        <v>-4.5</v>
      </c>
      <c r="M44" s="266">
        <v>-4.2</v>
      </c>
      <c r="N44" s="266">
        <v>0.4</v>
      </c>
      <c r="O44" s="266">
        <v>8.3000000000000007</v>
      </c>
      <c r="P44" s="266">
        <v>-3.2</v>
      </c>
      <c r="Q44" s="266">
        <v>-5.7</v>
      </c>
      <c r="R44" s="266">
        <v>-2.2999999999999998</v>
      </c>
      <c r="S44" s="266">
        <v>-3.7</v>
      </c>
    </row>
    <row r="45" spans="1:28" ht="13.5" customHeight="1">
      <c r="A45" s="235" t="s">
        <v>430</v>
      </c>
      <c r="B45" s="233">
        <v>6</v>
      </c>
      <c r="C45" s="245"/>
      <c r="D45" s="255">
        <v>-2.2999999999999998</v>
      </c>
      <c r="E45" s="266">
        <v>1.3</v>
      </c>
      <c r="F45" s="266">
        <v>-1.9</v>
      </c>
      <c r="G45" s="266">
        <v>-5.0999999999999996</v>
      </c>
      <c r="H45" s="266">
        <v>1.3</v>
      </c>
      <c r="I45" s="266">
        <v>1.1000000000000001</v>
      </c>
      <c r="J45" s="266">
        <v>-4.9000000000000004</v>
      </c>
      <c r="K45" s="266">
        <v>5.0999999999999996</v>
      </c>
      <c r="L45" s="266">
        <v>-10.5</v>
      </c>
      <c r="M45" s="266">
        <v>-1.3</v>
      </c>
      <c r="N45" s="266">
        <v>-4.3</v>
      </c>
      <c r="O45" s="266">
        <v>3</v>
      </c>
      <c r="P45" s="266">
        <v>5.9</v>
      </c>
      <c r="Q45" s="266">
        <v>-6.9</v>
      </c>
      <c r="R45" s="266">
        <v>5.0999999999999996</v>
      </c>
      <c r="S45" s="266">
        <v>-3.5</v>
      </c>
    </row>
    <row r="46" spans="1:28" ht="13.5" customHeight="1">
      <c r="A46" s="237" t="s">
        <v>430</v>
      </c>
      <c r="B46" s="241">
        <v>7</v>
      </c>
      <c r="C46" s="247"/>
      <c r="D46" s="258">
        <v>0.8</v>
      </c>
      <c r="E46" s="269">
        <v>0.5</v>
      </c>
      <c r="F46" s="269">
        <v>0.2</v>
      </c>
      <c r="G46" s="269">
        <v>0</v>
      </c>
      <c r="H46" s="269">
        <v>0.8</v>
      </c>
      <c r="I46" s="269">
        <v>6.5</v>
      </c>
      <c r="J46" s="269">
        <v>0</v>
      </c>
      <c r="K46" s="269">
        <v>0.8</v>
      </c>
      <c r="L46" s="269">
        <v>2.6</v>
      </c>
      <c r="M46" s="269">
        <v>1.4</v>
      </c>
      <c r="N46" s="269">
        <v>10.3</v>
      </c>
      <c r="O46" s="269">
        <v>-5.5</v>
      </c>
      <c r="P46" s="269">
        <v>9.1</v>
      </c>
      <c r="Q46" s="269">
        <v>-1.9</v>
      </c>
      <c r="R46" s="269">
        <v>3.4</v>
      </c>
      <c r="S46" s="269">
        <v>-2.6</v>
      </c>
    </row>
    <row r="47" spans="1:28" ht="27" customHeight="1">
      <c r="A47" s="238" t="s">
        <v>436</v>
      </c>
      <c r="B47" s="238"/>
      <c r="C47" s="248"/>
      <c r="D47" s="260">
        <v>1</v>
      </c>
      <c r="E47" s="260">
        <v>0</v>
      </c>
      <c r="F47" s="260">
        <v>0.7</v>
      </c>
      <c r="G47" s="260">
        <v>3.3</v>
      </c>
      <c r="H47" s="260">
        <v>5.9</v>
      </c>
      <c r="I47" s="260">
        <v>-1.2</v>
      </c>
      <c r="J47" s="260">
        <v>1.5</v>
      </c>
      <c r="K47" s="260">
        <v>3</v>
      </c>
      <c r="L47" s="260">
        <v>6</v>
      </c>
      <c r="M47" s="260">
        <v>1.5</v>
      </c>
      <c r="N47" s="260">
        <v>4.4000000000000004</v>
      </c>
      <c r="O47" s="260">
        <v>-7.2</v>
      </c>
      <c r="P47" s="260">
        <v>0.7</v>
      </c>
      <c r="Q47" s="260">
        <v>3.3</v>
      </c>
      <c r="R47" s="260">
        <v>4.0999999999999996</v>
      </c>
      <c r="S47" s="260">
        <v>-0.7</v>
      </c>
      <c r="T47" s="239"/>
      <c r="U47" s="239"/>
      <c r="V47" s="239"/>
      <c r="W47" s="239"/>
      <c r="X47" s="239"/>
      <c r="Y47" s="239"/>
      <c r="Z47" s="239"/>
      <c r="AA47" s="239"/>
      <c r="AB47" s="239"/>
    </row>
    <row r="48" spans="1:28" ht="27" customHeight="1">
      <c r="A48" s="239"/>
      <c r="B48" s="239"/>
      <c r="C48" s="239"/>
      <c r="D48" s="298"/>
      <c r="E48" s="298"/>
      <c r="F48" s="298"/>
      <c r="G48" s="298"/>
      <c r="H48" s="298"/>
      <c r="I48" s="298"/>
      <c r="J48" s="298"/>
      <c r="K48" s="298"/>
      <c r="L48" s="298"/>
      <c r="M48" s="298"/>
      <c r="N48" s="298"/>
      <c r="O48" s="298"/>
      <c r="P48" s="298"/>
      <c r="Q48" s="298"/>
      <c r="R48" s="298"/>
      <c r="S48" s="298"/>
      <c r="T48" s="239"/>
      <c r="U48" s="239"/>
      <c r="V48" s="239"/>
      <c r="W48" s="239"/>
      <c r="X48" s="239"/>
      <c r="Y48" s="239"/>
      <c r="Z48" s="239"/>
      <c r="AA48" s="239"/>
      <c r="AB48" s="239"/>
    </row>
    <row r="49" spans="1:19" ht="16.5">
      <c r="A49" s="227" t="s">
        <v>438</v>
      </c>
      <c r="B49" s="8"/>
      <c r="C49" s="8"/>
      <c r="H49" s="305"/>
      <c r="I49" s="305"/>
      <c r="J49" s="305"/>
      <c r="K49" s="305"/>
      <c r="L49" s="305"/>
      <c r="M49" s="305"/>
      <c r="N49" s="305"/>
      <c r="O49" s="305"/>
      <c r="S49" s="19" t="s">
        <v>264</v>
      </c>
    </row>
    <row r="50" spans="1:19">
      <c r="A50" s="228" t="s">
        <v>383</v>
      </c>
      <c r="B50" s="228"/>
      <c r="C50" s="242"/>
      <c r="D50" s="250" t="s">
        <v>62</v>
      </c>
      <c r="E50" s="250" t="s">
        <v>386</v>
      </c>
      <c r="F50" s="250" t="s">
        <v>23</v>
      </c>
      <c r="G50" s="250" t="s">
        <v>17</v>
      </c>
      <c r="H50" s="250" t="s">
        <v>387</v>
      </c>
      <c r="I50" s="250" t="s">
        <v>388</v>
      </c>
      <c r="J50" s="250" t="s">
        <v>389</v>
      </c>
      <c r="K50" s="250" t="s">
        <v>390</v>
      </c>
      <c r="L50" s="250" t="s">
        <v>292</v>
      </c>
      <c r="M50" s="250" t="s">
        <v>209</v>
      </c>
      <c r="N50" s="250" t="s">
        <v>314</v>
      </c>
      <c r="O50" s="250" t="s">
        <v>214</v>
      </c>
      <c r="P50" s="250" t="s">
        <v>391</v>
      </c>
      <c r="Q50" s="250" t="s">
        <v>392</v>
      </c>
      <c r="R50" s="250" t="s">
        <v>393</v>
      </c>
      <c r="S50" s="250" t="s">
        <v>220</v>
      </c>
    </row>
    <row r="51" spans="1:19">
      <c r="A51" s="229"/>
      <c r="B51" s="229"/>
      <c r="C51" s="243"/>
      <c r="D51" s="251" t="s">
        <v>395</v>
      </c>
      <c r="E51" s="251"/>
      <c r="F51" s="251"/>
      <c r="G51" s="251" t="s">
        <v>299</v>
      </c>
      <c r="H51" s="251" t="s">
        <v>396</v>
      </c>
      <c r="I51" s="251" t="s">
        <v>184</v>
      </c>
      <c r="J51" s="251" t="s">
        <v>397</v>
      </c>
      <c r="K51" s="251" t="s">
        <v>54</v>
      </c>
      <c r="L51" s="278" t="s">
        <v>398</v>
      </c>
      <c r="M51" s="282" t="s">
        <v>224</v>
      </c>
      <c r="N51" s="278" t="s">
        <v>400</v>
      </c>
      <c r="O51" s="278" t="s">
        <v>394</v>
      </c>
      <c r="P51" s="278" t="s">
        <v>404</v>
      </c>
      <c r="Q51" s="278" t="s">
        <v>406</v>
      </c>
      <c r="R51" s="278" t="s">
        <v>407</v>
      </c>
      <c r="S51" s="286" t="s">
        <v>134</v>
      </c>
    </row>
    <row r="52" spans="1:19" ht="18" customHeight="1">
      <c r="A52" s="230"/>
      <c r="B52" s="230"/>
      <c r="C52" s="249"/>
      <c r="D52" s="252" t="s">
        <v>408</v>
      </c>
      <c r="E52" s="252" t="s">
        <v>219</v>
      </c>
      <c r="F52" s="252" t="s">
        <v>409</v>
      </c>
      <c r="G52" s="252" t="s">
        <v>411</v>
      </c>
      <c r="H52" s="252" t="s">
        <v>413</v>
      </c>
      <c r="I52" s="252" t="s">
        <v>415</v>
      </c>
      <c r="J52" s="252" t="s">
        <v>75</v>
      </c>
      <c r="K52" s="252" t="s">
        <v>416</v>
      </c>
      <c r="L52" s="279" t="s">
        <v>417</v>
      </c>
      <c r="M52" s="283" t="s">
        <v>419</v>
      </c>
      <c r="N52" s="279" t="s">
        <v>420</v>
      </c>
      <c r="O52" s="279" t="s">
        <v>287</v>
      </c>
      <c r="P52" s="283" t="s">
        <v>95</v>
      </c>
      <c r="Q52" s="283" t="s">
        <v>423</v>
      </c>
      <c r="R52" s="279" t="s">
        <v>424</v>
      </c>
      <c r="S52" s="279" t="s">
        <v>425</v>
      </c>
    </row>
    <row r="53" spans="1:19" ht="15.75" customHeight="1">
      <c r="A53" s="289"/>
      <c r="B53" s="289"/>
      <c r="C53" s="289"/>
      <c r="D53" s="253" t="s">
        <v>312</v>
      </c>
      <c r="E53" s="253"/>
      <c r="F53" s="253"/>
      <c r="G53" s="253"/>
      <c r="H53" s="253"/>
      <c r="I53" s="253"/>
      <c r="J53" s="253"/>
      <c r="K53" s="253"/>
      <c r="L53" s="253"/>
      <c r="M53" s="253"/>
      <c r="N53" s="253"/>
      <c r="O53" s="253"/>
      <c r="P53" s="253"/>
      <c r="Q53" s="253"/>
      <c r="R53" s="253"/>
      <c r="S53" s="289"/>
    </row>
    <row r="54" spans="1:19" ht="13.5" customHeight="1">
      <c r="A54" s="232" t="s">
        <v>384</v>
      </c>
      <c r="B54" s="232" t="s">
        <v>210</v>
      </c>
      <c r="C54" s="245"/>
      <c r="D54" s="254">
        <v>104.2</v>
      </c>
      <c r="E54" s="265">
        <v>97.9</v>
      </c>
      <c r="F54" s="265">
        <v>104.5</v>
      </c>
      <c r="G54" s="265">
        <v>101.9</v>
      </c>
      <c r="H54" s="265">
        <v>100.1</v>
      </c>
      <c r="I54" s="265">
        <v>110.1</v>
      </c>
      <c r="J54" s="265">
        <v>102.2</v>
      </c>
      <c r="K54" s="265">
        <v>102.5</v>
      </c>
      <c r="L54" s="280">
        <v>95.1</v>
      </c>
      <c r="M54" s="280">
        <v>101.1</v>
      </c>
      <c r="N54" s="280">
        <v>118.9</v>
      </c>
      <c r="O54" s="280">
        <v>119.5</v>
      </c>
      <c r="P54" s="265">
        <v>94.9</v>
      </c>
      <c r="Q54" s="265">
        <v>103.2</v>
      </c>
      <c r="R54" s="265">
        <v>99.2</v>
      </c>
      <c r="S54" s="280">
        <v>101.8</v>
      </c>
    </row>
    <row r="55" spans="1:19" ht="13.5" customHeight="1">
      <c r="A55" s="233"/>
      <c r="B55" s="233" t="s">
        <v>47</v>
      </c>
      <c r="C55" s="245"/>
      <c r="D55" s="255">
        <v>100</v>
      </c>
      <c r="E55" s="266">
        <v>100</v>
      </c>
      <c r="F55" s="266">
        <v>100</v>
      </c>
      <c r="G55" s="266">
        <v>100</v>
      </c>
      <c r="H55" s="266">
        <v>100</v>
      </c>
      <c r="I55" s="266">
        <v>100</v>
      </c>
      <c r="J55" s="266">
        <v>100</v>
      </c>
      <c r="K55" s="266">
        <v>100</v>
      </c>
      <c r="L55" s="281">
        <v>100</v>
      </c>
      <c r="M55" s="281">
        <v>100</v>
      </c>
      <c r="N55" s="281">
        <v>100</v>
      </c>
      <c r="O55" s="281">
        <v>100</v>
      </c>
      <c r="P55" s="266">
        <v>100</v>
      </c>
      <c r="Q55" s="266">
        <v>100</v>
      </c>
      <c r="R55" s="266">
        <v>100</v>
      </c>
      <c r="S55" s="281">
        <v>100</v>
      </c>
    </row>
    <row r="56" spans="1:19" ht="13.5" customHeight="1">
      <c r="A56" s="233"/>
      <c r="B56" s="233" t="s">
        <v>55</v>
      </c>
      <c r="C56" s="245"/>
      <c r="D56" s="255">
        <v>101.1</v>
      </c>
      <c r="E56" s="266">
        <v>104.2</v>
      </c>
      <c r="F56" s="266">
        <v>102.3</v>
      </c>
      <c r="G56" s="266">
        <v>103</v>
      </c>
      <c r="H56" s="266">
        <v>96.6</v>
      </c>
      <c r="I56" s="266">
        <v>103.3</v>
      </c>
      <c r="J56" s="266">
        <v>99.6</v>
      </c>
      <c r="K56" s="266">
        <v>97</v>
      </c>
      <c r="L56" s="281">
        <v>114.5</v>
      </c>
      <c r="M56" s="281">
        <v>100.1</v>
      </c>
      <c r="N56" s="281">
        <v>99.6</v>
      </c>
      <c r="O56" s="281">
        <v>105.7</v>
      </c>
      <c r="P56" s="266">
        <v>87.9</v>
      </c>
      <c r="Q56" s="266">
        <v>99.2</v>
      </c>
      <c r="R56" s="266">
        <v>101.6</v>
      </c>
      <c r="S56" s="281">
        <v>110.6</v>
      </c>
    </row>
    <row r="57" spans="1:19" ht="13.5" customHeight="1">
      <c r="A57" s="233"/>
      <c r="B57" s="233" t="s">
        <v>180</v>
      </c>
      <c r="C57" s="245"/>
      <c r="D57" s="255">
        <v>102.1</v>
      </c>
      <c r="E57" s="266">
        <v>98.5</v>
      </c>
      <c r="F57" s="266">
        <v>102.9</v>
      </c>
      <c r="G57" s="266">
        <v>102.2</v>
      </c>
      <c r="H57" s="266">
        <v>98.8</v>
      </c>
      <c r="I57" s="266">
        <v>99.3</v>
      </c>
      <c r="J57" s="266">
        <v>99.1</v>
      </c>
      <c r="K57" s="266">
        <v>104.3</v>
      </c>
      <c r="L57" s="266">
        <v>108</v>
      </c>
      <c r="M57" s="266">
        <v>101.3</v>
      </c>
      <c r="N57" s="266">
        <v>103.3</v>
      </c>
      <c r="O57" s="266">
        <v>108.9</v>
      </c>
      <c r="P57" s="266">
        <v>91.1</v>
      </c>
      <c r="Q57" s="266">
        <v>100.4</v>
      </c>
      <c r="R57" s="266">
        <v>100.5</v>
      </c>
      <c r="S57" s="266">
        <v>118</v>
      </c>
    </row>
    <row r="58" spans="1:19" ht="13.5" customHeight="1">
      <c r="A58" s="233"/>
      <c r="B58" s="233" t="s">
        <v>197</v>
      </c>
      <c r="C58" s="245"/>
      <c r="D58" s="256">
        <v>103</v>
      </c>
      <c r="E58" s="262">
        <v>101.2</v>
      </c>
      <c r="F58" s="262">
        <v>104.2</v>
      </c>
      <c r="G58" s="262">
        <v>103.4</v>
      </c>
      <c r="H58" s="262">
        <v>101.1</v>
      </c>
      <c r="I58" s="262">
        <v>102.2</v>
      </c>
      <c r="J58" s="262">
        <v>97.5</v>
      </c>
      <c r="K58" s="262">
        <v>104.8</v>
      </c>
      <c r="L58" s="262">
        <v>103.2</v>
      </c>
      <c r="M58" s="262">
        <v>103.3</v>
      </c>
      <c r="N58" s="262">
        <v>102.1</v>
      </c>
      <c r="O58" s="262">
        <v>105.3</v>
      </c>
      <c r="P58" s="262">
        <v>98.5</v>
      </c>
      <c r="Q58" s="262">
        <v>100</v>
      </c>
      <c r="R58" s="262">
        <v>101</v>
      </c>
      <c r="S58" s="262">
        <v>116.2</v>
      </c>
    </row>
    <row r="59" spans="1:19" ht="13.5" customHeight="1">
      <c r="A59" s="234"/>
      <c r="B59" s="234" t="s">
        <v>76</v>
      </c>
      <c r="C59" s="246"/>
      <c r="D59" s="257">
        <v>103.6</v>
      </c>
      <c r="E59" s="268">
        <v>102</v>
      </c>
      <c r="F59" s="268">
        <v>104.1</v>
      </c>
      <c r="G59" s="268">
        <v>102.7</v>
      </c>
      <c r="H59" s="268">
        <v>93.3</v>
      </c>
      <c r="I59" s="268">
        <v>99.8</v>
      </c>
      <c r="J59" s="268">
        <v>100.6</v>
      </c>
      <c r="K59" s="268">
        <v>102.6</v>
      </c>
      <c r="L59" s="268">
        <v>94</v>
      </c>
      <c r="M59" s="268">
        <v>104.5</v>
      </c>
      <c r="N59" s="268">
        <v>94.9</v>
      </c>
      <c r="O59" s="268">
        <v>113.7</v>
      </c>
      <c r="P59" s="268">
        <v>113.6</v>
      </c>
      <c r="Q59" s="268">
        <v>96</v>
      </c>
      <c r="R59" s="268">
        <v>109.1</v>
      </c>
      <c r="S59" s="268">
        <v>120.1</v>
      </c>
    </row>
    <row r="60" spans="1:19" ht="13.5" customHeight="1">
      <c r="A60" s="233" t="s">
        <v>426</v>
      </c>
      <c r="B60" s="233">
        <v>7</v>
      </c>
      <c r="C60" s="245" t="s">
        <v>434</v>
      </c>
      <c r="D60" s="254">
        <v>105.5</v>
      </c>
      <c r="E60" s="265">
        <v>100.4</v>
      </c>
      <c r="F60" s="265">
        <v>106.8</v>
      </c>
      <c r="G60" s="265">
        <v>108.3</v>
      </c>
      <c r="H60" s="265">
        <v>98.7</v>
      </c>
      <c r="I60" s="265">
        <v>98.3</v>
      </c>
      <c r="J60" s="265">
        <v>101.7</v>
      </c>
      <c r="K60" s="265">
        <v>109.7</v>
      </c>
      <c r="L60" s="265">
        <v>96.1</v>
      </c>
      <c r="M60" s="265">
        <v>109.1</v>
      </c>
      <c r="N60" s="265">
        <v>92.2</v>
      </c>
      <c r="O60" s="265">
        <v>123.2</v>
      </c>
      <c r="P60" s="265">
        <v>119.5</v>
      </c>
      <c r="Q60" s="265">
        <v>94.5</v>
      </c>
      <c r="R60" s="265">
        <v>111.2</v>
      </c>
      <c r="S60" s="265">
        <v>122.8</v>
      </c>
    </row>
    <row r="61" spans="1:19" ht="13.5" customHeight="1">
      <c r="A61" s="235" t="s">
        <v>430</v>
      </c>
      <c r="B61" s="233">
        <v>8</v>
      </c>
      <c r="C61" s="245"/>
      <c r="D61" s="255">
        <v>98.9</v>
      </c>
      <c r="E61" s="266">
        <v>92.3</v>
      </c>
      <c r="F61" s="266">
        <v>100.1</v>
      </c>
      <c r="G61" s="266">
        <v>104.3</v>
      </c>
      <c r="H61" s="266">
        <v>100.3</v>
      </c>
      <c r="I61" s="266">
        <v>96.5</v>
      </c>
      <c r="J61" s="266">
        <v>100.2</v>
      </c>
      <c r="K61" s="266">
        <v>100.7</v>
      </c>
      <c r="L61" s="266">
        <v>93.4</v>
      </c>
      <c r="M61" s="266">
        <v>102.9</v>
      </c>
      <c r="N61" s="266">
        <v>86.7</v>
      </c>
      <c r="O61" s="266">
        <v>122.1</v>
      </c>
      <c r="P61" s="266">
        <v>81</v>
      </c>
      <c r="Q61" s="266">
        <v>95.9</v>
      </c>
      <c r="R61" s="266">
        <v>105.3</v>
      </c>
      <c r="S61" s="266">
        <v>117.1</v>
      </c>
    </row>
    <row r="62" spans="1:19" ht="13.5" customHeight="1">
      <c r="A62" s="235" t="s">
        <v>430</v>
      </c>
      <c r="B62" s="233">
        <v>9</v>
      </c>
      <c r="C62" s="245"/>
      <c r="D62" s="255">
        <v>102.8</v>
      </c>
      <c r="E62" s="266">
        <v>104.7</v>
      </c>
      <c r="F62" s="266">
        <v>102.9</v>
      </c>
      <c r="G62" s="266">
        <v>101.1</v>
      </c>
      <c r="H62" s="266">
        <v>87.4</v>
      </c>
      <c r="I62" s="266">
        <v>101.7</v>
      </c>
      <c r="J62" s="266">
        <v>99.9</v>
      </c>
      <c r="K62" s="266">
        <v>96.3</v>
      </c>
      <c r="L62" s="266">
        <v>92.4</v>
      </c>
      <c r="M62" s="266">
        <v>98.1</v>
      </c>
      <c r="N62" s="266">
        <v>97.2</v>
      </c>
      <c r="O62" s="266">
        <v>119</v>
      </c>
      <c r="P62" s="266">
        <v>111.8</v>
      </c>
      <c r="Q62" s="266">
        <v>98.7</v>
      </c>
      <c r="R62" s="266">
        <v>101.3</v>
      </c>
      <c r="S62" s="266">
        <v>115.9</v>
      </c>
    </row>
    <row r="63" spans="1:19" ht="13.5" customHeight="1">
      <c r="A63" s="235" t="s">
        <v>430</v>
      </c>
      <c r="B63" s="233">
        <v>10</v>
      </c>
      <c r="D63" s="255">
        <v>104.7</v>
      </c>
      <c r="E63" s="266">
        <v>103.7</v>
      </c>
      <c r="F63" s="266">
        <v>107.3</v>
      </c>
      <c r="G63" s="266">
        <v>107</v>
      </c>
      <c r="H63" s="266">
        <v>95.5</v>
      </c>
      <c r="I63" s="266">
        <v>97.5</v>
      </c>
      <c r="J63" s="266">
        <v>100.4</v>
      </c>
      <c r="K63" s="266">
        <v>106.9</v>
      </c>
      <c r="L63" s="266">
        <v>90.7</v>
      </c>
      <c r="M63" s="266">
        <v>111.5</v>
      </c>
      <c r="N63" s="266">
        <v>96.5</v>
      </c>
      <c r="O63" s="266">
        <v>108.4</v>
      </c>
      <c r="P63" s="266">
        <v>117.8</v>
      </c>
      <c r="Q63" s="266">
        <v>93.5</v>
      </c>
      <c r="R63" s="266">
        <v>112.2</v>
      </c>
      <c r="S63" s="266">
        <v>119</v>
      </c>
    </row>
    <row r="64" spans="1:19" ht="13.5" customHeight="1">
      <c r="A64" s="235" t="s">
        <v>430</v>
      </c>
      <c r="B64" s="233">
        <v>11</v>
      </c>
      <c r="C64" s="245"/>
      <c r="D64" s="255">
        <v>108.2</v>
      </c>
      <c r="E64" s="266">
        <v>111.9</v>
      </c>
      <c r="F64" s="266">
        <v>110.4</v>
      </c>
      <c r="G64" s="266">
        <v>108.5</v>
      </c>
      <c r="H64" s="266">
        <v>95.1</v>
      </c>
      <c r="I64" s="266">
        <v>106.8</v>
      </c>
      <c r="J64" s="266">
        <v>101.7</v>
      </c>
      <c r="K64" s="266">
        <v>103.5</v>
      </c>
      <c r="L64" s="266">
        <v>113.7</v>
      </c>
      <c r="M64" s="266">
        <v>106.9</v>
      </c>
      <c r="N64" s="266">
        <v>99.6</v>
      </c>
      <c r="O64" s="266">
        <v>106.3</v>
      </c>
      <c r="P64" s="266">
        <v>119.1</v>
      </c>
      <c r="Q64" s="266">
        <v>95.2</v>
      </c>
      <c r="R64" s="266">
        <v>105</v>
      </c>
      <c r="S64" s="266">
        <v>131.5</v>
      </c>
    </row>
    <row r="65" spans="1:19" ht="13.5" customHeight="1">
      <c r="A65" s="235" t="s">
        <v>430</v>
      </c>
      <c r="B65" s="233">
        <v>12</v>
      </c>
      <c r="C65" s="245"/>
      <c r="D65" s="255">
        <v>102.5</v>
      </c>
      <c r="E65" s="266">
        <v>108.8</v>
      </c>
      <c r="F65" s="266">
        <v>104.5</v>
      </c>
      <c r="G65" s="266">
        <v>101.3</v>
      </c>
      <c r="H65" s="266">
        <v>88.2</v>
      </c>
      <c r="I65" s="266">
        <v>101.1</v>
      </c>
      <c r="J65" s="266">
        <v>100.7</v>
      </c>
      <c r="K65" s="266">
        <v>103.7</v>
      </c>
      <c r="L65" s="266">
        <v>96.5</v>
      </c>
      <c r="M65" s="266">
        <v>101.3</v>
      </c>
      <c r="N65" s="266">
        <v>98.2</v>
      </c>
      <c r="O65" s="266">
        <v>103.1</v>
      </c>
      <c r="P65" s="266">
        <v>101.6</v>
      </c>
      <c r="Q65" s="266">
        <v>93.4</v>
      </c>
      <c r="R65" s="266">
        <v>114.5</v>
      </c>
      <c r="S65" s="266">
        <v>118.6</v>
      </c>
    </row>
    <row r="66" spans="1:19" ht="13.5" customHeight="1">
      <c r="A66" s="235" t="s">
        <v>431</v>
      </c>
      <c r="B66" s="233">
        <v>1</v>
      </c>
      <c r="C66" s="245"/>
      <c r="D66" s="255">
        <v>98.1</v>
      </c>
      <c r="E66" s="266">
        <v>86.9</v>
      </c>
      <c r="F66" s="266">
        <v>95.4</v>
      </c>
      <c r="G66" s="266">
        <v>95.5</v>
      </c>
      <c r="H66" s="266">
        <v>92.1</v>
      </c>
      <c r="I66" s="266">
        <v>100.7</v>
      </c>
      <c r="J66" s="266">
        <v>100.1</v>
      </c>
      <c r="K66" s="266">
        <v>98.9</v>
      </c>
      <c r="L66" s="266">
        <v>85.7</v>
      </c>
      <c r="M66" s="266">
        <v>95.8</v>
      </c>
      <c r="N66" s="266">
        <v>100.1</v>
      </c>
      <c r="O66" s="266">
        <v>117.2</v>
      </c>
      <c r="P66" s="266">
        <v>109.8</v>
      </c>
      <c r="Q66" s="266">
        <v>88.5</v>
      </c>
      <c r="R66" s="266">
        <v>112.2</v>
      </c>
      <c r="S66" s="266">
        <v>115.6</v>
      </c>
    </row>
    <row r="67" spans="1:19" ht="13.5" customHeight="1">
      <c r="A67" s="236" t="s">
        <v>430</v>
      </c>
      <c r="B67" s="233">
        <v>2</v>
      </c>
      <c r="C67" s="245"/>
      <c r="D67" s="255">
        <v>99.4</v>
      </c>
      <c r="E67" s="266">
        <v>93.8</v>
      </c>
      <c r="F67" s="266">
        <v>103.8</v>
      </c>
      <c r="G67" s="266">
        <v>94</v>
      </c>
      <c r="H67" s="266">
        <v>87.7</v>
      </c>
      <c r="I67" s="266">
        <v>102.9</v>
      </c>
      <c r="J67" s="266">
        <v>95</v>
      </c>
      <c r="K67" s="266">
        <v>92</v>
      </c>
      <c r="L67" s="266">
        <v>86.5</v>
      </c>
      <c r="M67" s="266">
        <v>96.7</v>
      </c>
      <c r="N67" s="266">
        <v>96.4</v>
      </c>
      <c r="O67" s="266">
        <v>105.6</v>
      </c>
      <c r="P67" s="266">
        <v>107.5</v>
      </c>
      <c r="Q67" s="266">
        <v>82.2</v>
      </c>
      <c r="R67" s="266">
        <v>98.3</v>
      </c>
      <c r="S67" s="266">
        <v>115.2</v>
      </c>
    </row>
    <row r="68" spans="1:19" ht="13.5" customHeight="1">
      <c r="A68" s="235" t="s">
        <v>430</v>
      </c>
      <c r="B68" s="233">
        <v>3</v>
      </c>
      <c r="D68" s="255">
        <v>98.3</v>
      </c>
      <c r="E68" s="266">
        <v>93.5</v>
      </c>
      <c r="F68" s="266">
        <v>101.7</v>
      </c>
      <c r="G68" s="266">
        <v>93.8</v>
      </c>
      <c r="H68" s="266">
        <v>91.3</v>
      </c>
      <c r="I68" s="266">
        <v>93.3</v>
      </c>
      <c r="J68" s="266">
        <v>95.4</v>
      </c>
      <c r="K68" s="266">
        <v>98.1</v>
      </c>
      <c r="L68" s="266">
        <v>86.4</v>
      </c>
      <c r="M68" s="266">
        <v>101.7</v>
      </c>
      <c r="N68" s="266">
        <v>96.2</v>
      </c>
      <c r="O68" s="266">
        <v>109.4</v>
      </c>
      <c r="P68" s="266">
        <v>108</v>
      </c>
      <c r="Q68" s="266">
        <v>83.9</v>
      </c>
      <c r="R68" s="266">
        <v>113.3</v>
      </c>
      <c r="S68" s="266">
        <v>112.2</v>
      </c>
    </row>
    <row r="69" spans="1:19" ht="13.5" customHeight="1">
      <c r="A69" s="233" t="s">
        <v>430</v>
      </c>
      <c r="B69" s="233">
        <v>4</v>
      </c>
      <c r="C69" s="245"/>
      <c r="D69" s="255">
        <v>103.4</v>
      </c>
      <c r="E69" s="266">
        <v>99.4</v>
      </c>
      <c r="F69" s="266">
        <v>104.5</v>
      </c>
      <c r="G69" s="266">
        <v>98.9</v>
      </c>
      <c r="H69" s="266">
        <v>93.2</v>
      </c>
      <c r="I69" s="266">
        <v>104.4</v>
      </c>
      <c r="J69" s="266">
        <v>101.1</v>
      </c>
      <c r="K69" s="266">
        <v>105.9</v>
      </c>
      <c r="L69" s="266">
        <v>89.5</v>
      </c>
      <c r="M69" s="266">
        <v>100.1</v>
      </c>
      <c r="N69" s="266">
        <v>102.3</v>
      </c>
      <c r="O69" s="266">
        <v>113</v>
      </c>
      <c r="P69" s="266">
        <v>118.2</v>
      </c>
      <c r="Q69" s="266">
        <v>88</v>
      </c>
      <c r="R69" s="266">
        <v>118.1</v>
      </c>
      <c r="S69" s="266">
        <v>121.4</v>
      </c>
    </row>
    <row r="70" spans="1:19" ht="13.5" customHeight="1">
      <c r="A70" s="235" t="s">
        <v>430</v>
      </c>
      <c r="B70" s="233">
        <v>5</v>
      </c>
      <c r="C70" s="245"/>
      <c r="D70" s="255">
        <v>99.9</v>
      </c>
      <c r="E70" s="266">
        <v>90.4</v>
      </c>
      <c r="F70" s="266">
        <v>97.1</v>
      </c>
      <c r="G70" s="266">
        <v>100.9</v>
      </c>
      <c r="H70" s="266">
        <v>94.7</v>
      </c>
      <c r="I70" s="266">
        <v>101.5</v>
      </c>
      <c r="J70" s="266">
        <v>98.8</v>
      </c>
      <c r="K70" s="266">
        <v>105.7</v>
      </c>
      <c r="L70" s="266">
        <v>89</v>
      </c>
      <c r="M70" s="266">
        <v>98.5</v>
      </c>
      <c r="N70" s="266">
        <v>100</v>
      </c>
      <c r="O70" s="266">
        <v>115</v>
      </c>
      <c r="P70" s="266">
        <v>118.1</v>
      </c>
      <c r="Q70" s="266">
        <v>88.7</v>
      </c>
      <c r="R70" s="266">
        <v>112.3</v>
      </c>
      <c r="S70" s="266">
        <v>118.7</v>
      </c>
    </row>
    <row r="71" spans="1:19" ht="13.5" customHeight="1">
      <c r="A71" s="235" t="s">
        <v>430</v>
      </c>
      <c r="B71" s="233">
        <v>6</v>
      </c>
      <c r="C71" s="245"/>
      <c r="D71" s="255">
        <v>104.8</v>
      </c>
      <c r="E71" s="266">
        <v>96.6</v>
      </c>
      <c r="F71" s="266">
        <v>106.4</v>
      </c>
      <c r="G71" s="266">
        <v>101.3</v>
      </c>
      <c r="H71" s="266">
        <v>91.6</v>
      </c>
      <c r="I71" s="266">
        <v>104.9</v>
      </c>
      <c r="J71" s="266">
        <v>102.1</v>
      </c>
      <c r="K71" s="266">
        <v>107</v>
      </c>
      <c r="L71" s="266">
        <v>87.3</v>
      </c>
      <c r="M71" s="266">
        <v>104.7</v>
      </c>
      <c r="N71" s="266">
        <v>102.6</v>
      </c>
      <c r="O71" s="266">
        <v>112.8</v>
      </c>
      <c r="P71" s="266">
        <v>125.8</v>
      </c>
      <c r="Q71" s="266">
        <v>86.1</v>
      </c>
      <c r="R71" s="266">
        <v>115.1</v>
      </c>
      <c r="S71" s="266">
        <v>122.9</v>
      </c>
    </row>
    <row r="72" spans="1:19" ht="13.5" customHeight="1">
      <c r="A72" s="237" t="s">
        <v>430</v>
      </c>
      <c r="B72" s="241">
        <v>7</v>
      </c>
      <c r="C72" s="247"/>
      <c r="D72" s="258">
        <v>107.2</v>
      </c>
      <c r="E72" s="269">
        <v>100.5</v>
      </c>
      <c r="F72" s="269">
        <v>107.8</v>
      </c>
      <c r="G72" s="269">
        <v>106.2</v>
      </c>
      <c r="H72" s="269">
        <v>97.8</v>
      </c>
      <c r="I72" s="269">
        <v>110.3</v>
      </c>
      <c r="J72" s="269">
        <v>101.9</v>
      </c>
      <c r="K72" s="269">
        <v>111.9</v>
      </c>
      <c r="L72" s="269">
        <v>87.9</v>
      </c>
      <c r="M72" s="269">
        <v>107.9</v>
      </c>
      <c r="N72" s="269">
        <v>99</v>
      </c>
      <c r="O72" s="269">
        <v>109.8</v>
      </c>
      <c r="P72" s="269">
        <v>126.1</v>
      </c>
      <c r="Q72" s="269">
        <v>95.7</v>
      </c>
      <c r="R72" s="269">
        <v>117.7</v>
      </c>
      <c r="S72" s="269">
        <v>123.7</v>
      </c>
    </row>
    <row r="73" spans="1:19" ht="17.25" customHeight="1">
      <c r="A73" s="289"/>
      <c r="B73" s="289"/>
      <c r="C73" s="289"/>
      <c r="D73" s="259" t="s">
        <v>432</v>
      </c>
      <c r="E73" s="259"/>
      <c r="F73" s="259"/>
      <c r="G73" s="259"/>
      <c r="H73" s="259"/>
      <c r="I73" s="259"/>
      <c r="J73" s="259"/>
      <c r="K73" s="259"/>
      <c r="L73" s="259"/>
      <c r="M73" s="259"/>
      <c r="N73" s="259"/>
      <c r="O73" s="259"/>
      <c r="P73" s="259"/>
      <c r="Q73" s="259"/>
      <c r="R73" s="259"/>
      <c r="S73" s="259"/>
    </row>
    <row r="74" spans="1:19" ht="13.5" customHeight="1">
      <c r="A74" s="232" t="s">
        <v>384</v>
      </c>
      <c r="B74" s="232" t="s">
        <v>210</v>
      </c>
      <c r="C74" s="245"/>
      <c r="D74" s="254">
        <v>-1.4</v>
      </c>
      <c r="E74" s="265">
        <v>1.1000000000000001</v>
      </c>
      <c r="F74" s="265">
        <v>-3.3</v>
      </c>
      <c r="G74" s="265">
        <v>-4.0999999999999996</v>
      </c>
      <c r="H74" s="265">
        <v>0.5</v>
      </c>
      <c r="I74" s="265">
        <v>-3.5</v>
      </c>
      <c r="J74" s="265">
        <v>0.3</v>
      </c>
      <c r="K74" s="265">
        <v>-1.8</v>
      </c>
      <c r="L74" s="280">
        <v>-9</v>
      </c>
      <c r="M74" s="280">
        <v>-1.9</v>
      </c>
      <c r="N74" s="280">
        <v>10</v>
      </c>
      <c r="O74" s="280">
        <v>2.2000000000000002</v>
      </c>
      <c r="P74" s="265">
        <v>-3.6</v>
      </c>
      <c r="Q74" s="265">
        <v>1</v>
      </c>
      <c r="R74" s="265">
        <v>-4</v>
      </c>
      <c r="S74" s="280">
        <v>-1.7</v>
      </c>
    </row>
    <row r="75" spans="1:19" ht="13.5" customHeight="1">
      <c r="A75" s="233"/>
      <c r="B75" s="233" t="s">
        <v>47</v>
      </c>
      <c r="C75" s="245"/>
      <c r="D75" s="255">
        <v>-4</v>
      </c>
      <c r="E75" s="266">
        <v>2.1</v>
      </c>
      <c r="F75" s="266">
        <v>-4.4000000000000004</v>
      </c>
      <c r="G75" s="266">
        <v>-1.9</v>
      </c>
      <c r="H75" s="266">
        <v>-0.1</v>
      </c>
      <c r="I75" s="266">
        <v>-9.1999999999999993</v>
      </c>
      <c r="J75" s="266">
        <v>-2.2000000000000002</v>
      </c>
      <c r="K75" s="266">
        <v>-2.4</v>
      </c>
      <c r="L75" s="281">
        <v>5.2</v>
      </c>
      <c r="M75" s="281">
        <v>-1.1000000000000001</v>
      </c>
      <c r="N75" s="281">
        <v>-15.9</v>
      </c>
      <c r="O75" s="281">
        <v>-16.3</v>
      </c>
      <c r="P75" s="266">
        <v>5.4</v>
      </c>
      <c r="Q75" s="266">
        <v>-3.1</v>
      </c>
      <c r="R75" s="266">
        <v>0.8</v>
      </c>
      <c r="S75" s="281">
        <v>-1.7</v>
      </c>
    </row>
    <row r="76" spans="1:19" ht="13.5" customHeight="1">
      <c r="A76" s="233"/>
      <c r="B76" s="233" t="s">
        <v>55</v>
      </c>
      <c r="C76" s="245"/>
      <c r="D76" s="255">
        <v>1.2</v>
      </c>
      <c r="E76" s="266">
        <v>4.2</v>
      </c>
      <c r="F76" s="266">
        <v>2.4</v>
      </c>
      <c r="G76" s="266">
        <v>3</v>
      </c>
      <c r="H76" s="266">
        <v>-3.5</v>
      </c>
      <c r="I76" s="266">
        <v>3.3</v>
      </c>
      <c r="J76" s="266">
        <v>-0.4</v>
      </c>
      <c r="K76" s="266">
        <v>-3</v>
      </c>
      <c r="L76" s="281">
        <v>14.5</v>
      </c>
      <c r="M76" s="281">
        <v>0</v>
      </c>
      <c r="N76" s="281">
        <v>-0.4</v>
      </c>
      <c r="O76" s="281">
        <v>5.6</v>
      </c>
      <c r="P76" s="266">
        <v>-12.2</v>
      </c>
      <c r="Q76" s="266">
        <v>-0.8</v>
      </c>
      <c r="R76" s="266">
        <v>1.6</v>
      </c>
      <c r="S76" s="281">
        <v>10.6</v>
      </c>
    </row>
    <row r="77" spans="1:19" ht="13.5" customHeight="1">
      <c r="A77" s="233"/>
      <c r="B77" s="233" t="s">
        <v>180</v>
      </c>
      <c r="C77" s="245"/>
      <c r="D77" s="255">
        <v>1</v>
      </c>
      <c r="E77" s="266">
        <v>-5.5</v>
      </c>
      <c r="F77" s="266">
        <v>0.6</v>
      </c>
      <c r="G77" s="266">
        <v>-0.8</v>
      </c>
      <c r="H77" s="266">
        <v>2.2999999999999998</v>
      </c>
      <c r="I77" s="266">
        <v>-3.9</v>
      </c>
      <c r="J77" s="266">
        <v>-0.5</v>
      </c>
      <c r="K77" s="266">
        <v>7.5</v>
      </c>
      <c r="L77" s="281">
        <v>-5.7</v>
      </c>
      <c r="M77" s="281">
        <v>1.2</v>
      </c>
      <c r="N77" s="281">
        <v>3.7</v>
      </c>
      <c r="O77" s="281">
        <v>3</v>
      </c>
      <c r="P77" s="266">
        <v>3.6</v>
      </c>
      <c r="Q77" s="266">
        <v>1.2</v>
      </c>
      <c r="R77" s="266">
        <v>-1.1000000000000001</v>
      </c>
      <c r="S77" s="281">
        <v>6.7</v>
      </c>
    </row>
    <row r="78" spans="1:19" ht="13.5" customHeight="1">
      <c r="A78" s="233"/>
      <c r="B78" s="233" t="s">
        <v>197</v>
      </c>
      <c r="C78" s="245"/>
      <c r="D78" s="255">
        <v>0.9</v>
      </c>
      <c r="E78" s="266">
        <v>2.7</v>
      </c>
      <c r="F78" s="266">
        <v>1.3</v>
      </c>
      <c r="G78" s="266">
        <v>1.2</v>
      </c>
      <c r="H78" s="266">
        <v>2.2999999999999998</v>
      </c>
      <c r="I78" s="266">
        <v>2.9</v>
      </c>
      <c r="J78" s="266">
        <v>-1.6</v>
      </c>
      <c r="K78" s="266">
        <v>0.5</v>
      </c>
      <c r="L78" s="281">
        <v>-4.4000000000000004</v>
      </c>
      <c r="M78" s="281">
        <v>2</v>
      </c>
      <c r="N78" s="281">
        <v>-1.2</v>
      </c>
      <c r="O78" s="281">
        <v>-3.3</v>
      </c>
      <c r="P78" s="266">
        <v>8.1</v>
      </c>
      <c r="Q78" s="266">
        <v>-0.4</v>
      </c>
      <c r="R78" s="266">
        <v>0.5</v>
      </c>
      <c r="S78" s="281">
        <v>-1.5</v>
      </c>
    </row>
    <row r="79" spans="1:19" ht="13.5" customHeight="1">
      <c r="A79" s="234"/>
      <c r="B79" s="234" t="s">
        <v>76</v>
      </c>
      <c r="C79" s="246"/>
      <c r="D79" s="257">
        <v>0.4</v>
      </c>
      <c r="E79" s="268">
        <v>0.6</v>
      </c>
      <c r="F79" s="268">
        <v>0</v>
      </c>
      <c r="G79" s="268">
        <v>-1.1000000000000001</v>
      </c>
      <c r="H79" s="268">
        <v>-8.1</v>
      </c>
      <c r="I79" s="268">
        <v>-2.2999999999999998</v>
      </c>
      <c r="J79" s="268">
        <v>2.2999999999999998</v>
      </c>
      <c r="K79" s="268">
        <v>-2.2000000000000002</v>
      </c>
      <c r="L79" s="268">
        <v>-9.6</v>
      </c>
      <c r="M79" s="268">
        <v>1.3</v>
      </c>
      <c r="N79" s="268">
        <v>-2.2000000000000002</v>
      </c>
      <c r="O79" s="268">
        <v>1.8</v>
      </c>
      <c r="P79" s="268">
        <v>14.5</v>
      </c>
      <c r="Q79" s="268">
        <v>-4</v>
      </c>
      <c r="R79" s="268">
        <v>8.1999999999999993</v>
      </c>
      <c r="S79" s="268">
        <v>2.7</v>
      </c>
    </row>
    <row r="80" spans="1:19" ht="13.5" customHeight="1">
      <c r="A80" s="233" t="s">
        <v>426</v>
      </c>
      <c r="B80" s="233">
        <v>7</v>
      </c>
      <c r="C80" s="245" t="s">
        <v>434</v>
      </c>
      <c r="D80" s="255">
        <v>-0.1</v>
      </c>
      <c r="E80" s="266">
        <v>-4.3</v>
      </c>
      <c r="F80" s="266">
        <v>-0.7</v>
      </c>
      <c r="G80" s="266">
        <v>6</v>
      </c>
      <c r="H80" s="266">
        <v>1.6</v>
      </c>
      <c r="I80" s="266">
        <v>-6.6</v>
      </c>
      <c r="J80" s="266">
        <v>4.2</v>
      </c>
      <c r="K80" s="266">
        <v>3.7</v>
      </c>
      <c r="L80" s="266">
        <v>-8.1</v>
      </c>
      <c r="M80" s="266">
        <v>4.3</v>
      </c>
      <c r="N80" s="266">
        <v>-2.9</v>
      </c>
      <c r="O80" s="266">
        <v>7.9</v>
      </c>
      <c r="P80" s="266">
        <v>17.899999999999999</v>
      </c>
      <c r="Q80" s="266">
        <v>-9</v>
      </c>
      <c r="R80" s="266">
        <v>11.1</v>
      </c>
      <c r="S80" s="266">
        <v>2.7</v>
      </c>
    </row>
    <row r="81" spans="1:28" ht="13.5" customHeight="1">
      <c r="A81" s="235" t="s">
        <v>430</v>
      </c>
      <c r="B81" s="233">
        <v>8</v>
      </c>
      <c r="C81" s="245"/>
      <c r="D81" s="255">
        <v>0.8</v>
      </c>
      <c r="E81" s="266">
        <v>-2.2000000000000002</v>
      </c>
      <c r="F81" s="266">
        <v>2.8</v>
      </c>
      <c r="G81" s="266">
        <v>0.6</v>
      </c>
      <c r="H81" s="266">
        <v>-0.6</v>
      </c>
      <c r="I81" s="266">
        <v>-3.1</v>
      </c>
      <c r="J81" s="266">
        <v>3.8</v>
      </c>
      <c r="K81" s="266">
        <v>-3</v>
      </c>
      <c r="L81" s="266">
        <v>-3.4</v>
      </c>
      <c r="M81" s="266">
        <v>4.5</v>
      </c>
      <c r="N81" s="266">
        <v>-7.7</v>
      </c>
      <c r="O81" s="266">
        <v>6.2</v>
      </c>
      <c r="P81" s="266">
        <v>18.600000000000001</v>
      </c>
      <c r="Q81" s="266">
        <v>-7.9</v>
      </c>
      <c r="R81" s="266">
        <v>3.9</v>
      </c>
      <c r="S81" s="266">
        <v>2.7</v>
      </c>
    </row>
    <row r="82" spans="1:28" ht="13.5" customHeight="1">
      <c r="A82" s="235" t="s">
        <v>430</v>
      </c>
      <c r="B82" s="233">
        <v>9</v>
      </c>
      <c r="D82" s="255">
        <v>-0.7</v>
      </c>
      <c r="E82" s="266">
        <v>-0.3</v>
      </c>
      <c r="F82" s="266">
        <v>-1.2</v>
      </c>
      <c r="G82" s="266">
        <v>-4.0999999999999996</v>
      </c>
      <c r="H82" s="266">
        <v>-15.7</v>
      </c>
      <c r="I82" s="266">
        <v>-3.1</v>
      </c>
      <c r="J82" s="266">
        <v>4.0999999999999996</v>
      </c>
      <c r="K82" s="266">
        <v>-6.4</v>
      </c>
      <c r="L82" s="266">
        <v>-10.6</v>
      </c>
      <c r="M82" s="266">
        <v>-4.0999999999999996</v>
      </c>
      <c r="N82" s="266">
        <v>-0.6</v>
      </c>
      <c r="O82" s="266">
        <v>4.5999999999999996</v>
      </c>
      <c r="P82" s="266">
        <v>18.3</v>
      </c>
      <c r="Q82" s="266">
        <v>-4.5</v>
      </c>
      <c r="R82" s="266">
        <v>4.2</v>
      </c>
      <c r="S82" s="266">
        <v>-2.2999999999999998</v>
      </c>
    </row>
    <row r="83" spans="1:28" ht="13.5" customHeight="1">
      <c r="A83" s="235" t="s">
        <v>430</v>
      </c>
      <c r="B83" s="233">
        <v>10</v>
      </c>
      <c r="C83" s="245"/>
      <c r="D83" s="255">
        <v>-0.9</v>
      </c>
      <c r="E83" s="266">
        <v>-0.8</v>
      </c>
      <c r="F83" s="266">
        <v>-0.3</v>
      </c>
      <c r="G83" s="266">
        <v>3</v>
      </c>
      <c r="H83" s="266">
        <v>-10.1</v>
      </c>
      <c r="I83" s="266">
        <v>-5.7</v>
      </c>
      <c r="J83" s="266">
        <v>1.2</v>
      </c>
      <c r="K83" s="266">
        <v>-0.8</v>
      </c>
      <c r="L83" s="266">
        <v>-11.1</v>
      </c>
      <c r="M83" s="266">
        <v>6.1</v>
      </c>
      <c r="N83" s="266">
        <v>0.7</v>
      </c>
      <c r="O83" s="266">
        <v>-3.6</v>
      </c>
      <c r="P83" s="266">
        <v>6.6</v>
      </c>
      <c r="Q83" s="266">
        <v>-4.9000000000000004</v>
      </c>
      <c r="R83" s="266">
        <v>10.5</v>
      </c>
      <c r="S83" s="266">
        <v>0.1</v>
      </c>
    </row>
    <row r="84" spans="1:28" ht="13.5" customHeight="1">
      <c r="A84" s="235" t="s">
        <v>430</v>
      </c>
      <c r="B84" s="233">
        <v>11</v>
      </c>
      <c r="C84" s="245"/>
      <c r="D84" s="255">
        <v>1.3</v>
      </c>
      <c r="E84" s="266">
        <v>9.4</v>
      </c>
      <c r="F84" s="266">
        <v>0.4</v>
      </c>
      <c r="G84" s="266">
        <v>2.8</v>
      </c>
      <c r="H84" s="266">
        <v>-5.4</v>
      </c>
      <c r="I84" s="266">
        <v>0.7</v>
      </c>
      <c r="J84" s="266">
        <v>1.6</v>
      </c>
      <c r="K84" s="266">
        <v>-0.2</v>
      </c>
      <c r="L84" s="266">
        <v>11.6</v>
      </c>
      <c r="M84" s="266">
        <v>-1</v>
      </c>
      <c r="N84" s="266">
        <v>2.2999999999999998</v>
      </c>
      <c r="O84" s="266">
        <v>-8</v>
      </c>
      <c r="P84" s="266">
        <v>12.6</v>
      </c>
      <c r="Q84" s="266">
        <v>-4.9000000000000004</v>
      </c>
      <c r="R84" s="266">
        <v>6.6</v>
      </c>
      <c r="S84" s="266">
        <v>9.3000000000000007</v>
      </c>
    </row>
    <row r="85" spans="1:28" ht="13.5" customHeight="1">
      <c r="A85" s="235" t="s">
        <v>430</v>
      </c>
      <c r="B85" s="233">
        <v>12</v>
      </c>
      <c r="C85" s="245"/>
      <c r="D85" s="255">
        <v>-1.1000000000000001</v>
      </c>
      <c r="E85" s="266">
        <v>5.4</v>
      </c>
      <c r="F85" s="266">
        <v>-2.2000000000000002</v>
      </c>
      <c r="G85" s="266">
        <v>-0.1</v>
      </c>
      <c r="H85" s="266">
        <v>-11.5</v>
      </c>
      <c r="I85" s="266">
        <v>-4.4000000000000004</v>
      </c>
      <c r="J85" s="266">
        <v>3.5</v>
      </c>
      <c r="K85" s="266">
        <v>-0.2</v>
      </c>
      <c r="L85" s="266">
        <v>-5</v>
      </c>
      <c r="M85" s="266">
        <v>-5.2</v>
      </c>
      <c r="N85" s="266">
        <v>1.7</v>
      </c>
      <c r="O85" s="266">
        <v>-9</v>
      </c>
      <c r="P85" s="266">
        <v>10.8</v>
      </c>
      <c r="Q85" s="266">
        <v>-4.3</v>
      </c>
      <c r="R85" s="266">
        <v>6.8</v>
      </c>
      <c r="S85" s="266">
        <v>0.8</v>
      </c>
    </row>
    <row r="86" spans="1:28" ht="13.5" customHeight="1">
      <c r="A86" s="235" t="s">
        <v>431</v>
      </c>
      <c r="B86" s="233">
        <v>1</v>
      </c>
      <c r="C86" s="245"/>
      <c r="D86" s="255">
        <v>0.1</v>
      </c>
      <c r="E86" s="266">
        <v>-0.8</v>
      </c>
      <c r="F86" s="266">
        <v>1</v>
      </c>
      <c r="G86" s="266">
        <v>-0.4</v>
      </c>
      <c r="H86" s="266">
        <v>1.2</v>
      </c>
      <c r="I86" s="266">
        <v>8.6999999999999993</v>
      </c>
      <c r="J86" s="266">
        <v>2.1</v>
      </c>
      <c r="K86" s="266">
        <v>0.4</v>
      </c>
      <c r="L86" s="266">
        <v>-4</v>
      </c>
      <c r="M86" s="266">
        <v>2.8</v>
      </c>
      <c r="N86" s="266">
        <v>6</v>
      </c>
      <c r="O86" s="266">
        <v>6.4</v>
      </c>
      <c r="P86" s="266">
        <v>-1.8</v>
      </c>
      <c r="Q86" s="266">
        <v>-7.9</v>
      </c>
      <c r="R86" s="266">
        <v>-1.1000000000000001</v>
      </c>
      <c r="S86" s="266">
        <v>-0.6</v>
      </c>
    </row>
    <row r="87" spans="1:28" ht="13.5" customHeight="1">
      <c r="A87" s="236" t="s">
        <v>430</v>
      </c>
      <c r="B87" s="233">
        <v>2</v>
      </c>
      <c r="D87" s="255">
        <v>-3.2</v>
      </c>
      <c r="E87" s="266">
        <v>-11.3</v>
      </c>
      <c r="F87" s="266">
        <v>-0.4</v>
      </c>
      <c r="G87" s="266">
        <v>-1.4</v>
      </c>
      <c r="H87" s="266">
        <v>0.3</v>
      </c>
      <c r="I87" s="266">
        <v>3</v>
      </c>
      <c r="J87" s="266">
        <v>-4.2</v>
      </c>
      <c r="K87" s="266">
        <v>-5.3</v>
      </c>
      <c r="L87" s="266">
        <v>-1.5</v>
      </c>
      <c r="M87" s="266">
        <v>-7.5</v>
      </c>
      <c r="N87" s="266">
        <v>14.2</v>
      </c>
      <c r="O87" s="266">
        <v>-5.5</v>
      </c>
      <c r="P87" s="266">
        <v>-5.6</v>
      </c>
      <c r="Q87" s="266">
        <v>-13</v>
      </c>
      <c r="R87" s="266">
        <v>-5.5</v>
      </c>
      <c r="S87" s="266">
        <v>-3.9</v>
      </c>
    </row>
    <row r="88" spans="1:28" ht="13.5" customHeight="1">
      <c r="A88" s="235" t="s">
        <v>430</v>
      </c>
      <c r="B88" s="233">
        <v>3</v>
      </c>
      <c r="C88" s="245"/>
      <c r="D88" s="255">
        <v>-4.8</v>
      </c>
      <c r="E88" s="266">
        <v>-7.3</v>
      </c>
      <c r="F88" s="266">
        <v>-1.8</v>
      </c>
      <c r="G88" s="266">
        <v>-6</v>
      </c>
      <c r="H88" s="266">
        <v>-1.5</v>
      </c>
      <c r="I88" s="266">
        <v>-4.8</v>
      </c>
      <c r="J88" s="266">
        <v>-3.5</v>
      </c>
      <c r="K88" s="266">
        <v>-0.8</v>
      </c>
      <c r="L88" s="266">
        <v>-3</v>
      </c>
      <c r="M88" s="266">
        <v>-3.5</v>
      </c>
      <c r="N88" s="266">
        <v>-1</v>
      </c>
      <c r="O88" s="266">
        <v>-1</v>
      </c>
      <c r="P88" s="266">
        <v>-1.9</v>
      </c>
      <c r="Q88" s="266">
        <v>-15.3</v>
      </c>
      <c r="R88" s="266">
        <v>0.4</v>
      </c>
      <c r="S88" s="266">
        <v>-6.1</v>
      </c>
    </row>
    <row r="89" spans="1:28" ht="13.5" customHeight="1">
      <c r="A89" s="233" t="s">
        <v>430</v>
      </c>
      <c r="B89" s="233">
        <v>4</v>
      </c>
      <c r="C89" s="245"/>
      <c r="D89" s="255">
        <v>-3.9</v>
      </c>
      <c r="E89" s="266">
        <v>-10</v>
      </c>
      <c r="F89" s="266">
        <v>-2.1</v>
      </c>
      <c r="G89" s="266">
        <v>-5</v>
      </c>
      <c r="H89" s="266">
        <v>-0.1</v>
      </c>
      <c r="I89" s="266">
        <v>-0.2</v>
      </c>
      <c r="J89" s="266">
        <v>-2.7</v>
      </c>
      <c r="K89" s="266">
        <v>2.4</v>
      </c>
      <c r="L89" s="266">
        <v>-3.8</v>
      </c>
      <c r="M89" s="266">
        <v>-8.4</v>
      </c>
      <c r="N89" s="266">
        <v>8.4</v>
      </c>
      <c r="O89" s="266">
        <v>-3.8</v>
      </c>
      <c r="P89" s="266">
        <v>-7.9</v>
      </c>
      <c r="Q89" s="266">
        <v>-12.7</v>
      </c>
      <c r="R89" s="266">
        <v>3.7</v>
      </c>
      <c r="S89" s="266">
        <v>-0.2</v>
      </c>
    </row>
    <row r="90" spans="1:28" ht="13.5" customHeight="1">
      <c r="A90" s="235" t="s">
        <v>430</v>
      </c>
      <c r="B90" s="233">
        <v>5</v>
      </c>
      <c r="C90" s="245"/>
      <c r="D90" s="256">
        <v>-2.6</v>
      </c>
      <c r="E90" s="267">
        <v>-1.4</v>
      </c>
      <c r="F90" s="267">
        <v>-3.5</v>
      </c>
      <c r="G90" s="267">
        <v>-3.9</v>
      </c>
      <c r="H90" s="267">
        <v>-1.8</v>
      </c>
      <c r="I90" s="267">
        <v>4.3</v>
      </c>
      <c r="J90" s="267">
        <v>-1.5</v>
      </c>
      <c r="K90" s="267">
        <v>-1.9</v>
      </c>
      <c r="L90" s="267">
        <v>-3.8</v>
      </c>
      <c r="M90" s="267">
        <v>-5.9</v>
      </c>
      <c r="N90" s="267">
        <v>-0.2</v>
      </c>
      <c r="O90" s="267">
        <v>6.2</v>
      </c>
      <c r="P90" s="267">
        <v>-6</v>
      </c>
      <c r="Q90" s="267">
        <v>-7</v>
      </c>
      <c r="R90" s="267">
        <v>1.7</v>
      </c>
      <c r="S90" s="267">
        <v>2</v>
      </c>
    </row>
    <row r="91" spans="1:28" ht="13.5" customHeight="1">
      <c r="A91" s="236" t="s">
        <v>430</v>
      </c>
      <c r="B91" s="235">
        <v>6</v>
      </c>
      <c r="C91" s="245"/>
      <c r="D91" s="256">
        <v>-1.4</v>
      </c>
      <c r="E91" s="267">
        <v>-9</v>
      </c>
      <c r="F91" s="267">
        <v>-0.7</v>
      </c>
      <c r="G91" s="267">
        <v>-0.4</v>
      </c>
      <c r="H91" s="267">
        <v>-1.8</v>
      </c>
      <c r="I91" s="267">
        <v>1.7</v>
      </c>
      <c r="J91" s="267">
        <v>-0.4</v>
      </c>
      <c r="K91" s="267">
        <v>2.5</v>
      </c>
      <c r="L91" s="267">
        <v>-6.3</v>
      </c>
      <c r="M91" s="267">
        <v>-2</v>
      </c>
      <c r="N91" s="267">
        <v>5.6</v>
      </c>
      <c r="O91" s="267">
        <v>-9.3000000000000007</v>
      </c>
      <c r="P91" s="267">
        <v>3</v>
      </c>
      <c r="Q91" s="267">
        <v>-9.3000000000000007</v>
      </c>
      <c r="R91" s="267">
        <v>9.4</v>
      </c>
      <c r="S91" s="267">
        <v>0.5</v>
      </c>
    </row>
    <row r="92" spans="1:28" ht="13.5" customHeight="1">
      <c r="A92" s="237" t="s">
        <v>430</v>
      </c>
      <c r="B92" s="241">
        <v>7</v>
      </c>
      <c r="C92" s="247"/>
      <c r="D92" s="258">
        <v>1.6</v>
      </c>
      <c r="E92" s="269">
        <v>0.1</v>
      </c>
      <c r="F92" s="269">
        <v>0.9</v>
      </c>
      <c r="G92" s="269">
        <v>-1.9</v>
      </c>
      <c r="H92" s="269">
        <v>-0.9</v>
      </c>
      <c r="I92" s="269">
        <v>12.2</v>
      </c>
      <c r="J92" s="269">
        <v>0.2</v>
      </c>
      <c r="K92" s="269">
        <v>2</v>
      </c>
      <c r="L92" s="269">
        <v>-8.5</v>
      </c>
      <c r="M92" s="269">
        <v>-1.1000000000000001</v>
      </c>
      <c r="N92" s="269">
        <v>7.4</v>
      </c>
      <c r="O92" s="269">
        <v>-10.9</v>
      </c>
      <c r="P92" s="269">
        <v>5.5</v>
      </c>
      <c r="Q92" s="269">
        <v>1.3</v>
      </c>
      <c r="R92" s="269">
        <v>5.8</v>
      </c>
      <c r="S92" s="269">
        <v>0.7</v>
      </c>
    </row>
    <row r="93" spans="1:28" ht="27" customHeight="1">
      <c r="A93" s="318" t="s">
        <v>436</v>
      </c>
      <c r="B93" s="319"/>
      <c r="C93" s="320"/>
      <c r="D93" s="263">
        <v>2.2999999999999998</v>
      </c>
      <c r="E93" s="271">
        <v>4</v>
      </c>
      <c r="F93" s="271">
        <v>1.3</v>
      </c>
      <c r="G93" s="271">
        <v>4.8</v>
      </c>
      <c r="H93" s="271">
        <v>6.8</v>
      </c>
      <c r="I93" s="271">
        <v>5.0999999999999996</v>
      </c>
      <c r="J93" s="271">
        <v>-0.2</v>
      </c>
      <c r="K93" s="271">
        <v>4.5999999999999996</v>
      </c>
      <c r="L93" s="271">
        <v>0.7</v>
      </c>
      <c r="M93" s="271">
        <v>3.1</v>
      </c>
      <c r="N93" s="271">
        <v>-3.5</v>
      </c>
      <c r="O93" s="271">
        <v>-2.7</v>
      </c>
      <c r="P93" s="271">
        <v>0.2</v>
      </c>
      <c r="Q93" s="271">
        <v>11.1</v>
      </c>
      <c r="R93" s="271">
        <v>2.2999999999999998</v>
      </c>
      <c r="S93" s="271">
        <v>0.7</v>
      </c>
      <c r="T93" s="239"/>
      <c r="U93" s="239"/>
      <c r="V93" s="239"/>
      <c r="W93" s="239"/>
      <c r="X93" s="239"/>
      <c r="Y93" s="239"/>
      <c r="Z93" s="239"/>
      <c r="AA93" s="239"/>
      <c r="AB93" s="239"/>
    </row>
    <row r="94" spans="1:28" ht="27" customHeight="1">
      <c r="A94" s="310"/>
      <c r="B94" s="310"/>
      <c r="C94" s="310"/>
      <c r="D94" s="317"/>
      <c r="E94" s="317"/>
      <c r="F94" s="317"/>
      <c r="G94" s="317"/>
      <c r="H94" s="317"/>
      <c r="I94" s="317"/>
      <c r="J94" s="317"/>
      <c r="K94" s="317"/>
      <c r="L94" s="317"/>
      <c r="M94" s="317"/>
      <c r="N94" s="317"/>
      <c r="O94" s="317"/>
      <c r="P94" s="317"/>
      <c r="Q94" s="317"/>
      <c r="R94" s="317"/>
      <c r="S94" s="317"/>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54" right="0.39370078740157477"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Ｐゴシック,標準"&amp;12- 9 -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8">
    <tabColor indexed="17"/>
    <pageSetUpPr fitToPage="1"/>
  </sheetPr>
  <dimension ref="A1:AD94"/>
  <sheetViews>
    <sheetView zoomScale="70" zoomScaleNormal="70"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0" width="7.6328125" style="25" customWidth="1"/>
    <col min="31" max="16384" width="9" style="25" bestFit="1" customWidth="0"/>
  </cols>
  <sheetData>
    <row r="1" spans="1:26" ht="19">
      <c r="A1" s="285"/>
      <c r="B1" s="285"/>
      <c r="C1" s="285"/>
      <c r="D1" s="285"/>
      <c r="E1" s="284"/>
      <c r="F1" s="284"/>
      <c r="G1" s="273"/>
      <c r="H1" s="273"/>
      <c r="I1" s="273"/>
      <c r="J1" s="273"/>
      <c r="K1" s="273"/>
      <c r="L1" s="273"/>
      <c r="M1" s="273"/>
      <c r="N1" s="273"/>
      <c r="O1" s="273"/>
      <c r="P1" s="284"/>
      <c r="Q1" s="284"/>
      <c r="R1" s="285"/>
      <c r="S1" s="284"/>
      <c r="T1" s="284"/>
      <c r="U1" s="284"/>
      <c r="V1" s="284"/>
      <c r="W1" s="284"/>
      <c r="X1" s="284"/>
      <c r="Y1" s="284"/>
      <c r="Z1" s="284"/>
    </row>
    <row r="2" spans="1:26" ht="19">
      <c r="A2" s="285"/>
      <c r="B2" s="285"/>
      <c r="C2" s="285"/>
      <c r="D2" s="285"/>
      <c r="E2" s="284"/>
      <c r="F2" s="284"/>
      <c r="G2" s="274" t="s">
        <v>446</v>
      </c>
      <c r="H2" s="274"/>
      <c r="I2" s="274"/>
      <c r="J2" s="274"/>
      <c r="K2" s="274"/>
      <c r="L2" s="274"/>
      <c r="M2" s="274"/>
      <c r="N2" s="274"/>
      <c r="O2" s="274"/>
      <c r="P2" s="284"/>
      <c r="Q2" s="284"/>
      <c r="R2" s="285"/>
      <c r="S2" s="284"/>
      <c r="T2" s="284"/>
      <c r="U2" s="284"/>
      <c r="V2" s="284"/>
      <c r="W2" s="284"/>
      <c r="X2" s="284"/>
      <c r="Y2" s="284"/>
      <c r="Z2" s="284"/>
    </row>
    <row r="3" spans="1:26" ht="16.5">
      <c r="A3" s="227" t="s">
        <v>178</v>
      </c>
      <c r="B3" s="8"/>
      <c r="C3" s="8"/>
      <c r="H3" s="275"/>
      <c r="I3" s="275"/>
      <c r="J3" s="275"/>
      <c r="K3" s="275"/>
      <c r="L3" s="275"/>
      <c r="M3" s="275"/>
      <c r="N3" s="275"/>
      <c r="O3" s="275"/>
      <c r="S3" s="19" t="s">
        <v>264</v>
      </c>
    </row>
    <row r="4" spans="1:26">
      <c r="A4" s="228" t="s">
        <v>383</v>
      </c>
      <c r="B4" s="228"/>
      <c r="C4" s="242"/>
      <c r="D4" s="250" t="s">
        <v>62</v>
      </c>
      <c r="E4" s="250" t="s">
        <v>386</v>
      </c>
      <c r="F4" s="250" t="s">
        <v>23</v>
      </c>
      <c r="G4" s="250" t="s">
        <v>17</v>
      </c>
      <c r="H4" s="250" t="s">
        <v>387</v>
      </c>
      <c r="I4" s="250" t="s">
        <v>388</v>
      </c>
      <c r="J4" s="250" t="s">
        <v>389</v>
      </c>
      <c r="K4" s="250" t="s">
        <v>390</v>
      </c>
      <c r="L4" s="250" t="s">
        <v>292</v>
      </c>
      <c r="M4" s="250" t="s">
        <v>209</v>
      </c>
      <c r="N4" s="250" t="s">
        <v>314</v>
      </c>
      <c r="O4" s="250" t="s">
        <v>214</v>
      </c>
      <c r="P4" s="250" t="s">
        <v>391</v>
      </c>
      <c r="Q4" s="250" t="s">
        <v>392</v>
      </c>
      <c r="R4" s="250" t="s">
        <v>393</v>
      </c>
      <c r="S4" s="250" t="s">
        <v>220</v>
      </c>
    </row>
    <row r="5" spans="1:26">
      <c r="A5" s="229"/>
      <c r="B5" s="229"/>
      <c r="C5" s="243"/>
      <c r="D5" s="251" t="s">
        <v>395</v>
      </c>
      <c r="E5" s="251"/>
      <c r="F5" s="251"/>
      <c r="G5" s="251" t="s">
        <v>299</v>
      </c>
      <c r="H5" s="251" t="s">
        <v>396</v>
      </c>
      <c r="I5" s="251" t="s">
        <v>184</v>
      </c>
      <c r="J5" s="251" t="s">
        <v>397</v>
      </c>
      <c r="K5" s="251" t="s">
        <v>54</v>
      </c>
      <c r="L5" s="278" t="s">
        <v>398</v>
      </c>
      <c r="M5" s="282" t="s">
        <v>224</v>
      </c>
      <c r="N5" s="278" t="s">
        <v>400</v>
      </c>
      <c r="O5" s="278" t="s">
        <v>394</v>
      </c>
      <c r="P5" s="278" t="s">
        <v>404</v>
      </c>
      <c r="Q5" s="278" t="s">
        <v>406</v>
      </c>
      <c r="R5" s="278" t="s">
        <v>407</v>
      </c>
      <c r="S5" s="286" t="s">
        <v>134</v>
      </c>
    </row>
    <row r="6" spans="1:26" ht="18" customHeight="1">
      <c r="A6" s="230"/>
      <c r="B6" s="230"/>
      <c r="C6" s="244"/>
      <c r="D6" s="252" t="s">
        <v>408</v>
      </c>
      <c r="E6" s="252" t="s">
        <v>219</v>
      </c>
      <c r="F6" s="252" t="s">
        <v>409</v>
      </c>
      <c r="G6" s="252" t="s">
        <v>411</v>
      </c>
      <c r="H6" s="252" t="s">
        <v>413</v>
      </c>
      <c r="I6" s="252" t="s">
        <v>415</v>
      </c>
      <c r="J6" s="252" t="s">
        <v>75</v>
      </c>
      <c r="K6" s="252" t="s">
        <v>416</v>
      </c>
      <c r="L6" s="279" t="s">
        <v>417</v>
      </c>
      <c r="M6" s="283" t="s">
        <v>419</v>
      </c>
      <c r="N6" s="279" t="s">
        <v>420</v>
      </c>
      <c r="O6" s="279" t="s">
        <v>287</v>
      </c>
      <c r="P6" s="283" t="s">
        <v>95</v>
      </c>
      <c r="Q6" s="283" t="s">
        <v>423</v>
      </c>
      <c r="R6" s="279" t="s">
        <v>424</v>
      </c>
      <c r="S6" s="279" t="s">
        <v>425</v>
      </c>
    </row>
    <row r="7" spans="1:26" ht="15.75" customHeight="1">
      <c r="A7" s="289"/>
      <c r="B7" s="289"/>
      <c r="C7" s="289"/>
      <c r="D7" s="253" t="s">
        <v>312</v>
      </c>
      <c r="E7" s="253"/>
      <c r="F7" s="253"/>
      <c r="G7" s="253"/>
      <c r="H7" s="253"/>
      <c r="I7" s="253"/>
      <c r="J7" s="253"/>
      <c r="K7" s="253"/>
      <c r="L7" s="253"/>
      <c r="M7" s="253"/>
      <c r="N7" s="253"/>
      <c r="O7" s="253"/>
      <c r="P7" s="253"/>
      <c r="Q7" s="253"/>
      <c r="R7" s="253"/>
      <c r="S7" s="289"/>
    </row>
    <row r="8" spans="1:26" ht="13.5" customHeight="1">
      <c r="A8" s="232" t="s">
        <v>384</v>
      </c>
      <c r="B8" s="232" t="s">
        <v>210</v>
      </c>
      <c r="C8" s="245"/>
      <c r="D8" s="254">
        <v>102.4</v>
      </c>
      <c r="E8" s="265">
        <v>101.4</v>
      </c>
      <c r="F8" s="265">
        <v>103.6</v>
      </c>
      <c r="G8" s="265">
        <v>100.3</v>
      </c>
      <c r="H8" s="265">
        <v>97</v>
      </c>
      <c r="I8" s="265">
        <v>105.8</v>
      </c>
      <c r="J8" s="265">
        <v>100.6</v>
      </c>
      <c r="K8" s="265">
        <v>100.6</v>
      </c>
      <c r="L8" s="280">
        <v>104.2</v>
      </c>
      <c r="M8" s="280">
        <v>99.3</v>
      </c>
      <c r="N8" s="280">
        <v>111.5</v>
      </c>
      <c r="O8" s="280">
        <v>115.5</v>
      </c>
      <c r="P8" s="265">
        <v>93</v>
      </c>
      <c r="Q8" s="265">
        <v>100.8</v>
      </c>
      <c r="R8" s="265">
        <v>100</v>
      </c>
      <c r="S8" s="280">
        <v>101</v>
      </c>
    </row>
    <row r="9" spans="1:26" ht="13.5" customHeight="1">
      <c r="A9" s="233"/>
      <c r="B9" s="233" t="s">
        <v>47</v>
      </c>
      <c r="C9" s="245"/>
      <c r="D9" s="255">
        <v>100</v>
      </c>
      <c r="E9" s="266">
        <v>100</v>
      </c>
      <c r="F9" s="266">
        <v>100</v>
      </c>
      <c r="G9" s="266">
        <v>100</v>
      </c>
      <c r="H9" s="266">
        <v>100</v>
      </c>
      <c r="I9" s="266">
        <v>100</v>
      </c>
      <c r="J9" s="266">
        <v>100</v>
      </c>
      <c r="K9" s="266">
        <v>100</v>
      </c>
      <c r="L9" s="281">
        <v>100</v>
      </c>
      <c r="M9" s="281">
        <v>100</v>
      </c>
      <c r="N9" s="281">
        <v>100</v>
      </c>
      <c r="O9" s="281">
        <v>100</v>
      </c>
      <c r="P9" s="266">
        <v>100</v>
      </c>
      <c r="Q9" s="266">
        <v>100</v>
      </c>
      <c r="R9" s="266">
        <v>100</v>
      </c>
      <c r="S9" s="281">
        <v>100</v>
      </c>
    </row>
    <row r="10" spans="1:26">
      <c r="A10" s="233"/>
      <c r="B10" s="233" t="s">
        <v>55</v>
      </c>
      <c r="C10" s="245"/>
      <c r="D10" s="255">
        <v>100.7</v>
      </c>
      <c r="E10" s="266">
        <v>104</v>
      </c>
      <c r="F10" s="266">
        <v>101</v>
      </c>
      <c r="G10" s="266">
        <v>102.9</v>
      </c>
      <c r="H10" s="266">
        <v>103</v>
      </c>
      <c r="I10" s="266">
        <v>101.3</v>
      </c>
      <c r="J10" s="266">
        <v>97.4</v>
      </c>
      <c r="K10" s="266">
        <v>101.5</v>
      </c>
      <c r="L10" s="281">
        <v>107.2</v>
      </c>
      <c r="M10" s="281">
        <v>100.8</v>
      </c>
      <c r="N10" s="281">
        <v>102.8</v>
      </c>
      <c r="O10" s="281">
        <v>102.3</v>
      </c>
      <c r="P10" s="266">
        <v>95.4</v>
      </c>
      <c r="Q10" s="266">
        <v>99.1</v>
      </c>
      <c r="R10" s="266">
        <v>104.3</v>
      </c>
      <c r="S10" s="281">
        <v>107.2</v>
      </c>
    </row>
    <row r="11" spans="1:26" ht="13.5" customHeight="1">
      <c r="A11" s="233"/>
      <c r="B11" s="233" t="s">
        <v>180</v>
      </c>
      <c r="C11" s="245"/>
      <c r="D11" s="255">
        <v>100.1</v>
      </c>
      <c r="E11" s="266">
        <v>102.3</v>
      </c>
      <c r="F11" s="266">
        <v>101.7</v>
      </c>
      <c r="G11" s="266">
        <v>99.3</v>
      </c>
      <c r="H11" s="266">
        <v>104.1</v>
      </c>
      <c r="I11" s="266">
        <v>97.9</v>
      </c>
      <c r="J11" s="266">
        <v>94.3</v>
      </c>
      <c r="K11" s="266">
        <v>102.2</v>
      </c>
      <c r="L11" s="266">
        <v>111.1</v>
      </c>
      <c r="M11" s="266">
        <v>97.7</v>
      </c>
      <c r="N11" s="266">
        <v>103.5</v>
      </c>
      <c r="O11" s="266">
        <v>105</v>
      </c>
      <c r="P11" s="266">
        <v>94.9</v>
      </c>
      <c r="Q11" s="266">
        <v>99.8</v>
      </c>
      <c r="R11" s="266">
        <v>100.6</v>
      </c>
      <c r="S11" s="266">
        <v>108.1</v>
      </c>
    </row>
    <row r="12" spans="1:26" ht="13.5" customHeight="1">
      <c r="A12" s="233"/>
      <c r="B12" s="233" t="s">
        <v>197</v>
      </c>
      <c r="C12" s="245"/>
      <c r="D12" s="256">
        <v>101.1</v>
      </c>
      <c r="E12" s="262">
        <v>102.4</v>
      </c>
      <c r="F12" s="262">
        <v>103.9</v>
      </c>
      <c r="G12" s="262">
        <v>108.8</v>
      </c>
      <c r="H12" s="262">
        <v>103</v>
      </c>
      <c r="I12" s="262">
        <v>100.7</v>
      </c>
      <c r="J12" s="262">
        <v>95.6</v>
      </c>
      <c r="K12" s="262">
        <v>103.8</v>
      </c>
      <c r="L12" s="262">
        <v>102.8</v>
      </c>
      <c r="M12" s="262">
        <v>97.5</v>
      </c>
      <c r="N12" s="262">
        <v>102.4</v>
      </c>
      <c r="O12" s="262">
        <v>100.3</v>
      </c>
      <c r="P12" s="262">
        <v>94.1</v>
      </c>
      <c r="Q12" s="262">
        <v>99.4</v>
      </c>
      <c r="R12" s="262">
        <v>103.4</v>
      </c>
      <c r="S12" s="262">
        <v>111.1</v>
      </c>
    </row>
    <row r="13" spans="1:26" ht="13.5" customHeight="1">
      <c r="A13" s="234"/>
      <c r="B13" s="234" t="s">
        <v>76</v>
      </c>
      <c r="C13" s="246"/>
      <c r="D13" s="257">
        <v>101.6</v>
      </c>
      <c r="E13" s="268">
        <v>99.6</v>
      </c>
      <c r="F13" s="268">
        <v>103.7</v>
      </c>
      <c r="G13" s="268">
        <v>105.6</v>
      </c>
      <c r="H13" s="268">
        <v>100.2</v>
      </c>
      <c r="I13" s="268">
        <v>101</v>
      </c>
      <c r="J13" s="268">
        <v>100.3</v>
      </c>
      <c r="K13" s="268">
        <v>102.8</v>
      </c>
      <c r="L13" s="268">
        <v>96.6</v>
      </c>
      <c r="M13" s="268">
        <v>99.1</v>
      </c>
      <c r="N13" s="268">
        <v>92.3</v>
      </c>
      <c r="O13" s="268">
        <v>101.7</v>
      </c>
      <c r="P13" s="268">
        <v>99.9</v>
      </c>
      <c r="Q13" s="268">
        <v>96.9</v>
      </c>
      <c r="R13" s="268">
        <v>103.5</v>
      </c>
      <c r="S13" s="268">
        <v>114.4</v>
      </c>
    </row>
    <row r="14" spans="1:26" ht="13.5" customHeight="1">
      <c r="A14" s="233" t="s">
        <v>426</v>
      </c>
      <c r="B14" s="233">
        <v>7</v>
      </c>
      <c r="C14" s="245" t="s">
        <v>434</v>
      </c>
      <c r="D14" s="254">
        <v>103.4</v>
      </c>
      <c r="E14" s="265">
        <v>101.6</v>
      </c>
      <c r="F14" s="265">
        <v>106.5</v>
      </c>
      <c r="G14" s="265">
        <v>109.6</v>
      </c>
      <c r="H14" s="265">
        <v>105.3</v>
      </c>
      <c r="I14" s="265">
        <v>100.6</v>
      </c>
      <c r="J14" s="265">
        <v>100.7</v>
      </c>
      <c r="K14" s="265">
        <v>110.4</v>
      </c>
      <c r="L14" s="265">
        <v>95.6</v>
      </c>
      <c r="M14" s="265">
        <v>103</v>
      </c>
      <c r="N14" s="265">
        <v>88.1</v>
      </c>
      <c r="O14" s="265">
        <v>108.5</v>
      </c>
      <c r="P14" s="265">
        <v>106.2</v>
      </c>
      <c r="Q14" s="265">
        <v>96.6</v>
      </c>
      <c r="R14" s="265">
        <v>107</v>
      </c>
      <c r="S14" s="265">
        <v>117.4</v>
      </c>
    </row>
    <row r="15" spans="1:26" ht="13.5" customHeight="1">
      <c r="A15" s="235" t="s">
        <v>430</v>
      </c>
      <c r="B15" s="233">
        <v>8</v>
      </c>
      <c r="C15" s="245"/>
      <c r="D15" s="255">
        <v>97.1</v>
      </c>
      <c r="E15" s="266">
        <v>90.8</v>
      </c>
      <c r="F15" s="266">
        <v>98.7</v>
      </c>
      <c r="G15" s="266">
        <v>105.6</v>
      </c>
      <c r="H15" s="266">
        <v>104.4</v>
      </c>
      <c r="I15" s="266">
        <v>96.6</v>
      </c>
      <c r="J15" s="266">
        <v>98.1</v>
      </c>
      <c r="K15" s="266">
        <v>103.7</v>
      </c>
      <c r="L15" s="266">
        <v>93</v>
      </c>
      <c r="M15" s="266">
        <v>96.3</v>
      </c>
      <c r="N15" s="266">
        <v>89.5</v>
      </c>
      <c r="O15" s="266">
        <v>105.7</v>
      </c>
      <c r="P15" s="266">
        <v>78</v>
      </c>
      <c r="Q15" s="266">
        <v>95.6</v>
      </c>
      <c r="R15" s="266">
        <v>103.9</v>
      </c>
      <c r="S15" s="266">
        <v>111.1</v>
      </c>
    </row>
    <row r="16" spans="1:26" ht="13.5" customHeight="1">
      <c r="A16" s="235" t="s">
        <v>430</v>
      </c>
      <c r="B16" s="233">
        <v>9</v>
      </c>
      <c r="C16" s="245"/>
      <c r="D16" s="255">
        <v>100.5</v>
      </c>
      <c r="E16" s="266">
        <v>101.8</v>
      </c>
      <c r="F16" s="266">
        <v>102.7</v>
      </c>
      <c r="G16" s="266">
        <v>100.3</v>
      </c>
      <c r="H16" s="266">
        <v>96</v>
      </c>
      <c r="I16" s="266">
        <v>101.6</v>
      </c>
      <c r="J16" s="266">
        <v>100.4</v>
      </c>
      <c r="K16" s="266">
        <v>97.4</v>
      </c>
      <c r="L16" s="266">
        <v>90.6</v>
      </c>
      <c r="M16" s="266">
        <v>93.4</v>
      </c>
      <c r="N16" s="266">
        <v>89</v>
      </c>
      <c r="O16" s="266">
        <v>105.6</v>
      </c>
      <c r="P16" s="266">
        <v>95</v>
      </c>
      <c r="Q16" s="266">
        <v>98</v>
      </c>
      <c r="R16" s="266">
        <v>97.8</v>
      </c>
      <c r="S16" s="266">
        <v>113</v>
      </c>
    </row>
    <row r="17" spans="1:19" ht="13.5" customHeight="1">
      <c r="A17" s="235" t="s">
        <v>430</v>
      </c>
      <c r="B17" s="233">
        <v>10</v>
      </c>
      <c r="D17" s="255">
        <v>101.9</v>
      </c>
      <c r="E17" s="266">
        <v>103.9</v>
      </c>
      <c r="F17" s="266">
        <v>106.1</v>
      </c>
      <c r="G17" s="266">
        <v>107.9</v>
      </c>
      <c r="H17" s="266">
        <v>101.1</v>
      </c>
      <c r="I17" s="266">
        <v>98.4</v>
      </c>
      <c r="J17" s="266">
        <v>99.9</v>
      </c>
      <c r="K17" s="266">
        <v>107.7</v>
      </c>
      <c r="L17" s="266">
        <v>88</v>
      </c>
      <c r="M17" s="266">
        <v>102.4</v>
      </c>
      <c r="N17" s="266">
        <v>88</v>
      </c>
      <c r="O17" s="266">
        <v>97.6</v>
      </c>
      <c r="P17" s="266">
        <v>108.3</v>
      </c>
      <c r="Q17" s="266">
        <v>94.7</v>
      </c>
      <c r="R17" s="266">
        <v>107.1</v>
      </c>
      <c r="S17" s="266">
        <v>111.3</v>
      </c>
    </row>
    <row r="18" spans="1:19" ht="13.5" customHeight="1">
      <c r="A18" s="235" t="s">
        <v>430</v>
      </c>
      <c r="B18" s="233">
        <v>11</v>
      </c>
      <c r="C18" s="245"/>
      <c r="D18" s="255">
        <v>104.9</v>
      </c>
      <c r="E18" s="266">
        <v>107.5</v>
      </c>
      <c r="F18" s="266">
        <v>110.2</v>
      </c>
      <c r="G18" s="266">
        <v>108.6</v>
      </c>
      <c r="H18" s="266">
        <v>102</v>
      </c>
      <c r="I18" s="266">
        <v>106.7</v>
      </c>
      <c r="J18" s="266">
        <v>101.9</v>
      </c>
      <c r="K18" s="266">
        <v>102.9</v>
      </c>
      <c r="L18" s="266">
        <v>101.5</v>
      </c>
      <c r="M18" s="266">
        <v>102.5</v>
      </c>
      <c r="N18" s="266">
        <v>91.8</v>
      </c>
      <c r="O18" s="266">
        <v>99.5</v>
      </c>
      <c r="P18" s="266">
        <v>102.2</v>
      </c>
      <c r="Q18" s="266">
        <v>95.5</v>
      </c>
      <c r="R18" s="266">
        <v>102.2</v>
      </c>
      <c r="S18" s="266">
        <v>121</v>
      </c>
    </row>
    <row r="19" spans="1:19" ht="13.5" customHeight="1">
      <c r="A19" s="235" t="s">
        <v>430</v>
      </c>
      <c r="B19" s="233">
        <v>12</v>
      </c>
      <c r="C19" s="245"/>
      <c r="D19" s="255">
        <v>100.7</v>
      </c>
      <c r="E19" s="266">
        <v>105</v>
      </c>
      <c r="F19" s="266">
        <v>103.7</v>
      </c>
      <c r="G19" s="266">
        <v>102</v>
      </c>
      <c r="H19" s="266">
        <v>96.8</v>
      </c>
      <c r="I19" s="266">
        <v>100.4</v>
      </c>
      <c r="J19" s="266">
        <v>100.6</v>
      </c>
      <c r="K19" s="266">
        <v>104.8</v>
      </c>
      <c r="L19" s="266">
        <v>97.3</v>
      </c>
      <c r="M19" s="266">
        <v>96.7</v>
      </c>
      <c r="N19" s="266">
        <v>94.2</v>
      </c>
      <c r="O19" s="266">
        <v>96.6</v>
      </c>
      <c r="P19" s="266">
        <v>92.4</v>
      </c>
      <c r="Q19" s="266">
        <v>94.1</v>
      </c>
      <c r="R19" s="266">
        <v>105.9</v>
      </c>
      <c r="S19" s="266">
        <v>111.9</v>
      </c>
    </row>
    <row r="20" spans="1:19" ht="13.5" customHeight="1">
      <c r="A20" s="235" t="s">
        <v>431</v>
      </c>
      <c r="B20" s="233">
        <v>1</v>
      </c>
      <c r="C20" s="245"/>
      <c r="D20" s="255">
        <v>94.5</v>
      </c>
      <c r="E20" s="266">
        <v>85.4</v>
      </c>
      <c r="F20" s="266">
        <v>93.3</v>
      </c>
      <c r="G20" s="266">
        <v>98.9</v>
      </c>
      <c r="H20" s="266">
        <v>97.1</v>
      </c>
      <c r="I20" s="266">
        <v>95.4</v>
      </c>
      <c r="J20" s="266">
        <v>94.4</v>
      </c>
      <c r="K20" s="266">
        <v>97.4</v>
      </c>
      <c r="L20" s="266">
        <v>91.7</v>
      </c>
      <c r="M20" s="266">
        <v>89.9</v>
      </c>
      <c r="N20" s="266">
        <v>96.3</v>
      </c>
      <c r="O20" s="266">
        <v>100</v>
      </c>
      <c r="P20" s="266">
        <v>99.2</v>
      </c>
      <c r="Q20" s="266">
        <v>89.7</v>
      </c>
      <c r="R20" s="266">
        <v>98.3</v>
      </c>
      <c r="S20" s="266">
        <v>108.1</v>
      </c>
    </row>
    <row r="21" spans="1:19" ht="13.5" customHeight="1">
      <c r="A21" s="236" t="s">
        <v>430</v>
      </c>
      <c r="B21" s="233">
        <v>2</v>
      </c>
      <c r="C21" s="245"/>
      <c r="D21" s="255">
        <v>98</v>
      </c>
      <c r="E21" s="266">
        <v>100.6</v>
      </c>
      <c r="F21" s="266">
        <v>103.7</v>
      </c>
      <c r="G21" s="266">
        <v>95.4</v>
      </c>
      <c r="H21" s="266">
        <v>94</v>
      </c>
      <c r="I21" s="266">
        <v>104</v>
      </c>
      <c r="J21" s="266">
        <v>94.3</v>
      </c>
      <c r="K21" s="266">
        <v>93.1</v>
      </c>
      <c r="L21" s="266">
        <v>95.1</v>
      </c>
      <c r="M21" s="266">
        <v>96.7</v>
      </c>
      <c r="N21" s="266">
        <v>88.7</v>
      </c>
      <c r="O21" s="266">
        <v>95.9</v>
      </c>
      <c r="P21" s="266">
        <v>98.5</v>
      </c>
      <c r="Q21" s="266">
        <v>87.5</v>
      </c>
      <c r="R21" s="266">
        <v>93.2</v>
      </c>
      <c r="S21" s="266">
        <v>109</v>
      </c>
    </row>
    <row r="22" spans="1:19" ht="13.5" customHeight="1">
      <c r="A22" s="235" t="s">
        <v>430</v>
      </c>
      <c r="B22" s="233">
        <v>3</v>
      </c>
      <c r="D22" s="255">
        <v>96.1</v>
      </c>
      <c r="E22" s="266">
        <v>95.9</v>
      </c>
      <c r="F22" s="266">
        <v>100.8</v>
      </c>
      <c r="G22" s="266">
        <v>97.6</v>
      </c>
      <c r="H22" s="266">
        <v>95.7</v>
      </c>
      <c r="I22" s="266">
        <v>94.6</v>
      </c>
      <c r="J22" s="266">
        <v>93.9</v>
      </c>
      <c r="K22" s="266">
        <v>96.1</v>
      </c>
      <c r="L22" s="266">
        <v>94</v>
      </c>
      <c r="M22" s="266">
        <v>97.4</v>
      </c>
      <c r="N22" s="266">
        <v>92.5</v>
      </c>
      <c r="O22" s="266">
        <v>97.7</v>
      </c>
      <c r="P22" s="266">
        <v>96.3</v>
      </c>
      <c r="Q22" s="266">
        <v>85.8</v>
      </c>
      <c r="R22" s="266">
        <v>101.2</v>
      </c>
      <c r="S22" s="266">
        <v>105.5</v>
      </c>
    </row>
    <row r="23" spans="1:19" ht="13.5" customHeight="1">
      <c r="A23" s="235" t="s">
        <v>430</v>
      </c>
      <c r="B23" s="233">
        <v>4</v>
      </c>
      <c r="C23" s="245"/>
      <c r="D23" s="255">
        <v>101.9</v>
      </c>
      <c r="E23" s="266">
        <v>100.7</v>
      </c>
      <c r="F23" s="266">
        <v>105</v>
      </c>
      <c r="G23" s="266">
        <v>102.4</v>
      </c>
      <c r="H23" s="266">
        <v>99.9</v>
      </c>
      <c r="I23" s="266">
        <v>104.8</v>
      </c>
      <c r="J23" s="266">
        <v>99.8</v>
      </c>
      <c r="K23" s="266">
        <v>104.8</v>
      </c>
      <c r="L23" s="266">
        <v>97.3</v>
      </c>
      <c r="M23" s="266">
        <v>98.2</v>
      </c>
      <c r="N23" s="266">
        <v>97</v>
      </c>
      <c r="O23" s="266">
        <v>103.7</v>
      </c>
      <c r="P23" s="266">
        <v>102.4</v>
      </c>
      <c r="Q23" s="266">
        <v>92.1</v>
      </c>
      <c r="R23" s="266">
        <v>110.1</v>
      </c>
      <c r="S23" s="266">
        <v>114.4</v>
      </c>
    </row>
    <row r="24" spans="1:19" ht="13.5" customHeight="1">
      <c r="A24" s="235" t="s">
        <v>430</v>
      </c>
      <c r="B24" s="233">
        <v>5</v>
      </c>
      <c r="C24" s="245"/>
      <c r="D24" s="255">
        <v>97.8</v>
      </c>
      <c r="E24" s="266">
        <v>93.4</v>
      </c>
      <c r="F24" s="266">
        <v>97.2</v>
      </c>
      <c r="G24" s="266">
        <v>104.5</v>
      </c>
      <c r="H24" s="266">
        <v>98.5</v>
      </c>
      <c r="I24" s="266">
        <v>101.1</v>
      </c>
      <c r="J24" s="266">
        <v>96.2</v>
      </c>
      <c r="K24" s="266">
        <v>102.6</v>
      </c>
      <c r="L24" s="266">
        <v>95.5</v>
      </c>
      <c r="M24" s="266">
        <v>93.8</v>
      </c>
      <c r="N24" s="266">
        <v>96.5</v>
      </c>
      <c r="O24" s="266">
        <v>108.2</v>
      </c>
      <c r="P24" s="266">
        <v>101.7</v>
      </c>
      <c r="Q24" s="266">
        <v>91.2</v>
      </c>
      <c r="R24" s="266">
        <v>102.9</v>
      </c>
      <c r="S24" s="266">
        <v>109.8</v>
      </c>
    </row>
    <row r="25" spans="1:19" ht="13.5" customHeight="1">
      <c r="A25" s="235" t="s">
        <v>430</v>
      </c>
      <c r="B25" s="233">
        <v>6</v>
      </c>
      <c r="C25" s="245"/>
      <c r="D25" s="255">
        <v>103.3</v>
      </c>
      <c r="E25" s="266">
        <v>103.2</v>
      </c>
      <c r="F25" s="266">
        <v>107.4</v>
      </c>
      <c r="G25" s="266">
        <v>105.5</v>
      </c>
      <c r="H25" s="266">
        <v>100.1</v>
      </c>
      <c r="I25" s="266">
        <v>107.9</v>
      </c>
      <c r="J25" s="266">
        <v>99.7</v>
      </c>
      <c r="K25" s="266">
        <v>106.3</v>
      </c>
      <c r="L25" s="266">
        <v>93.5</v>
      </c>
      <c r="M25" s="266">
        <v>103.2</v>
      </c>
      <c r="N25" s="266">
        <v>92.6</v>
      </c>
      <c r="O25" s="266">
        <v>108.5</v>
      </c>
      <c r="P25" s="266">
        <v>109.9</v>
      </c>
      <c r="Q25" s="266">
        <v>91.3</v>
      </c>
      <c r="R25" s="266">
        <v>106.7</v>
      </c>
      <c r="S25" s="266">
        <v>115.9</v>
      </c>
    </row>
    <row r="26" spans="1:19" ht="13.5" customHeight="1">
      <c r="A26" s="237" t="s">
        <v>430</v>
      </c>
      <c r="B26" s="241">
        <v>7</v>
      </c>
      <c r="C26" s="247"/>
      <c r="D26" s="258">
        <v>104.5</v>
      </c>
      <c r="E26" s="269">
        <v>104.3</v>
      </c>
      <c r="F26" s="269">
        <v>108</v>
      </c>
      <c r="G26" s="269">
        <v>109.7</v>
      </c>
      <c r="H26" s="269">
        <v>105.5</v>
      </c>
      <c r="I26" s="269">
        <v>106</v>
      </c>
      <c r="J26" s="269">
        <v>100.4</v>
      </c>
      <c r="K26" s="269">
        <v>109.1</v>
      </c>
      <c r="L26" s="269">
        <v>97</v>
      </c>
      <c r="M26" s="269">
        <v>104.5</v>
      </c>
      <c r="N26" s="269">
        <v>97.4</v>
      </c>
      <c r="O26" s="269">
        <v>101.3</v>
      </c>
      <c r="P26" s="269">
        <v>115.6</v>
      </c>
      <c r="Q26" s="269">
        <v>95</v>
      </c>
      <c r="R26" s="269">
        <v>110.9</v>
      </c>
      <c r="S26" s="269">
        <v>115.3</v>
      </c>
    </row>
    <row r="27" spans="1:19" ht="17.25" customHeight="1">
      <c r="A27" s="289"/>
      <c r="B27" s="289"/>
      <c r="C27" s="289"/>
      <c r="D27" s="259" t="s">
        <v>432</v>
      </c>
      <c r="E27" s="259"/>
      <c r="F27" s="259"/>
      <c r="G27" s="259"/>
      <c r="H27" s="259"/>
      <c r="I27" s="259"/>
      <c r="J27" s="259"/>
      <c r="K27" s="259"/>
      <c r="L27" s="259"/>
      <c r="M27" s="259"/>
      <c r="N27" s="259"/>
      <c r="O27" s="259"/>
      <c r="P27" s="259"/>
      <c r="Q27" s="259"/>
      <c r="R27" s="259"/>
      <c r="S27" s="259"/>
    </row>
    <row r="28" spans="1:19" ht="13.5" customHeight="1">
      <c r="A28" s="232" t="s">
        <v>384</v>
      </c>
      <c r="B28" s="232" t="s">
        <v>210</v>
      </c>
      <c r="C28" s="245"/>
      <c r="D28" s="254">
        <v>-1.3</v>
      </c>
      <c r="E28" s="265">
        <v>-1.6</v>
      </c>
      <c r="F28" s="265">
        <v>-1</v>
      </c>
      <c r="G28" s="265">
        <v>-3.9</v>
      </c>
      <c r="H28" s="265">
        <v>7.3</v>
      </c>
      <c r="I28" s="265">
        <v>-0.5</v>
      </c>
      <c r="J28" s="265">
        <v>-2.7</v>
      </c>
      <c r="K28" s="265">
        <v>-1.6</v>
      </c>
      <c r="L28" s="280">
        <v>-3.6</v>
      </c>
      <c r="M28" s="280">
        <v>-0.6</v>
      </c>
      <c r="N28" s="280">
        <v>2.8</v>
      </c>
      <c r="O28" s="280">
        <v>2.6</v>
      </c>
      <c r="P28" s="265">
        <v>-2.4</v>
      </c>
      <c r="Q28" s="265">
        <v>-1.9</v>
      </c>
      <c r="R28" s="265">
        <v>-5</v>
      </c>
      <c r="S28" s="280">
        <v>-2.8</v>
      </c>
    </row>
    <row r="29" spans="1:19" ht="13.5" customHeight="1">
      <c r="A29" s="233"/>
      <c r="B29" s="233" t="s">
        <v>47</v>
      </c>
      <c r="C29" s="245"/>
      <c r="D29" s="255">
        <v>-2.2999999999999998</v>
      </c>
      <c r="E29" s="266">
        <v>-1.3</v>
      </c>
      <c r="F29" s="266">
        <v>-3.6</v>
      </c>
      <c r="G29" s="266">
        <v>-0.3</v>
      </c>
      <c r="H29" s="266">
        <v>3.2</v>
      </c>
      <c r="I29" s="266">
        <v>-5.5</v>
      </c>
      <c r="J29" s="266">
        <v>-0.5</v>
      </c>
      <c r="K29" s="266">
        <v>-0.5</v>
      </c>
      <c r="L29" s="281">
        <v>-4.0999999999999996</v>
      </c>
      <c r="M29" s="281">
        <v>0.7</v>
      </c>
      <c r="N29" s="281">
        <v>-10.3</v>
      </c>
      <c r="O29" s="281">
        <v>-13.4</v>
      </c>
      <c r="P29" s="266">
        <v>7.6</v>
      </c>
      <c r="Q29" s="266">
        <v>-0.8</v>
      </c>
      <c r="R29" s="266">
        <v>0</v>
      </c>
      <c r="S29" s="281">
        <v>-1</v>
      </c>
    </row>
    <row r="30" spans="1:19" ht="13.5" customHeight="1">
      <c r="A30" s="233"/>
      <c r="B30" s="233" t="s">
        <v>55</v>
      </c>
      <c r="C30" s="245"/>
      <c r="D30" s="255">
        <v>0.6</v>
      </c>
      <c r="E30" s="266">
        <v>4</v>
      </c>
      <c r="F30" s="266">
        <v>1.1000000000000001</v>
      </c>
      <c r="G30" s="266">
        <v>2.9</v>
      </c>
      <c r="H30" s="266">
        <v>3</v>
      </c>
      <c r="I30" s="266">
        <v>1.3</v>
      </c>
      <c r="J30" s="266">
        <v>-2.5</v>
      </c>
      <c r="K30" s="266">
        <v>1.5</v>
      </c>
      <c r="L30" s="281">
        <v>7.2</v>
      </c>
      <c r="M30" s="281">
        <v>0.8</v>
      </c>
      <c r="N30" s="281">
        <v>2.7</v>
      </c>
      <c r="O30" s="281">
        <v>2.2000000000000002</v>
      </c>
      <c r="P30" s="266">
        <v>-4.5999999999999996</v>
      </c>
      <c r="Q30" s="266">
        <v>-0.9</v>
      </c>
      <c r="R30" s="266">
        <v>4.3</v>
      </c>
      <c r="S30" s="281">
        <v>7.3</v>
      </c>
    </row>
    <row r="31" spans="1:19" ht="13.5" customHeight="1">
      <c r="A31" s="233"/>
      <c r="B31" s="233" t="s">
        <v>180</v>
      </c>
      <c r="C31" s="245"/>
      <c r="D31" s="255">
        <v>-0.6</v>
      </c>
      <c r="E31" s="266">
        <v>-1.6</v>
      </c>
      <c r="F31" s="266">
        <v>0.7</v>
      </c>
      <c r="G31" s="266">
        <v>-3.5</v>
      </c>
      <c r="H31" s="266">
        <v>1.1000000000000001</v>
      </c>
      <c r="I31" s="266">
        <v>-3.4</v>
      </c>
      <c r="J31" s="266">
        <v>-3.2</v>
      </c>
      <c r="K31" s="266">
        <v>0.7</v>
      </c>
      <c r="L31" s="281">
        <v>3.6</v>
      </c>
      <c r="M31" s="281">
        <v>-3.1</v>
      </c>
      <c r="N31" s="281">
        <v>0.7</v>
      </c>
      <c r="O31" s="281">
        <v>2.6</v>
      </c>
      <c r="P31" s="266">
        <v>-0.5</v>
      </c>
      <c r="Q31" s="266">
        <v>0.7</v>
      </c>
      <c r="R31" s="266">
        <v>-3.5</v>
      </c>
      <c r="S31" s="281">
        <v>0.8</v>
      </c>
    </row>
    <row r="32" spans="1:19" ht="13.5" customHeight="1">
      <c r="A32" s="233"/>
      <c r="B32" s="233" t="s">
        <v>197</v>
      </c>
      <c r="C32" s="245"/>
      <c r="D32" s="255">
        <v>1</v>
      </c>
      <c r="E32" s="266">
        <v>0.1</v>
      </c>
      <c r="F32" s="266">
        <v>2.2000000000000002</v>
      </c>
      <c r="G32" s="266">
        <v>9.6</v>
      </c>
      <c r="H32" s="266">
        <v>-1.1000000000000001</v>
      </c>
      <c r="I32" s="266">
        <v>2.9</v>
      </c>
      <c r="J32" s="266">
        <v>1.4</v>
      </c>
      <c r="K32" s="266">
        <v>1.6</v>
      </c>
      <c r="L32" s="281">
        <v>-7.5</v>
      </c>
      <c r="M32" s="281">
        <v>-0.2</v>
      </c>
      <c r="N32" s="281">
        <v>-1.1000000000000001</v>
      </c>
      <c r="O32" s="281">
        <v>-4.5</v>
      </c>
      <c r="P32" s="266">
        <v>-0.8</v>
      </c>
      <c r="Q32" s="266">
        <v>-0.4</v>
      </c>
      <c r="R32" s="266">
        <v>2.8</v>
      </c>
      <c r="S32" s="281">
        <v>2.8</v>
      </c>
    </row>
    <row r="33" spans="1:30" ht="13.5" customHeight="1">
      <c r="A33" s="234"/>
      <c r="B33" s="234" t="s">
        <v>76</v>
      </c>
      <c r="C33" s="246"/>
      <c r="D33" s="257">
        <v>-0.1</v>
      </c>
      <c r="E33" s="268">
        <v>-2.7</v>
      </c>
      <c r="F33" s="268">
        <v>-0.4</v>
      </c>
      <c r="G33" s="268">
        <v>-3.4</v>
      </c>
      <c r="H33" s="268">
        <v>-2.9</v>
      </c>
      <c r="I33" s="268">
        <v>0</v>
      </c>
      <c r="J33" s="268">
        <v>4.8</v>
      </c>
      <c r="K33" s="268">
        <v>-1</v>
      </c>
      <c r="L33" s="268">
        <v>-6.2</v>
      </c>
      <c r="M33" s="268">
        <v>1.3</v>
      </c>
      <c r="N33" s="268">
        <v>-7.9</v>
      </c>
      <c r="O33" s="268">
        <v>-1.4</v>
      </c>
      <c r="P33" s="268">
        <v>4.7</v>
      </c>
      <c r="Q33" s="268">
        <v>-2.4</v>
      </c>
      <c r="R33" s="268">
        <v>0.5</v>
      </c>
      <c r="S33" s="268">
        <v>2.6</v>
      </c>
    </row>
    <row r="34" spans="1:30" ht="13.5" customHeight="1">
      <c r="A34" s="233" t="s">
        <v>426</v>
      </c>
      <c r="B34" s="233">
        <v>7</v>
      </c>
      <c r="C34" s="245" t="s">
        <v>434</v>
      </c>
      <c r="D34" s="254">
        <v>-1</v>
      </c>
      <c r="E34" s="265">
        <v>-2.4</v>
      </c>
      <c r="F34" s="265">
        <v>-1.4</v>
      </c>
      <c r="G34" s="265">
        <v>0.2</v>
      </c>
      <c r="H34" s="265">
        <v>2.2000000000000002</v>
      </c>
      <c r="I34" s="265">
        <v>-3.2</v>
      </c>
      <c r="J34" s="265">
        <v>2.2999999999999998</v>
      </c>
      <c r="K34" s="265">
        <v>4.8</v>
      </c>
      <c r="L34" s="265">
        <v>-6.7</v>
      </c>
      <c r="M34" s="265">
        <v>4</v>
      </c>
      <c r="N34" s="265">
        <v>-12.3</v>
      </c>
      <c r="O34" s="265">
        <v>3.2</v>
      </c>
      <c r="P34" s="265">
        <v>11.8</v>
      </c>
      <c r="Q34" s="265">
        <v>-6.3</v>
      </c>
      <c r="R34" s="265">
        <v>4.8</v>
      </c>
      <c r="S34" s="265">
        <v>2.4</v>
      </c>
    </row>
    <row r="35" spans="1:30" ht="13.5" customHeight="1">
      <c r="A35" s="235" t="s">
        <v>430</v>
      </c>
      <c r="B35" s="233">
        <v>8</v>
      </c>
      <c r="C35" s="245"/>
      <c r="D35" s="255">
        <v>-0.2</v>
      </c>
      <c r="E35" s="266">
        <v>-8.6</v>
      </c>
      <c r="F35" s="266">
        <v>2.1</v>
      </c>
      <c r="G35" s="266">
        <v>-0.2</v>
      </c>
      <c r="H35" s="266">
        <v>2.9</v>
      </c>
      <c r="I35" s="266">
        <v>-1.2</v>
      </c>
      <c r="J35" s="266">
        <v>4.7</v>
      </c>
      <c r="K35" s="266">
        <v>-0.8</v>
      </c>
      <c r="L35" s="266">
        <v>-2.2000000000000002</v>
      </c>
      <c r="M35" s="266">
        <v>2.7</v>
      </c>
      <c r="N35" s="266">
        <v>-10.3</v>
      </c>
      <c r="O35" s="266">
        <v>0.2</v>
      </c>
      <c r="P35" s="266">
        <v>9.4</v>
      </c>
      <c r="Q35" s="266">
        <v>-5.2</v>
      </c>
      <c r="R35" s="266">
        <v>-3.2</v>
      </c>
      <c r="S35" s="266">
        <v>1.5</v>
      </c>
    </row>
    <row r="36" spans="1:30" ht="13.5" customHeight="1">
      <c r="A36" s="235" t="s">
        <v>430</v>
      </c>
      <c r="B36" s="233">
        <v>9</v>
      </c>
      <c r="C36" s="245"/>
      <c r="D36" s="255">
        <v>-2</v>
      </c>
      <c r="E36" s="266">
        <v>-2.6</v>
      </c>
      <c r="F36" s="266">
        <v>-1.9</v>
      </c>
      <c r="G36" s="266">
        <v>-9.1</v>
      </c>
      <c r="H36" s="266">
        <v>-7.6</v>
      </c>
      <c r="I36" s="266">
        <v>-1.6</v>
      </c>
      <c r="J36" s="266">
        <v>3.2</v>
      </c>
      <c r="K36" s="266">
        <v>-3.3</v>
      </c>
      <c r="L36" s="266">
        <v>-9.3000000000000007</v>
      </c>
      <c r="M36" s="266">
        <v>-4.5999999999999996</v>
      </c>
      <c r="N36" s="266">
        <v>-14.2</v>
      </c>
      <c r="O36" s="266">
        <v>3.9</v>
      </c>
      <c r="P36" s="266">
        <v>5</v>
      </c>
      <c r="Q36" s="266">
        <v>-3.5</v>
      </c>
      <c r="R36" s="266">
        <v>-1</v>
      </c>
      <c r="S36" s="266">
        <v>-0.6</v>
      </c>
    </row>
    <row r="37" spans="1:30" ht="13.5" customHeight="1">
      <c r="A37" s="235" t="s">
        <v>430</v>
      </c>
      <c r="B37" s="233">
        <v>10</v>
      </c>
      <c r="D37" s="255">
        <v>-1.4</v>
      </c>
      <c r="E37" s="266">
        <v>-1.4</v>
      </c>
      <c r="F37" s="266">
        <v>-0.7</v>
      </c>
      <c r="G37" s="266">
        <v>1</v>
      </c>
      <c r="H37" s="266">
        <v>-5.7</v>
      </c>
      <c r="I37" s="266">
        <v>-3.7</v>
      </c>
      <c r="J37" s="266">
        <v>3.1</v>
      </c>
      <c r="K37" s="266">
        <v>1.9</v>
      </c>
      <c r="L37" s="266">
        <v>-11.4</v>
      </c>
      <c r="M37" s="266">
        <v>3.1</v>
      </c>
      <c r="N37" s="266">
        <v>-13.6</v>
      </c>
      <c r="O37" s="266">
        <v>-3.1</v>
      </c>
      <c r="P37" s="266">
        <v>5.4</v>
      </c>
      <c r="Q37" s="266">
        <v>-2.7</v>
      </c>
      <c r="R37" s="266">
        <v>3.3</v>
      </c>
      <c r="S37" s="266">
        <v>-2.4</v>
      </c>
    </row>
    <row r="38" spans="1:30" ht="13.5" customHeight="1">
      <c r="A38" s="235" t="s">
        <v>430</v>
      </c>
      <c r="B38" s="233">
        <v>11</v>
      </c>
      <c r="C38" s="245"/>
      <c r="D38" s="255">
        <v>0.2</v>
      </c>
      <c r="E38" s="266">
        <v>0.9</v>
      </c>
      <c r="F38" s="266">
        <v>1</v>
      </c>
      <c r="G38" s="266">
        <v>-1.7</v>
      </c>
      <c r="H38" s="266">
        <v>-2.7</v>
      </c>
      <c r="I38" s="266">
        <v>1.2</v>
      </c>
      <c r="J38" s="266">
        <v>4.8</v>
      </c>
      <c r="K38" s="266">
        <v>0.3</v>
      </c>
      <c r="L38" s="266">
        <v>-0.4</v>
      </c>
      <c r="M38" s="266">
        <v>1.2</v>
      </c>
      <c r="N38" s="266">
        <v>-11.5</v>
      </c>
      <c r="O38" s="266">
        <v>2.6</v>
      </c>
      <c r="P38" s="266">
        <v>2.9</v>
      </c>
      <c r="Q38" s="266">
        <v>-5.0999999999999996</v>
      </c>
      <c r="R38" s="266">
        <v>2</v>
      </c>
      <c r="S38" s="266">
        <v>4</v>
      </c>
    </row>
    <row r="39" spans="1:30" ht="13.5" customHeight="1">
      <c r="A39" s="235" t="s">
        <v>430</v>
      </c>
      <c r="B39" s="233">
        <v>12</v>
      </c>
      <c r="C39" s="245"/>
      <c r="D39" s="255">
        <v>-1.6</v>
      </c>
      <c r="E39" s="266">
        <v>-0.2</v>
      </c>
      <c r="F39" s="266">
        <v>-2.8</v>
      </c>
      <c r="G39" s="266">
        <v>-6.4</v>
      </c>
      <c r="H39" s="266">
        <v>-6.2</v>
      </c>
      <c r="I39" s="266">
        <v>-3</v>
      </c>
      <c r="J39" s="266">
        <v>4.5999999999999996</v>
      </c>
      <c r="K39" s="266">
        <v>1.6</v>
      </c>
      <c r="L39" s="266">
        <v>-6.3</v>
      </c>
      <c r="M39" s="266">
        <v>-3.9</v>
      </c>
      <c r="N39" s="266">
        <v>-5.9</v>
      </c>
      <c r="O39" s="266">
        <v>-2.2000000000000002</v>
      </c>
      <c r="P39" s="266">
        <v>3.2</v>
      </c>
      <c r="Q39" s="266">
        <v>-3.9</v>
      </c>
      <c r="R39" s="266">
        <v>0.6</v>
      </c>
      <c r="S39" s="266">
        <v>-1.8</v>
      </c>
    </row>
    <row r="40" spans="1:30" ht="13.5" customHeight="1">
      <c r="A40" s="235" t="s">
        <v>431</v>
      </c>
      <c r="B40" s="233">
        <v>1</v>
      </c>
      <c r="C40" s="245"/>
      <c r="D40" s="255">
        <v>-0.7</v>
      </c>
      <c r="E40" s="266">
        <v>-0.7</v>
      </c>
      <c r="F40" s="266">
        <v>0.2</v>
      </c>
      <c r="G40" s="266">
        <v>-1.3</v>
      </c>
      <c r="H40" s="266">
        <v>-0.9</v>
      </c>
      <c r="I40" s="266">
        <v>2.7</v>
      </c>
      <c r="J40" s="266">
        <v>-2.7</v>
      </c>
      <c r="K40" s="266">
        <v>-1.2</v>
      </c>
      <c r="L40" s="266">
        <v>0.1</v>
      </c>
      <c r="M40" s="266">
        <v>1.7</v>
      </c>
      <c r="N40" s="266">
        <v>2.9</v>
      </c>
      <c r="O40" s="266">
        <v>6</v>
      </c>
      <c r="P40" s="266">
        <v>3.8</v>
      </c>
      <c r="Q40" s="266">
        <v>-6.1</v>
      </c>
      <c r="R40" s="266">
        <v>1.2</v>
      </c>
      <c r="S40" s="266">
        <v>-0.9</v>
      </c>
    </row>
    <row r="41" spans="1:30" ht="13.5" customHeight="1">
      <c r="A41" s="236" t="s">
        <v>430</v>
      </c>
      <c r="B41" s="233">
        <v>2</v>
      </c>
      <c r="C41" s="245"/>
      <c r="D41" s="255">
        <v>-3.9</v>
      </c>
      <c r="E41" s="266">
        <v>-2</v>
      </c>
      <c r="F41" s="266">
        <v>-0.7</v>
      </c>
      <c r="G41" s="266">
        <v>-6.4</v>
      </c>
      <c r="H41" s="266">
        <v>-2</v>
      </c>
      <c r="I41" s="266">
        <v>1.7</v>
      </c>
      <c r="J41" s="266">
        <v>-6.6</v>
      </c>
      <c r="K41" s="266">
        <v>-2.9</v>
      </c>
      <c r="L41" s="266">
        <v>-3.4</v>
      </c>
      <c r="M41" s="266">
        <v>-3.4</v>
      </c>
      <c r="N41" s="266">
        <v>-3</v>
      </c>
      <c r="O41" s="266">
        <v>-2.9</v>
      </c>
      <c r="P41" s="266">
        <v>-4.0999999999999996</v>
      </c>
      <c r="Q41" s="266">
        <v>-9.5</v>
      </c>
      <c r="R41" s="266">
        <v>-4.0999999999999996</v>
      </c>
      <c r="S41" s="266">
        <v>-5.2</v>
      </c>
    </row>
    <row r="42" spans="1:30" ht="13.5" customHeight="1">
      <c r="A42" s="235" t="s">
        <v>430</v>
      </c>
      <c r="B42" s="233">
        <v>3</v>
      </c>
      <c r="D42" s="255">
        <v>-5.3</v>
      </c>
      <c r="E42" s="266">
        <v>-3.2</v>
      </c>
      <c r="F42" s="266">
        <v>-2.8</v>
      </c>
      <c r="G42" s="266">
        <v>-7.2</v>
      </c>
      <c r="H42" s="266">
        <v>-2.5</v>
      </c>
      <c r="I42" s="266">
        <v>-5.8</v>
      </c>
      <c r="J42" s="266">
        <v>-4.4000000000000004</v>
      </c>
      <c r="K42" s="266">
        <v>-1</v>
      </c>
      <c r="L42" s="266">
        <v>-4.7</v>
      </c>
      <c r="M42" s="266">
        <v>-2.1</v>
      </c>
      <c r="N42" s="266">
        <v>-2.6</v>
      </c>
      <c r="O42" s="266">
        <v>-1.5</v>
      </c>
      <c r="P42" s="266">
        <v>-4.5999999999999996</v>
      </c>
      <c r="Q42" s="266">
        <v>-13</v>
      </c>
      <c r="R42" s="266">
        <v>-2.2000000000000002</v>
      </c>
      <c r="S42" s="266">
        <v>-7.8</v>
      </c>
    </row>
    <row r="43" spans="1:30" ht="13.5" customHeight="1">
      <c r="A43" s="235" t="s">
        <v>430</v>
      </c>
      <c r="B43" s="233">
        <v>4</v>
      </c>
      <c r="C43" s="245"/>
      <c r="D43" s="255">
        <v>-3.7</v>
      </c>
      <c r="E43" s="266">
        <v>-4.5999999999999996</v>
      </c>
      <c r="F43" s="266">
        <v>-2</v>
      </c>
      <c r="G43" s="266">
        <v>-5</v>
      </c>
      <c r="H43" s="266">
        <v>-0.2</v>
      </c>
      <c r="I43" s="266">
        <v>-2</v>
      </c>
      <c r="J43" s="266">
        <v>-4.0999999999999996</v>
      </c>
      <c r="K43" s="266">
        <v>0.7</v>
      </c>
      <c r="L43" s="266">
        <v>-5.4</v>
      </c>
      <c r="M43" s="266">
        <v>-6.1</v>
      </c>
      <c r="N43" s="266">
        <v>3.2</v>
      </c>
      <c r="O43" s="266">
        <v>-2.6</v>
      </c>
      <c r="P43" s="266">
        <v>-3.7</v>
      </c>
      <c r="Q43" s="266">
        <v>-9.1999999999999993</v>
      </c>
      <c r="R43" s="266">
        <v>-0.4</v>
      </c>
      <c r="S43" s="266">
        <v>-3.1</v>
      </c>
    </row>
    <row r="44" spans="1:30" ht="13.5" customHeight="1">
      <c r="A44" s="235" t="s">
        <v>430</v>
      </c>
      <c r="B44" s="233">
        <v>5</v>
      </c>
      <c r="C44" s="245"/>
      <c r="D44" s="255">
        <v>-2.4</v>
      </c>
      <c r="E44" s="266">
        <v>3.1</v>
      </c>
      <c r="F44" s="266">
        <v>-2.6</v>
      </c>
      <c r="G44" s="266">
        <v>-4</v>
      </c>
      <c r="H44" s="266">
        <v>-5</v>
      </c>
      <c r="I44" s="266">
        <v>2.7</v>
      </c>
      <c r="J44" s="266">
        <v>-1.9</v>
      </c>
      <c r="K44" s="266">
        <v>-4.2</v>
      </c>
      <c r="L44" s="266">
        <v>-3.1</v>
      </c>
      <c r="M44" s="266">
        <v>-4.7</v>
      </c>
      <c r="N44" s="266">
        <v>0.5</v>
      </c>
      <c r="O44" s="266">
        <v>7.3</v>
      </c>
      <c r="P44" s="266">
        <v>-4</v>
      </c>
      <c r="Q44" s="266">
        <v>-6</v>
      </c>
      <c r="R44" s="266">
        <v>-2.9</v>
      </c>
      <c r="S44" s="266">
        <v>-2.7</v>
      </c>
    </row>
    <row r="45" spans="1:30" ht="13.5" customHeight="1">
      <c r="A45" s="235" t="s">
        <v>430</v>
      </c>
      <c r="B45" s="233">
        <v>6</v>
      </c>
      <c r="C45" s="245"/>
      <c r="D45" s="255">
        <v>-2</v>
      </c>
      <c r="E45" s="266">
        <v>2.2000000000000002</v>
      </c>
      <c r="F45" s="266">
        <v>-0.8</v>
      </c>
      <c r="G45" s="266">
        <v>-3.8</v>
      </c>
      <c r="H45" s="266">
        <v>-0.7</v>
      </c>
      <c r="I45" s="266">
        <v>1.5</v>
      </c>
      <c r="J45" s="266">
        <v>-4.2</v>
      </c>
      <c r="K45" s="266">
        <v>2.9</v>
      </c>
      <c r="L45" s="266">
        <v>-9.4</v>
      </c>
      <c r="M45" s="266">
        <v>-0.7</v>
      </c>
      <c r="N45" s="266">
        <v>-5</v>
      </c>
      <c r="O45" s="266">
        <v>1.4</v>
      </c>
      <c r="P45" s="266">
        <v>4.7</v>
      </c>
      <c r="Q45" s="266">
        <v>-7.5</v>
      </c>
      <c r="R45" s="266">
        <v>3.3</v>
      </c>
      <c r="S45" s="266">
        <v>-1.7</v>
      </c>
    </row>
    <row r="46" spans="1:30" ht="13.5" customHeight="1">
      <c r="A46" s="237" t="s">
        <v>430</v>
      </c>
      <c r="B46" s="241">
        <v>7</v>
      </c>
      <c r="C46" s="247"/>
      <c r="D46" s="258">
        <v>1.1000000000000001</v>
      </c>
      <c r="E46" s="269">
        <v>2.7</v>
      </c>
      <c r="F46" s="269">
        <v>1.4</v>
      </c>
      <c r="G46" s="269">
        <v>0.1</v>
      </c>
      <c r="H46" s="269">
        <v>0.2</v>
      </c>
      <c r="I46" s="269">
        <v>5.4</v>
      </c>
      <c r="J46" s="269">
        <v>-0.3</v>
      </c>
      <c r="K46" s="269">
        <v>-1.2</v>
      </c>
      <c r="L46" s="269">
        <v>1.5</v>
      </c>
      <c r="M46" s="269">
        <v>1.5</v>
      </c>
      <c r="N46" s="269">
        <v>10.6</v>
      </c>
      <c r="O46" s="269">
        <v>-6.6</v>
      </c>
      <c r="P46" s="269">
        <v>8.9</v>
      </c>
      <c r="Q46" s="269">
        <v>-1.7</v>
      </c>
      <c r="R46" s="269">
        <v>3.6</v>
      </c>
      <c r="S46" s="269">
        <v>-1.8</v>
      </c>
    </row>
    <row r="47" spans="1:30" ht="27" customHeight="1">
      <c r="A47" s="238" t="s">
        <v>436</v>
      </c>
      <c r="B47" s="238"/>
      <c r="C47" s="248"/>
      <c r="D47" s="260">
        <v>1.2</v>
      </c>
      <c r="E47" s="260">
        <v>1.1000000000000001</v>
      </c>
      <c r="F47" s="260">
        <v>0.6</v>
      </c>
      <c r="G47" s="260">
        <v>4</v>
      </c>
      <c r="H47" s="260">
        <v>5.4</v>
      </c>
      <c r="I47" s="260">
        <v>-1.8</v>
      </c>
      <c r="J47" s="260">
        <v>0.7</v>
      </c>
      <c r="K47" s="260">
        <v>2.6</v>
      </c>
      <c r="L47" s="260">
        <v>3.7</v>
      </c>
      <c r="M47" s="260">
        <v>1.3</v>
      </c>
      <c r="N47" s="260">
        <v>5.2</v>
      </c>
      <c r="O47" s="260">
        <v>-6.6</v>
      </c>
      <c r="P47" s="260">
        <v>5.2</v>
      </c>
      <c r="Q47" s="260">
        <v>4.0999999999999996</v>
      </c>
      <c r="R47" s="260">
        <v>3.9</v>
      </c>
      <c r="S47" s="260">
        <v>-0.5</v>
      </c>
      <c r="T47" s="239"/>
      <c r="U47" s="239"/>
      <c r="V47" s="239"/>
      <c r="W47" s="239"/>
      <c r="X47" s="239"/>
      <c r="Y47" s="239"/>
      <c r="Z47" s="239"/>
      <c r="AA47" s="239"/>
      <c r="AB47" s="239"/>
      <c r="AC47" s="239"/>
      <c r="AD47" s="239"/>
    </row>
    <row r="48" spans="1:30" ht="27" customHeight="1">
      <c r="A48" s="239"/>
      <c r="B48" s="239"/>
      <c r="C48" s="239"/>
      <c r="D48" s="298"/>
      <c r="E48" s="298"/>
      <c r="F48" s="298"/>
      <c r="G48" s="298"/>
      <c r="H48" s="298"/>
      <c r="I48" s="298"/>
      <c r="J48" s="298"/>
      <c r="K48" s="298"/>
      <c r="L48" s="298"/>
      <c r="M48" s="298"/>
      <c r="N48" s="298"/>
      <c r="O48" s="298"/>
      <c r="P48" s="298"/>
      <c r="Q48" s="298"/>
      <c r="R48" s="298"/>
      <c r="S48" s="298"/>
      <c r="T48" s="239"/>
      <c r="U48" s="239"/>
      <c r="V48" s="239"/>
      <c r="W48" s="239"/>
      <c r="X48" s="239"/>
      <c r="Y48" s="239"/>
      <c r="Z48" s="239"/>
      <c r="AA48" s="239"/>
      <c r="AB48" s="239"/>
      <c r="AC48" s="239"/>
      <c r="AD48" s="239"/>
    </row>
    <row r="49" spans="1:19" ht="16.5">
      <c r="A49" s="227" t="s">
        <v>438</v>
      </c>
      <c r="B49" s="8"/>
      <c r="C49" s="8"/>
      <c r="H49" s="305"/>
      <c r="I49" s="305"/>
      <c r="J49" s="305"/>
      <c r="K49" s="305"/>
      <c r="L49" s="305"/>
      <c r="M49" s="305"/>
      <c r="N49" s="305"/>
      <c r="O49" s="305"/>
      <c r="S49" s="19" t="s">
        <v>264</v>
      </c>
    </row>
    <row r="50" spans="1:19">
      <c r="A50" s="228" t="s">
        <v>383</v>
      </c>
      <c r="B50" s="228"/>
      <c r="C50" s="242"/>
      <c r="D50" s="250" t="s">
        <v>62</v>
      </c>
      <c r="E50" s="250" t="s">
        <v>386</v>
      </c>
      <c r="F50" s="250" t="s">
        <v>23</v>
      </c>
      <c r="G50" s="250" t="s">
        <v>17</v>
      </c>
      <c r="H50" s="250" t="s">
        <v>387</v>
      </c>
      <c r="I50" s="250" t="s">
        <v>388</v>
      </c>
      <c r="J50" s="250" t="s">
        <v>389</v>
      </c>
      <c r="K50" s="250" t="s">
        <v>390</v>
      </c>
      <c r="L50" s="250" t="s">
        <v>292</v>
      </c>
      <c r="M50" s="250" t="s">
        <v>209</v>
      </c>
      <c r="N50" s="250" t="s">
        <v>314</v>
      </c>
      <c r="O50" s="250" t="s">
        <v>214</v>
      </c>
      <c r="P50" s="250" t="s">
        <v>391</v>
      </c>
      <c r="Q50" s="250" t="s">
        <v>392</v>
      </c>
      <c r="R50" s="250" t="s">
        <v>393</v>
      </c>
      <c r="S50" s="250" t="s">
        <v>220</v>
      </c>
    </row>
    <row r="51" spans="1:19">
      <c r="A51" s="229"/>
      <c r="B51" s="229"/>
      <c r="C51" s="243"/>
      <c r="D51" s="251" t="s">
        <v>395</v>
      </c>
      <c r="E51" s="251"/>
      <c r="F51" s="251"/>
      <c r="G51" s="251" t="s">
        <v>299</v>
      </c>
      <c r="H51" s="251" t="s">
        <v>396</v>
      </c>
      <c r="I51" s="251" t="s">
        <v>184</v>
      </c>
      <c r="J51" s="251" t="s">
        <v>397</v>
      </c>
      <c r="K51" s="251" t="s">
        <v>54</v>
      </c>
      <c r="L51" s="278" t="s">
        <v>398</v>
      </c>
      <c r="M51" s="282" t="s">
        <v>224</v>
      </c>
      <c r="N51" s="278" t="s">
        <v>400</v>
      </c>
      <c r="O51" s="278" t="s">
        <v>394</v>
      </c>
      <c r="P51" s="278" t="s">
        <v>404</v>
      </c>
      <c r="Q51" s="278" t="s">
        <v>406</v>
      </c>
      <c r="R51" s="278" t="s">
        <v>407</v>
      </c>
      <c r="S51" s="286" t="s">
        <v>134</v>
      </c>
    </row>
    <row r="52" spans="1:19" ht="18" customHeight="1">
      <c r="A52" s="230"/>
      <c r="B52" s="230"/>
      <c r="C52" s="249"/>
      <c r="D52" s="252" t="s">
        <v>408</v>
      </c>
      <c r="E52" s="252" t="s">
        <v>219</v>
      </c>
      <c r="F52" s="252" t="s">
        <v>409</v>
      </c>
      <c r="G52" s="252" t="s">
        <v>411</v>
      </c>
      <c r="H52" s="252" t="s">
        <v>413</v>
      </c>
      <c r="I52" s="252" t="s">
        <v>415</v>
      </c>
      <c r="J52" s="252" t="s">
        <v>75</v>
      </c>
      <c r="K52" s="252" t="s">
        <v>416</v>
      </c>
      <c r="L52" s="279" t="s">
        <v>417</v>
      </c>
      <c r="M52" s="283" t="s">
        <v>419</v>
      </c>
      <c r="N52" s="279" t="s">
        <v>420</v>
      </c>
      <c r="O52" s="279" t="s">
        <v>287</v>
      </c>
      <c r="P52" s="283" t="s">
        <v>95</v>
      </c>
      <c r="Q52" s="283" t="s">
        <v>423</v>
      </c>
      <c r="R52" s="279" t="s">
        <v>424</v>
      </c>
      <c r="S52" s="279" t="s">
        <v>425</v>
      </c>
    </row>
    <row r="53" spans="1:19" ht="15.75" customHeight="1">
      <c r="A53" s="289"/>
      <c r="B53" s="289"/>
      <c r="C53" s="289"/>
      <c r="D53" s="253" t="s">
        <v>312</v>
      </c>
      <c r="E53" s="253"/>
      <c r="F53" s="253"/>
      <c r="G53" s="253"/>
      <c r="H53" s="253"/>
      <c r="I53" s="253"/>
      <c r="J53" s="253"/>
      <c r="K53" s="253"/>
      <c r="L53" s="253"/>
      <c r="M53" s="253"/>
      <c r="N53" s="253"/>
      <c r="O53" s="253"/>
      <c r="P53" s="253"/>
      <c r="Q53" s="253"/>
      <c r="R53" s="253"/>
      <c r="S53" s="289"/>
    </row>
    <row r="54" spans="1:19" ht="13.5" customHeight="1">
      <c r="A54" s="232" t="s">
        <v>384</v>
      </c>
      <c r="B54" s="232" t="s">
        <v>210</v>
      </c>
      <c r="C54" s="245"/>
      <c r="D54" s="254">
        <v>102.9</v>
      </c>
      <c r="E54" s="265">
        <v>101.7</v>
      </c>
      <c r="F54" s="265">
        <v>102.4</v>
      </c>
      <c r="G54" s="265">
        <v>99.6</v>
      </c>
      <c r="H54" s="265">
        <v>96.6</v>
      </c>
      <c r="I54" s="265">
        <v>106.7</v>
      </c>
      <c r="J54" s="265">
        <v>101.4</v>
      </c>
      <c r="K54" s="265">
        <v>100.3</v>
      </c>
      <c r="L54" s="280">
        <v>94.1</v>
      </c>
      <c r="M54" s="280">
        <v>100.5</v>
      </c>
      <c r="N54" s="280">
        <v>117.5</v>
      </c>
      <c r="O54" s="280">
        <v>119.6</v>
      </c>
      <c r="P54" s="265">
        <v>94.9</v>
      </c>
      <c r="Q54" s="265">
        <v>103.7</v>
      </c>
      <c r="R54" s="265">
        <v>99.5</v>
      </c>
      <c r="S54" s="280">
        <v>101</v>
      </c>
    </row>
    <row r="55" spans="1:19" ht="13.5" customHeight="1">
      <c r="A55" s="233"/>
      <c r="B55" s="233" t="s">
        <v>47</v>
      </c>
      <c r="C55" s="245"/>
      <c r="D55" s="255">
        <v>100</v>
      </c>
      <c r="E55" s="266">
        <v>100</v>
      </c>
      <c r="F55" s="266">
        <v>100</v>
      </c>
      <c r="G55" s="266">
        <v>100</v>
      </c>
      <c r="H55" s="266">
        <v>100</v>
      </c>
      <c r="I55" s="266">
        <v>100</v>
      </c>
      <c r="J55" s="266">
        <v>100</v>
      </c>
      <c r="K55" s="266">
        <v>100</v>
      </c>
      <c r="L55" s="281">
        <v>100</v>
      </c>
      <c r="M55" s="281">
        <v>100</v>
      </c>
      <c r="N55" s="281">
        <v>100</v>
      </c>
      <c r="O55" s="281">
        <v>100</v>
      </c>
      <c r="P55" s="266">
        <v>100</v>
      </c>
      <c r="Q55" s="266">
        <v>100</v>
      </c>
      <c r="R55" s="266">
        <v>100</v>
      </c>
      <c r="S55" s="281">
        <v>100</v>
      </c>
    </row>
    <row r="56" spans="1:19" ht="13.5" customHeight="1">
      <c r="A56" s="233"/>
      <c r="B56" s="233" t="s">
        <v>55</v>
      </c>
      <c r="C56" s="245"/>
      <c r="D56" s="255">
        <v>100.8</v>
      </c>
      <c r="E56" s="266">
        <v>108.7</v>
      </c>
      <c r="F56" s="266">
        <v>101.8</v>
      </c>
      <c r="G56" s="266">
        <v>102.3</v>
      </c>
      <c r="H56" s="266">
        <v>98.4</v>
      </c>
      <c r="I56" s="266">
        <v>100.8</v>
      </c>
      <c r="J56" s="266">
        <v>99.2</v>
      </c>
      <c r="K56" s="266">
        <v>100.4</v>
      </c>
      <c r="L56" s="281">
        <v>112.9</v>
      </c>
      <c r="M56" s="281">
        <v>100.6</v>
      </c>
      <c r="N56" s="281">
        <v>100.9</v>
      </c>
      <c r="O56" s="281">
        <v>105.8</v>
      </c>
      <c r="P56" s="266">
        <v>88.1</v>
      </c>
      <c r="Q56" s="266">
        <v>99.7</v>
      </c>
      <c r="R56" s="266">
        <v>100.2</v>
      </c>
      <c r="S56" s="281">
        <v>108</v>
      </c>
    </row>
    <row r="57" spans="1:19" ht="13.5" customHeight="1">
      <c r="A57" s="233"/>
      <c r="B57" s="233" t="s">
        <v>180</v>
      </c>
      <c r="C57" s="245"/>
      <c r="D57" s="255">
        <v>100.9</v>
      </c>
      <c r="E57" s="266">
        <v>106</v>
      </c>
      <c r="F57" s="266">
        <v>101.6</v>
      </c>
      <c r="G57" s="266">
        <v>101.1</v>
      </c>
      <c r="H57" s="266">
        <v>100.8</v>
      </c>
      <c r="I57" s="266">
        <v>97.7</v>
      </c>
      <c r="J57" s="266">
        <v>97.5</v>
      </c>
      <c r="K57" s="266">
        <v>105.9</v>
      </c>
      <c r="L57" s="281">
        <v>108</v>
      </c>
      <c r="M57" s="281">
        <v>100.1</v>
      </c>
      <c r="N57" s="281">
        <v>104</v>
      </c>
      <c r="O57" s="281">
        <v>109.3</v>
      </c>
      <c r="P57" s="266">
        <v>88.7</v>
      </c>
      <c r="Q57" s="266">
        <v>99.9</v>
      </c>
      <c r="R57" s="266">
        <v>95.4</v>
      </c>
      <c r="S57" s="281">
        <v>112.3</v>
      </c>
    </row>
    <row r="58" spans="1:19" ht="13.5" customHeight="1">
      <c r="A58" s="233"/>
      <c r="B58" s="233" t="s">
        <v>197</v>
      </c>
      <c r="C58" s="245"/>
      <c r="D58" s="256">
        <v>101.7</v>
      </c>
      <c r="E58" s="262">
        <v>109.5</v>
      </c>
      <c r="F58" s="262">
        <v>102.8</v>
      </c>
      <c r="G58" s="262">
        <v>102.8</v>
      </c>
      <c r="H58" s="262">
        <v>103.2</v>
      </c>
      <c r="I58" s="262">
        <v>100.3</v>
      </c>
      <c r="J58" s="262">
        <v>97.2</v>
      </c>
      <c r="K58" s="262">
        <v>109.1</v>
      </c>
      <c r="L58" s="262">
        <v>102</v>
      </c>
      <c r="M58" s="262">
        <v>101.8</v>
      </c>
      <c r="N58" s="262">
        <v>102.8</v>
      </c>
      <c r="O58" s="262">
        <v>105.4</v>
      </c>
      <c r="P58" s="262">
        <v>90.9</v>
      </c>
      <c r="Q58" s="262">
        <v>99.4</v>
      </c>
      <c r="R58" s="262">
        <v>97.6</v>
      </c>
      <c r="S58" s="262">
        <v>112.5</v>
      </c>
    </row>
    <row r="59" spans="1:19" ht="13.5" customHeight="1">
      <c r="A59" s="234"/>
      <c r="B59" s="234" t="s">
        <v>76</v>
      </c>
      <c r="C59" s="246"/>
      <c r="D59" s="257">
        <v>102</v>
      </c>
      <c r="E59" s="268">
        <v>111</v>
      </c>
      <c r="F59" s="268">
        <v>102.8</v>
      </c>
      <c r="G59" s="268">
        <v>102.2</v>
      </c>
      <c r="H59" s="268">
        <v>97.4</v>
      </c>
      <c r="I59" s="268">
        <v>100.6</v>
      </c>
      <c r="J59" s="268">
        <v>100.8</v>
      </c>
      <c r="K59" s="268">
        <v>106.7</v>
      </c>
      <c r="L59" s="268">
        <v>94.6</v>
      </c>
      <c r="M59" s="268">
        <v>103.2</v>
      </c>
      <c r="N59" s="268">
        <v>97.5</v>
      </c>
      <c r="O59" s="268">
        <v>111.3</v>
      </c>
      <c r="P59" s="268">
        <v>97.1</v>
      </c>
      <c r="Q59" s="268">
        <v>96.3</v>
      </c>
      <c r="R59" s="268">
        <v>99.9</v>
      </c>
      <c r="S59" s="268">
        <v>113.8</v>
      </c>
    </row>
    <row r="60" spans="1:19" ht="13.5" customHeight="1">
      <c r="A60" s="233" t="s">
        <v>426</v>
      </c>
      <c r="B60" s="233">
        <v>7</v>
      </c>
      <c r="C60" s="245" t="s">
        <v>434</v>
      </c>
      <c r="D60" s="255">
        <v>104.2</v>
      </c>
      <c r="E60" s="266">
        <v>110.1</v>
      </c>
      <c r="F60" s="266">
        <v>105.8</v>
      </c>
      <c r="G60" s="266">
        <v>109</v>
      </c>
      <c r="H60" s="266">
        <v>101.7</v>
      </c>
      <c r="I60" s="266">
        <v>99.7</v>
      </c>
      <c r="J60" s="266">
        <v>101.8</v>
      </c>
      <c r="K60" s="266">
        <v>114.5</v>
      </c>
      <c r="L60" s="266">
        <v>97.2</v>
      </c>
      <c r="M60" s="266">
        <v>108.4</v>
      </c>
      <c r="N60" s="266">
        <v>94.4</v>
      </c>
      <c r="O60" s="266">
        <v>123.2</v>
      </c>
      <c r="P60" s="266">
        <v>104.2</v>
      </c>
      <c r="Q60" s="266">
        <v>95</v>
      </c>
      <c r="R60" s="266">
        <v>102.5</v>
      </c>
      <c r="S60" s="266">
        <v>117.6</v>
      </c>
    </row>
    <row r="61" spans="1:19" ht="13.5" customHeight="1">
      <c r="A61" s="235" t="s">
        <v>430</v>
      </c>
      <c r="B61" s="233">
        <v>8</v>
      </c>
      <c r="C61" s="245"/>
      <c r="D61" s="255">
        <v>97.7</v>
      </c>
      <c r="E61" s="266">
        <v>101.4</v>
      </c>
      <c r="F61" s="266">
        <v>98.8</v>
      </c>
      <c r="G61" s="266">
        <v>104.2</v>
      </c>
      <c r="H61" s="266">
        <v>104.9</v>
      </c>
      <c r="I61" s="266">
        <v>96.9</v>
      </c>
      <c r="J61" s="266">
        <v>100.5</v>
      </c>
      <c r="K61" s="266">
        <v>105.2</v>
      </c>
      <c r="L61" s="266">
        <v>94.6</v>
      </c>
      <c r="M61" s="266">
        <v>101.5</v>
      </c>
      <c r="N61" s="266">
        <v>87.7</v>
      </c>
      <c r="O61" s="266">
        <v>113.9</v>
      </c>
      <c r="P61" s="266">
        <v>74.2</v>
      </c>
      <c r="Q61" s="266">
        <v>96.1</v>
      </c>
      <c r="R61" s="266">
        <v>99.8</v>
      </c>
      <c r="S61" s="266">
        <v>110.8</v>
      </c>
    </row>
    <row r="62" spans="1:19" ht="13.5" customHeight="1">
      <c r="A62" s="235" t="s">
        <v>430</v>
      </c>
      <c r="B62" s="233">
        <v>9</v>
      </c>
      <c r="D62" s="255">
        <v>101</v>
      </c>
      <c r="E62" s="266">
        <v>109.3</v>
      </c>
      <c r="F62" s="266">
        <v>101.4</v>
      </c>
      <c r="G62" s="266">
        <v>99</v>
      </c>
      <c r="H62" s="266">
        <v>92.3</v>
      </c>
      <c r="I62" s="266">
        <v>102.3</v>
      </c>
      <c r="J62" s="266">
        <v>100.4</v>
      </c>
      <c r="K62" s="266">
        <v>100.6</v>
      </c>
      <c r="L62" s="266">
        <v>93.2</v>
      </c>
      <c r="M62" s="266">
        <v>96.9</v>
      </c>
      <c r="N62" s="266">
        <v>100.2</v>
      </c>
      <c r="O62" s="266">
        <v>116.2</v>
      </c>
      <c r="P62" s="266">
        <v>93.1</v>
      </c>
      <c r="Q62" s="266">
        <v>99.1</v>
      </c>
      <c r="R62" s="266">
        <v>93.3</v>
      </c>
      <c r="S62" s="266">
        <v>110.7</v>
      </c>
    </row>
    <row r="63" spans="1:19" ht="13.5" customHeight="1">
      <c r="A63" s="235" t="s">
        <v>430</v>
      </c>
      <c r="B63" s="233">
        <v>10</v>
      </c>
      <c r="C63" s="245"/>
      <c r="D63" s="255">
        <v>103.4</v>
      </c>
      <c r="E63" s="266">
        <v>114</v>
      </c>
      <c r="F63" s="266">
        <v>105.8</v>
      </c>
      <c r="G63" s="266">
        <v>106.1</v>
      </c>
      <c r="H63" s="266">
        <v>98.5</v>
      </c>
      <c r="I63" s="266">
        <v>98.1</v>
      </c>
      <c r="J63" s="266">
        <v>100.4</v>
      </c>
      <c r="K63" s="266">
        <v>111.4</v>
      </c>
      <c r="L63" s="266">
        <v>90.6</v>
      </c>
      <c r="M63" s="266">
        <v>110.7</v>
      </c>
      <c r="N63" s="266">
        <v>99.9</v>
      </c>
      <c r="O63" s="266">
        <v>104.2</v>
      </c>
      <c r="P63" s="266">
        <v>107.4</v>
      </c>
      <c r="Q63" s="266">
        <v>93.8</v>
      </c>
      <c r="R63" s="266">
        <v>103.8</v>
      </c>
      <c r="S63" s="266">
        <v>112.6</v>
      </c>
    </row>
    <row r="64" spans="1:19" ht="13.5" customHeight="1">
      <c r="A64" s="235" t="s">
        <v>430</v>
      </c>
      <c r="B64" s="233">
        <v>11</v>
      </c>
      <c r="C64" s="245"/>
      <c r="D64" s="255">
        <v>106.2</v>
      </c>
      <c r="E64" s="266">
        <v>122.1</v>
      </c>
      <c r="F64" s="266">
        <v>109.2</v>
      </c>
      <c r="G64" s="266">
        <v>107.4</v>
      </c>
      <c r="H64" s="266">
        <v>99.9</v>
      </c>
      <c r="I64" s="266">
        <v>107.6</v>
      </c>
      <c r="J64" s="266">
        <v>102.2</v>
      </c>
      <c r="K64" s="266">
        <v>107.1</v>
      </c>
      <c r="L64" s="266">
        <v>112.5</v>
      </c>
      <c r="M64" s="266">
        <v>105.2</v>
      </c>
      <c r="N64" s="266">
        <v>102.7</v>
      </c>
      <c r="O64" s="266">
        <v>104.7</v>
      </c>
      <c r="P64" s="266">
        <v>99</v>
      </c>
      <c r="Q64" s="266">
        <v>95.6</v>
      </c>
      <c r="R64" s="266">
        <v>95.9</v>
      </c>
      <c r="S64" s="266">
        <v>122.8</v>
      </c>
    </row>
    <row r="65" spans="1:19" ht="13.5" customHeight="1">
      <c r="A65" s="235" t="s">
        <v>430</v>
      </c>
      <c r="B65" s="233">
        <v>12</v>
      </c>
      <c r="C65" s="245"/>
      <c r="D65" s="255">
        <v>100.8</v>
      </c>
      <c r="E65" s="266">
        <v>119.5</v>
      </c>
      <c r="F65" s="266">
        <v>103</v>
      </c>
      <c r="G65" s="266">
        <v>100.2</v>
      </c>
      <c r="H65" s="266">
        <v>92.1</v>
      </c>
      <c r="I65" s="266">
        <v>101</v>
      </c>
      <c r="J65" s="266">
        <v>101.1</v>
      </c>
      <c r="K65" s="266">
        <v>107.9</v>
      </c>
      <c r="L65" s="266">
        <v>97.3</v>
      </c>
      <c r="M65" s="266">
        <v>100.1</v>
      </c>
      <c r="N65" s="266">
        <v>100.9</v>
      </c>
      <c r="O65" s="266">
        <v>101.7</v>
      </c>
      <c r="P65" s="266">
        <v>88.2</v>
      </c>
      <c r="Q65" s="266">
        <v>93.6</v>
      </c>
      <c r="R65" s="266">
        <v>104.2</v>
      </c>
      <c r="S65" s="266">
        <v>111.2</v>
      </c>
    </row>
    <row r="66" spans="1:19" ht="13.5" customHeight="1">
      <c r="A66" s="235" t="s">
        <v>431</v>
      </c>
      <c r="B66" s="233">
        <v>1</v>
      </c>
      <c r="C66" s="245"/>
      <c r="D66" s="255">
        <v>96.8</v>
      </c>
      <c r="E66" s="266">
        <v>97.1</v>
      </c>
      <c r="F66" s="266">
        <v>94.6</v>
      </c>
      <c r="G66" s="266">
        <v>95.2</v>
      </c>
      <c r="H66" s="266">
        <v>96.6</v>
      </c>
      <c r="I66" s="266">
        <v>102</v>
      </c>
      <c r="J66" s="266">
        <v>99.8</v>
      </c>
      <c r="K66" s="266">
        <v>100.6</v>
      </c>
      <c r="L66" s="266">
        <v>87.7</v>
      </c>
      <c r="M66" s="266">
        <v>96.1</v>
      </c>
      <c r="N66" s="266">
        <v>102.6</v>
      </c>
      <c r="O66" s="266">
        <v>113.2</v>
      </c>
      <c r="P66" s="266">
        <v>95.8</v>
      </c>
      <c r="Q66" s="266">
        <v>88.3</v>
      </c>
      <c r="R66" s="266">
        <v>98</v>
      </c>
      <c r="S66" s="266">
        <v>110.3</v>
      </c>
    </row>
    <row r="67" spans="1:19" ht="13.5" customHeight="1">
      <c r="A67" s="236" t="s">
        <v>430</v>
      </c>
      <c r="B67" s="233">
        <v>2</v>
      </c>
      <c r="D67" s="255">
        <v>97.7</v>
      </c>
      <c r="E67" s="266">
        <v>104.9</v>
      </c>
      <c r="F67" s="266">
        <v>103</v>
      </c>
      <c r="G67" s="266">
        <v>93.4</v>
      </c>
      <c r="H67" s="266">
        <v>90.7</v>
      </c>
      <c r="I67" s="266">
        <v>102</v>
      </c>
      <c r="J67" s="266">
        <v>95.7</v>
      </c>
      <c r="K67" s="266">
        <v>93.5</v>
      </c>
      <c r="L67" s="266">
        <v>88.8</v>
      </c>
      <c r="M67" s="266">
        <v>94.6</v>
      </c>
      <c r="N67" s="266">
        <v>98.2</v>
      </c>
      <c r="O67" s="266">
        <v>104.8</v>
      </c>
      <c r="P67" s="266">
        <v>92.2</v>
      </c>
      <c r="Q67" s="266">
        <v>81.7</v>
      </c>
      <c r="R67" s="266">
        <v>90</v>
      </c>
      <c r="S67" s="266">
        <v>109.2</v>
      </c>
    </row>
    <row r="68" spans="1:19" ht="13.5" customHeight="1">
      <c r="A68" s="235" t="s">
        <v>430</v>
      </c>
      <c r="B68" s="233">
        <v>3</v>
      </c>
      <c r="C68" s="245"/>
      <c r="D68" s="255">
        <v>96.7</v>
      </c>
      <c r="E68" s="266">
        <v>101</v>
      </c>
      <c r="F68" s="266">
        <v>101.1</v>
      </c>
      <c r="G68" s="266">
        <v>92.4</v>
      </c>
      <c r="H68" s="266">
        <v>93.9</v>
      </c>
      <c r="I68" s="266">
        <v>91.9</v>
      </c>
      <c r="J68" s="266">
        <v>95.6</v>
      </c>
      <c r="K68" s="266">
        <v>99</v>
      </c>
      <c r="L68" s="266">
        <v>88.4</v>
      </c>
      <c r="M68" s="266">
        <v>99.5</v>
      </c>
      <c r="N68" s="266">
        <v>98.7</v>
      </c>
      <c r="O68" s="266">
        <v>108.6</v>
      </c>
      <c r="P68" s="266">
        <v>91.1</v>
      </c>
      <c r="Q68" s="266">
        <v>83.6</v>
      </c>
      <c r="R68" s="266">
        <v>103.9</v>
      </c>
      <c r="S68" s="266">
        <v>107.2</v>
      </c>
    </row>
    <row r="69" spans="1:19" ht="13.5" customHeight="1">
      <c r="A69" s="233" t="s">
        <v>430</v>
      </c>
      <c r="B69" s="233">
        <v>4</v>
      </c>
      <c r="C69" s="245"/>
      <c r="D69" s="255">
        <v>101.5</v>
      </c>
      <c r="E69" s="266">
        <v>109.7</v>
      </c>
      <c r="F69" s="266">
        <v>104.1</v>
      </c>
      <c r="G69" s="266">
        <v>98.2</v>
      </c>
      <c r="H69" s="266">
        <v>96.3</v>
      </c>
      <c r="I69" s="266">
        <v>102.9</v>
      </c>
      <c r="J69" s="266">
        <v>102.1</v>
      </c>
      <c r="K69" s="266">
        <v>107.6</v>
      </c>
      <c r="L69" s="266">
        <v>91.3</v>
      </c>
      <c r="M69" s="266">
        <v>99.2</v>
      </c>
      <c r="N69" s="266">
        <v>104.8</v>
      </c>
      <c r="O69" s="266">
        <v>112.1</v>
      </c>
      <c r="P69" s="266">
        <v>95.3</v>
      </c>
      <c r="Q69" s="266">
        <v>87.7</v>
      </c>
      <c r="R69" s="266">
        <v>108.6</v>
      </c>
      <c r="S69" s="266">
        <v>115.5</v>
      </c>
    </row>
    <row r="70" spans="1:19" ht="13.5" customHeight="1">
      <c r="A70" s="235" t="s">
        <v>430</v>
      </c>
      <c r="B70" s="233">
        <v>5</v>
      </c>
      <c r="C70" s="245"/>
      <c r="D70" s="255">
        <v>98.3</v>
      </c>
      <c r="E70" s="266">
        <v>100.7</v>
      </c>
      <c r="F70" s="266">
        <v>96.9</v>
      </c>
      <c r="G70" s="266">
        <v>101.2</v>
      </c>
      <c r="H70" s="266">
        <v>97.9</v>
      </c>
      <c r="I70" s="266">
        <v>100.8</v>
      </c>
      <c r="J70" s="266">
        <v>99.9</v>
      </c>
      <c r="K70" s="266">
        <v>107</v>
      </c>
      <c r="L70" s="266">
        <v>91.2</v>
      </c>
      <c r="M70" s="266">
        <v>97.6</v>
      </c>
      <c r="N70" s="266">
        <v>102.9</v>
      </c>
      <c r="O70" s="266">
        <v>113.9</v>
      </c>
      <c r="P70" s="266">
        <v>95.6</v>
      </c>
      <c r="Q70" s="266">
        <v>88.7</v>
      </c>
      <c r="R70" s="266">
        <v>100.9</v>
      </c>
      <c r="S70" s="266">
        <v>113.8</v>
      </c>
    </row>
    <row r="71" spans="1:19" ht="13.5" customHeight="1">
      <c r="A71" s="236" t="s">
        <v>430</v>
      </c>
      <c r="B71" s="235">
        <v>6</v>
      </c>
      <c r="C71" s="321"/>
      <c r="D71" s="255">
        <v>103.3</v>
      </c>
      <c r="E71" s="267">
        <v>107.3</v>
      </c>
      <c r="F71" s="267">
        <v>106.5</v>
      </c>
      <c r="G71" s="267">
        <v>101.7</v>
      </c>
      <c r="H71" s="267">
        <v>95.2</v>
      </c>
      <c r="I71" s="267">
        <v>105.2</v>
      </c>
      <c r="J71" s="267">
        <v>103.3</v>
      </c>
      <c r="K71" s="267">
        <v>108.6</v>
      </c>
      <c r="L71" s="267">
        <v>89.5</v>
      </c>
      <c r="M71" s="267">
        <v>103.6</v>
      </c>
      <c r="N71" s="267">
        <v>105.7</v>
      </c>
      <c r="O71" s="267">
        <v>112.3</v>
      </c>
      <c r="P71" s="267">
        <v>103.5</v>
      </c>
      <c r="Q71" s="267">
        <v>85.2</v>
      </c>
      <c r="R71" s="267">
        <v>106.3</v>
      </c>
      <c r="S71" s="267">
        <v>118.2</v>
      </c>
    </row>
    <row r="72" spans="1:19" ht="13.5" customHeight="1">
      <c r="A72" s="237" t="s">
        <v>430</v>
      </c>
      <c r="B72" s="241">
        <v>7</v>
      </c>
      <c r="C72" s="247"/>
      <c r="D72" s="258">
        <v>106.1</v>
      </c>
      <c r="E72" s="269">
        <v>111.9</v>
      </c>
      <c r="F72" s="269">
        <v>107.7</v>
      </c>
      <c r="G72" s="269">
        <v>106.7</v>
      </c>
      <c r="H72" s="269">
        <v>101.4</v>
      </c>
      <c r="I72" s="269">
        <v>107.9</v>
      </c>
      <c r="J72" s="269">
        <v>103.2</v>
      </c>
      <c r="K72" s="269">
        <v>113.3</v>
      </c>
      <c r="L72" s="269">
        <v>90.3</v>
      </c>
      <c r="M72" s="269">
        <v>106.7</v>
      </c>
      <c r="N72" s="269">
        <v>101.7</v>
      </c>
      <c r="O72" s="269">
        <v>109.2</v>
      </c>
      <c r="P72" s="269">
        <v>110</v>
      </c>
      <c r="Q72" s="269">
        <v>96.3</v>
      </c>
      <c r="R72" s="269">
        <v>108.1</v>
      </c>
      <c r="S72" s="269">
        <v>118.5</v>
      </c>
    </row>
    <row r="73" spans="1:19" ht="17.25" customHeight="1">
      <c r="A73" s="289"/>
      <c r="B73" s="289"/>
      <c r="C73" s="289"/>
      <c r="D73" s="259" t="s">
        <v>432</v>
      </c>
      <c r="E73" s="259"/>
      <c r="F73" s="259"/>
      <c r="G73" s="259"/>
      <c r="H73" s="259"/>
      <c r="I73" s="259"/>
      <c r="J73" s="259"/>
      <c r="K73" s="259"/>
      <c r="L73" s="259"/>
      <c r="M73" s="259"/>
      <c r="N73" s="259"/>
      <c r="O73" s="259"/>
      <c r="P73" s="259"/>
      <c r="Q73" s="259"/>
      <c r="R73" s="259"/>
      <c r="S73" s="259"/>
    </row>
    <row r="74" spans="1:19" ht="13.5" customHeight="1">
      <c r="A74" s="232" t="s">
        <v>384</v>
      </c>
      <c r="B74" s="232" t="s">
        <v>210</v>
      </c>
      <c r="C74" s="245"/>
      <c r="D74" s="254">
        <v>-0.8</v>
      </c>
      <c r="E74" s="265">
        <v>-4.4000000000000004</v>
      </c>
      <c r="F74" s="265">
        <v>-1.9</v>
      </c>
      <c r="G74" s="265">
        <v>-3.1</v>
      </c>
      <c r="H74" s="265">
        <v>-2.2000000000000002</v>
      </c>
      <c r="I74" s="265">
        <v>-3.6</v>
      </c>
      <c r="J74" s="265">
        <v>-0.4</v>
      </c>
      <c r="K74" s="265">
        <v>-4.8</v>
      </c>
      <c r="L74" s="280">
        <v>-8.9</v>
      </c>
      <c r="M74" s="280">
        <v>-2.2999999999999998</v>
      </c>
      <c r="N74" s="280">
        <v>10.199999999999999</v>
      </c>
      <c r="O74" s="280">
        <v>3</v>
      </c>
      <c r="P74" s="265">
        <v>1.5</v>
      </c>
      <c r="Q74" s="265">
        <v>0.8</v>
      </c>
      <c r="R74" s="265">
        <v>-3.5</v>
      </c>
      <c r="S74" s="280">
        <v>-2.1</v>
      </c>
    </row>
    <row r="75" spans="1:19" ht="13.5" customHeight="1">
      <c r="A75" s="233"/>
      <c r="B75" s="233" t="s">
        <v>47</v>
      </c>
      <c r="C75" s="245"/>
      <c r="D75" s="255">
        <v>-2.8</v>
      </c>
      <c r="E75" s="266">
        <v>-1.7</v>
      </c>
      <c r="F75" s="266">
        <v>-2.2999999999999998</v>
      </c>
      <c r="G75" s="266">
        <v>0.4</v>
      </c>
      <c r="H75" s="266">
        <v>3.5</v>
      </c>
      <c r="I75" s="266">
        <v>-6.2</v>
      </c>
      <c r="J75" s="266">
        <v>-1.4</v>
      </c>
      <c r="K75" s="266">
        <v>-0.3</v>
      </c>
      <c r="L75" s="281">
        <v>6.3</v>
      </c>
      <c r="M75" s="281">
        <v>-0.5</v>
      </c>
      <c r="N75" s="281">
        <v>-14.9</v>
      </c>
      <c r="O75" s="281">
        <v>-16.399999999999999</v>
      </c>
      <c r="P75" s="266">
        <v>5.3</v>
      </c>
      <c r="Q75" s="266">
        <v>-3.6</v>
      </c>
      <c r="R75" s="266">
        <v>0.5</v>
      </c>
      <c r="S75" s="281">
        <v>-1</v>
      </c>
    </row>
    <row r="76" spans="1:19" ht="13.5" customHeight="1">
      <c r="A76" s="233"/>
      <c r="B76" s="233" t="s">
        <v>55</v>
      </c>
      <c r="C76" s="245"/>
      <c r="D76" s="255">
        <v>0.7</v>
      </c>
      <c r="E76" s="266">
        <v>8.6999999999999993</v>
      </c>
      <c r="F76" s="266">
        <v>1.8</v>
      </c>
      <c r="G76" s="266">
        <v>2.2999999999999998</v>
      </c>
      <c r="H76" s="266">
        <v>-1.5</v>
      </c>
      <c r="I76" s="266">
        <v>0.8</v>
      </c>
      <c r="J76" s="266">
        <v>-0.8</v>
      </c>
      <c r="K76" s="266">
        <v>0.4</v>
      </c>
      <c r="L76" s="281">
        <v>12.9</v>
      </c>
      <c r="M76" s="281">
        <v>0.5</v>
      </c>
      <c r="N76" s="281">
        <v>1</v>
      </c>
      <c r="O76" s="281">
        <v>5.8</v>
      </c>
      <c r="P76" s="266">
        <v>-11.9</v>
      </c>
      <c r="Q76" s="266">
        <v>-0.3</v>
      </c>
      <c r="R76" s="266">
        <v>0.2</v>
      </c>
      <c r="S76" s="281">
        <v>8</v>
      </c>
    </row>
    <row r="77" spans="1:19" ht="13.5" customHeight="1">
      <c r="A77" s="233"/>
      <c r="B77" s="233" t="s">
        <v>180</v>
      </c>
      <c r="C77" s="245"/>
      <c r="D77" s="255">
        <v>0.1</v>
      </c>
      <c r="E77" s="266">
        <v>-2.5</v>
      </c>
      <c r="F77" s="266">
        <v>-0.2</v>
      </c>
      <c r="G77" s="266">
        <v>-1.2</v>
      </c>
      <c r="H77" s="266">
        <v>2.4</v>
      </c>
      <c r="I77" s="266">
        <v>-3.1</v>
      </c>
      <c r="J77" s="266">
        <v>-1.7</v>
      </c>
      <c r="K77" s="266">
        <v>5.5</v>
      </c>
      <c r="L77" s="281">
        <v>-4.3</v>
      </c>
      <c r="M77" s="281">
        <v>-0.5</v>
      </c>
      <c r="N77" s="281">
        <v>3.1</v>
      </c>
      <c r="O77" s="281">
        <v>3.3</v>
      </c>
      <c r="P77" s="266">
        <v>0.7</v>
      </c>
      <c r="Q77" s="266">
        <v>0.2</v>
      </c>
      <c r="R77" s="266">
        <v>-4.8</v>
      </c>
      <c r="S77" s="281">
        <v>4</v>
      </c>
    </row>
    <row r="78" spans="1:19" ht="13.5" customHeight="1">
      <c r="A78" s="233"/>
      <c r="B78" s="233" t="s">
        <v>197</v>
      </c>
      <c r="C78" s="245"/>
      <c r="D78" s="255">
        <v>0.8</v>
      </c>
      <c r="E78" s="266">
        <v>3.3</v>
      </c>
      <c r="F78" s="266">
        <v>1.2</v>
      </c>
      <c r="G78" s="266">
        <v>1.7</v>
      </c>
      <c r="H78" s="266">
        <v>2.4</v>
      </c>
      <c r="I78" s="266">
        <v>2.7</v>
      </c>
      <c r="J78" s="266">
        <v>-0.3</v>
      </c>
      <c r="K78" s="266">
        <v>3</v>
      </c>
      <c r="L78" s="281">
        <v>-5.6</v>
      </c>
      <c r="M78" s="281">
        <v>1.7</v>
      </c>
      <c r="N78" s="281">
        <v>-1.2</v>
      </c>
      <c r="O78" s="281">
        <v>-3.6</v>
      </c>
      <c r="P78" s="266">
        <v>2.5</v>
      </c>
      <c r="Q78" s="266">
        <v>-0.5</v>
      </c>
      <c r="R78" s="266">
        <v>2.2999999999999998</v>
      </c>
      <c r="S78" s="281">
        <v>0.2</v>
      </c>
    </row>
    <row r="79" spans="1:19" ht="13.5" customHeight="1">
      <c r="A79" s="234"/>
      <c r="B79" s="234" t="s">
        <v>76</v>
      </c>
      <c r="C79" s="246"/>
      <c r="D79" s="257">
        <v>0</v>
      </c>
      <c r="E79" s="268">
        <v>1.1000000000000001</v>
      </c>
      <c r="F79" s="268">
        <v>0</v>
      </c>
      <c r="G79" s="268">
        <v>-1.1000000000000001</v>
      </c>
      <c r="H79" s="268">
        <v>-5.9</v>
      </c>
      <c r="I79" s="268">
        <v>0.2</v>
      </c>
      <c r="J79" s="268">
        <v>2.8</v>
      </c>
      <c r="K79" s="268">
        <v>-2.2999999999999998</v>
      </c>
      <c r="L79" s="268">
        <v>-8</v>
      </c>
      <c r="M79" s="268">
        <v>1.5</v>
      </c>
      <c r="N79" s="268">
        <v>-0.5</v>
      </c>
      <c r="O79" s="268">
        <v>0.4</v>
      </c>
      <c r="P79" s="268">
        <v>5.5</v>
      </c>
      <c r="Q79" s="268">
        <v>-3.4</v>
      </c>
      <c r="R79" s="268">
        <v>2.6</v>
      </c>
      <c r="S79" s="268">
        <v>0.3</v>
      </c>
    </row>
    <row r="80" spans="1:19" ht="13.5" customHeight="1">
      <c r="A80" s="233" t="s">
        <v>426</v>
      </c>
      <c r="B80" s="233">
        <v>7</v>
      </c>
      <c r="C80" s="245" t="s">
        <v>434</v>
      </c>
      <c r="D80" s="254">
        <v>-0.7</v>
      </c>
      <c r="E80" s="265">
        <v>-3.1</v>
      </c>
      <c r="F80" s="265">
        <v>-1</v>
      </c>
      <c r="G80" s="265">
        <v>6.7</v>
      </c>
      <c r="H80" s="265">
        <v>0.7</v>
      </c>
      <c r="I80" s="265">
        <v>-3.2</v>
      </c>
      <c r="J80" s="265">
        <v>4.2</v>
      </c>
      <c r="K80" s="265">
        <v>3.7</v>
      </c>
      <c r="L80" s="265">
        <v>-6.3</v>
      </c>
      <c r="M80" s="265">
        <v>5.3</v>
      </c>
      <c r="N80" s="265">
        <v>-2</v>
      </c>
      <c r="O80" s="265">
        <v>7.8</v>
      </c>
      <c r="P80" s="265">
        <v>10.7</v>
      </c>
      <c r="Q80" s="265">
        <v>-8.6999999999999993</v>
      </c>
      <c r="R80" s="265">
        <v>6.1</v>
      </c>
      <c r="S80" s="265">
        <v>0.6</v>
      </c>
    </row>
    <row r="81" spans="1:30" ht="13.5" customHeight="1">
      <c r="A81" s="235" t="s">
        <v>430</v>
      </c>
      <c r="B81" s="233">
        <v>8</v>
      </c>
      <c r="C81" s="245"/>
      <c r="D81" s="255">
        <v>0.4</v>
      </c>
      <c r="E81" s="266">
        <v>-0.7</v>
      </c>
      <c r="F81" s="266">
        <v>2.8</v>
      </c>
      <c r="G81" s="266">
        <v>-0.3</v>
      </c>
      <c r="H81" s="266">
        <v>1.3</v>
      </c>
      <c r="I81" s="266">
        <v>-1</v>
      </c>
      <c r="J81" s="266">
        <v>4.0999999999999996</v>
      </c>
      <c r="K81" s="266">
        <v>-3.2</v>
      </c>
      <c r="L81" s="266">
        <v>-0.4</v>
      </c>
      <c r="M81" s="266">
        <v>4.7</v>
      </c>
      <c r="N81" s="266">
        <v>-6.5</v>
      </c>
      <c r="O81" s="266">
        <v>1.8</v>
      </c>
      <c r="P81" s="266">
        <v>12.9</v>
      </c>
      <c r="Q81" s="266">
        <v>-7.4</v>
      </c>
      <c r="R81" s="266">
        <v>0</v>
      </c>
      <c r="S81" s="266">
        <v>0</v>
      </c>
    </row>
    <row r="82" spans="1:30" ht="13.5" customHeight="1">
      <c r="A82" s="235" t="s">
        <v>430</v>
      </c>
      <c r="B82" s="233">
        <v>9</v>
      </c>
      <c r="C82" s="245"/>
      <c r="D82" s="255">
        <v>-1.2</v>
      </c>
      <c r="E82" s="266">
        <v>-3.6</v>
      </c>
      <c r="F82" s="266">
        <v>-1.1000000000000001</v>
      </c>
      <c r="G82" s="266">
        <v>-6.4</v>
      </c>
      <c r="H82" s="266">
        <v>-11.6</v>
      </c>
      <c r="I82" s="266">
        <v>-0.9</v>
      </c>
      <c r="J82" s="266">
        <v>4.5999999999999996</v>
      </c>
      <c r="K82" s="266">
        <v>-6.4</v>
      </c>
      <c r="L82" s="266">
        <v>-9.1999999999999993</v>
      </c>
      <c r="M82" s="266">
        <v>-4.3</v>
      </c>
      <c r="N82" s="266">
        <v>1.4</v>
      </c>
      <c r="O82" s="266">
        <v>3.6</v>
      </c>
      <c r="P82" s="266">
        <v>8.5</v>
      </c>
      <c r="Q82" s="266">
        <v>-3.7</v>
      </c>
      <c r="R82" s="266">
        <v>-1.3</v>
      </c>
      <c r="S82" s="266">
        <v>-4</v>
      </c>
    </row>
    <row r="83" spans="1:30" ht="13.5" customHeight="1">
      <c r="A83" s="235" t="s">
        <v>430</v>
      </c>
      <c r="B83" s="233">
        <v>10</v>
      </c>
      <c r="D83" s="255">
        <v>-0.8</v>
      </c>
      <c r="E83" s="266">
        <v>0.1</v>
      </c>
      <c r="F83" s="266">
        <v>-0.1</v>
      </c>
      <c r="G83" s="266">
        <v>2</v>
      </c>
      <c r="H83" s="266">
        <v>-8.1999999999999993</v>
      </c>
      <c r="I83" s="266">
        <v>-3.4</v>
      </c>
      <c r="J83" s="266">
        <v>1.8</v>
      </c>
      <c r="K83" s="266">
        <v>-0.4</v>
      </c>
      <c r="L83" s="266">
        <v>-10.6</v>
      </c>
      <c r="M83" s="266">
        <v>6.3</v>
      </c>
      <c r="N83" s="266">
        <v>2.7</v>
      </c>
      <c r="O83" s="266">
        <v>-6.8</v>
      </c>
      <c r="P83" s="266">
        <v>5.5</v>
      </c>
      <c r="Q83" s="266">
        <v>-4.3</v>
      </c>
      <c r="R83" s="266">
        <v>5</v>
      </c>
      <c r="S83" s="266">
        <v>-2.4</v>
      </c>
    </row>
    <row r="84" spans="1:30" ht="13.5" customHeight="1">
      <c r="A84" s="235" t="s">
        <v>430</v>
      </c>
      <c r="B84" s="233">
        <v>11</v>
      </c>
      <c r="C84" s="245"/>
      <c r="D84" s="255">
        <v>0.7</v>
      </c>
      <c r="E84" s="266">
        <v>9.1999999999999993</v>
      </c>
      <c r="F84" s="266">
        <v>0.6</v>
      </c>
      <c r="G84" s="266">
        <v>1.7</v>
      </c>
      <c r="H84" s="266">
        <v>-2.7</v>
      </c>
      <c r="I84" s="266">
        <v>3.4</v>
      </c>
      <c r="J84" s="266">
        <v>2.6</v>
      </c>
      <c r="K84" s="266">
        <v>-0.4</v>
      </c>
      <c r="L84" s="266">
        <v>11.3</v>
      </c>
      <c r="M84" s="266">
        <v>-1.3</v>
      </c>
      <c r="N84" s="266">
        <v>4.5</v>
      </c>
      <c r="O84" s="266">
        <v>-8.3000000000000007</v>
      </c>
      <c r="P84" s="266">
        <v>1.1000000000000001</v>
      </c>
      <c r="Q84" s="266">
        <v>-4.5</v>
      </c>
      <c r="R84" s="266">
        <v>0.3</v>
      </c>
      <c r="S84" s="266">
        <v>4.9000000000000004</v>
      </c>
    </row>
    <row r="85" spans="1:30" ht="13.5" customHeight="1">
      <c r="A85" s="235" t="s">
        <v>430</v>
      </c>
      <c r="B85" s="233">
        <v>12</v>
      </c>
      <c r="C85" s="245"/>
      <c r="D85" s="255">
        <v>-1.5</v>
      </c>
      <c r="E85" s="266">
        <v>6.2</v>
      </c>
      <c r="F85" s="266">
        <v>-2</v>
      </c>
      <c r="G85" s="266">
        <v>-0.8</v>
      </c>
      <c r="H85" s="266">
        <v>-9.5</v>
      </c>
      <c r="I85" s="266">
        <v>-1.5</v>
      </c>
      <c r="J85" s="266">
        <v>5.0999999999999996</v>
      </c>
      <c r="K85" s="266">
        <v>-0.1</v>
      </c>
      <c r="L85" s="266">
        <v>-3.9</v>
      </c>
      <c r="M85" s="266">
        <v>-4.7</v>
      </c>
      <c r="N85" s="266">
        <v>3.5</v>
      </c>
      <c r="O85" s="266">
        <v>-10.8</v>
      </c>
      <c r="P85" s="266">
        <v>2.6</v>
      </c>
      <c r="Q85" s="266">
        <v>-4</v>
      </c>
      <c r="R85" s="266">
        <v>1.5</v>
      </c>
      <c r="S85" s="266">
        <v>-2.9</v>
      </c>
    </row>
    <row r="86" spans="1:30" ht="13.5" customHeight="1">
      <c r="A86" s="235" t="s">
        <v>431</v>
      </c>
      <c r="B86" s="233">
        <v>1</v>
      </c>
      <c r="C86" s="245"/>
      <c r="D86" s="255">
        <v>1</v>
      </c>
      <c r="E86" s="266">
        <v>3.2</v>
      </c>
      <c r="F86" s="266">
        <v>2</v>
      </c>
      <c r="G86" s="266">
        <v>0.5</v>
      </c>
      <c r="H86" s="266">
        <v>1.7</v>
      </c>
      <c r="I86" s="266">
        <v>10</v>
      </c>
      <c r="J86" s="266">
        <v>2.4</v>
      </c>
      <c r="K86" s="266">
        <v>-2.1</v>
      </c>
      <c r="L86" s="266">
        <v>-2.7</v>
      </c>
      <c r="M86" s="266">
        <v>4.7</v>
      </c>
      <c r="N86" s="266">
        <v>6.1</v>
      </c>
      <c r="O86" s="266">
        <v>6</v>
      </c>
      <c r="P86" s="266">
        <v>1.1000000000000001</v>
      </c>
      <c r="Q86" s="266">
        <v>-8.6</v>
      </c>
      <c r="R86" s="266">
        <v>-1.4</v>
      </c>
      <c r="S86" s="266">
        <v>2.2000000000000002</v>
      </c>
    </row>
    <row r="87" spans="1:30" ht="13.5" customHeight="1">
      <c r="A87" s="236" t="s">
        <v>430</v>
      </c>
      <c r="B87" s="233">
        <v>2</v>
      </c>
      <c r="C87" s="245"/>
      <c r="D87" s="255">
        <v>-3.6</v>
      </c>
      <c r="E87" s="266">
        <v>-8.5</v>
      </c>
      <c r="F87" s="266">
        <v>0.3</v>
      </c>
      <c r="G87" s="266">
        <v>-1.7</v>
      </c>
      <c r="H87" s="266">
        <v>-0.7</v>
      </c>
      <c r="I87" s="266">
        <v>0.4</v>
      </c>
      <c r="J87" s="266">
        <v>-3.9</v>
      </c>
      <c r="K87" s="266">
        <v>-7.3</v>
      </c>
      <c r="L87" s="266">
        <v>0.5</v>
      </c>
      <c r="M87" s="266">
        <v>-8.1999999999999993</v>
      </c>
      <c r="N87" s="266">
        <v>12.9</v>
      </c>
      <c r="O87" s="266">
        <v>-4.0999999999999996</v>
      </c>
      <c r="P87" s="266">
        <v>-7.4</v>
      </c>
      <c r="Q87" s="266">
        <v>-13.9</v>
      </c>
      <c r="R87" s="266">
        <v>-4.5</v>
      </c>
      <c r="S87" s="266">
        <v>-4.0999999999999996</v>
      </c>
    </row>
    <row r="88" spans="1:30" ht="13.5" customHeight="1">
      <c r="A88" s="235" t="s">
        <v>430</v>
      </c>
      <c r="B88" s="233">
        <v>3</v>
      </c>
      <c r="D88" s="255">
        <v>-5.2</v>
      </c>
      <c r="E88" s="266">
        <v>-7.8</v>
      </c>
      <c r="F88" s="266">
        <v>-1.6</v>
      </c>
      <c r="G88" s="266">
        <v>-6.3</v>
      </c>
      <c r="H88" s="266">
        <v>-1.9</v>
      </c>
      <c r="I88" s="266">
        <v>-7.6</v>
      </c>
      <c r="J88" s="266">
        <v>-3.4</v>
      </c>
      <c r="K88" s="266">
        <v>-3.3</v>
      </c>
      <c r="L88" s="266">
        <v>-1.7</v>
      </c>
      <c r="M88" s="266">
        <v>-2.9</v>
      </c>
      <c r="N88" s="266">
        <v>-1.6</v>
      </c>
      <c r="O88" s="266">
        <v>0.1</v>
      </c>
      <c r="P88" s="266">
        <v>-6.3</v>
      </c>
      <c r="Q88" s="266">
        <v>-15.6</v>
      </c>
      <c r="R88" s="266">
        <v>1.3</v>
      </c>
      <c r="S88" s="266">
        <v>-6</v>
      </c>
    </row>
    <row r="89" spans="1:30" ht="13.5" customHeight="1">
      <c r="A89" s="233" t="s">
        <v>430</v>
      </c>
      <c r="B89" s="233">
        <v>4</v>
      </c>
      <c r="C89" s="245"/>
      <c r="D89" s="255">
        <v>-3.9</v>
      </c>
      <c r="E89" s="266">
        <v>-9.9</v>
      </c>
      <c r="F89" s="266">
        <v>-1.6</v>
      </c>
      <c r="G89" s="266">
        <v>-5.8</v>
      </c>
      <c r="H89" s="266">
        <v>-0.3</v>
      </c>
      <c r="I89" s="266">
        <v>-2.2999999999999998</v>
      </c>
      <c r="J89" s="266">
        <v>-1.7</v>
      </c>
      <c r="K89" s="266">
        <v>0.3</v>
      </c>
      <c r="L89" s="266">
        <v>-2.4</v>
      </c>
      <c r="M89" s="266">
        <v>-8.6999999999999993</v>
      </c>
      <c r="N89" s="266">
        <v>7.8</v>
      </c>
      <c r="O89" s="266">
        <v>-3.2</v>
      </c>
      <c r="P89" s="266">
        <v>-7.8</v>
      </c>
      <c r="Q89" s="266">
        <v>-13.2</v>
      </c>
      <c r="R89" s="266">
        <v>2.9</v>
      </c>
      <c r="S89" s="266">
        <v>-0.5</v>
      </c>
    </row>
    <row r="90" spans="1:30" ht="13.5" customHeight="1">
      <c r="A90" s="235" t="s">
        <v>430</v>
      </c>
      <c r="B90" s="233">
        <v>5</v>
      </c>
      <c r="C90" s="245"/>
      <c r="D90" s="255">
        <v>-2.5</v>
      </c>
      <c r="E90" s="266">
        <v>1.5</v>
      </c>
      <c r="F90" s="266">
        <v>-2.8</v>
      </c>
      <c r="G90" s="266">
        <v>-4.0999999999999996</v>
      </c>
      <c r="H90" s="266">
        <v>-3.6</v>
      </c>
      <c r="I90" s="266">
        <v>3.4</v>
      </c>
      <c r="J90" s="266">
        <v>-0.5</v>
      </c>
      <c r="K90" s="266">
        <v>-4.2</v>
      </c>
      <c r="L90" s="266">
        <v>-2.2999999999999998</v>
      </c>
      <c r="M90" s="266">
        <v>-6.4</v>
      </c>
      <c r="N90" s="266">
        <v>0.3</v>
      </c>
      <c r="O90" s="266">
        <v>6.7</v>
      </c>
      <c r="P90" s="266">
        <v>-6.7</v>
      </c>
      <c r="Q90" s="266">
        <v>-7.3</v>
      </c>
      <c r="R90" s="266">
        <v>1.8</v>
      </c>
      <c r="S90" s="266">
        <v>2</v>
      </c>
    </row>
    <row r="91" spans="1:30" ht="13.5" customHeight="1">
      <c r="A91" s="235" t="s">
        <v>430</v>
      </c>
      <c r="B91" s="233">
        <v>6</v>
      </c>
      <c r="C91" s="245"/>
      <c r="D91" s="255">
        <v>-1.5</v>
      </c>
      <c r="E91" s="266">
        <v>-8.1</v>
      </c>
      <c r="F91" s="266">
        <v>0</v>
      </c>
      <c r="G91" s="266">
        <v>-0.3</v>
      </c>
      <c r="H91" s="266">
        <v>-3.4</v>
      </c>
      <c r="I91" s="266">
        <v>0.6</v>
      </c>
      <c r="J91" s="266">
        <v>0.4</v>
      </c>
      <c r="K91" s="266">
        <v>0.3</v>
      </c>
      <c r="L91" s="266">
        <v>-5</v>
      </c>
      <c r="M91" s="266">
        <v>-1.7</v>
      </c>
      <c r="N91" s="266">
        <v>4.9000000000000004</v>
      </c>
      <c r="O91" s="266">
        <v>-10</v>
      </c>
      <c r="P91" s="266">
        <v>2.2000000000000002</v>
      </c>
      <c r="Q91" s="266">
        <v>-10.7</v>
      </c>
      <c r="R91" s="266">
        <v>7.7</v>
      </c>
      <c r="S91" s="266">
        <v>1.2</v>
      </c>
    </row>
    <row r="92" spans="1:30" ht="13.5" customHeight="1">
      <c r="A92" s="237" t="s">
        <v>430</v>
      </c>
      <c r="B92" s="241">
        <v>7</v>
      </c>
      <c r="C92" s="247"/>
      <c r="D92" s="258">
        <v>1.8</v>
      </c>
      <c r="E92" s="269">
        <v>1.6</v>
      </c>
      <c r="F92" s="269">
        <v>1.8</v>
      </c>
      <c r="G92" s="269">
        <v>-2.1</v>
      </c>
      <c r="H92" s="269">
        <v>-0.3</v>
      </c>
      <c r="I92" s="269">
        <v>8.1999999999999993</v>
      </c>
      <c r="J92" s="269">
        <v>1.4</v>
      </c>
      <c r="K92" s="269">
        <v>-1</v>
      </c>
      <c r="L92" s="269">
        <v>-7.1</v>
      </c>
      <c r="M92" s="269">
        <v>-1.6</v>
      </c>
      <c r="N92" s="269">
        <v>7.7</v>
      </c>
      <c r="O92" s="269">
        <v>-11.4</v>
      </c>
      <c r="P92" s="269">
        <v>5.6</v>
      </c>
      <c r="Q92" s="269">
        <v>1.4</v>
      </c>
      <c r="R92" s="269">
        <v>5.5</v>
      </c>
      <c r="S92" s="269">
        <v>0.8</v>
      </c>
    </row>
    <row r="93" spans="1:30" ht="27" customHeight="1">
      <c r="A93" s="238" t="s">
        <v>436</v>
      </c>
      <c r="B93" s="238"/>
      <c r="C93" s="248"/>
      <c r="D93" s="300">
        <v>2.7</v>
      </c>
      <c r="E93" s="260">
        <v>4.3</v>
      </c>
      <c r="F93" s="260">
        <v>1.1000000000000001</v>
      </c>
      <c r="G93" s="260">
        <v>4.9000000000000004</v>
      </c>
      <c r="H93" s="260">
        <v>6.5</v>
      </c>
      <c r="I93" s="260">
        <v>2.6</v>
      </c>
      <c r="J93" s="260">
        <v>-0.1</v>
      </c>
      <c r="K93" s="260">
        <v>4.3</v>
      </c>
      <c r="L93" s="260">
        <v>0.9</v>
      </c>
      <c r="M93" s="260">
        <v>3</v>
      </c>
      <c r="N93" s="260">
        <v>-3.8</v>
      </c>
      <c r="O93" s="260">
        <v>-2.8</v>
      </c>
      <c r="P93" s="260">
        <v>6.3</v>
      </c>
      <c r="Q93" s="260">
        <v>13</v>
      </c>
      <c r="R93" s="260">
        <v>1.7</v>
      </c>
      <c r="S93" s="260">
        <v>0.3</v>
      </c>
      <c r="T93" s="239"/>
      <c r="U93" s="239"/>
      <c r="V93" s="239"/>
      <c r="W93" s="239"/>
      <c r="X93" s="239"/>
      <c r="Y93" s="239"/>
      <c r="Z93" s="239"/>
      <c r="AA93" s="239"/>
      <c r="AB93" s="239"/>
      <c r="AC93" s="239"/>
      <c r="AD93" s="239"/>
    </row>
    <row r="94" spans="1:30" ht="27" customHeight="1">
      <c r="A94" s="310"/>
      <c r="B94" s="310"/>
      <c r="C94" s="310"/>
      <c r="D94" s="317"/>
      <c r="E94" s="317"/>
      <c r="F94" s="317"/>
      <c r="G94" s="317"/>
      <c r="H94" s="317"/>
      <c r="I94" s="317"/>
      <c r="J94" s="317"/>
      <c r="K94" s="317"/>
      <c r="L94" s="317"/>
      <c r="M94" s="317"/>
      <c r="N94" s="317"/>
      <c r="O94" s="317"/>
      <c r="P94" s="317"/>
      <c r="Q94" s="317"/>
      <c r="R94" s="317"/>
      <c r="S94" s="317"/>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65" right="0.39370078740157483"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Ｐゴシック,標準"&amp;12- 10 -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9">
    <tabColor indexed="17"/>
    <pageSetUpPr fitToPage="1"/>
  </sheetPr>
  <dimension ref="A1:AC94"/>
  <sheetViews>
    <sheetView view="pageBreakPreview" zoomScale="85" zoomScaleNormal="85" zoomScaleSheetLayoutView="85"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29" width="7.6328125" style="25" customWidth="1"/>
    <col min="30" max="16384" width="9" style="25" bestFit="1" customWidth="0"/>
  </cols>
  <sheetData>
    <row r="1" spans="1:25" ht="19">
      <c r="A1" s="285"/>
      <c r="B1" s="285"/>
      <c r="C1" s="285"/>
      <c r="D1" s="285"/>
      <c r="E1" s="284"/>
      <c r="F1" s="284"/>
      <c r="G1" s="273"/>
      <c r="H1" s="273"/>
      <c r="I1" s="273"/>
      <c r="J1" s="273"/>
      <c r="K1" s="273"/>
      <c r="L1" s="273"/>
      <c r="M1" s="273"/>
      <c r="N1" s="273"/>
      <c r="O1" s="273"/>
      <c r="P1" s="284"/>
      <c r="Q1" s="284"/>
      <c r="R1" s="285"/>
      <c r="S1" s="284"/>
      <c r="T1" s="284"/>
      <c r="U1" s="284"/>
      <c r="V1" s="284"/>
      <c r="W1" s="284"/>
      <c r="X1" s="284"/>
      <c r="Y1" s="284"/>
    </row>
    <row r="2" spans="1:25" ht="19">
      <c r="A2" s="285"/>
      <c r="B2" s="285"/>
      <c r="C2" s="285"/>
      <c r="D2" s="285"/>
      <c r="E2" s="284"/>
      <c r="F2" s="284"/>
      <c r="G2" s="274" t="s">
        <v>447</v>
      </c>
      <c r="H2" s="274"/>
      <c r="I2" s="274"/>
      <c r="J2" s="274"/>
      <c r="K2" s="274"/>
      <c r="L2" s="274"/>
      <c r="M2" s="274"/>
      <c r="N2" s="274"/>
      <c r="O2" s="274"/>
      <c r="P2" s="284"/>
      <c r="Q2" s="284"/>
      <c r="R2" s="285"/>
      <c r="S2" s="284"/>
      <c r="T2" s="284"/>
      <c r="U2" s="284"/>
      <c r="V2" s="284"/>
      <c r="W2" s="284"/>
      <c r="X2" s="284"/>
      <c r="Y2" s="284"/>
    </row>
    <row r="3" spans="1:25" ht="16.5">
      <c r="A3" s="227" t="s">
        <v>178</v>
      </c>
      <c r="B3" s="8"/>
      <c r="C3" s="8"/>
      <c r="H3" s="275"/>
      <c r="I3" s="275"/>
      <c r="J3" s="275"/>
      <c r="K3" s="275"/>
      <c r="L3" s="275"/>
      <c r="M3" s="275"/>
      <c r="N3" s="275"/>
      <c r="O3" s="275"/>
      <c r="S3" s="19" t="s">
        <v>264</v>
      </c>
    </row>
    <row r="4" spans="1:25">
      <c r="A4" s="228" t="s">
        <v>383</v>
      </c>
      <c r="B4" s="228"/>
      <c r="C4" s="242"/>
      <c r="D4" s="250" t="s">
        <v>62</v>
      </c>
      <c r="E4" s="250" t="s">
        <v>386</v>
      </c>
      <c r="F4" s="250" t="s">
        <v>23</v>
      </c>
      <c r="G4" s="250" t="s">
        <v>17</v>
      </c>
      <c r="H4" s="250" t="s">
        <v>387</v>
      </c>
      <c r="I4" s="250" t="s">
        <v>388</v>
      </c>
      <c r="J4" s="250" t="s">
        <v>389</v>
      </c>
      <c r="K4" s="250" t="s">
        <v>390</v>
      </c>
      <c r="L4" s="250" t="s">
        <v>292</v>
      </c>
      <c r="M4" s="250" t="s">
        <v>209</v>
      </c>
      <c r="N4" s="250" t="s">
        <v>314</v>
      </c>
      <c r="O4" s="250" t="s">
        <v>214</v>
      </c>
      <c r="P4" s="250" t="s">
        <v>391</v>
      </c>
      <c r="Q4" s="250" t="s">
        <v>392</v>
      </c>
      <c r="R4" s="250" t="s">
        <v>393</v>
      </c>
      <c r="S4" s="250" t="s">
        <v>220</v>
      </c>
    </row>
    <row r="5" spans="1:25">
      <c r="A5" s="229"/>
      <c r="B5" s="229"/>
      <c r="C5" s="243"/>
      <c r="D5" s="251" t="s">
        <v>395</v>
      </c>
      <c r="E5" s="251"/>
      <c r="F5" s="251"/>
      <c r="G5" s="251" t="s">
        <v>299</v>
      </c>
      <c r="H5" s="251" t="s">
        <v>396</v>
      </c>
      <c r="I5" s="251" t="s">
        <v>184</v>
      </c>
      <c r="J5" s="251" t="s">
        <v>397</v>
      </c>
      <c r="K5" s="251" t="s">
        <v>54</v>
      </c>
      <c r="L5" s="278" t="s">
        <v>398</v>
      </c>
      <c r="M5" s="282" t="s">
        <v>224</v>
      </c>
      <c r="N5" s="278" t="s">
        <v>400</v>
      </c>
      <c r="O5" s="278" t="s">
        <v>394</v>
      </c>
      <c r="P5" s="278" t="s">
        <v>404</v>
      </c>
      <c r="Q5" s="278" t="s">
        <v>406</v>
      </c>
      <c r="R5" s="278" t="s">
        <v>407</v>
      </c>
      <c r="S5" s="286" t="s">
        <v>134</v>
      </c>
    </row>
    <row r="6" spans="1:25" ht="18" customHeight="1">
      <c r="A6" s="230"/>
      <c r="B6" s="230"/>
      <c r="C6" s="244"/>
      <c r="D6" s="252" t="s">
        <v>408</v>
      </c>
      <c r="E6" s="252" t="s">
        <v>219</v>
      </c>
      <c r="F6" s="252" t="s">
        <v>409</v>
      </c>
      <c r="G6" s="252" t="s">
        <v>411</v>
      </c>
      <c r="H6" s="252" t="s">
        <v>413</v>
      </c>
      <c r="I6" s="252" t="s">
        <v>415</v>
      </c>
      <c r="J6" s="252" t="s">
        <v>75</v>
      </c>
      <c r="K6" s="252" t="s">
        <v>416</v>
      </c>
      <c r="L6" s="279" t="s">
        <v>417</v>
      </c>
      <c r="M6" s="283" t="s">
        <v>419</v>
      </c>
      <c r="N6" s="279" t="s">
        <v>420</v>
      </c>
      <c r="O6" s="279" t="s">
        <v>287</v>
      </c>
      <c r="P6" s="283" t="s">
        <v>95</v>
      </c>
      <c r="Q6" s="283" t="s">
        <v>423</v>
      </c>
      <c r="R6" s="279" t="s">
        <v>424</v>
      </c>
      <c r="S6" s="279" t="s">
        <v>425</v>
      </c>
    </row>
    <row r="7" spans="1:25" ht="15.75" customHeight="1">
      <c r="A7" s="289"/>
      <c r="B7" s="289"/>
      <c r="C7" s="289"/>
      <c r="D7" s="253" t="s">
        <v>312</v>
      </c>
      <c r="E7" s="253"/>
      <c r="F7" s="253"/>
      <c r="G7" s="253"/>
      <c r="H7" s="253"/>
      <c r="I7" s="253"/>
      <c r="J7" s="253"/>
      <c r="K7" s="253"/>
      <c r="L7" s="253"/>
      <c r="M7" s="253"/>
      <c r="N7" s="253"/>
      <c r="O7" s="253"/>
      <c r="P7" s="253"/>
      <c r="Q7" s="253"/>
      <c r="R7" s="253"/>
      <c r="S7" s="289"/>
    </row>
    <row r="8" spans="1:25" ht="13.5" customHeight="1">
      <c r="A8" s="232" t="s">
        <v>384</v>
      </c>
      <c r="B8" s="232" t="s">
        <v>210</v>
      </c>
      <c r="C8" s="245"/>
      <c r="D8" s="254">
        <v>119.5</v>
      </c>
      <c r="E8" s="265">
        <v>95.8</v>
      </c>
      <c r="F8" s="265">
        <v>127.3</v>
      </c>
      <c r="G8" s="265">
        <v>120.8</v>
      </c>
      <c r="H8" s="265">
        <v>136.1</v>
      </c>
      <c r="I8" s="265">
        <v>134.1</v>
      </c>
      <c r="J8" s="265">
        <v>123.7</v>
      </c>
      <c r="K8" s="265">
        <v>107.6</v>
      </c>
      <c r="L8" s="280">
        <v>119.5</v>
      </c>
      <c r="M8" s="280">
        <v>90.3</v>
      </c>
      <c r="N8" s="280">
        <v>151.1</v>
      </c>
      <c r="O8" s="280">
        <v>117.8</v>
      </c>
      <c r="P8" s="265">
        <v>78.7</v>
      </c>
      <c r="Q8" s="265">
        <v>96</v>
      </c>
      <c r="R8" s="265">
        <v>92</v>
      </c>
      <c r="S8" s="280">
        <v>123.8</v>
      </c>
    </row>
    <row r="9" spans="1:25" ht="13.5" customHeight="1">
      <c r="A9" s="233"/>
      <c r="B9" s="233" t="s">
        <v>47</v>
      </c>
      <c r="C9" s="245"/>
      <c r="D9" s="255">
        <v>100</v>
      </c>
      <c r="E9" s="266">
        <v>100</v>
      </c>
      <c r="F9" s="266">
        <v>100</v>
      </c>
      <c r="G9" s="266">
        <v>100</v>
      </c>
      <c r="H9" s="266">
        <v>100</v>
      </c>
      <c r="I9" s="266">
        <v>100</v>
      </c>
      <c r="J9" s="266">
        <v>100</v>
      </c>
      <c r="K9" s="266">
        <v>100</v>
      </c>
      <c r="L9" s="281">
        <v>100</v>
      </c>
      <c r="M9" s="281">
        <v>100</v>
      </c>
      <c r="N9" s="281">
        <v>100</v>
      </c>
      <c r="O9" s="281">
        <v>100</v>
      </c>
      <c r="P9" s="266">
        <v>100</v>
      </c>
      <c r="Q9" s="266">
        <v>100</v>
      </c>
      <c r="R9" s="266">
        <v>100</v>
      </c>
      <c r="S9" s="281">
        <v>100</v>
      </c>
    </row>
    <row r="10" spans="1:25">
      <c r="A10" s="233"/>
      <c r="B10" s="233" t="s">
        <v>55</v>
      </c>
      <c r="C10" s="245"/>
      <c r="D10" s="255">
        <v>101.5</v>
      </c>
      <c r="E10" s="266">
        <v>86.7</v>
      </c>
      <c r="F10" s="266">
        <v>108.8</v>
      </c>
      <c r="G10" s="266">
        <v>115.1</v>
      </c>
      <c r="H10" s="266">
        <v>105.5</v>
      </c>
      <c r="I10" s="266">
        <v>101.7</v>
      </c>
      <c r="J10" s="266">
        <v>100.3</v>
      </c>
      <c r="K10" s="266">
        <v>67.5</v>
      </c>
      <c r="L10" s="281">
        <v>106.8</v>
      </c>
      <c r="M10" s="281">
        <v>92.9</v>
      </c>
      <c r="N10" s="281">
        <v>84.4</v>
      </c>
      <c r="O10" s="281">
        <v>105.9</v>
      </c>
      <c r="P10" s="266">
        <v>72.5</v>
      </c>
      <c r="Q10" s="266">
        <v>87.9</v>
      </c>
      <c r="R10" s="266">
        <v>123.5</v>
      </c>
      <c r="S10" s="281">
        <v>158.5</v>
      </c>
    </row>
    <row r="11" spans="1:25" ht="13.5" customHeight="1">
      <c r="A11" s="233"/>
      <c r="B11" s="233" t="s">
        <v>180</v>
      </c>
      <c r="C11" s="245"/>
      <c r="D11" s="255">
        <v>110.3</v>
      </c>
      <c r="E11" s="266">
        <v>77.8</v>
      </c>
      <c r="F11" s="266">
        <v>118.1</v>
      </c>
      <c r="G11" s="266">
        <v>108.5</v>
      </c>
      <c r="H11" s="266">
        <v>100.5</v>
      </c>
      <c r="I11" s="266">
        <v>93.4</v>
      </c>
      <c r="J11" s="266">
        <v>114.3</v>
      </c>
      <c r="K11" s="266">
        <v>73</v>
      </c>
      <c r="L11" s="281">
        <v>142.69999999999999</v>
      </c>
      <c r="M11" s="281">
        <v>107.3</v>
      </c>
      <c r="N11" s="281">
        <v>107.7</v>
      </c>
      <c r="O11" s="281">
        <v>130.9</v>
      </c>
      <c r="P11" s="266">
        <v>97.5</v>
      </c>
      <c r="Q11" s="266">
        <v>103.4</v>
      </c>
      <c r="R11" s="266">
        <v>191</v>
      </c>
      <c r="S11" s="281">
        <v>187.8</v>
      </c>
    </row>
    <row r="12" spans="1:25" ht="13.5" customHeight="1">
      <c r="A12" s="233"/>
      <c r="B12" s="233" t="s">
        <v>197</v>
      </c>
      <c r="C12" s="245"/>
      <c r="D12" s="256">
        <v>116.7</v>
      </c>
      <c r="E12" s="262">
        <v>77.599999999999994</v>
      </c>
      <c r="F12" s="262">
        <v>122.9</v>
      </c>
      <c r="G12" s="262">
        <v>146.30000000000001</v>
      </c>
      <c r="H12" s="262">
        <v>104.1</v>
      </c>
      <c r="I12" s="262">
        <v>109</v>
      </c>
      <c r="J12" s="262">
        <v>108.5</v>
      </c>
      <c r="K12" s="262">
        <v>60.6</v>
      </c>
      <c r="L12" s="262">
        <v>141.9</v>
      </c>
      <c r="M12" s="262">
        <v>115.1</v>
      </c>
      <c r="N12" s="262">
        <v>123.1</v>
      </c>
      <c r="O12" s="262">
        <v>131.1</v>
      </c>
      <c r="P12" s="262">
        <v>137</v>
      </c>
      <c r="Q12" s="262">
        <v>101.1</v>
      </c>
      <c r="R12" s="262">
        <v>162.1</v>
      </c>
      <c r="S12" s="262">
        <v>196.5</v>
      </c>
    </row>
    <row r="13" spans="1:25" ht="13.5" customHeight="1">
      <c r="A13" s="234"/>
      <c r="B13" s="234" t="s">
        <v>76</v>
      </c>
      <c r="C13" s="246"/>
      <c r="D13" s="257">
        <v>122.3</v>
      </c>
      <c r="E13" s="268">
        <v>81.599999999999994</v>
      </c>
      <c r="F13" s="268">
        <v>122.4</v>
      </c>
      <c r="G13" s="268">
        <v>142.30000000000001</v>
      </c>
      <c r="H13" s="268">
        <v>70.7</v>
      </c>
      <c r="I13" s="268">
        <v>104</v>
      </c>
      <c r="J13" s="268">
        <v>125.6</v>
      </c>
      <c r="K13" s="268">
        <v>73.2</v>
      </c>
      <c r="L13" s="268">
        <v>90.4</v>
      </c>
      <c r="M13" s="268">
        <v>114.4</v>
      </c>
      <c r="N13" s="268">
        <v>83</v>
      </c>
      <c r="O13" s="268">
        <v>139.19999999999999</v>
      </c>
      <c r="P13" s="268">
        <v>256.60000000000002</v>
      </c>
      <c r="Q13" s="268">
        <v>84.2</v>
      </c>
      <c r="R13" s="268">
        <v>277.2</v>
      </c>
      <c r="S13" s="268">
        <v>224.1</v>
      </c>
    </row>
    <row r="14" spans="1:25" ht="13.5" customHeight="1">
      <c r="A14" s="233" t="s">
        <v>426</v>
      </c>
      <c r="B14" s="233">
        <v>7</v>
      </c>
      <c r="C14" s="245" t="s">
        <v>434</v>
      </c>
      <c r="D14" s="254">
        <v>117.2</v>
      </c>
      <c r="E14" s="265">
        <v>78.900000000000006</v>
      </c>
      <c r="F14" s="265">
        <v>122.8</v>
      </c>
      <c r="G14" s="265">
        <v>118.6</v>
      </c>
      <c r="H14" s="265">
        <v>85.8</v>
      </c>
      <c r="I14" s="265">
        <v>93.1</v>
      </c>
      <c r="J14" s="265">
        <v>113.6</v>
      </c>
      <c r="K14" s="265">
        <v>78.3</v>
      </c>
      <c r="L14" s="265">
        <v>81.5</v>
      </c>
      <c r="M14" s="265">
        <v>111.7</v>
      </c>
      <c r="N14" s="265">
        <v>79.099999999999994</v>
      </c>
      <c r="O14" s="265">
        <v>102.7</v>
      </c>
      <c r="P14" s="265">
        <v>249.4</v>
      </c>
      <c r="Q14" s="265">
        <v>79.7</v>
      </c>
      <c r="R14" s="265">
        <v>300</v>
      </c>
      <c r="S14" s="265">
        <v>204.3</v>
      </c>
    </row>
    <row r="15" spans="1:25" ht="13.5" customHeight="1">
      <c r="A15" s="235" t="s">
        <v>430</v>
      </c>
      <c r="B15" s="233">
        <v>8</v>
      </c>
      <c r="C15" s="245"/>
      <c r="D15" s="255">
        <v>110.8</v>
      </c>
      <c r="E15" s="266">
        <v>65.3</v>
      </c>
      <c r="F15" s="266">
        <v>116.7</v>
      </c>
      <c r="G15" s="266">
        <v>137.19999999999999</v>
      </c>
      <c r="H15" s="266">
        <v>76.099999999999994</v>
      </c>
      <c r="I15" s="266">
        <v>94.8</v>
      </c>
      <c r="J15" s="266">
        <v>120.3</v>
      </c>
      <c r="K15" s="266">
        <v>70.8</v>
      </c>
      <c r="L15" s="266">
        <v>91.4</v>
      </c>
      <c r="M15" s="266">
        <v>110.8</v>
      </c>
      <c r="N15" s="266">
        <v>88.4</v>
      </c>
      <c r="O15" s="266">
        <v>213.5</v>
      </c>
      <c r="P15" s="266">
        <v>122.8</v>
      </c>
      <c r="Q15" s="266">
        <v>88.1</v>
      </c>
      <c r="R15" s="266">
        <v>222.4</v>
      </c>
      <c r="S15" s="266">
        <v>213</v>
      </c>
    </row>
    <row r="16" spans="1:25" ht="13.5" customHeight="1">
      <c r="A16" s="235" t="s">
        <v>430</v>
      </c>
      <c r="B16" s="233">
        <v>9</v>
      </c>
      <c r="C16" s="245"/>
      <c r="D16" s="255">
        <v>121.5</v>
      </c>
      <c r="E16" s="266">
        <v>92.5</v>
      </c>
      <c r="F16" s="266">
        <v>125.4</v>
      </c>
      <c r="G16" s="266">
        <v>141.6</v>
      </c>
      <c r="H16" s="266">
        <v>61.1</v>
      </c>
      <c r="I16" s="266">
        <v>102.6</v>
      </c>
      <c r="J16" s="266">
        <v>116.9</v>
      </c>
      <c r="K16" s="266">
        <v>70</v>
      </c>
      <c r="L16" s="266">
        <v>88.9</v>
      </c>
      <c r="M16" s="266">
        <v>104.2</v>
      </c>
      <c r="N16" s="266">
        <v>72.099999999999994</v>
      </c>
      <c r="O16" s="266">
        <v>137.80000000000001</v>
      </c>
      <c r="P16" s="266">
        <v>282.3</v>
      </c>
      <c r="Q16" s="266">
        <v>83.1</v>
      </c>
      <c r="R16" s="266">
        <v>261.2</v>
      </c>
      <c r="S16" s="266">
        <v>207.2</v>
      </c>
    </row>
    <row r="17" spans="1:19" ht="13.5" customHeight="1">
      <c r="A17" s="235" t="s">
        <v>430</v>
      </c>
      <c r="B17" s="233">
        <v>10</v>
      </c>
      <c r="D17" s="255">
        <v>120.4</v>
      </c>
      <c r="E17" s="266">
        <v>88.4</v>
      </c>
      <c r="F17" s="266">
        <v>128.1</v>
      </c>
      <c r="G17" s="266">
        <v>134.5</v>
      </c>
      <c r="H17" s="266">
        <v>86.7</v>
      </c>
      <c r="I17" s="266">
        <v>102.6</v>
      </c>
      <c r="J17" s="266">
        <v>130.5</v>
      </c>
      <c r="K17" s="266">
        <v>83.3</v>
      </c>
      <c r="L17" s="266">
        <v>84</v>
      </c>
      <c r="M17" s="266">
        <v>112.5</v>
      </c>
      <c r="N17" s="266">
        <v>69.8</v>
      </c>
      <c r="O17" s="266">
        <v>148.6</v>
      </c>
      <c r="P17" s="266">
        <v>187.3</v>
      </c>
      <c r="Q17" s="266">
        <v>88.1</v>
      </c>
      <c r="R17" s="266">
        <v>277.60000000000002</v>
      </c>
      <c r="S17" s="266">
        <v>210.1</v>
      </c>
    </row>
    <row r="18" spans="1:19" ht="13.5" customHeight="1">
      <c r="A18" s="235" t="s">
        <v>430</v>
      </c>
      <c r="B18" s="233">
        <v>11</v>
      </c>
      <c r="C18" s="245"/>
      <c r="D18" s="255">
        <v>128</v>
      </c>
      <c r="E18" s="266">
        <v>87.1</v>
      </c>
      <c r="F18" s="266">
        <v>127.2</v>
      </c>
      <c r="G18" s="266">
        <v>143.4</v>
      </c>
      <c r="H18" s="266">
        <v>69.900000000000006</v>
      </c>
      <c r="I18" s="266">
        <v>108.7</v>
      </c>
      <c r="J18" s="266">
        <v>125.4</v>
      </c>
      <c r="K18" s="266">
        <v>87.5</v>
      </c>
      <c r="L18" s="266">
        <v>103.7</v>
      </c>
      <c r="M18" s="266">
        <v>115.8</v>
      </c>
      <c r="N18" s="266">
        <v>72.099999999999994</v>
      </c>
      <c r="O18" s="266">
        <v>110.8</v>
      </c>
      <c r="P18" s="266">
        <v>302.5</v>
      </c>
      <c r="Q18" s="266">
        <v>79.7</v>
      </c>
      <c r="R18" s="266">
        <v>273.5</v>
      </c>
      <c r="S18" s="266">
        <v>244.9</v>
      </c>
    </row>
    <row r="19" spans="1:19" ht="13.5" customHeight="1">
      <c r="A19" s="235" t="s">
        <v>430</v>
      </c>
      <c r="B19" s="233">
        <v>12</v>
      </c>
      <c r="C19" s="245"/>
      <c r="D19" s="255">
        <v>119.4</v>
      </c>
      <c r="E19" s="266">
        <v>79.599999999999994</v>
      </c>
      <c r="F19" s="266">
        <v>125.4</v>
      </c>
      <c r="G19" s="266">
        <v>146.9</v>
      </c>
      <c r="H19" s="266">
        <v>77</v>
      </c>
      <c r="I19" s="266">
        <v>99.6</v>
      </c>
      <c r="J19" s="266">
        <v>115.3</v>
      </c>
      <c r="K19" s="266">
        <v>85.8</v>
      </c>
      <c r="L19" s="266">
        <v>81.5</v>
      </c>
      <c r="M19" s="266">
        <v>118.3</v>
      </c>
      <c r="N19" s="266">
        <v>104.7</v>
      </c>
      <c r="O19" s="266">
        <v>108.1</v>
      </c>
      <c r="P19" s="266">
        <v>213.9</v>
      </c>
      <c r="Q19" s="266">
        <v>79.7</v>
      </c>
      <c r="R19" s="266">
        <v>318.39999999999998</v>
      </c>
      <c r="S19" s="266">
        <v>218.8</v>
      </c>
    </row>
    <row r="20" spans="1:19" ht="13.5" customHeight="1">
      <c r="A20" s="235" t="s">
        <v>431</v>
      </c>
      <c r="B20" s="233">
        <v>1</v>
      </c>
      <c r="C20" s="245"/>
      <c r="D20" s="255">
        <v>109.7</v>
      </c>
      <c r="E20" s="266">
        <v>53.7</v>
      </c>
      <c r="F20" s="266">
        <v>102.6</v>
      </c>
      <c r="G20" s="266">
        <v>119.5</v>
      </c>
      <c r="H20" s="266">
        <v>79.599999999999994</v>
      </c>
      <c r="I20" s="266">
        <v>91.8</v>
      </c>
      <c r="J20" s="266">
        <v>127.1</v>
      </c>
      <c r="K20" s="266">
        <v>96.7</v>
      </c>
      <c r="L20" s="266">
        <v>72.8</v>
      </c>
      <c r="M20" s="266">
        <v>90</v>
      </c>
      <c r="N20" s="266">
        <v>100</v>
      </c>
      <c r="O20" s="266">
        <v>159.5</v>
      </c>
      <c r="P20" s="266">
        <v>239.2</v>
      </c>
      <c r="Q20" s="266">
        <v>83.1</v>
      </c>
      <c r="R20" s="266">
        <v>361.2</v>
      </c>
      <c r="S20" s="266">
        <v>188.4</v>
      </c>
    </row>
    <row r="21" spans="1:19" ht="13.5" customHeight="1">
      <c r="A21" s="236" t="s">
        <v>430</v>
      </c>
      <c r="B21" s="233">
        <v>2</v>
      </c>
      <c r="C21" s="245"/>
      <c r="D21" s="255">
        <v>115.1</v>
      </c>
      <c r="E21" s="266">
        <v>61.9</v>
      </c>
      <c r="F21" s="266">
        <v>112.3</v>
      </c>
      <c r="G21" s="266">
        <v>123.9</v>
      </c>
      <c r="H21" s="266">
        <v>89.4</v>
      </c>
      <c r="I21" s="266">
        <v>106.1</v>
      </c>
      <c r="J21" s="266">
        <v>103.4</v>
      </c>
      <c r="K21" s="266">
        <v>88.3</v>
      </c>
      <c r="L21" s="266">
        <v>59.3</v>
      </c>
      <c r="M21" s="266">
        <v>117.5</v>
      </c>
      <c r="N21" s="266">
        <v>100</v>
      </c>
      <c r="O21" s="266">
        <v>137.80000000000001</v>
      </c>
      <c r="P21" s="266">
        <v>251.9</v>
      </c>
      <c r="Q21" s="266">
        <v>84.7</v>
      </c>
      <c r="R21" s="266">
        <v>240.8</v>
      </c>
      <c r="S21" s="266">
        <v>208.7</v>
      </c>
    </row>
    <row r="22" spans="1:19" ht="13.5" customHeight="1">
      <c r="A22" s="235" t="s">
        <v>430</v>
      </c>
      <c r="B22" s="233">
        <v>3</v>
      </c>
      <c r="D22" s="255">
        <v>115.1</v>
      </c>
      <c r="E22" s="266">
        <v>73.5</v>
      </c>
      <c r="F22" s="266">
        <v>107.9</v>
      </c>
      <c r="G22" s="266">
        <v>128.30000000000001</v>
      </c>
      <c r="H22" s="266">
        <v>105.3</v>
      </c>
      <c r="I22" s="266">
        <v>104.3</v>
      </c>
      <c r="J22" s="266">
        <v>122</v>
      </c>
      <c r="K22" s="266">
        <v>100</v>
      </c>
      <c r="L22" s="266">
        <v>66.7</v>
      </c>
      <c r="M22" s="266">
        <v>120</v>
      </c>
      <c r="N22" s="266">
        <v>86</v>
      </c>
      <c r="O22" s="266">
        <v>118.9</v>
      </c>
      <c r="P22" s="266">
        <v>269.60000000000002</v>
      </c>
      <c r="Q22" s="266">
        <v>76.3</v>
      </c>
      <c r="R22" s="266">
        <v>273.5</v>
      </c>
      <c r="S22" s="266">
        <v>185.5</v>
      </c>
    </row>
    <row r="23" spans="1:19" ht="13.5" customHeight="1">
      <c r="A23" s="235" t="s">
        <v>430</v>
      </c>
      <c r="B23" s="233">
        <v>4</v>
      </c>
      <c r="C23" s="245"/>
      <c r="D23" s="255">
        <v>121.5</v>
      </c>
      <c r="E23" s="266">
        <v>64.599999999999994</v>
      </c>
      <c r="F23" s="266">
        <v>107.9</v>
      </c>
      <c r="G23" s="266">
        <v>137.19999999999999</v>
      </c>
      <c r="H23" s="266">
        <v>89.4</v>
      </c>
      <c r="I23" s="266">
        <v>111.7</v>
      </c>
      <c r="J23" s="266">
        <v>113.6</v>
      </c>
      <c r="K23" s="266">
        <v>101.7</v>
      </c>
      <c r="L23" s="266">
        <v>76.5</v>
      </c>
      <c r="M23" s="266">
        <v>105</v>
      </c>
      <c r="N23" s="266">
        <v>86</v>
      </c>
      <c r="O23" s="266">
        <v>151.4</v>
      </c>
      <c r="P23" s="266">
        <v>354.4</v>
      </c>
      <c r="Q23" s="266">
        <v>88.1</v>
      </c>
      <c r="R23" s="266">
        <v>316.3</v>
      </c>
      <c r="S23" s="266">
        <v>210.1</v>
      </c>
    </row>
    <row r="24" spans="1:19" ht="13.5" customHeight="1">
      <c r="A24" s="235" t="s">
        <v>430</v>
      </c>
      <c r="B24" s="233">
        <v>5</v>
      </c>
      <c r="C24" s="245"/>
      <c r="D24" s="255">
        <v>114</v>
      </c>
      <c r="E24" s="266">
        <v>66</v>
      </c>
      <c r="F24" s="266">
        <v>100</v>
      </c>
      <c r="G24" s="266">
        <v>123</v>
      </c>
      <c r="H24" s="266">
        <v>79.599999999999994</v>
      </c>
      <c r="I24" s="266">
        <v>99.6</v>
      </c>
      <c r="J24" s="266">
        <v>105.1</v>
      </c>
      <c r="K24" s="266">
        <v>100</v>
      </c>
      <c r="L24" s="266">
        <v>67.900000000000006</v>
      </c>
      <c r="M24" s="266">
        <v>103.3</v>
      </c>
      <c r="N24" s="266">
        <v>93</v>
      </c>
      <c r="O24" s="266">
        <v>191.9</v>
      </c>
      <c r="P24" s="266">
        <v>346.8</v>
      </c>
      <c r="Q24" s="266">
        <v>79.7</v>
      </c>
      <c r="R24" s="266">
        <v>322.39999999999998</v>
      </c>
      <c r="S24" s="266">
        <v>185.5</v>
      </c>
    </row>
    <row r="25" spans="1:19" ht="13.5" customHeight="1">
      <c r="A25" s="235" t="s">
        <v>430</v>
      </c>
      <c r="B25" s="233">
        <v>6</v>
      </c>
      <c r="C25" s="245"/>
      <c r="D25" s="255">
        <v>116.1</v>
      </c>
      <c r="E25" s="266">
        <v>68.7</v>
      </c>
      <c r="F25" s="266">
        <v>104.4</v>
      </c>
      <c r="G25" s="266">
        <v>123</v>
      </c>
      <c r="H25" s="266">
        <v>83.2</v>
      </c>
      <c r="I25" s="266">
        <v>104.3</v>
      </c>
      <c r="J25" s="266">
        <v>103.4</v>
      </c>
      <c r="K25" s="266">
        <v>96.7</v>
      </c>
      <c r="L25" s="266">
        <v>64.2</v>
      </c>
      <c r="M25" s="266">
        <v>108.3</v>
      </c>
      <c r="N25" s="266">
        <v>90.7</v>
      </c>
      <c r="O25" s="266">
        <v>159.5</v>
      </c>
      <c r="P25" s="266">
        <v>348.1</v>
      </c>
      <c r="Q25" s="266">
        <v>86.4</v>
      </c>
      <c r="R25" s="266">
        <v>287.8</v>
      </c>
      <c r="S25" s="266">
        <v>185.5</v>
      </c>
    </row>
    <row r="26" spans="1:19" ht="13.5" customHeight="1">
      <c r="A26" s="237" t="s">
        <v>430</v>
      </c>
      <c r="B26" s="241">
        <v>7</v>
      </c>
      <c r="C26" s="247"/>
      <c r="D26" s="258">
        <v>112.9</v>
      </c>
      <c r="E26" s="269">
        <v>57.1</v>
      </c>
      <c r="F26" s="269">
        <v>107</v>
      </c>
      <c r="G26" s="269">
        <v>118.6</v>
      </c>
      <c r="H26" s="269">
        <v>92.9</v>
      </c>
      <c r="I26" s="269">
        <v>106.1</v>
      </c>
      <c r="J26" s="269">
        <v>120.3</v>
      </c>
      <c r="K26" s="269">
        <v>104.2</v>
      </c>
      <c r="L26" s="269">
        <v>100</v>
      </c>
      <c r="M26" s="269">
        <v>113.3</v>
      </c>
      <c r="N26" s="269">
        <v>81.400000000000006</v>
      </c>
      <c r="O26" s="269">
        <v>129.69999999999999</v>
      </c>
      <c r="P26" s="269">
        <v>274.7</v>
      </c>
      <c r="Q26" s="269">
        <v>74.599999999999994</v>
      </c>
      <c r="R26" s="269">
        <v>306.10000000000002</v>
      </c>
      <c r="S26" s="269">
        <v>182.6</v>
      </c>
    </row>
    <row r="27" spans="1:19" ht="17.25" customHeight="1">
      <c r="A27" s="289"/>
      <c r="B27" s="289"/>
      <c r="C27" s="289"/>
      <c r="D27" s="259" t="s">
        <v>432</v>
      </c>
      <c r="E27" s="259"/>
      <c r="F27" s="259"/>
      <c r="G27" s="259"/>
      <c r="H27" s="259"/>
      <c r="I27" s="259"/>
      <c r="J27" s="259"/>
      <c r="K27" s="259"/>
      <c r="L27" s="259"/>
      <c r="M27" s="259"/>
      <c r="N27" s="259"/>
      <c r="O27" s="259"/>
      <c r="P27" s="259"/>
      <c r="Q27" s="259"/>
      <c r="R27" s="259"/>
      <c r="S27" s="259"/>
    </row>
    <row r="28" spans="1:19" ht="13.5" customHeight="1">
      <c r="A28" s="232" t="s">
        <v>384</v>
      </c>
      <c r="B28" s="232" t="s">
        <v>210</v>
      </c>
      <c r="C28" s="245"/>
      <c r="D28" s="254">
        <v>-1.1000000000000001</v>
      </c>
      <c r="E28" s="265">
        <v>23.8</v>
      </c>
      <c r="F28" s="265">
        <v>-10.4</v>
      </c>
      <c r="G28" s="265">
        <v>-29.4</v>
      </c>
      <c r="H28" s="265">
        <v>28</v>
      </c>
      <c r="I28" s="265">
        <v>5.6</v>
      </c>
      <c r="J28" s="265">
        <v>4.9000000000000004</v>
      </c>
      <c r="K28" s="265">
        <v>47.5</v>
      </c>
      <c r="L28" s="280">
        <v>-6.4</v>
      </c>
      <c r="M28" s="280">
        <v>8.1999999999999993</v>
      </c>
      <c r="N28" s="280">
        <v>10.6</v>
      </c>
      <c r="O28" s="280">
        <v>-24.2</v>
      </c>
      <c r="P28" s="265">
        <v>-29.4</v>
      </c>
      <c r="Q28" s="265">
        <v>1.2</v>
      </c>
      <c r="R28" s="265">
        <v>-32.5</v>
      </c>
      <c r="S28" s="280">
        <v>8.9</v>
      </c>
    </row>
    <row r="29" spans="1:19" ht="13.5" customHeight="1">
      <c r="A29" s="233"/>
      <c r="B29" s="233" t="s">
        <v>47</v>
      </c>
      <c r="C29" s="245"/>
      <c r="D29" s="255">
        <v>-16.399999999999999</v>
      </c>
      <c r="E29" s="266">
        <v>4.4000000000000004</v>
      </c>
      <c r="F29" s="266">
        <v>-21.5</v>
      </c>
      <c r="G29" s="266">
        <v>-17.2</v>
      </c>
      <c r="H29" s="266">
        <v>-26.5</v>
      </c>
      <c r="I29" s="266">
        <v>-25.4</v>
      </c>
      <c r="J29" s="266">
        <v>-19.2</v>
      </c>
      <c r="K29" s="266">
        <v>-7</v>
      </c>
      <c r="L29" s="281">
        <v>-16.399999999999999</v>
      </c>
      <c r="M29" s="281">
        <v>10.7</v>
      </c>
      <c r="N29" s="281">
        <v>-33.799999999999997</v>
      </c>
      <c r="O29" s="281">
        <v>-15.1</v>
      </c>
      <c r="P29" s="266">
        <v>27</v>
      </c>
      <c r="Q29" s="266">
        <v>4.0999999999999996</v>
      </c>
      <c r="R29" s="266">
        <v>8.6999999999999993</v>
      </c>
      <c r="S29" s="281">
        <v>-19.2</v>
      </c>
    </row>
    <row r="30" spans="1:19" ht="13.5" customHeight="1">
      <c r="A30" s="233"/>
      <c r="B30" s="233" t="s">
        <v>55</v>
      </c>
      <c r="C30" s="245"/>
      <c r="D30" s="255">
        <v>1.4</v>
      </c>
      <c r="E30" s="266">
        <v>-13.3</v>
      </c>
      <c r="F30" s="266">
        <v>9</v>
      </c>
      <c r="G30" s="266">
        <v>15</v>
      </c>
      <c r="H30" s="266">
        <v>5.5</v>
      </c>
      <c r="I30" s="266">
        <v>1.7</v>
      </c>
      <c r="J30" s="266">
        <v>0.3</v>
      </c>
      <c r="K30" s="266">
        <v>-32.5</v>
      </c>
      <c r="L30" s="281">
        <v>6.8</v>
      </c>
      <c r="M30" s="281">
        <v>-7.1</v>
      </c>
      <c r="N30" s="281">
        <v>-15.7</v>
      </c>
      <c r="O30" s="281">
        <v>5.9</v>
      </c>
      <c r="P30" s="266">
        <v>-27.4</v>
      </c>
      <c r="Q30" s="266">
        <v>-12.1</v>
      </c>
      <c r="R30" s="266">
        <v>23.5</v>
      </c>
      <c r="S30" s="281">
        <v>58.5</v>
      </c>
    </row>
    <row r="31" spans="1:19" ht="13.5" customHeight="1">
      <c r="A31" s="233"/>
      <c r="B31" s="233" t="s">
        <v>180</v>
      </c>
      <c r="C31" s="245"/>
      <c r="D31" s="255">
        <v>8.6999999999999993</v>
      </c>
      <c r="E31" s="266">
        <v>-10.3</v>
      </c>
      <c r="F31" s="266">
        <v>8.5</v>
      </c>
      <c r="G31" s="266">
        <v>-5.7</v>
      </c>
      <c r="H31" s="266">
        <v>-4.7</v>
      </c>
      <c r="I31" s="266">
        <v>-8.1999999999999993</v>
      </c>
      <c r="J31" s="266">
        <v>14</v>
      </c>
      <c r="K31" s="266">
        <v>8.1</v>
      </c>
      <c r="L31" s="281">
        <v>33.6</v>
      </c>
      <c r="M31" s="281">
        <v>15.5</v>
      </c>
      <c r="N31" s="281">
        <v>27.6</v>
      </c>
      <c r="O31" s="281">
        <v>23.6</v>
      </c>
      <c r="P31" s="266">
        <v>34.5</v>
      </c>
      <c r="Q31" s="266">
        <v>17.600000000000001</v>
      </c>
      <c r="R31" s="266">
        <v>54.7</v>
      </c>
      <c r="S31" s="281">
        <v>18.5</v>
      </c>
    </row>
    <row r="32" spans="1:19" ht="13.5" customHeight="1">
      <c r="A32" s="233"/>
      <c r="B32" s="233" t="s">
        <v>197</v>
      </c>
      <c r="C32" s="245"/>
      <c r="D32" s="255">
        <v>5.8</v>
      </c>
      <c r="E32" s="266">
        <v>-0.3</v>
      </c>
      <c r="F32" s="266">
        <v>4.0999999999999996</v>
      </c>
      <c r="G32" s="266">
        <v>34.799999999999997</v>
      </c>
      <c r="H32" s="266">
        <v>3.6</v>
      </c>
      <c r="I32" s="266">
        <v>16.7</v>
      </c>
      <c r="J32" s="266">
        <v>-5.0999999999999996</v>
      </c>
      <c r="K32" s="266">
        <v>-17</v>
      </c>
      <c r="L32" s="281">
        <v>-0.6</v>
      </c>
      <c r="M32" s="281">
        <v>7.3</v>
      </c>
      <c r="N32" s="281">
        <v>14.3</v>
      </c>
      <c r="O32" s="281">
        <v>0.2</v>
      </c>
      <c r="P32" s="266">
        <v>40.5</v>
      </c>
      <c r="Q32" s="266">
        <v>-2.2000000000000002</v>
      </c>
      <c r="R32" s="266">
        <v>-15.1</v>
      </c>
      <c r="S32" s="281">
        <v>4.5999999999999996</v>
      </c>
    </row>
    <row r="33" spans="1:29" ht="13.5" customHeight="1">
      <c r="A33" s="234"/>
      <c r="B33" s="234" t="s">
        <v>76</v>
      </c>
      <c r="C33" s="246"/>
      <c r="D33" s="257">
        <v>5.2</v>
      </c>
      <c r="E33" s="268">
        <v>4.5</v>
      </c>
      <c r="F33" s="268">
        <v>-0.8</v>
      </c>
      <c r="G33" s="268">
        <v>-1.9</v>
      </c>
      <c r="H33" s="268">
        <v>-32.1</v>
      </c>
      <c r="I33" s="268">
        <v>-5.2</v>
      </c>
      <c r="J33" s="268">
        <v>15.3</v>
      </c>
      <c r="K33" s="268">
        <v>22</v>
      </c>
      <c r="L33" s="268">
        <v>-36.200000000000003</v>
      </c>
      <c r="M33" s="268">
        <v>-2.2999999999999998</v>
      </c>
      <c r="N33" s="268">
        <v>-29.7</v>
      </c>
      <c r="O33" s="268">
        <v>-4.5999999999999996</v>
      </c>
      <c r="P33" s="268">
        <v>88</v>
      </c>
      <c r="Q33" s="268">
        <v>-12.2</v>
      </c>
      <c r="R33" s="268">
        <v>62.2</v>
      </c>
      <c r="S33" s="268">
        <v>18.7</v>
      </c>
    </row>
    <row r="34" spans="1:29" ht="13.5" customHeight="1">
      <c r="A34" s="233" t="s">
        <v>426</v>
      </c>
      <c r="B34" s="233">
        <v>7</v>
      </c>
      <c r="C34" s="245" t="s">
        <v>434</v>
      </c>
      <c r="D34" s="254">
        <v>1.8</v>
      </c>
      <c r="E34" s="265">
        <v>-5.7</v>
      </c>
      <c r="F34" s="265">
        <v>2.2000000000000002</v>
      </c>
      <c r="G34" s="265">
        <v>-17.3</v>
      </c>
      <c r="H34" s="265">
        <v>-1</v>
      </c>
      <c r="I34" s="265">
        <v>-19.2</v>
      </c>
      <c r="J34" s="265">
        <v>9.9</v>
      </c>
      <c r="K34" s="265">
        <v>25.3</v>
      </c>
      <c r="L34" s="265">
        <v>-36.5</v>
      </c>
      <c r="M34" s="265">
        <v>-26.8</v>
      </c>
      <c r="N34" s="265">
        <v>-34.6</v>
      </c>
      <c r="O34" s="265">
        <v>-19.100000000000001</v>
      </c>
      <c r="P34" s="265">
        <v>84.2</v>
      </c>
      <c r="Q34" s="265">
        <v>-12.9</v>
      </c>
      <c r="R34" s="265">
        <v>86.1</v>
      </c>
      <c r="S34" s="265">
        <v>14.6</v>
      </c>
    </row>
    <row r="35" spans="1:29" ht="13.5" customHeight="1">
      <c r="A35" s="235" t="s">
        <v>430</v>
      </c>
      <c r="B35" s="233">
        <v>8</v>
      </c>
      <c r="C35" s="245"/>
      <c r="D35" s="255">
        <v>3.1</v>
      </c>
      <c r="E35" s="266">
        <v>-11.9</v>
      </c>
      <c r="F35" s="266">
        <v>-0.7</v>
      </c>
      <c r="G35" s="266">
        <v>-1.2</v>
      </c>
      <c r="H35" s="266">
        <v>-16.600000000000001</v>
      </c>
      <c r="I35" s="266">
        <v>-12.4</v>
      </c>
      <c r="J35" s="266">
        <v>20.3</v>
      </c>
      <c r="K35" s="266">
        <v>30.6</v>
      </c>
      <c r="L35" s="266">
        <v>-27.4</v>
      </c>
      <c r="M35" s="266">
        <v>7.3</v>
      </c>
      <c r="N35" s="266">
        <v>-30.9</v>
      </c>
      <c r="O35" s="266">
        <v>43.7</v>
      </c>
      <c r="P35" s="266">
        <v>94</v>
      </c>
      <c r="Q35" s="266">
        <v>-7.2</v>
      </c>
      <c r="R35" s="266">
        <v>70.3</v>
      </c>
      <c r="S35" s="266">
        <v>17.5</v>
      </c>
    </row>
    <row r="36" spans="1:29" ht="13.5" customHeight="1">
      <c r="A36" s="235" t="s">
        <v>430</v>
      </c>
      <c r="B36" s="233">
        <v>9</v>
      </c>
      <c r="C36" s="245"/>
      <c r="D36" s="255">
        <v>2.7</v>
      </c>
      <c r="E36" s="266">
        <v>17.2</v>
      </c>
      <c r="F36" s="266">
        <v>0</v>
      </c>
      <c r="G36" s="266">
        <v>-5.9</v>
      </c>
      <c r="H36" s="266">
        <v>-45.2</v>
      </c>
      <c r="I36" s="266">
        <v>-10.199999999999999</v>
      </c>
      <c r="J36" s="266">
        <v>18.899999999999999</v>
      </c>
      <c r="K36" s="266">
        <v>18.2</v>
      </c>
      <c r="L36" s="266">
        <v>-29.4</v>
      </c>
      <c r="M36" s="266">
        <v>-3.8</v>
      </c>
      <c r="N36" s="266">
        <v>-44.6</v>
      </c>
      <c r="O36" s="266">
        <v>-5.6</v>
      </c>
      <c r="P36" s="266">
        <v>87.5</v>
      </c>
      <c r="Q36" s="266">
        <v>-19.600000000000001</v>
      </c>
      <c r="R36" s="266">
        <v>75.3</v>
      </c>
      <c r="S36" s="266">
        <v>5.0999999999999996</v>
      </c>
    </row>
    <row r="37" spans="1:29" ht="13.5" customHeight="1">
      <c r="A37" s="235" t="s">
        <v>430</v>
      </c>
      <c r="B37" s="233">
        <v>10</v>
      </c>
      <c r="D37" s="255">
        <v>-0.9</v>
      </c>
      <c r="E37" s="266">
        <v>13.9</v>
      </c>
      <c r="F37" s="266">
        <v>0</v>
      </c>
      <c r="G37" s="266">
        <v>-9</v>
      </c>
      <c r="H37" s="266">
        <v>-14.1</v>
      </c>
      <c r="I37" s="266">
        <v>-11.9</v>
      </c>
      <c r="J37" s="266">
        <v>20.3</v>
      </c>
      <c r="K37" s="266">
        <v>13.6</v>
      </c>
      <c r="L37" s="266">
        <v>-30.6</v>
      </c>
      <c r="M37" s="266">
        <v>1.5</v>
      </c>
      <c r="N37" s="266">
        <v>-42.3</v>
      </c>
      <c r="O37" s="266">
        <v>-3.6</v>
      </c>
      <c r="P37" s="266">
        <v>18.399999999999999</v>
      </c>
      <c r="Q37" s="266">
        <v>-8.8000000000000007</v>
      </c>
      <c r="R37" s="266">
        <v>83.8</v>
      </c>
      <c r="S37" s="266">
        <v>3.5</v>
      </c>
    </row>
    <row r="38" spans="1:29" ht="13.5" customHeight="1">
      <c r="A38" s="235" t="s">
        <v>430</v>
      </c>
      <c r="B38" s="233">
        <v>11</v>
      </c>
      <c r="C38" s="245"/>
      <c r="D38" s="255">
        <v>4.4000000000000004</v>
      </c>
      <c r="E38" s="266">
        <v>5.8</v>
      </c>
      <c r="F38" s="266">
        <v>-3.3</v>
      </c>
      <c r="G38" s="266">
        <v>-7.4</v>
      </c>
      <c r="H38" s="266">
        <v>-21</v>
      </c>
      <c r="I38" s="266">
        <v>-11.3</v>
      </c>
      <c r="J38" s="266">
        <v>19.3</v>
      </c>
      <c r="K38" s="266">
        <v>31.2</v>
      </c>
      <c r="L38" s="266">
        <v>-25</v>
      </c>
      <c r="M38" s="266">
        <v>-0.8</v>
      </c>
      <c r="N38" s="266">
        <v>-41.5</v>
      </c>
      <c r="O38" s="266">
        <v>-34.9</v>
      </c>
      <c r="P38" s="266">
        <v>104.3</v>
      </c>
      <c r="Q38" s="266">
        <v>-16</v>
      </c>
      <c r="R38" s="266">
        <v>81.099999999999994</v>
      </c>
      <c r="S38" s="266">
        <v>19.899999999999999</v>
      </c>
    </row>
    <row r="39" spans="1:29" ht="13.5" customHeight="1">
      <c r="A39" s="235" t="s">
        <v>430</v>
      </c>
      <c r="B39" s="233">
        <v>12</v>
      </c>
      <c r="C39" s="245"/>
      <c r="D39" s="255">
        <v>-0.8</v>
      </c>
      <c r="E39" s="266">
        <v>-2.5</v>
      </c>
      <c r="F39" s="266">
        <v>-4.0999999999999996</v>
      </c>
      <c r="G39" s="266">
        <v>-3.5</v>
      </c>
      <c r="H39" s="266">
        <v>-10.3</v>
      </c>
      <c r="I39" s="266">
        <v>-18.7</v>
      </c>
      <c r="J39" s="266">
        <v>-1.4</v>
      </c>
      <c r="K39" s="266">
        <v>32</v>
      </c>
      <c r="L39" s="266">
        <v>-35.9</v>
      </c>
      <c r="M39" s="266">
        <v>-2.1</v>
      </c>
      <c r="N39" s="266">
        <v>-15.1</v>
      </c>
      <c r="O39" s="266">
        <v>-13</v>
      </c>
      <c r="P39" s="266">
        <v>89.8</v>
      </c>
      <c r="Q39" s="266">
        <v>-14.5</v>
      </c>
      <c r="R39" s="266">
        <v>67.8</v>
      </c>
      <c r="S39" s="266">
        <v>16.100000000000001</v>
      </c>
    </row>
    <row r="40" spans="1:29" ht="13.5" customHeight="1">
      <c r="A40" s="235" t="s">
        <v>431</v>
      </c>
      <c r="B40" s="233">
        <v>1</v>
      </c>
      <c r="C40" s="245"/>
      <c r="D40" s="255">
        <v>-11.3</v>
      </c>
      <c r="E40" s="266">
        <v>-31.3</v>
      </c>
      <c r="F40" s="266">
        <v>-12.1</v>
      </c>
      <c r="G40" s="266">
        <v>-21</v>
      </c>
      <c r="H40" s="266">
        <v>19.899999999999999</v>
      </c>
      <c r="I40" s="266">
        <v>-9.6999999999999993</v>
      </c>
      <c r="J40" s="266">
        <v>-9.6999999999999993</v>
      </c>
      <c r="K40" s="266">
        <v>61.2</v>
      </c>
      <c r="L40" s="266">
        <v>-17</v>
      </c>
      <c r="M40" s="266">
        <v>-15.7</v>
      </c>
      <c r="N40" s="266">
        <v>13.1</v>
      </c>
      <c r="O40" s="266">
        <v>3.5</v>
      </c>
      <c r="P40" s="266">
        <v>-7.4</v>
      </c>
      <c r="Q40" s="266">
        <v>0</v>
      </c>
      <c r="R40" s="266">
        <v>9.3000000000000007</v>
      </c>
      <c r="S40" s="266">
        <v>-29.4</v>
      </c>
    </row>
    <row r="41" spans="1:29" ht="13.5" customHeight="1">
      <c r="A41" s="236" t="s">
        <v>430</v>
      </c>
      <c r="B41" s="233">
        <v>2</v>
      </c>
      <c r="C41" s="245"/>
      <c r="D41" s="255">
        <v>-7.7</v>
      </c>
      <c r="E41" s="266">
        <v>-30.5</v>
      </c>
      <c r="F41" s="266">
        <v>-9.9</v>
      </c>
      <c r="G41" s="266">
        <v>-7.9</v>
      </c>
      <c r="H41" s="266">
        <v>65.599999999999994</v>
      </c>
      <c r="I41" s="266">
        <v>-3.5</v>
      </c>
      <c r="J41" s="266">
        <v>-22.8</v>
      </c>
      <c r="K41" s="266">
        <v>41.3</v>
      </c>
      <c r="L41" s="266">
        <v>-36</v>
      </c>
      <c r="M41" s="266">
        <v>-4.7</v>
      </c>
      <c r="N41" s="266">
        <v>30.4</v>
      </c>
      <c r="O41" s="266">
        <v>-3.8</v>
      </c>
      <c r="P41" s="266">
        <v>8.1999999999999993</v>
      </c>
      <c r="Q41" s="266">
        <v>-3.9</v>
      </c>
      <c r="R41" s="266">
        <v>-5.6</v>
      </c>
      <c r="S41" s="266">
        <v>-11.6</v>
      </c>
    </row>
    <row r="42" spans="1:29" ht="13.5" customHeight="1">
      <c r="A42" s="235" t="s">
        <v>430</v>
      </c>
      <c r="B42" s="233">
        <v>3</v>
      </c>
      <c r="D42" s="255">
        <v>-7.7</v>
      </c>
      <c r="E42" s="266">
        <v>-20.5</v>
      </c>
      <c r="F42" s="266">
        <v>-9.6</v>
      </c>
      <c r="G42" s="266">
        <v>-21.6</v>
      </c>
      <c r="H42" s="266">
        <v>33.6</v>
      </c>
      <c r="I42" s="266">
        <v>-11.1</v>
      </c>
      <c r="J42" s="266">
        <v>-6.5</v>
      </c>
      <c r="K42" s="266">
        <v>41.2</v>
      </c>
      <c r="L42" s="266">
        <v>-28.9</v>
      </c>
      <c r="M42" s="266">
        <v>-13.8</v>
      </c>
      <c r="N42" s="266">
        <v>0</v>
      </c>
      <c r="O42" s="266">
        <v>-15.4</v>
      </c>
      <c r="P42" s="266">
        <v>27.5</v>
      </c>
      <c r="Q42" s="266">
        <v>-21</v>
      </c>
      <c r="R42" s="266">
        <v>0</v>
      </c>
      <c r="S42" s="266">
        <v>-14.1</v>
      </c>
    </row>
    <row r="43" spans="1:29" ht="13.5" customHeight="1">
      <c r="A43" s="235" t="s">
        <v>430</v>
      </c>
      <c r="B43" s="233">
        <v>4</v>
      </c>
      <c r="C43" s="245"/>
      <c r="D43" s="255">
        <v>-7.4</v>
      </c>
      <c r="E43" s="266">
        <v>-16.8</v>
      </c>
      <c r="F43" s="266">
        <v>-14</v>
      </c>
      <c r="G43" s="266">
        <v>-8.8000000000000007</v>
      </c>
      <c r="H43" s="266">
        <v>17.5</v>
      </c>
      <c r="I43" s="266">
        <v>0.8</v>
      </c>
      <c r="J43" s="266">
        <v>-15.2</v>
      </c>
      <c r="K43" s="266">
        <v>41.8</v>
      </c>
      <c r="L43" s="266">
        <v>-19.600000000000001</v>
      </c>
      <c r="M43" s="266">
        <v>-5.2</v>
      </c>
      <c r="N43" s="266">
        <v>2.7</v>
      </c>
      <c r="O43" s="266">
        <v>0</v>
      </c>
      <c r="P43" s="266">
        <v>-2.8</v>
      </c>
      <c r="Q43" s="266">
        <v>2</v>
      </c>
      <c r="R43" s="266">
        <v>13.9</v>
      </c>
      <c r="S43" s="266">
        <v>-8.3000000000000007</v>
      </c>
    </row>
    <row r="44" spans="1:29" ht="13.5" customHeight="1">
      <c r="A44" s="235" t="s">
        <v>430</v>
      </c>
      <c r="B44" s="233">
        <v>5</v>
      </c>
      <c r="C44" s="245"/>
      <c r="D44" s="255">
        <v>-7</v>
      </c>
      <c r="E44" s="266">
        <v>-11.8</v>
      </c>
      <c r="F44" s="266">
        <v>-13</v>
      </c>
      <c r="G44" s="266">
        <v>-12</v>
      </c>
      <c r="H44" s="266">
        <v>32.200000000000003</v>
      </c>
      <c r="I44" s="266">
        <v>-2.1</v>
      </c>
      <c r="J44" s="266">
        <v>-15</v>
      </c>
      <c r="K44" s="266">
        <v>44.5</v>
      </c>
      <c r="L44" s="266">
        <v>-26.7</v>
      </c>
      <c r="M44" s="266">
        <v>2.5</v>
      </c>
      <c r="N44" s="266">
        <v>0</v>
      </c>
      <c r="O44" s="266">
        <v>26.8</v>
      </c>
      <c r="P44" s="266">
        <v>1.1000000000000001</v>
      </c>
      <c r="Q44" s="266">
        <v>0</v>
      </c>
      <c r="R44" s="266">
        <v>3.3</v>
      </c>
      <c r="S44" s="266">
        <v>-12.3</v>
      </c>
    </row>
    <row r="45" spans="1:29" ht="13.5" customHeight="1">
      <c r="A45" s="235" t="s">
        <v>430</v>
      </c>
      <c r="B45" s="233">
        <v>6</v>
      </c>
      <c r="C45" s="245"/>
      <c r="D45" s="255">
        <v>-6.1</v>
      </c>
      <c r="E45" s="266">
        <v>-9</v>
      </c>
      <c r="F45" s="266">
        <v>-14.4</v>
      </c>
      <c r="G45" s="266">
        <v>-15.8</v>
      </c>
      <c r="H45" s="266">
        <v>47</v>
      </c>
      <c r="I45" s="266">
        <v>-0.9</v>
      </c>
      <c r="J45" s="266">
        <v>-15.2</v>
      </c>
      <c r="K45" s="266">
        <v>41.6</v>
      </c>
      <c r="L45" s="266">
        <v>-29.8</v>
      </c>
      <c r="M45" s="266">
        <v>-8.5</v>
      </c>
      <c r="N45" s="266">
        <v>11.4</v>
      </c>
      <c r="O45" s="266">
        <v>47.5</v>
      </c>
      <c r="P45" s="266">
        <v>11.8</v>
      </c>
      <c r="Q45" s="266">
        <v>10.8</v>
      </c>
      <c r="R45" s="266">
        <v>28.2</v>
      </c>
      <c r="S45" s="266">
        <v>-20</v>
      </c>
    </row>
    <row r="46" spans="1:29" ht="13.5" customHeight="1">
      <c r="A46" s="237" t="s">
        <v>430</v>
      </c>
      <c r="B46" s="241">
        <v>7</v>
      </c>
      <c r="C46" s="247"/>
      <c r="D46" s="258">
        <v>-3.7</v>
      </c>
      <c r="E46" s="269">
        <v>-27.6</v>
      </c>
      <c r="F46" s="269">
        <v>-12.9</v>
      </c>
      <c r="G46" s="269">
        <v>0</v>
      </c>
      <c r="H46" s="269">
        <v>8.3000000000000007</v>
      </c>
      <c r="I46" s="269">
        <v>14</v>
      </c>
      <c r="J46" s="269">
        <v>5.9</v>
      </c>
      <c r="K46" s="269">
        <v>33.1</v>
      </c>
      <c r="L46" s="269">
        <v>22.7</v>
      </c>
      <c r="M46" s="269">
        <v>1.4</v>
      </c>
      <c r="N46" s="269">
        <v>2.9</v>
      </c>
      <c r="O46" s="269">
        <v>26.3</v>
      </c>
      <c r="P46" s="269">
        <v>10.1</v>
      </c>
      <c r="Q46" s="269">
        <v>-6.4</v>
      </c>
      <c r="R46" s="269">
        <v>2</v>
      </c>
      <c r="S46" s="269">
        <v>-10.6</v>
      </c>
    </row>
    <row r="47" spans="1:29" ht="27" customHeight="1">
      <c r="A47" s="238" t="s">
        <v>436</v>
      </c>
      <c r="B47" s="238"/>
      <c r="C47" s="248"/>
      <c r="D47" s="260">
        <v>-2.8</v>
      </c>
      <c r="E47" s="260">
        <v>-16.899999999999999</v>
      </c>
      <c r="F47" s="260">
        <v>2.5</v>
      </c>
      <c r="G47" s="260">
        <v>-3.6</v>
      </c>
      <c r="H47" s="260">
        <v>11.7</v>
      </c>
      <c r="I47" s="260">
        <v>1.7</v>
      </c>
      <c r="J47" s="260">
        <v>16.3</v>
      </c>
      <c r="K47" s="260">
        <v>7.8</v>
      </c>
      <c r="L47" s="260">
        <v>55.8</v>
      </c>
      <c r="M47" s="260">
        <v>4.5999999999999996</v>
      </c>
      <c r="N47" s="260">
        <v>-10.3</v>
      </c>
      <c r="O47" s="260">
        <v>-18.7</v>
      </c>
      <c r="P47" s="260">
        <v>-21.1</v>
      </c>
      <c r="Q47" s="260">
        <v>-13.7</v>
      </c>
      <c r="R47" s="260">
        <v>6.4</v>
      </c>
      <c r="S47" s="260">
        <v>-1.6</v>
      </c>
      <c r="T47" s="239"/>
      <c r="U47" s="239"/>
      <c r="V47" s="239"/>
      <c r="W47" s="239"/>
      <c r="X47" s="239"/>
      <c r="Y47" s="239"/>
      <c r="Z47" s="239"/>
      <c r="AA47" s="239"/>
      <c r="AB47" s="239"/>
      <c r="AC47" s="239"/>
    </row>
    <row r="48" spans="1:29" ht="27" customHeight="1">
      <c r="A48" s="239"/>
      <c r="B48" s="239"/>
      <c r="C48" s="239"/>
      <c r="D48" s="298"/>
      <c r="E48" s="298"/>
      <c r="F48" s="298"/>
      <c r="G48" s="298"/>
      <c r="H48" s="298"/>
      <c r="I48" s="298"/>
      <c r="J48" s="298"/>
      <c r="K48" s="298"/>
      <c r="L48" s="298"/>
      <c r="M48" s="298"/>
      <c r="N48" s="298"/>
      <c r="O48" s="298"/>
      <c r="P48" s="298"/>
      <c r="Q48" s="298"/>
      <c r="R48" s="298"/>
      <c r="S48" s="298"/>
      <c r="T48" s="239"/>
      <c r="U48" s="239"/>
      <c r="V48" s="239"/>
      <c r="W48" s="239"/>
      <c r="X48" s="239"/>
      <c r="Y48" s="239"/>
      <c r="Z48" s="239"/>
      <c r="AA48" s="239"/>
      <c r="AB48" s="239"/>
      <c r="AC48" s="239"/>
    </row>
    <row r="49" spans="1:19" ht="16.5">
      <c r="A49" s="227" t="s">
        <v>438</v>
      </c>
      <c r="B49" s="8"/>
      <c r="C49" s="8"/>
      <c r="H49" s="305"/>
      <c r="I49" s="305"/>
      <c r="J49" s="305"/>
      <c r="K49" s="305"/>
      <c r="L49" s="305"/>
      <c r="M49" s="305"/>
      <c r="N49" s="305"/>
      <c r="O49" s="305"/>
      <c r="S49" s="19" t="s">
        <v>264</v>
      </c>
    </row>
    <row r="50" spans="1:19">
      <c r="A50" s="228" t="s">
        <v>383</v>
      </c>
      <c r="B50" s="228"/>
      <c r="C50" s="242"/>
      <c r="D50" s="250" t="s">
        <v>62</v>
      </c>
      <c r="E50" s="250" t="s">
        <v>386</v>
      </c>
      <c r="F50" s="250" t="s">
        <v>23</v>
      </c>
      <c r="G50" s="250" t="s">
        <v>17</v>
      </c>
      <c r="H50" s="250" t="s">
        <v>387</v>
      </c>
      <c r="I50" s="250" t="s">
        <v>388</v>
      </c>
      <c r="J50" s="250" t="s">
        <v>389</v>
      </c>
      <c r="K50" s="250" t="s">
        <v>390</v>
      </c>
      <c r="L50" s="250" t="s">
        <v>292</v>
      </c>
      <c r="M50" s="250" t="s">
        <v>209</v>
      </c>
      <c r="N50" s="250" t="s">
        <v>314</v>
      </c>
      <c r="O50" s="250" t="s">
        <v>214</v>
      </c>
      <c r="P50" s="250" t="s">
        <v>391</v>
      </c>
      <c r="Q50" s="250" t="s">
        <v>392</v>
      </c>
      <c r="R50" s="250" t="s">
        <v>393</v>
      </c>
      <c r="S50" s="250" t="s">
        <v>220</v>
      </c>
    </row>
    <row r="51" spans="1:19">
      <c r="A51" s="229"/>
      <c r="B51" s="229"/>
      <c r="C51" s="243"/>
      <c r="D51" s="251" t="s">
        <v>395</v>
      </c>
      <c r="E51" s="251"/>
      <c r="F51" s="251"/>
      <c r="G51" s="251" t="s">
        <v>299</v>
      </c>
      <c r="H51" s="251" t="s">
        <v>396</v>
      </c>
      <c r="I51" s="251" t="s">
        <v>184</v>
      </c>
      <c r="J51" s="251" t="s">
        <v>397</v>
      </c>
      <c r="K51" s="251" t="s">
        <v>54</v>
      </c>
      <c r="L51" s="278" t="s">
        <v>398</v>
      </c>
      <c r="M51" s="282" t="s">
        <v>224</v>
      </c>
      <c r="N51" s="278" t="s">
        <v>400</v>
      </c>
      <c r="O51" s="278" t="s">
        <v>394</v>
      </c>
      <c r="P51" s="278" t="s">
        <v>404</v>
      </c>
      <c r="Q51" s="278" t="s">
        <v>406</v>
      </c>
      <c r="R51" s="278" t="s">
        <v>407</v>
      </c>
      <c r="S51" s="286" t="s">
        <v>134</v>
      </c>
    </row>
    <row r="52" spans="1:19" ht="18" customHeight="1">
      <c r="A52" s="230"/>
      <c r="B52" s="230"/>
      <c r="C52" s="249"/>
      <c r="D52" s="252" t="s">
        <v>408</v>
      </c>
      <c r="E52" s="252" t="s">
        <v>219</v>
      </c>
      <c r="F52" s="252" t="s">
        <v>409</v>
      </c>
      <c r="G52" s="252" t="s">
        <v>411</v>
      </c>
      <c r="H52" s="252" t="s">
        <v>413</v>
      </c>
      <c r="I52" s="252" t="s">
        <v>415</v>
      </c>
      <c r="J52" s="252" t="s">
        <v>75</v>
      </c>
      <c r="K52" s="252" t="s">
        <v>416</v>
      </c>
      <c r="L52" s="279" t="s">
        <v>417</v>
      </c>
      <c r="M52" s="283" t="s">
        <v>419</v>
      </c>
      <c r="N52" s="279" t="s">
        <v>420</v>
      </c>
      <c r="O52" s="279" t="s">
        <v>287</v>
      </c>
      <c r="P52" s="283" t="s">
        <v>95</v>
      </c>
      <c r="Q52" s="283" t="s">
        <v>423</v>
      </c>
      <c r="R52" s="279" t="s">
        <v>424</v>
      </c>
      <c r="S52" s="279" t="s">
        <v>425</v>
      </c>
    </row>
    <row r="53" spans="1:19" ht="15.75" customHeight="1">
      <c r="A53" s="289"/>
      <c r="B53" s="289"/>
      <c r="C53" s="289"/>
      <c r="D53" s="253" t="s">
        <v>312</v>
      </c>
      <c r="E53" s="253"/>
      <c r="F53" s="253"/>
      <c r="G53" s="253"/>
      <c r="H53" s="253"/>
      <c r="I53" s="253"/>
      <c r="J53" s="253"/>
      <c r="K53" s="253"/>
      <c r="L53" s="253"/>
      <c r="M53" s="253"/>
      <c r="N53" s="253"/>
      <c r="O53" s="253"/>
      <c r="P53" s="253"/>
      <c r="Q53" s="253"/>
      <c r="R53" s="253"/>
      <c r="S53" s="289"/>
    </row>
    <row r="54" spans="1:19" ht="13.5" customHeight="1">
      <c r="A54" s="232" t="s">
        <v>384</v>
      </c>
      <c r="B54" s="232" t="s">
        <v>210</v>
      </c>
      <c r="C54" s="245"/>
      <c r="D54" s="254">
        <v>120.7</v>
      </c>
      <c r="E54" s="265">
        <v>77.900000000000006</v>
      </c>
      <c r="F54" s="265">
        <v>129.69999999999999</v>
      </c>
      <c r="G54" s="265">
        <v>125.6</v>
      </c>
      <c r="H54" s="265">
        <v>135.80000000000001</v>
      </c>
      <c r="I54" s="265">
        <v>133.19999999999999</v>
      </c>
      <c r="J54" s="265">
        <v>117.3</v>
      </c>
      <c r="K54" s="265">
        <v>124.5</v>
      </c>
      <c r="L54" s="280">
        <v>110.1</v>
      </c>
      <c r="M54" s="280">
        <v>107.8</v>
      </c>
      <c r="N54" s="280">
        <v>139.30000000000001</v>
      </c>
      <c r="O54" s="280">
        <v>117</v>
      </c>
      <c r="P54" s="265">
        <v>93.2</v>
      </c>
      <c r="Q54" s="265">
        <v>91.9</v>
      </c>
      <c r="R54" s="265">
        <v>91.5</v>
      </c>
      <c r="S54" s="280">
        <v>113</v>
      </c>
    </row>
    <row r="55" spans="1:19" ht="13.5" customHeight="1">
      <c r="A55" s="233"/>
      <c r="B55" s="233" t="s">
        <v>47</v>
      </c>
      <c r="C55" s="245"/>
      <c r="D55" s="255">
        <v>100</v>
      </c>
      <c r="E55" s="266">
        <v>100</v>
      </c>
      <c r="F55" s="266">
        <v>100</v>
      </c>
      <c r="G55" s="266">
        <v>100</v>
      </c>
      <c r="H55" s="266">
        <v>100</v>
      </c>
      <c r="I55" s="266">
        <v>100</v>
      </c>
      <c r="J55" s="266">
        <v>100</v>
      </c>
      <c r="K55" s="266">
        <v>100</v>
      </c>
      <c r="L55" s="281">
        <v>100</v>
      </c>
      <c r="M55" s="281">
        <v>100</v>
      </c>
      <c r="N55" s="281">
        <v>100</v>
      </c>
      <c r="O55" s="281">
        <v>100</v>
      </c>
      <c r="P55" s="266">
        <v>100</v>
      </c>
      <c r="Q55" s="266">
        <v>100</v>
      </c>
      <c r="R55" s="266">
        <v>100</v>
      </c>
      <c r="S55" s="281">
        <v>100</v>
      </c>
    </row>
    <row r="56" spans="1:19" ht="13.5" customHeight="1">
      <c r="A56" s="233"/>
      <c r="B56" s="233" t="s">
        <v>55</v>
      </c>
      <c r="C56" s="245"/>
      <c r="D56" s="255">
        <v>105.1</v>
      </c>
      <c r="E56" s="266">
        <v>80.5</v>
      </c>
      <c r="F56" s="266">
        <v>108.4</v>
      </c>
      <c r="G56" s="266">
        <v>110.1</v>
      </c>
      <c r="H56" s="266">
        <v>77.8</v>
      </c>
      <c r="I56" s="266">
        <v>120.2</v>
      </c>
      <c r="J56" s="266">
        <v>106</v>
      </c>
      <c r="K56" s="266">
        <v>63</v>
      </c>
      <c r="L56" s="281">
        <v>136.19999999999999</v>
      </c>
      <c r="M56" s="281">
        <v>94.9</v>
      </c>
      <c r="N56" s="281">
        <v>79.8</v>
      </c>
      <c r="O56" s="281">
        <v>103.7</v>
      </c>
      <c r="P56" s="266">
        <v>82.1</v>
      </c>
      <c r="Q56" s="266">
        <v>90.9</v>
      </c>
      <c r="R56" s="266">
        <v>128.9</v>
      </c>
      <c r="S56" s="281">
        <v>153</v>
      </c>
    </row>
    <row r="57" spans="1:19" ht="13.5" customHeight="1">
      <c r="A57" s="233"/>
      <c r="B57" s="233" t="s">
        <v>180</v>
      </c>
      <c r="C57" s="245"/>
      <c r="D57" s="255">
        <v>117.3</v>
      </c>
      <c r="E57" s="266">
        <v>59.3</v>
      </c>
      <c r="F57" s="266">
        <v>118.4</v>
      </c>
      <c r="G57" s="266">
        <v>112.4</v>
      </c>
      <c r="H57" s="266">
        <v>77.900000000000006</v>
      </c>
      <c r="I57" s="266">
        <v>109.8</v>
      </c>
      <c r="J57" s="266">
        <v>129.4</v>
      </c>
      <c r="K57" s="266">
        <v>87.7</v>
      </c>
      <c r="L57" s="281">
        <v>107.9</v>
      </c>
      <c r="M57" s="281">
        <v>114.3</v>
      </c>
      <c r="N57" s="281">
        <v>93.5</v>
      </c>
      <c r="O57" s="281">
        <v>99.8</v>
      </c>
      <c r="P57" s="266">
        <v>167.3</v>
      </c>
      <c r="Q57" s="266">
        <v>108.8</v>
      </c>
      <c r="R57" s="266">
        <v>199.4</v>
      </c>
      <c r="S57" s="281">
        <v>206.9</v>
      </c>
    </row>
    <row r="58" spans="1:19" ht="13.5" customHeight="1">
      <c r="A58" s="233"/>
      <c r="B58" s="233" t="s">
        <v>197</v>
      </c>
      <c r="C58" s="245"/>
      <c r="D58" s="256">
        <v>120</v>
      </c>
      <c r="E58" s="262">
        <v>57.7</v>
      </c>
      <c r="F58" s="262">
        <v>120.3</v>
      </c>
      <c r="G58" s="262">
        <v>109.3</v>
      </c>
      <c r="H58" s="262">
        <v>80.900000000000006</v>
      </c>
      <c r="I58" s="262">
        <v>113.9</v>
      </c>
      <c r="J58" s="262">
        <v>103.9</v>
      </c>
      <c r="K58" s="262">
        <v>62.1</v>
      </c>
      <c r="L58" s="262">
        <v>121.2</v>
      </c>
      <c r="M58" s="262">
        <v>120.7</v>
      </c>
      <c r="N58" s="262">
        <v>90.8</v>
      </c>
      <c r="O58" s="262">
        <v>104.3</v>
      </c>
      <c r="P58" s="262">
        <v>340.7</v>
      </c>
      <c r="Q58" s="262">
        <v>109.8</v>
      </c>
      <c r="R58" s="262">
        <v>167.1</v>
      </c>
      <c r="S58" s="262">
        <v>174.3</v>
      </c>
    </row>
    <row r="59" spans="1:19" ht="13.5" customHeight="1">
      <c r="A59" s="234"/>
      <c r="B59" s="234" t="s">
        <v>76</v>
      </c>
      <c r="C59" s="246"/>
      <c r="D59" s="257">
        <v>124.1</v>
      </c>
      <c r="E59" s="268">
        <v>55.3</v>
      </c>
      <c r="F59" s="268">
        <v>117.9</v>
      </c>
      <c r="G59" s="268">
        <v>107.9</v>
      </c>
      <c r="H59" s="268">
        <v>52.4</v>
      </c>
      <c r="I59" s="268">
        <v>93.9</v>
      </c>
      <c r="J59" s="268">
        <v>98.5</v>
      </c>
      <c r="K59" s="268">
        <v>61.7</v>
      </c>
      <c r="L59" s="268">
        <v>85.3</v>
      </c>
      <c r="M59" s="268">
        <v>119.2</v>
      </c>
      <c r="N59" s="268">
        <v>54.9</v>
      </c>
      <c r="O59" s="268">
        <v>164.7</v>
      </c>
      <c r="P59" s="268">
        <v>637.1</v>
      </c>
      <c r="Q59" s="268">
        <v>88.8</v>
      </c>
      <c r="R59" s="268">
        <v>292.39999999999998</v>
      </c>
      <c r="S59" s="268">
        <v>218.2</v>
      </c>
    </row>
    <row r="60" spans="1:19" ht="13.5" customHeight="1">
      <c r="A60" s="233" t="s">
        <v>426</v>
      </c>
      <c r="B60" s="233">
        <v>7</v>
      </c>
      <c r="C60" s="245" t="s">
        <v>434</v>
      </c>
      <c r="D60" s="254">
        <v>121.2</v>
      </c>
      <c r="E60" s="265">
        <v>50.2</v>
      </c>
      <c r="F60" s="265">
        <v>117.7</v>
      </c>
      <c r="G60" s="265">
        <v>101.5</v>
      </c>
      <c r="H60" s="265">
        <v>68.3</v>
      </c>
      <c r="I60" s="265">
        <v>88.4</v>
      </c>
      <c r="J60" s="265">
        <v>101.5</v>
      </c>
      <c r="K60" s="265">
        <v>62.2</v>
      </c>
      <c r="L60" s="265">
        <v>79.3</v>
      </c>
      <c r="M60" s="265">
        <v>116.8</v>
      </c>
      <c r="N60" s="265">
        <v>60</v>
      </c>
      <c r="O60" s="265">
        <v>123.4</v>
      </c>
      <c r="P60" s="265">
        <v>604.79999999999995</v>
      </c>
      <c r="Q60" s="265">
        <v>84.1</v>
      </c>
      <c r="R60" s="265">
        <v>283.10000000000002</v>
      </c>
      <c r="S60" s="265">
        <v>204.2</v>
      </c>
    </row>
    <row r="61" spans="1:19" ht="13.5" customHeight="1">
      <c r="A61" s="235" t="s">
        <v>430</v>
      </c>
      <c r="B61" s="233">
        <v>8</v>
      </c>
      <c r="C61" s="245"/>
      <c r="D61" s="255">
        <v>113.5</v>
      </c>
      <c r="E61" s="266">
        <v>45.2</v>
      </c>
      <c r="F61" s="266">
        <v>114.5</v>
      </c>
      <c r="G61" s="266">
        <v>105.1</v>
      </c>
      <c r="H61" s="266">
        <v>54.5</v>
      </c>
      <c r="I61" s="266">
        <v>93.4</v>
      </c>
      <c r="J61" s="266">
        <v>95.6</v>
      </c>
      <c r="K61" s="266">
        <v>55.9</v>
      </c>
      <c r="L61" s="266">
        <v>75.900000000000006</v>
      </c>
      <c r="M61" s="266">
        <v>119.1</v>
      </c>
      <c r="N61" s="266">
        <v>70.8</v>
      </c>
      <c r="O61" s="266">
        <v>295.7</v>
      </c>
      <c r="P61" s="266">
        <v>297.60000000000002</v>
      </c>
      <c r="Q61" s="266">
        <v>91.3</v>
      </c>
      <c r="R61" s="266">
        <v>214.1</v>
      </c>
      <c r="S61" s="266">
        <v>216.9</v>
      </c>
    </row>
    <row r="62" spans="1:19" ht="13.5" customHeight="1">
      <c r="A62" s="235" t="s">
        <v>430</v>
      </c>
      <c r="B62" s="233">
        <v>9</v>
      </c>
      <c r="C62" s="245"/>
      <c r="D62" s="255">
        <v>126</v>
      </c>
      <c r="E62" s="266">
        <v>80.7</v>
      </c>
      <c r="F62" s="266">
        <v>120.2</v>
      </c>
      <c r="G62" s="266">
        <v>122.1</v>
      </c>
      <c r="H62" s="266">
        <v>37.9</v>
      </c>
      <c r="I62" s="266">
        <v>97</v>
      </c>
      <c r="J62" s="266">
        <v>92.6</v>
      </c>
      <c r="K62" s="266">
        <v>54.3</v>
      </c>
      <c r="L62" s="266">
        <v>81.599999999999994</v>
      </c>
      <c r="M62" s="266">
        <v>113</v>
      </c>
      <c r="N62" s="266">
        <v>52.3</v>
      </c>
      <c r="O62" s="266">
        <v>178.7</v>
      </c>
      <c r="P62" s="266">
        <v>704.8</v>
      </c>
      <c r="Q62" s="266">
        <v>89.9</v>
      </c>
      <c r="R62" s="266">
        <v>260.60000000000002</v>
      </c>
      <c r="S62" s="266">
        <v>198.6</v>
      </c>
    </row>
    <row r="63" spans="1:19" ht="13.5" customHeight="1">
      <c r="A63" s="235" t="s">
        <v>430</v>
      </c>
      <c r="B63" s="233">
        <v>10</v>
      </c>
      <c r="D63" s="255">
        <v>121.2</v>
      </c>
      <c r="E63" s="266">
        <v>49.8</v>
      </c>
      <c r="F63" s="266">
        <v>123.4</v>
      </c>
      <c r="G63" s="266">
        <v>116.2</v>
      </c>
      <c r="H63" s="266">
        <v>65.5</v>
      </c>
      <c r="I63" s="266">
        <v>93.4</v>
      </c>
      <c r="J63" s="266">
        <v>101.5</v>
      </c>
      <c r="K63" s="266">
        <v>62.2</v>
      </c>
      <c r="L63" s="266">
        <v>90.8</v>
      </c>
      <c r="M63" s="266">
        <v>121.4</v>
      </c>
      <c r="N63" s="266">
        <v>46.2</v>
      </c>
      <c r="O63" s="266">
        <v>195.7</v>
      </c>
      <c r="P63" s="266">
        <v>447.6</v>
      </c>
      <c r="Q63" s="266">
        <v>87</v>
      </c>
      <c r="R63" s="266">
        <v>280.3</v>
      </c>
      <c r="S63" s="266">
        <v>219.7</v>
      </c>
    </row>
    <row r="64" spans="1:19" ht="13.5" customHeight="1">
      <c r="A64" s="235" t="s">
        <v>430</v>
      </c>
      <c r="B64" s="233">
        <v>11</v>
      </c>
      <c r="C64" s="245"/>
      <c r="D64" s="255">
        <v>133.69999999999999</v>
      </c>
      <c r="E64" s="266">
        <v>59.1</v>
      </c>
      <c r="F64" s="266">
        <v>123.4</v>
      </c>
      <c r="G64" s="266">
        <v>119.9</v>
      </c>
      <c r="H64" s="266">
        <v>47.6</v>
      </c>
      <c r="I64" s="266">
        <v>101</v>
      </c>
      <c r="J64" s="266">
        <v>94.1</v>
      </c>
      <c r="K64" s="266">
        <v>67.7</v>
      </c>
      <c r="L64" s="266">
        <v>131</v>
      </c>
      <c r="M64" s="266">
        <v>126</v>
      </c>
      <c r="N64" s="266">
        <v>53.8</v>
      </c>
      <c r="O64" s="266">
        <v>140.4</v>
      </c>
      <c r="P64" s="266">
        <v>759.5</v>
      </c>
      <c r="Q64" s="266">
        <v>85.5</v>
      </c>
      <c r="R64" s="266">
        <v>287.3</v>
      </c>
      <c r="S64" s="266">
        <v>267.60000000000002</v>
      </c>
    </row>
    <row r="65" spans="1:19" ht="13.5" customHeight="1">
      <c r="A65" s="235" t="s">
        <v>430</v>
      </c>
      <c r="B65" s="233">
        <v>12</v>
      </c>
      <c r="C65" s="245"/>
      <c r="D65" s="255">
        <v>124</v>
      </c>
      <c r="E65" s="266">
        <v>53.3</v>
      </c>
      <c r="F65" s="266">
        <v>122.6</v>
      </c>
      <c r="G65" s="266">
        <v>111.8</v>
      </c>
      <c r="H65" s="266">
        <v>49</v>
      </c>
      <c r="I65" s="266">
        <v>101</v>
      </c>
      <c r="J65" s="266">
        <v>94.1</v>
      </c>
      <c r="K65" s="266">
        <v>62.2</v>
      </c>
      <c r="L65" s="266">
        <v>85.1</v>
      </c>
      <c r="M65" s="266">
        <v>116</v>
      </c>
      <c r="N65" s="266">
        <v>58.5</v>
      </c>
      <c r="O65" s="266">
        <v>131.9</v>
      </c>
      <c r="P65" s="266">
        <v>528.6</v>
      </c>
      <c r="Q65" s="266">
        <v>88.4</v>
      </c>
      <c r="R65" s="266">
        <v>319.7</v>
      </c>
      <c r="S65" s="266">
        <v>235.2</v>
      </c>
    </row>
    <row r="66" spans="1:19" ht="13.5" customHeight="1">
      <c r="A66" s="235" t="s">
        <v>431</v>
      </c>
      <c r="B66" s="233">
        <v>1</v>
      </c>
      <c r="C66" s="245"/>
      <c r="D66" s="255">
        <v>114.4</v>
      </c>
      <c r="E66" s="266">
        <v>34</v>
      </c>
      <c r="F66" s="266">
        <v>104.8</v>
      </c>
      <c r="G66" s="266">
        <v>99.3</v>
      </c>
      <c r="H66" s="266">
        <v>46.9</v>
      </c>
      <c r="I66" s="266">
        <v>90.9</v>
      </c>
      <c r="J66" s="266">
        <v>105.9</v>
      </c>
      <c r="K66" s="266">
        <v>82.7</v>
      </c>
      <c r="L66" s="266">
        <v>57.5</v>
      </c>
      <c r="M66" s="266">
        <v>93.1</v>
      </c>
      <c r="N66" s="266">
        <v>63.1</v>
      </c>
      <c r="O66" s="266">
        <v>200</v>
      </c>
      <c r="P66" s="266">
        <v>554.79999999999995</v>
      </c>
      <c r="Q66" s="266">
        <v>89.9</v>
      </c>
      <c r="R66" s="266">
        <v>395.8</v>
      </c>
      <c r="S66" s="266">
        <v>198.6</v>
      </c>
    </row>
    <row r="67" spans="1:19" ht="13.5" customHeight="1">
      <c r="A67" s="236" t="s">
        <v>430</v>
      </c>
      <c r="B67" s="233">
        <v>2</v>
      </c>
      <c r="C67" s="245"/>
      <c r="D67" s="255">
        <v>120.2</v>
      </c>
      <c r="E67" s="266">
        <v>36.299999999999997</v>
      </c>
      <c r="F67" s="266">
        <v>112.9</v>
      </c>
      <c r="G67" s="266">
        <v>100</v>
      </c>
      <c r="H67" s="266">
        <v>57.9</v>
      </c>
      <c r="I67" s="266">
        <v>108.1</v>
      </c>
      <c r="J67" s="266">
        <v>83.8</v>
      </c>
      <c r="K67" s="266">
        <v>78</v>
      </c>
      <c r="L67" s="266">
        <v>51.7</v>
      </c>
      <c r="M67" s="266">
        <v>120.6</v>
      </c>
      <c r="N67" s="266">
        <v>69.2</v>
      </c>
      <c r="O67" s="266">
        <v>123.4</v>
      </c>
      <c r="P67" s="266">
        <v>592.9</v>
      </c>
      <c r="Q67" s="266">
        <v>91.3</v>
      </c>
      <c r="R67" s="266">
        <v>263.39999999999998</v>
      </c>
      <c r="S67" s="266">
        <v>209.9</v>
      </c>
    </row>
    <row r="68" spans="1:19" ht="13.5" customHeight="1">
      <c r="A68" s="235" t="s">
        <v>430</v>
      </c>
      <c r="B68" s="233">
        <v>3</v>
      </c>
      <c r="D68" s="255">
        <v>119.2</v>
      </c>
      <c r="E68" s="266">
        <v>54.4</v>
      </c>
      <c r="F68" s="266">
        <v>108.1</v>
      </c>
      <c r="G68" s="266">
        <v>108.1</v>
      </c>
      <c r="H68" s="266">
        <v>65.5</v>
      </c>
      <c r="I68" s="266">
        <v>102.5</v>
      </c>
      <c r="J68" s="266">
        <v>94.1</v>
      </c>
      <c r="K68" s="266">
        <v>89.8</v>
      </c>
      <c r="L68" s="266">
        <v>57.5</v>
      </c>
      <c r="M68" s="266">
        <v>126</v>
      </c>
      <c r="N68" s="266">
        <v>60</v>
      </c>
      <c r="O68" s="266">
        <v>125.5</v>
      </c>
      <c r="P68" s="266">
        <v>645.20000000000005</v>
      </c>
      <c r="Q68" s="266">
        <v>87</v>
      </c>
      <c r="R68" s="266">
        <v>298.60000000000002</v>
      </c>
      <c r="S68" s="266">
        <v>190.1</v>
      </c>
    </row>
    <row r="69" spans="1:19" ht="13.5" customHeight="1">
      <c r="A69" s="233" t="s">
        <v>430</v>
      </c>
      <c r="B69" s="233">
        <v>4</v>
      </c>
      <c r="C69" s="245"/>
      <c r="D69" s="255">
        <v>126.9</v>
      </c>
      <c r="E69" s="266">
        <v>45.6</v>
      </c>
      <c r="F69" s="266">
        <v>108.9</v>
      </c>
      <c r="G69" s="266">
        <v>105.9</v>
      </c>
      <c r="H69" s="266">
        <v>61.4</v>
      </c>
      <c r="I69" s="266">
        <v>113.6</v>
      </c>
      <c r="J69" s="266">
        <v>83.8</v>
      </c>
      <c r="K69" s="266">
        <v>89.8</v>
      </c>
      <c r="L69" s="266">
        <v>63.2</v>
      </c>
      <c r="M69" s="266">
        <v>111.5</v>
      </c>
      <c r="N69" s="266">
        <v>66.2</v>
      </c>
      <c r="O69" s="266">
        <v>131.9</v>
      </c>
      <c r="P69" s="266">
        <v>845.2</v>
      </c>
      <c r="Q69" s="266">
        <v>92.8</v>
      </c>
      <c r="R69" s="266">
        <v>307</v>
      </c>
      <c r="S69" s="266">
        <v>214.1</v>
      </c>
    </row>
    <row r="70" spans="1:19" ht="13.5" customHeight="1">
      <c r="A70" s="235" t="s">
        <v>430</v>
      </c>
      <c r="B70" s="233">
        <v>5</v>
      </c>
      <c r="C70" s="245"/>
      <c r="D70" s="255">
        <v>120.2</v>
      </c>
      <c r="E70" s="266">
        <v>36.700000000000003</v>
      </c>
      <c r="F70" s="266">
        <v>100</v>
      </c>
      <c r="G70" s="266">
        <v>97.8</v>
      </c>
      <c r="H70" s="266">
        <v>62.1</v>
      </c>
      <c r="I70" s="266">
        <v>105.6</v>
      </c>
      <c r="J70" s="266">
        <v>79.400000000000006</v>
      </c>
      <c r="K70" s="266">
        <v>92.1</v>
      </c>
      <c r="L70" s="266">
        <v>56.3</v>
      </c>
      <c r="M70" s="266">
        <v>109.9</v>
      </c>
      <c r="N70" s="266">
        <v>56.9</v>
      </c>
      <c r="O70" s="266">
        <v>138.30000000000001</v>
      </c>
      <c r="P70" s="266">
        <v>833.3</v>
      </c>
      <c r="Q70" s="266">
        <v>88.4</v>
      </c>
      <c r="R70" s="266">
        <v>339.4</v>
      </c>
      <c r="S70" s="266">
        <v>195.8</v>
      </c>
    </row>
    <row r="71" spans="1:19" ht="13.5" customHeight="1">
      <c r="A71" s="235" t="s">
        <v>430</v>
      </c>
      <c r="B71" s="233">
        <v>6</v>
      </c>
      <c r="C71" s="245"/>
      <c r="D71" s="255">
        <v>123.1</v>
      </c>
      <c r="E71" s="266">
        <v>40.9</v>
      </c>
      <c r="F71" s="266">
        <v>104.8</v>
      </c>
      <c r="G71" s="266">
        <v>97.8</v>
      </c>
      <c r="H71" s="266">
        <v>55.2</v>
      </c>
      <c r="I71" s="266">
        <v>102.5</v>
      </c>
      <c r="J71" s="266">
        <v>82.4</v>
      </c>
      <c r="K71" s="266">
        <v>91.3</v>
      </c>
      <c r="L71" s="266">
        <v>54</v>
      </c>
      <c r="M71" s="266">
        <v>117.6</v>
      </c>
      <c r="N71" s="266">
        <v>56.9</v>
      </c>
      <c r="O71" s="266">
        <v>123.4</v>
      </c>
      <c r="P71" s="266">
        <v>833.3</v>
      </c>
      <c r="Q71" s="266">
        <v>102.9</v>
      </c>
      <c r="R71" s="266">
        <v>290.10000000000002</v>
      </c>
      <c r="S71" s="266">
        <v>197.2</v>
      </c>
    </row>
    <row r="72" spans="1:19" ht="13.5" customHeight="1">
      <c r="A72" s="237" t="s">
        <v>430</v>
      </c>
      <c r="B72" s="241">
        <v>7</v>
      </c>
      <c r="C72" s="247"/>
      <c r="D72" s="258">
        <v>121.2</v>
      </c>
      <c r="E72" s="269">
        <v>41.3</v>
      </c>
      <c r="F72" s="269">
        <v>108.9</v>
      </c>
      <c r="G72" s="269">
        <v>101.5</v>
      </c>
      <c r="H72" s="269">
        <v>61.4</v>
      </c>
      <c r="I72" s="269">
        <v>126.3</v>
      </c>
      <c r="J72" s="269">
        <v>79.400000000000006</v>
      </c>
      <c r="K72" s="269">
        <v>97.6</v>
      </c>
      <c r="L72" s="269">
        <v>52.9</v>
      </c>
      <c r="M72" s="269">
        <v>122.1</v>
      </c>
      <c r="N72" s="269">
        <v>60</v>
      </c>
      <c r="O72" s="269">
        <v>123.4</v>
      </c>
      <c r="P72" s="269">
        <v>638.1</v>
      </c>
      <c r="Q72" s="269">
        <v>84.1</v>
      </c>
      <c r="R72" s="269">
        <v>308.5</v>
      </c>
      <c r="S72" s="269">
        <v>204.2</v>
      </c>
    </row>
    <row r="73" spans="1:19" ht="17.25" customHeight="1">
      <c r="A73" s="289"/>
      <c r="B73" s="289"/>
      <c r="C73" s="289"/>
      <c r="D73" s="259" t="s">
        <v>432</v>
      </c>
      <c r="E73" s="259"/>
      <c r="F73" s="259"/>
      <c r="G73" s="259"/>
      <c r="H73" s="259"/>
      <c r="I73" s="259"/>
      <c r="J73" s="259"/>
      <c r="K73" s="259"/>
      <c r="L73" s="259"/>
      <c r="M73" s="259"/>
      <c r="N73" s="259"/>
      <c r="O73" s="259"/>
      <c r="P73" s="259"/>
      <c r="Q73" s="259"/>
      <c r="R73" s="259"/>
      <c r="S73" s="259"/>
    </row>
    <row r="74" spans="1:19" ht="13.5" customHeight="1">
      <c r="A74" s="232" t="s">
        <v>384</v>
      </c>
      <c r="B74" s="232" t="s">
        <v>210</v>
      </c>
      <c r="C74" s="245"/>
      <c r="D74" s="254">
        <v>-6</v>
      </c>
      <c r="E74" s="265">
        <v>67</v>
      </c>
      <c r="F74" s="265">
        <v>-14</v>
      </c>
      <c r="G74" s="265">
        <v>-11.8</v>
      </c>
      <c r="H74" s="265">
        <v>25.6</v>
      </c>
      <c r="I74" s="265">
        <v>-3.4</v>
      </c>
      <c r="J74" s="265">
        <v>13.1</v>
      </c>
      <c r="K74" s="265">
        <v>30.9</v>
      </c>
      <c r="L74" s="280">
        <v>-10.6</v>
      </c>
      <c r="M74" s="280">
        <v>0.9</v>
      </c>
      <c r="N74" s="280">
        <v>7.9</v>
      </c>
      <c r="O74" s="280">
        <v>-12.6</v>
      </c>
      <c r="P74" s="265">
        <v>-64</v>
      </c>
      <c r="Q74" s="265">
        <v>6</v>
      </c>
      <c r="R74" s="265">
        <v>-14.5</v>
      </c>
      <c r="S74" s="280">
        <v>4.2</v>
      </c>
    </row>
    <row r="75" spans="1:19" ht="13.5" customHeight="1">
      <c r="A75" s="233"/>
      <c r="B75" s="233" t="s">
        <v>47</v>
      </c>
      <c r="C75" s="245"/>
      <c r="D75" s="255">
        <v>-17.100000000000001</v>
      </c>
      <c r="E75" s="266">
        <v>28.4</v>
      </c>
      <c r="F75" s="266">
        <v>-22.9</v>
      </c>
      <c r="G75" s="266">
        <v>-20.399999999999999</v>
      </c>
      <c r="H75" s="266">
        <v>-26.4</v>
      </c>
      <c r="I75" s="266">
        <v>-24.9</v>
      </c>
      <c r="J75" s="266">
        <v>-14.8</v>
      </c>
      <c r="K75" s="266">
        <v>-19.7</v>
      </c>
      <c r="L75" s="281">
        <v>-9.1</v>
      </c>
      <c r="M75" s="281">
        <v>-7.2</v>
      </c>
      <c r="N75" s="281">
        <v>-28.2</v>
      </c>
      <c r="O75" s="281">
        <v>-14.5</v>
      </c>
      <c r="P75" s="266">
        <v>7.6</v>
      </c>
      <c r="Q75" s="266">
        <v>8.9</v>
      </c>
      <c r="R75" s="266">
        <v>9.3000000000000007</v>
      </c>
      <c r="S75" s="281">
        <v>-11.5</v>
      </c>
    </row>
    <row r="76" spans="1:19" ht="13.5" customHeight="1">
      <c r="A76" s="233"/>
      <c r="B76" s="233" t="s">
        <v>55</v>
      </c>
      <c r="C76" s="245"/>
      <c r="D76" s="255">
        <v>5</v>
      </c>
      <c r="E76" s="266">
        <v>-19.5</v>
      </c>
      <c r="F76" s="266">
        <v>8.4</v>
      </c>
      <c r="G76" s="266">
        <v>10.1</v>
      </c>
      <c r="H76" s="266">
        <v>-22.2</v>
      </c>
      <c r="I76" s="266">
        <v>20.2</v>
      </c>
      <c r="J76" s="266">
        <v>6</v>
      </c>
      <c r="K76" s="266">
        <v>-37.1</v>
      </c>
      <c r="L76" s="281">
        <v>36.200000000000003</v>
      </c>
      <c r="M76" s="281">
        <v>-5.2</v>
      </c>
      <c r="N76" s="281">
        <v>-20.2</v>
      </c>
      <c r="O76" s="281">
        <v>3.7</v>
      </c>
      <c r="P76" s="266">
        <v>-18.100000000000001</v>
      </c>
      <c r="Q76" s="266">
        <v>-9.1999999999999993</v>
      </c>
      <c r="R76" s="266">
        <v>28.9</v>
      </c>
      <c r="S76" s="281">
        <v>53</v>
      </c>
    </row>
    <row r="77" spans="1:19" ht="13.5" customHeight="1">
      <c r="A77" s="233"/>
      <c r="B77" s="233" t="s">
        <v>180</v>
      </c>
      <c r="C77" s="245"/>
      <c r="D77" s="255">
        <v>11.6</v>
      </c>
      <c r="E77" s="266">
        <v>-26.3</v>
      </c>
      <c r="F77" s="266">
        <v>9.1999999999999993</v>
      </c>
      <c r="G77" s="266">
        <v>2.1</v>
      </c>
      <c r="H77" s="266">
        <v>0.1</v>
      </c>
      <c r="I77" s="266">
        <v>-8.6999999999999993</v>
      </c>
      <c r="J77" s="266">
        <v>22.1</v>
      </c>
      <c r="K77" s="266">
        <v>39.200000000000003</v>
      </c>
      <c r="L77" s="281">
        <v>-20.8</v>
      </c>
      <c r="M77" s="281">
        <v>20.399999999999999</v>
      </c>
      <c r="N77" s="281">
        <v>17.2</v>
      </c>
      <c r="O77" s="281">
        <v>-3.8</v>
      </c>
      <c r="P77" s="266">
        <v>103.8</v>
      </c>
      <c r="Q77" s="266">
        <v>19.7</v>
      </c>
      <c r="R77" s="266">
        <v>54.7</v>
      </c>
      <c r="S77" s="281">
        <v>35.200000000000003</v>
      </c>
    </row>
    <row r="78" spans="1:19" ht="13.5" customHeight="1">
      <c r="A78" s="233"/>
      <c r="B78" s="233" t="s">
        <v>197</v>
      </c>
      <c r="C78" s="245"/>
      <c r="D78" s="255">
        <v>2.2999999999999998</v>
      </c>
      <c r="E78" s="266">
        <v>-2.7</v>
      </c>
      <c r="F78" s="266">
        <v>1.6</v>
      </c>
      <c r="G78" s="266">
        <v>-2.8</v>
      </c>
      <c r="H78" s="266">
        <v>3.9</v>
      </c>
      <c r="I78" s="266">
        <v>3.7</v>
      </c>
      <c r="J78" s="266">
        <v>-19.7</v>
      </c>
      <c r="K78" s="266">
        <v>-29.2</v>
      </c>
      <c r="L78" s="281">
        <v>12.3</v>
      </c>
      <c r="M78" s="281">
        <v>5.6</v>
      </c>
      <c r="N78" s="281">
        <v>-2.9</v>
      </c>
      <c r="O78" s="281">
        <v>4.5</v>
      </c>
      <c r="P78" s="266">
        <v>103.6</v>
      </c>
      <c r="Q78" s="266">
        <v>0.9</v>
      </c>
      <c r="R78" s="266">
        <v>-16.2</v>
      </c>
      <c r="S78" s="281">
        <v>-15.8</v>
      </c>
    </row>
    <row r="79" spans="1:19" ht="13.5" customHeight="1">
      <c r="A79" s="234"/>
      <c r="B79" s="234" t="s">
        <v>76</v>
      </c>
      <c r="C79" s="246"/>
      <c r="D79" s="257">
        <v>5.3</v>
      </c>
      <c r="E79" s="268">
        <v>-4.7</v>
      </c>
      <c r="F79" s="268">
        <v>-1.3</v>
      </c>
      <c r="G79" s="268">
        <v>0</v>
      </c>
      <c r="H79" s="268">
        <v>-35.299999999999997</v>
      </c>
      <c r="I79" s="268">
        <v>-17.600000000000001</v>
      </c>
      <c r="J79" s="268">
        <v>-5.9</v>
      </c>
      <c r="K79" s="268">
        <v>0.2</v>
      </c>
      <c r="L79" s="268">
        <v>-30</v>
      </c>
      <c r="M79" s="268">
        <v>-1.2</v>
      </c>
      <c r="N79" s="268">
        <v>-32.200000000000003</v>
      </c>
      <c r="O79" s="268">
        <v>28</v>
      </c>
      <c r="P79" s="268">
        <v>94.2</v>
      </c>
      <c r="Q79" s="268">
        <v>-15.3</v>
      </c>
      <c r="R79" s="268">
        <v>75.400000000000006</v>
      </c>
      <c r="S79" s="268">
        <v>29</v>
      </c>
    </row>
    <row r="80" spans="1:19" ht="13.5" customHeight="1">
      <c r="A80" s="233" t="s">
        <v>426</v>
      </c>
      <c r="B80" s="233">
        <v>7</v>
      </c>
      <c r="C80" s="245" t="s">
        <v>434</v>
      </c>
      <c r="D80" s="254">
        <v>5.9</v>
      </c>
      <c r="E80" s="265">
        <v>-15.6</v>
      </c>
      <c r="F80" s="265">
        <v>2.8</v>
      </c>
      <c r="G80" s="265">
        <v>-0.7</v>
      </c>
      <c r="H80" s="265">
        <v>16.600000000000001</v>
      </c>
      <c r="I80" s="265">
        <v>-26.1</v>
      </c>
      <c r="J80" s="265">
        <v>4.5</v>
      </c>
      <c r="K80" s="265">
        <v>4</v>
      </c>
      <c r="L80" s="265">
        <v>-32.299999999999997</v>
      </c>
      <c r="M80" s="265">
        <v>-5.6</v>
      </c>
      <c r="N80" s="265">
        <v>-22</v>
      </c>
      <c r="O80" s="265">
        <v>9.4</v>
      </c>
      <c r="P80" s="265">
        <v>82.7</v>
      </c>
      <c r="Q80" s="265">
        <v>-15.9</v>
      </c>
      <c r="R80" s="265">
        <v>70.3</v>
      </c>
      <c r="S80" s="265">
        <v>27.1</v>
      </c>
    </row>
    <row r="81" spans="1:29" ht="13.5" customHeight="1">
      <c r="A81" s="235" t="s">
        <v>430</v>
      </c>
      <c r="B81" s="233">
        <v>8</v>
      </c>
      <c r="C81" s="245"/>
      <c r="D81" s="255">
        <v>4.4000000000000004</v>
      </c>
      <c r="E81" s="266">
        <v>-17.5</v>
      </c>
      <c r="F81" s="266">
        <v>2.1</v>
      </c>
      <c r="G81" s="266">
        <v>9.9</v>
      </c>
      <c r="H81" s="266">
        <v>-26.2</v>
      </c>
      <c r="I81" s="266">
        <v>-15.6</v>
      </c>
      <c r="J81" s="266">
        <v>0</v>
      </c>
      <c r="K81" s="266">
        <v>2.9</v>
      </c>
      <c r="L81" s="266">
        <v>-37.1</v>
      </c>
      <c r="M81" s="266">
        <v>2</v>
      </c>
      <c r="N81" s="266">
        <v>-25.8</v>
      </c>
      <c r="O81" s="266">
        <v>65.5</v>
      </c>
      <c r="P81" s="266">
        <v>95.3</v>
      </c>
      <c r="Q81" s="266">
        <v>-14.8</v>
      </c>
      <c r="R81" s="266">
        <v>65.2</v>
      </c>
      <c r="S81" s="266">
        <v>32.700000000000003</v>
      </c>
    </row>
    <row r="82" spans="1:29" ht="13.5" customHeight="1">
      <c r="A82" s="235" t="s">
        <v>430</v>
      </c>
      <c r="B82" s="233">
        <v>9</v>
      </c>
      <c r="C82" s="245"/>
      <c r="D82" s="255">
        <v>4.8</v>
      </c>
      <c r="E82" s="266">
        <v>31.4</v>
      </c>
      <c r="F82" s="266">
        <v>-1.3</v>
      </c>
      <c r="G82" s="266">
        <v>22.1</v>
      </c>
      <c r="H82" s="266">
        <v>-60.8</v>
      </c>
      <c r="I82" s="266">
        <v>-16.5</v>
      </c>
      <c r="J82" s="266">
        <v>-6</v>
      </c>
      <c r="K82" s="266">
        <v>-5.6</v>
      </c>
      <c r="L82" s="266">
        <v>-28.3</v>
      </c>
      <c r="M82" s="266">
        <v>-1.3</v>
      </c>
      <c r="N82" s="266">
        <v>-35.799999999999997</v>
      </c>
      <c r="O82" s="266">
        <v>23.5</v>
      </c>
      <c r="P82" s="266">
        <v>89.8</v>
      </c>
      <c r="Q82" s="266">
        <v>-20.399999999999999</v>
      </c>
      <c r="R82" s="266">
        <v>74.5</v>
      </c>
      <c r="S82" s="266">
        <v>18.5</v>
      </c>
    </row>
    <row r="83" spans="1:29" ht="13.5" customHeight="1">
      <c r="A83" s="235" t="s">
        <v>430</v>
      </c>
      <c r="B83" s="233">
        <v>10</v>
      </c>
      <c r="D83" s="255">
        <v>-1.5</v>
      </c>
      <c r="E83" s="266">
        <v>-11.7</v>
      </c>
      <c r="F83" s="266">
        <v>-3.1</v>
      </c>
      <c r="G83" s="266">
        <v>13.7</v>
      </c>
      <c r="H83" s="266">
        <v>-31.7</v>
      </c>
      <c r="I83" s="266">
        <v>-18.5</v>
      </c>
      <c r="J83" s="266">
        <v>-8</v>
      </c>
      <c r="K83" s="266">
        <v>-8.1</v>
      </c>
      <c r="L83" s="266">
        <v>-18.600000000000001</v>
      </c>
      <c r="M83" s="266">
        <v>3.9</v>
      </c>
      <c r="N83" s="266">
        <v>-36.1</v>
      </c>
      <c r="O83" s="266">
        <v>53.2</v>
      </c>
      <c r="P83" s="266">
        <v>16</v>
      </c>
      <c r="Q83" s="266">
        <v>-15.5</v>
      </c>
      <c r="R83" s="266">
        <v>84.3</v>
      </c>
      <c r="S83" s="266">
        <v>26.8</v>
      </c>
    </row>
    <row r="84" spans="1:29" ht="13.5" customHeight="1">
      <c r="A84" s="235" t="s">
        <v>430</v>
      </c>
      <c r="B84" s="233">
        <v>11</v>
      </c>
      <c r="C84" s="245"/>
      <c r="D84" s="255">
        <v>9.5</v>
      </c>
      <c r="E84" s="266">
        <v>11.7</v>
      </c>
      <c r="F84" s="266">
        <v>-2.5</v>
      </c>
      <c r="G84" s="266">
        <v>13.2</v>
      </c>
      <c r="H84" s="266">
        <v>-39.4</v>
      </c>
      <c r="I84" s="266">
        <v>-14.9</v>
      </c>
      <c r="J84" s="266">
        <v>-14.7</v>
      </c>
      <c r="K84" s="266">
        <v>4.8</v>
      </c>
      <c r="L84" s="266">
        <v>16.3</v>
      </c>
      <c r="M84" s="266">
        <v>1.3</v>
      </c>
      <c r="N84" s="266">
        <v>-35.299999999999997</v>
      </c>
      <c r="O84" s="266">
        <v>-4.4000000000000004</v>
      </c>
      <c r="P84" s="266">
        <v>112.7</v>
      </c>
      <c r="Q84" s="266">
        <v>-14.5</v>
      </c>
      <c r="R84" s="266">
        <v>85.5</v>
      </c>
      <c r="S84" s="266">
        <v>58.3</v>
      </c>
    </row>
    <row r="85" spans="1:29" ht="13.5" customHeight="1">
      <c r="A85" s="235" t="s">
        <v>430</v>
      </c>
      <c r="B85" s="233">
        <v>12</v>
      </c>
      <c r="C85" s="245"/>
      <c r="D85" s="255">
        <v>3.2</v>
      </c>
      <c r="E85" s="266">
        <v>-2.7</v>
      </c>
      <c r="F85" s="266">
        <v>-2.5</v>
      </c>
      <c r="G85" s="266">
        <v>7.1</v>
      </c>
      <c r="H85" s="266">
        <v>-37.1</v>
      </c>
      <c r="I85" s="266">
        <v>-20.3</v>
      </c>
      <c r="J85" s="266">
        <v>-22</v>
      </c>
      <c r="K85" s="266">
        <v>-2.5</v>
      </c>
      <c r="L85" s="266">
        <v>-21.2</v>
      </c>
      <c r="M85" s="266">
        <v>-9.5</v>
      </c>
      <c r="N85" s="266">
        <v>-28.2</v>
      </c>
      <c r="O85" s="266">
        <v>34.700000000000003</v>
      </c>
      <c r="P85" s="266">
        <v>93.1</v>
      </c>
      <c r="Q85" s="266">
        <v>-9</v>
      </c>
      <c r="R85" s="266">
        <v>62.1</v>
      </c>
      <c r="S85" s="266">
        <v>40.299999999999997</v>
      </c>
    </row>
    <row r="86" spans="1:29" ht="13.5" customHeight="1">
      <c r="A86" s="235" t="s">
        <v>431</v>
      </c>
      <c r="B86" s="233">
        <v>1</v>
      </c>
      <c r="C86" s="245"/>
      <c r="D86" s="255">
        <v>-9.1999999999999993</v>
      </c>
      <c r="E86" s="266">
        <v>-36.700000000000003</v>
      </c>
      <c r="F86" s="266">
        <v>-9.1</v>
      </c>
      <c r="G86" s="266">
        <v>-7.5</v>
      </c>
      <c r="H86" s="266">
        <v>-8</v>
      </c>
      <c r="I86" s="266">
        <v>-0.5</v>
      </c>
      <c r="J86" s="266">
        <v>-2.7</v>
      </c>
      <c r="K86" s="266">
        <v>47.9</v>
      </c>
      <c r="L86" s="266">
        <v>-26.5</v>
      </c>
      <c r="M86" s="266">
        <v>-14.7</v>
      </c>
      <c r="N86" s="266">
        <v>5.2</v>
      </c>
      <c r="O86" s="266">
        <v>9.3000000000000007</v>
      </c>
      <c r="P86" s="266">
        <v>-14.6</v>
      </c>
      <c r="Q86" s="266">
        <v>5.0999999999999996</v>
      </c>
      <c r="R86" s="266">
        <v>0</v>
      </c>
      <c r="S86" s="266">
        <v>-19.899999999999999</v>
      </c>
    </row>
    <row r="87" spans="1:29" ht="13.5" customHeight="1">
      <c r="A87" s="236" t="s">
        <v>430</v>
      </c>
      <c r="B87" s="233">
        <v>2</v>
      </c>
      <c r="C87" s="245"/>
      <c r="D87" s="255">
        <v>-0.8</v>
      </c>
      <c r="E87" s="266">
        <v>-39.299999999999997</v>
      </c>
      <c r="F87" s="266">
        <v>-6.7</v>
      </c>
      <c r="G87" s="266">
        <v>0.7</v>
      </c>
      <c r="H87" s="266">
        <v>19.899999999999999</v>
      </c>
      <c r="I87" s="266">
        <v>23.7</v>
      </c>
      <c r="J87" s="266">
        <v>-9.5</v>
      </c>
      <c r="K87" s="266">
        <v>30.4</v>
      </c>
      <c r="L87" s="266">
        <v>-33.9</v>
      </c>
      <c r="M87" s="266">
        <v>-0.7</v>
      </c>
      <c r="N87" s="266">
        <v>49.8</v>
      </c>
      <c r="O87" s="266">
        <v>-24.7</v>
      </c>
      <c r="P87" s="266">
        <v>4.2</v>
      </c>
      <c r="Q87" s="266">
        <v>4.9000000000000004</v>
      </c>
      <c r="R87" s="266">
        <v>-11.8</v>
      </c>
      <c r="S87" s="266">
        <v>-1.3</v>
      </c>
    </row>
    <row r="88" spans="1:29" ht="13.5" customHeight="1">
      <c r="A88" s="235" t="s">
        <v>430</v>
      </c>
      <c r="B88" s="233">
        <v>3</v>
      </c>
      <c r="D88" s="255">
        <v>0</v>
      </c>
      <c r="E88" s="266">
        <v>-2.2000000000000002</v>
      </c>
      <c r="F88" s="266">
        <v>-4.9000000000000004</v>
      </c>
      <c r="G88" s="266">
        <v>-3.3</v>
      </c>
      <c r="H88" s="266">
        <v>4.3</v>
      </c>
      <c r="I88" s="266">
        <v>16.600000000000001</v>
      </c>
      <c r="J88" s="266">
        <v>-4.5</v>
      </c>
      <c r="K88" s="266">
        <v>42.5</v>
      </c>
      <c r="L88" s="266">
        <v>-26.5</v>
      </c>
      <c r="M88" s="266">
        <v>-8.3000000000000007</v>
      </c>
      <c r="N88" s="266">
        <v>18.100000000000001</v>
      </c>
      <c r="O88" s="266">
        <v>-18.100000000000001</v>
      </c>
      <c r="P88" s="266">
        <v>24.3</v>
      </c>
      <c r="Q88" s="266">
        <v>-11.8</v>
      </c>
      <c r="R88" s="266">
        <v>-5.8</v>
      </c>
      <c r="S88" s="266">
        <v>-7.5</v>
      </c>
    </row>
    <row r="89" spans="1:29" ht="13.5" customHeight="1">
      <c r="A89" s="233" t="s">
        <v>430</v>
      </c>
      <c r="B89" s="233">
        <v>4</v>
      </c>
      <c r="C89" s="245"/>
      <c r="D89" s="255">
        <v>-4.4000000000000004</v>
      </c>
      <c r="E89" s="266">
        <v>-13.1</v>
      </c>
      <c r="F89" s="266">
        <v>-7.5</v>
      </c>
      <c r="G89" s="266">
        <v>4.3</v>
      </c>
      <c r="H89" s="266">
        <v>2.2999999999999998</v>
      </c>
      <c r="I89" s="266">
        <v>14.7</v>
      </c>
      <c r="J89" s="266">
        <v>-20.9</v>
      </c>
      <c r="K89" s="266">
        <v>40.799999999999997</v>
      </c>
      <c r="L89" s="266">
        <v>-26.7</v>
      </c>
      <c r="M89" s="266">
        <v>-5.2</v>
      </c>
      <c r="N89" s="266">
        <v>26.6</v>
      </c>
      <c r="O89" s="266">
        <v>-13.9</v>
      </c>
      <c r="P89" s="266">
        <v>-8.3000000000000007</v>
      </c>
      <c r="Q89" s="266">
        <v>-3</v>
      </c>
      <c r="R89" s="266">
        <v>9.5</v>
      </c>
      <c r="S89" s="266">
        <v>2.7</v>
      </c>
    </row>
    <row r="90" spans="1:29" ht="13.5" customHeight="1">
      <c r="A90" s="235" t="s">
        <v>430</v>
      </c>
      <c r="B90" s="233">
        <v>5</v>
      </c>
      <c r="C90" s="245"/>
      <c r="D90" s="255">
        <v>-4.5999999999999996</v>
      </c>
      <c r="E90" s="266">
        <v>-30.1</v>
      </c>
      <c r="F90" s="266">
        <v>-9.5</v>
      </c>
      <c r="G90" s="266">
        <v>-2.9</v>
      </c>
      <c r="H90" s="266">
        <v>43.1</v>
      </c>
      <c r="I90" s="266">
        <v>10.6</v>
      </c>
      <c r="J90" s="266">
        <v>-20.6</v>
      </c>
      <c r="K90" s="266">
        <v>34.5</v>
      </c>
      <c r="L90" s="266">
        <v>-30.1</v>
      </c>
      <c r="M90" s="266">
        <v>0.6</v>
      </c>
      <c r="N90" s="266">
        <v>-11.9</v>
      </c>
      <c r="O90" s="266">
        <v>-3</v>
      </c>
      <c r="P90" s="266">
        <v>-3.3</v>
      </c>
      <c r="Q90" s="266">
        <v>0</v>
      </c>
      <c r="R90" s="266">
        <v>0.8</v>
      </c>
      <c r="S90" s="266">
        <v>2.2000000000000002</v>
      </c>
    </row>
    <row r="91" spans="1:29" ht="13.5" customHeight="1">
      <c r="A91" s="235" t="s">
        <v>430</v>
      </c>
      <c r="B91" s="233">
        <v>6</v>
      </c>
      <c r="C91" s="245"/>
      <c r="D91" s="255">
        <v>-0.7</v>
      </c>
      <c r="E91" s="266">
        <v>-20.9</v>
      </c>
      <c r="F91" s="266">
        <v>-9.1</v>
      </c>
      <c r="G91" s="266">
        <v>0</v>
      </c>
      <c r="H91" s="266">
        <v>38</v>
      </c>
      <c r="I91" s="266">
        <v>11.5</v>
      </c>
      <c r="J91" s="266">
        <v>-15.1</v>
      </c>
      <c r="K91" s="266">
        <v>39.6</v>
      </c>
      <c r="L91" s="266">
        <v>-30.9</v>
      </c>
      <c r="M91" s="266">
        <v>-4.9000000000000004</v>
      </c>
      <c r="N91" s="266">
        <v>32</v>
      </c>
      <c r="O91" s="266">
        <v>7.4</v>
      </c>
      <c r="P91" s="266">
        <v>6.7</v>
      </c>
      <c r="Q91" s="266">
        <v>22.4</v>
      </c>
      <c r="R91" s="266">
        <v>23.3</v>
      </c>
      <c r="S91" s="266">
        <v>-6.1</v>
      </c>
    </row>
    <row r="92" spans="1:29" ht="13.5" customHeight="1">
      <c r="A92" s="237" t="s">
        <v>430</v>
      </c>
      <c r="B92" s="241">
        <v>7</v>
      </c>
      <c r="C92" s="247"/>
      <c r="D92" s="258">
        <v>0</v>
      </c>
      <c r="E92" s="269">
        <v>-17.7</v>
      </c>
      <c r="F92" s="269">
        <v>-7.5</v>
      </c>
      <c r="G92" s="269">
        <v>0</v>
      </c>
      <c r="H92" s="269">
        <v>-10.1</v>
      </c>
      <c r="I92" s="269">
        <v>42.9</v>
      </c>
      <c r="J92" s="269">
        <v>-21.8</v>
      </c>
      <c r="K92" s="269">
        <v>56.9</v>
      </c>
      <c r="L92" s="269">
        <v>-33.299999999999997</v>
      </c>
      <c r="M92" s="269">
        <v>4.5</v>
      </c>
      <c r="N92" s="269">
        <v>0</v>
      </c>
      <c r="O92" s="269">
        <v>0</v>
      </c>
      <c r="P92" s="269">
        <v>5.5</v>
      </c>
      <c r="Q92" s="269">
        <v>0</v>
      </c>
      <c r="R92" s="269">
        <v>9</v>
      </c>
      <c r="S92" s="269">
        <v>0</v>
      </c>
    </row>
    <row r="93" spans="1:29" ht="27" customHeight="1">
      <c r="A93" s="238" t="s">
        <v>436</v>
      </c>
      <c r="B93" s="238"/>
      <c r="C93" s="248"/>
      <c r="D93" s="300">
        <v>-1.5</v>
      </c>
      <c r="E93" s="260">
        <v>1</v>
      </c>
      <c r="F93" s="260">
        <v>3.9</v>
      </c>
      <c r="G93" s="260">
        <v>3.8</v>
      </c>
      <c r="H93" s="260">
        <v>11.2</v>
      </c>
      <c r="I93" s="260">
        <v>23.2</v>
      </c>
      <c r="J93" s="260">
        <v>-3.6</v>
      </c>
      <c r="K93" s="260">
        <v>6.9</v>
      </c>
      <c r="L93" s="260">
        <v>-2</v>
      </c>
      <c r="M93" s="260">
        <v>3.8</v>
      </c>
      <c r="N93" s="260">
        <v>5.4</v>
      </c>
      <c r="O93" s="260">
        <v>0</v>
      </c>
      <c r="P93" s="260">
        <v>-23.4</v>
      </c>
      <c r="Q93" s="260">
        <v>-18.3</v>
      </c>
      <c r="R93" s="260">
        <v>6.3</v>
      </c>
      <c r="S93" s="260">
        <v>3.5</v>
      </c>
      <c r="T93" s="239"/>
      <c r="U93" s="239"/>
      <c r="V93" s="239"/>
      <c r="W93" s="239"/>
      <c r="X93" s="239"/>
      <c r="Y93" s="239"/>
      <c r="Z93" s="239"/>
      <c r="AA93" s="239"/>
      <c r="AB93" s="239"/>
      <c r="AC93" s="239"/>
    </row>
    <row r="94" spans="1:29" ht="27" customHeight="1">
      <c r="A94" s="310"/>
      <c r="B94" s="310"/>
      <c r="C94" s="310"/>
      <c r="D94" s="317"/>
      <c r="E94" s="317"/>
      <c r="F94" s="317"/>
      <c r="G94" s="317"/>
      <c r="H94" s="317"/>
      <c r="I94" s="317"/>
      <c r="J94" s="317"/>
      <c r="K94" s="317"/>
      <c r="L94" s="317"/>
      <c r="M94" s="317"/>
      <c r="N94" s="317"/>
      <c r="O94" s="317"/>
      <c r="P94" s="317"/>
      <c r="Q94" s="317"/>
      <c r="R94" s="317"/>
      <c r="S94" s="317"/>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65" right="0.39370078740157483"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Ｐゴシック,標準"&amp;12- 11 -</oddFooter>
  </headerFooter>
  <rowBreaks count="1" manualBreakCount="1">
    <brk id="93" max="25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30">
    <tabColor indexed="17"/>
    <pageSetUpPr fitToPage="1"/>
  </sheetPr>
  <dimension ref="A1:AD95"/>
  <sheetViews>
    <sheetView view="pageBreakPreview" zoomScale="85" zoomScaleNormal="85" zoomScaleSheetLayoutView="85" workbookViewId="0"/>
  </sheetViews>
  <sheetFormatPr defaultColWidth="9" defaultRowHeight="13"/>
  <cols>
    <col min="1" max="1" width="4.90625" style="25" bestFit="1" customWidth="1"/>
    <col min="2" max="2" width="3.6328125" style="25" bestFit="1" customWidth="1"/>
    <col min="3" max="3" width="3.08984375" style="25" bestFit="1" customWidth="1"/>
    <col min="4" max="6" width="8.26953125" style="25" customWidth="1"/>
    <col min="7" max="7" width="9.26953125" style="25" customWidth="1"/>
    <col min="8" max="19" width="8.26953125" style="25" customWidth="1"/>
    <col min="20" max="30" width="7.6328125" style="25" customWidth="1"/>
    <col min="31" max="16384" width="9" style="25" bestFit="1" customWidth="0"/>
  </cols>
  <sheetData>
    <row r="1" spans="1:26" ht="19">
      <c r="A1" s="322"/>
      <c r="B1" s="285"/>
      <c r="C1" s="285"/>
      <c r="D1" s="285"/>
      <c r="E1" s="284"/>
      <c r="F1" s="284"/>
      <c r="G1" s="273"/>
      <c r="H1" s="273"/>
      <c r="I1" s="273"/>
      <c r="J1" s="273"/>
      <c r="K1" s="273"/>
      <c r="L1" s="273"/>
      <c r="M1" s="273"/>
      <c r="N1" s="273"/>
      <c r="O1" s="273"/>
      <c r="P1" s="284"/>
      <c r="Q1" s="284"/>
      <c r="R1" s="285"/>
      <c r="S1" s="284"/>
      <c r="T1" s="284"/>
      <c r="U1" s="284"/>
      <c r="V1" s="284"/>
      <c r="W1" s="284"/>
      <c r="X1" s="284"/>
      <c r="Y1" s="284"/>
      <c r="Z1" s="284"/>
    </row>
    <row r="2" spans="1:26" ht="19">
      <c r="A2" s="285"/>
      <c r="B2" s="285"/>
      <c r="C2" s="285"/>
      <c r="D2" s="285"/>
      <c r="E2" s="284"/>
      <c r="F2" s="284"/>
      <c r="G2" s="274" t="s">
        <v>449</v>
      </c>
      <c r="H2" s="274"/>
      <c r="I2" s="274"/>
      <c r="J2" s="274"/>
      <c r="K2" s="274"/>
      <c r="L2" s="274"/>
      <c r="M2" s="274"/>
      <c r="N2" s="274"/>
      <c r="O2" s="274"/>
      <c r="P2" s="284"/>
      <c r="Q2" s="284"/>
      <c r="R2" s="285"/>
      <c r="S2" s="284"/>
      <c r="T2" s="284"/>
      <c r="U2" s="284"/>
      <c r="V2" s="284"/>
      <c r="W2" s="284"/>
      <c r="X2" s="284"/>
      <c r="Y2" s="284"/>
      <c r="Z2" s="284"/>
    </row>
    <row r="3" spans="1:26" ht="16.5">
      <c r="A3" s="227" t="s">
        <v>178</v>
      </c>
      <c r="B3" s="8"/>
      <c r="C3" s="8"/>
      <c r="H3" s="275"/>
      <c r="I3" s="275"/>
      <c r="J3" s="275"/>
      <c r="K3" s="275"/>
      <c r="L3" s="275"/>
      <c r="M3" s="275"/>
      <c r="N3" s="275"/>
      <c r="O3" s="275"/>
      <c r="S3" s="19" t="s">
        <v>264</v>
      </c>
    </row>
    <row r="4" spans="1:26">
      <c r="A4" s="228" t="s">
        <v>383</v>
      </c>
      <c r="B4" s="228"/>
      <c r="C4" s="242"/>
      <c r="D4" s="250" t="s">
        <v>62</v>
      </c>
      <c r="E4" s="250" t="s">
        <v>386</v>
      </c>
      <c r="F4" s="250" t="s">
        <v>23</v>
      </c>
      <c r="G4" s="250" t="s">
        <v>17</v>
      </c>
      <c r="H4" s="250" t="s">
        <v>387</v>
      </c>
      <c r="I4" s="250" t="s">
        <v>388</v>
      </c>
      <c r="J4" s="250" t="s">
        <v>389</v>
      </c>
      <c r="K4" s="250" t="s">
        <v>390</v>
      </c>
      <c r="L4" s="250" t="s">
        <v>292</v>
      </c>
      <c r="M4" s="250" t="s">
        <v>209</v>
      </c>
      <c r="N4" s="250" t="s">
        <v>314</v>
      </c>
      <c r="O4" s="250" t="s">
        <v>214</v>
      </c>
      <c r="P4" s="250" t="s">
        <v>391</v>
      </c>
      <c r="Q4" s="250" t="s">
        <v>392</v>
      </c>
      <c r="R4" s="250" t="s">
        <v>393</v>
      </c>
      <c r="S4" s="250" t="s">
        <v>220</v>
      </c>
    </row>
    <row r="5" spans="1:26">
      <c r="A5" s="229"/>
      <c r="B5" s="229"/>
      <c r="C5" s="243"/>
      <c r="D5" s="251" t="s">
        <v>395</v>
      </c>
      <c r="E5" s="251"/>
      <c r="F5" s="251"/>
      <c r="G5" s="251" t="s">
        <v>299</v>
      </c>
      <c r="H5" s="251" t="s">
        <v>396</v>
      </c>
      <c r="I5" s="251" t="s">
        <v>184</v>
      </c>
      <c r="J5" s="251" t="s">
        <v>397</v>
      </c>
      <c r="K5" s="251" t="s">
        <v>54</v>
      </c>
      <c r="L5" s="278" t="s">
        <v>398</v>
      </c>
      <c r="M5" s="282" t="s">
        <v>224</v>
      </c>
      <c r="N5" s="278" t="s">
        <v>400</v>
      </c>
      <c r="O5" s="278" t="s">
        <v>394</v>
      </c>
      <c r="P5" s="278" t="s">
        <v>404</v>
      </c>
      <c r="Q5" s="278" t="s">
        <v>406</v>
      </c>
      <c r="R5" s="278" t="s">
        <v>407</v>
      </c>
      <c r="S5" s="286" t="s">
        <v>134</v>
      </c>
    </row>
    <row r="6" spans="1:26" ht="18" customHeight="1">
      <c r="A6" s="230"/>
      <c r="B6" s="230"/>
      <c r="C6" s="244"/>
      <c r="D6" s="252" t="s">
        <v>408</v>
      </c>
      <c r="E6" s="252" t="s">
        <v>219</v>
      </c>
      <c r="F6" s="252" t="s">
        <v>409</v>
      </c>
      <c r="G6" s="252" t="s">
        <v>411</v>
      </c>
      <c r="H6" s="252" t="s">
        <v>413</v>
      </c>
      <c r="I6" s="252" t="s">
        <v>415</v>
      </c>
      <c r="J6" s="252" t="s">
        <v>75</v>
      </c>
      <c r="K6" s="252" t="s">
        <v>416</v>
      </c>
      <c r="L6" s="279" t="s">
        <v>417</v>
      </c>
      <c r="M6" s="283" t="s">
        <v>419</v>
      </c>
      <c r="N6" s="279" t="s">
        <v>420</v>
      </c>
      <c r="O6" s="279" t="s">
        <v>287</v>
      </c>
      <c r="P6" s="283" t="s">
        <v>95</v>
      </c>
      <c r="Q6" s="283" t="s">
        <v>423</v>
      </c>
      <c r="R6" s="279" t="s">
        <v>424</v>
      </c>
      <c r="S6" s="279" t="s">
        <v>425</v>
      </c>
    </row>
    <row r="7" spans="1:26" ht="15.75" customHeight="1">
      <c r="A7" s="289"/>
      <c r="B7" s="289"/>
      <c r="C7" s="289"/>
      <c r="D7" s="253" t="s">
        <v>312</v>
      </c>
      <c r="E7" s="253"/>
      <c r="F7" s="253"/>
      <c r="G7" s="253"/>
      <c r="H7" s="253"/>
      <c r="I7" s="253"/>
      <c r="J7" s="253"/>
      <c r="K7" s="253"/>
      <c r="L7" s="253"/>
      <c r="M7" s="253"/>
      <c r="N7" s="253"/>
      <c r="O7" s="253"/>
      <c r="P7" s="253"/>
      <c r="Q7" s="253"/>
      <c r="R7" s="253"/>
      <c r="S7" s="289"/>
    </row>
    <row r="8" spans="1:26" ht="13.5" customHeight="1">
      <c r="A8" s="232" t="s">
        <v>384</v>
      </c>
      <c r="B8" s="232" t="s">
        <v>210</v>
      </c>
      <c r="C8" s="245"/>
      <c r="D8" s="325">
        <v>100.3</v>
      </c>
      <c r="E8" s="341">
        <v>98.8</v>
      </c>
      <c r="F8" s="341">
        <v>101.3</v>
      </c>
      <c r="G8" s="341">
        <v>100.9</v>
      </c>
      <c r="H8" s="341">
        <v>96.9</v>
      </c>
      <c r="I8" s="341">
        <v>96.9</v>
      </c>
      <c r="J8" s="341">
        <v>97</v>
      </c>
      <c r="K8" s="341">
        <v>99.9</v>
      </c>
      <c r="L8" s="352">
        <v>100.1</v>
      </c>
      <c r="M8" s="352">
        <v>125.4</v>
      </c>
      <c r="N8" s="352">
        <v>110.3</v>
      </c>
      <c r="O8" s="352">
        <v>103.2</v>
      </c>
      <c r="P8" s="341">
        <v>88.9</v>
      </c>
      <c r="Q8" s="341">
        <v>99.2</v>
      </c>
      <c r="R8" s="341">
        <v>101.6</v>
      </c>
      <c r="S8" s="352">
        <v>102.1</v>
      </c>
    </row>
    <row r="9" spans="1:26" ht="13.5" customHeight="1">
      <c r="A9" s="233"/>
      <c r="B9" s="233" t="s">
        <v>47</v>
      </c>
      <c r="C9" s="245"/>
      <c r="D9" s="326">
        <v>100</v>
      </c>
      <c r="E9" s="342">
        <v>100</v>
      </c>
      <c r="F9" s="342">
        <v>100</v>
      </c>
      <c r="G9" s="342">
        <v>100</v>
      </c>
      <c r="H9" s="342">
        <v>100</v>
      </c>
      <c r="I9" s="342">
        <v>100</v>
      </c>
      <c r="J9" s="342">
        <v>100</v>
      </c>
      <c r="K9" s="342">
        <v>100</v>
      </c>
      <c r="L9" s="353">
        <v>100</v>
      </c>
      <c r="M9" s="353">
        <v>100</v>
      </c>
      <c r="N9" s="353">
        <v>100</v>
      </c>
      <c r="O9" s="353">
        <v>100</v>
      </c>
      <c r="P9" s="342">
        <v>100</v>
      </c>
      <c r="Q9" s="342">
        <v>100</v>
      </c>
      <c r="R9" s="342">
        <v>100</v>
      </c>
      <c r="S9" s="353">
        <v>100</v>
      </c>
    </row>
    <row r="10" spans="1:26">
      <c r="A10" s="233"/>
      <c r="B10" s="233" t="s">
        <v>55</v>
      </c>
      <c r="C10" s="245"/>
      <c r="D10" s="326">
        <v>100.4</v>
      </c>
      <c r="E10" s="342">
        <v>99.8</v>
      </c>
      <c r="F10" s="342">
        <v>98</v>
      </c>
      <c r="G10" s="342">
        <v>95.6</v>
      </c>
      <c r="H10" s="342">
        <v>101.1</v>
      </c>
      <c r="I10" s="342">
        <v>98</v>
      </c>
      <c r="J10" s="342">
        <v>101.1</v>
      </c>
      <c r="K10" s="342">
        <v>91.4</v>
      </c>
      <c r="L10" s="353">
        <v>99.2</v>
      </c>
      <c r="M10" s="353">
        <v>121.2</v>
      </c>
      <c r="N10" s="353">
        <v>97.8</v>
      </c>
      <c r="O10" s="353">
        <v>99.9</v>
      </c>
      <c r="P10" s="342">
        <v>104.8</v>
      </c>
      <c r="Q10" s="342">
        <v>101</v>
      </c>
      <c r="R10" s="342">
        <v>97.2</v>
      </c>
      <c r="S10" s="353">
        <v>107.4</v>
      </c>
    </row>
    <row r="11" spans="1:26" ht="13.5" customHeight="1">
      <c r="A11" s="233"/>
      <c r="B11" s="233" t="s">
        <v>180</v>
      </c>
      <c r="C11" s="245"/>
      <c r="D11" s="326">
        <v>101.2</v>
      </c>
      <c r="E11" s="342">
        <v>94.6</v>
      </c>
      <c r="F11" s="342">
        <v>100.9</v>
      </c>
      <c r="G11" s="342">
        <v>94.6</v>
      </c>
      <c r="H11" s="342">
        <v>96.6</v>
      </c>
      <c r="I11" s="342">
        <v>95.8</v>
      </c>
      <c r="J11" s="342">
        <v>99.4</v>
      </c>
      <c r="K11" s="342">
        <v>90</v>
      </c>
      <c r="L11" s="353">
        <v>88.6</v>
      </c>
      <c r="M11" s="353">
        <v>116.7</v>
      </c>
      <c r="N11" s="353">
        <v>101.2</v>
      </c>
      <c r="O11" s="353">
        <v>100.7</v>
      </c>
      <c r="P11" s="342">
        <v>107.3</v>
      </c>
      <c r="Q11" s="342">
        <v>102.6</v>
      </c>
      <c r="R11" s="342">
        <v>96.5</v>
      </c>
      <c r="S11" s="353">
        <v>110.8</v>
      </c>
    </row>
    <row r="12" spans="1:26" ht="13.5" customHeight="1">
      <c r="A12" s="233"/>
      <c r="B12" s="233" t="s">
        <v>197</v>
      </c>
      <c r="C12" s="245"/>
      <c r="D12" s="327">
        <v>102.1</v>
      </c>
      <c r="E12" s="343">
        <v>101.5</v>
      </c>
      <c r="F12" s="343">
        <v>101.6</v>
      </c>
      <c r="G12" s="343">
        <v>89.9</v>
      </c>
      <c r="H12" s="343">
        <v>97.7</v>
      </c>
      <c r="I12" s="343">
        <v>95.9</v>
      </c>
      <c r="J12" s="343">
        <v>97.5</v>
      </c>
      <c r="K12" s="343">
        <v>91.1</v>
      </c>
      <c r="L12" s="343">
        <v>103.7</v>
      </c>
      <c r="M12" s="343">
        <v>113.7</v>
      </c>
      <c r="N12" s="343">
        <v>105.3</v>
      </c>
      <c r="O12" s="343">
        <v>101.5</v>
      </c>
      <c r="P12" s="343">
        <v>110.1</v>
      </c>
      <c r="Q12" s="343">
        <v>104.2</v>
      </c>
      <c r="R12" s="343">
        <v>92.1</v>
      </c>
      <c r="S12" s="343">
        <v>109.2</v>
      </c>
    </row>
    <row r="13" spans="1:26" ht="13.5" customHeight="1">
      <c r="A13" s="234"/>
      <c r="B13" s="234" t="s">
        <v>76</v>
      </c>
      <c r="C13" s="246"/>
      <c r="D13" s="328">
        <v>101.9</v>
      </c>
      <c r="E13" s="344">
        <v>102.7</v>
      </c>
      <c r="F13" s="344">
        <v>99.4</v>
      </c>
      <c r="G13" s="344">
        <v>84.8</v>
      </c>
      <c r="H13" s="344">
        <v>93.8</v>
      </c>
      <c r="I13" s="344">
        <v>97.3</v>
      </c>
      <c r="J13" s="344">
        <v>98.1</v>
      </c>
      <c r="K13" s="344">
        <v>88.9</v>
      </c>
      <c r="L13" s="344">
        <v>113.4</v>
      </c>
      <c r="M13" s="344">
        <v>113.8</v>
      </c>
      <c r="N13" s="344">
        <v>106.7</v>
      </c>
      <c r="O13" s="344">
        <v>101.6</v>
      </c>
      <c r="P13" s="344">
        <v>112.5</v>
      </c>
      <c r="Q13" s="344">
        <v>104.5</v>
      </c>
      <c r="R13" s="344">
        <v>98.2</v>
      </c>
      <c r="S13" s="344">
        <v>105.8</v>
      </c>
    </row>
    <row r="14" spans="1:26" ht="13.5" customHeight="1">
      <c r="A14" s="233" t="s">
        <v>426</v>
      </c>
      <c r="B14" s="233">
        <v>7</v>
      </c>
      <c r="C14" s="245" t="s">
        <v>434</v>
      </c>
      <c r="D14" s="329">
        <v>102.4</v>
      </c>
      <c r="E14" s="345">
        <v>99.9</v>
      </c>
      <c r="F14" s="345">
        <v>99.9</v>
      </c>
      <c r="G14" s="345">
        <v>86.1</v>
      </c>
      <c r="H14" s="345">
        <v>92.6</v>
      </c>
      <c r="I14" s="345">
        <v>97.4</v>
      </c>
      <c r="J14" s="345">
        <v>98.4</v>
      </c>
      <c r="K14" s="345">
        <v>89.2</v>
      </c>
      <c r="L14" s="345">
        <v>112.9</v>
      </c>
      <c r="M14" s="345">
        <v>114.3</v>
      </c>
      <c r="N14" s="345">
        <v>108.1</v>
      </c>
      <c r="O14" s="345">
        <v>102.8</v>
      </c>
      <c r="P14" s="345">
        <v>113</v>
      </c>
      <c r="Q14" s="345">
        <v>105.5</v>
      </c>
      <c r="R14" s="345">
        <v>100.8</v>
      </c>
      <c r="S14" s="345">
        <v>107.9</v>
      </c>
    </row>
    <row r="15" spans="1:26" ht="13.5" customHeight="1">
      <c r="A15" s="235" t="s">
        <v>430</v>
      </c>
      <c r="B15" s="233">
        <v>8</v>
      </c>
      <c r="C15" s="245"/>
      <c r="D15" s="330">
        <v>102.2</v>
      </c>
      <c r="E15" s="343">
        <v>99.5</v>
      </c>
      <c r="F15" s="343">
        <v>99.5</v>
      </c>
      <c r="G15" s="343">
        <v>85.3</v>
      </c>
      <c r="H15" s="343">
        <v>92</v>
      </c>
      <c r="I15" s="343">
        <v>95.5</v>
      </c>
      <c r="J15" s="343">
        <v>98.4</v>
      </c>
      <c r="K15" s="343">
        <v>89</v>
      </c>
      <c r="L15" s="343">
        <v>130.6</v>
      </c>
      <c r="M15" s="343">
        <v>114.5</v>
      </c>
      <c r="N15" s="343">
        <v>108.9</v>
      </c>
      <c r="O15" s="343">
        <v>103.5</v>
      </c>
      <c r="P15" s="343">
        <v>114</v>
      </c>
      <c r="Q15" s="343">
        <v>105.3</v>
      </c>
      <c r="R15" s="343">
        <v>99.9</v>
      </c>
      <c r="S15" s="343">
        <v>104.3</v>
      </c>
    </row>
    <row r="16" spans="1:26" ht="13.5" customHeight="1">
      <c r="A16" s="235" t="s">
        <v>430</v>
      </c>
      <c r="B16" s="233">
        <v>9</v>
      </c>
      <c r="C16" s="245"/>
      <c r="D16" s="330">
        <v>101.5</v>
      </c>
      <c r="E16" s="343">
        <v>100.3</v>
      </c>
      <c r="F16" s="343">
        <v>98.5</v>
      </c>
      <c r="G16" s="343">
        <v>84.7</v>
      </c>
      <c r="H16" s="343">
        <v>92.3</v>
      </c>
      <c r="I16" s="343">
        <v>95</v>
      </c>
      <c r="J16" s="343">
        <v>98.3</v>
      </c>
      <c r="K16" s="343">
        <v>88.8</v>
      </c>
      <c r="L16" s="343">
        <v>127.4</v>
      </c>
      <c r="M16" s="343">
        <v>114.2</v>
      </c>
      <c r="N16" s="343">
        <v>107.8</v>
      </c>
      <c r="O16" s="343">
        <v>104.7</v>
      </c>
      <c r="P16" s="343">
        <v>112.6</v>
      </c>
      <c r="Q16" s="343">
        <v>104.7</v>
      </c>
      <c r="R16" s="343">
        <v>99.7</v>
      </c>
      <c r="S16" s="343">
        <v>102.2</v>
      </c>
    </row>
    <row r="17" spans="1:19" ht="13.5" customHeight="1">
      <c r="A17" s="235" t="s">
        <v>430</v>
      </c>
      <c r="B17" s="233">
        <v>10</v>
      </c>
      <c r="D17" s="330">
        <v>101.5</v>
      </c>
      <c r="E17" s="343">
        <v>102.9</v>
      </c>
      <c r="F17" s="343">
        <v>98.8</v>
      </c>
      <c r="G17" s="343">
        <v>84</v>
      </c>
      <c r="H17" s="343">
        <v>99.1</v>
      </c>
      <c r="I17" s="343">
        <v>97.3</v>
      </c>
      <c r="J17" s="343">
        <v>98.4</v>
      </c>
      <c r="K17" s="343">
        <v>88.9</v>
      </c>
      <c r="L17" s="343">
        <v>113.9</v>
      </c>
      <c r="M17" s="343">
        <v>114.4</v>
      </c>
      <c r="N17" s="343">
        <v>107.3</v>
      </c>
      <c r="O17" s="343">
        <v>101.8</v>
      </c>
      <c r="P17" s="343">
        <v>114</v>
      </c>
      <c r="Q17" s="343">
        <v>103.8</v>
      </c>
      <c r="R17" s="343">
        <v>100</v>
      </c>
      <c r="S17" s="343">
        <v>101.3</v>
      </c>
    </row>
    <row r="18" spans="1:19" ht="13.5" customHeight="1">
      <c r="A18" s="235" t="s">
        <v>430</v>
      </c>
      <c r="B18" s="233">
        <v>11</v>
      </c>
      <c r="C18" s="245"/>
      <c r="D18" s="330">
        <v>101.2</v>
      </c>
      <c r="E18" s="343">
        <v>103.3</v>
      </c>
      <c r="F18" s="343">
        <v>98.5</v>
      </c>
      <c r="G18" s="343">
        <v>85.6</v>
      </c>
      <c r="H18" s="343">
        <v>99</v>
      </c>
      <c r="I18" s="343">
        <v>97.5</v>
      </c>
      <c r="J18" s="343">
        <v>98.6</v>
      </c>
      <c r="K18" s="343">
        <v>88.3</v>
      </c>
      <c r="L18" s="343">
        <v>113</v>
      </c>
      <c r="M18" s="343">
        <v>112.2</v>
      </c>
      <c r="N18" s="343">
        <v>105.5</v>
      </c>
      <c r="O18" s="343">
        <v>102.4</v>
      </c>
      <c r="P18" s="343">
        <v>113.8</v>
      </c>
      <c r="Q18" s="343">
        <v>103.8</v>
      </c>
      <c r="R18" s="343">
        <v>100.3</v>
      </c>
      <c r="S18" s="343">
        <v>99.6</v>
      </c>
    </row>
    <row r="19" spans="1:19" ht="13.5" customHeight="1">
      <c r="A19" s="235" t="s">
        <v>430</v>
      </c>
      <c r="B19" s="233">
        <v>12</v>
      </c>
      <c r="C19" s="245"/>
      <c r="D19" s="330">
        <v>101.2</v>
      </c>
      <c r="E19" s="343">
        <v>103.6</v>
      </c>
      <c r="F19" s="343">
        <v>98.4</v>
      </c>
      <c r="G19" s="343">
        <v>86.2</v>
      </c>
      <c r="H19" s="343">
        <v>98.4</v>
      </c>
      <c r="I19" s="343">
        <v>96.6</v>
      </c>
      <c r="J19" s="343">
        <v>98.4</v>
      </c>
      <c r="K19" s="343">
        <v>88.4</v>
      </c>
      <c r="L19" s="343">
        <v>106.4</v>
      </c>
      <c r="M19" s="343">
        <v>110</v>
      </c>
      <c r="N19" s="343">
        <v>106.6</v>
      </c>
      <c r="O19" s="343">
        <v>102.9</v>
      </c>
      <c r="P19" s="343">
        <v>114.1</v>
      </c>
      <c r="Q19" s="343">
        <v>104</v>
      </c>
      <c r="R19" s="343">
        <v>100.8</v>
      </c>
      <c r="S19" s="343">
        <v>100.3</v>
      </c>
    </row>
    <row r="20" spans="1:19" ht="13.5" customHeight="1">
      <c r="A20" s="235" t="s">
        <v>431</v>
      </c>
      <c r="B20" s="233">
        <v>1</v>
      </c>
      <c r="C20" s="245"/>
      <c r="D20" s="330">
        <v>101.2</v>
      </c>
      <c r="E20" s="343">
        <v>103.3</v>
      </c>
      <c r="F20" s="343">
        <v>98</v>
      </c>
      <c r="G20" s="343">
        <v>85.8</v>
      </c>
      <c r="H20" s="343">
        <v>98.4</v>
      </c>
      <c r="I20" s="343">
        <v>96.9</v>
      </c>
      <c r="J20" s="343">
        <v>98.4</v>
      </c>
      <c r="K20" s="343">
        <v>88.4</v>
      </c>
      <c r="L20" s="343">
        <v>109.2</v>
      </c>
      <c r="M20" s="343">
        <v>109.4</v>
      </c>
      <c r="N20" s="343">
        <v>108.4</v>
      </c>
      <c r="O20" s="343">
        <v>102.7</v>
      </c>
      <c r="P20" s="343">
        <v>113.6</v>
      </c>
      <c r="Q20" s="343">
        <v>104</v>
      </c>
      <c r="R20" s="343">
        <v>100.2</v>
      </c>
      <c r="S20" s="343">
        <v>99.8</v>
      </c>
    </row>
    <row r="21" spans="1:19" ht="13.5" customHeight="1">
      <c r="A21" s="236" t="s">
        <v>430</v>
      </c>
      <c r="B21" s="233">
        <v>2</v>
      </c>
      <c r="C21" s="245"/>
      <c r="D21" s="330">
        <v>100.7</v>
      </c>
      <c r="E21" s="343">
        <v>103.4</v>
      </c>
      <c r="F21" s="343">
        <v>97.8</v>
      </c>
      <c r="G21" s="343">
        <v>85.5</v>
      </c>
      <c r="H21" s="343">
        <v>98</v>
      </c>
      <c r="I21" s="343">
        <v>96.4</v>
      </c>
      <c r="J21" s="343">
        <v>97.8</v>
      </c>
      <c r="K21" s="343">
        <v>88.2</v>
      </c>
      <c r="L21" s="343">
        <v>105</v>
      </c>
      <c r="M21" s="343">
        <v>109.3</v>
      </c>
      <c r="N21" s="343">
        <v>106.6</v>
      </c>
      <c r="O21" s="343">
        <v>103</v>
      </c>
      <c r="P21" s="343">
        <v>112.6</v>
      </c>
      <c r="Q21" s="343">
        <v>103.6</v>
      </c>
      <c r="R21" s="343">
        <v>100.3</v>
      </c>
      <c r="S21" s="343">
        <v>100.2</v>
      </c>
    </row>
    <row r="22" spans="1:19" ht="13.5" customHeight="1">
      <c r="A22" s="235" t="s">
        <v>430</v>
      </c>
      <c r="B22" s="233">
        <v>3</v>
      </c>
      <c r="D22" s="330">
        <v>99.8</v>
      </c>
      <c r="E22" s="343">
        <v>103.2</v>
      </c>
      <c r="F22" s="343">
        <v>96</v>
      </c>
      <c r="G22" s="343">
        <v>86.1</v>
      </c>
      <c r="H22" s="343">
        <v>97.3</v>
      </c>
      <c r="I22" s="343">
        <v>95.5</v>
      </c>
      <c r="J22" s="343">
        <v>97.6</v>
      </c>
      <c r="K22" s="343">
        <v>87.9</v>
      </c>
      <c r="L22" s="343">
        <v>105.1</v>
      </c>
      <c r="M22" s="343">
        <v>109.7</v>
      </c>
      <c r="N22" s="343">
        <v>104.3</v>
      </c>
      <c r="O22" s="343">
        <v>102.7</v>
      </c>
      <c r="P22" s="343">
        <v>112</v>
      </c>
      <c r="Q22" s="343">
        <v>103.3</v>
      </c>
      <c r="R22" s="343">
        <v>92.6</v>
      </c>
      <c r="S22" s="343">
        <v>100.2</v>
      </c>
    </row>
    <row r="23" spans="1:19" ht="13.5" customHeight="1">
      <c r="A23" s="235" t="s">
        <v>430</v>
      </c>
      <c r="B23" s="233">
        <v>4</v>
      </c>
      <c r="C23" s="245"/>
      <c r="D23" s="330">
        <v>99.9</v>
      </c>
      <c r="E23" s="343">
        <v>103.8</v>
      </c>
      <c r="F23" s="343">
        <v>96.5</v>
      </c>
      <c r="G23" s="343">
        <v>86.9</v>
      </c>
      <c r="H23" s="343">
        <v>97.1</v>
      </c>
      <c r="I23" s="343">
        <v>95.8</v>
      </c>
      <c r="J23" s="343">
        <v>97.8</v>
      </c>
      <c r="K23" s="343">
        <v>90.9</v>
      </c>
      <c r="L23" s="343">
        <v>106</v>
      </c>
      <c r="M23" s="343">
        <v>107.7</v>
      </c>
      <c r="N23" s="343">
        <v>104.7</v>
      </c>
      <c r="O23" s="343">
        <v>99.7</v>
      </c>
      <c r="P23" s="343">
        <v>113</v>
      </c>
      <c r="Q23" s="343">
        <v>103.6</v>
      </c>
      <c r="R23" s="343">
        <v>93.9</v>
      </c>
      <c r="S23" s="343">
        <v>97.6</v>
      </c>
    </row>
    <row r="24" spans="1:19" ht="13.5" customHeight="1">
      <c r="A24" s="235" t="s">
        <v>430</v>
      </c>
      <c r="B24" s="233">
        <v>5</v>
      </c>
      <c r="C24" s="245"/>
      <c r="D24" s="330">
        <v>100.9</v>
      </c>
      <c r="E24" s="343">
        <v>102.1</v>
      </c>
      <c r="F24" s="343">
        <v>98.6</v>
      </c>
      <c r="G24" s="343">
        <v>86.9</v>
      </c>
      <c r="H24" s="343">
        <v>97.7</v>
      </c>
      <c r="I24" s="343">
        <v>96.6</v>
      </c>
      <c r="J24" s="343">
        <v>97.7</v>
      </c>
      <c r="K24" s="343">
        <v>90.4</v>
      </c>
      <c r="L24" s="343">
        <v>113.5</v>
      </c>
      <c r="M24" s="343">
        <v>108.5</v>
      </c>
      <c r="N24" s="343">
        <v>106.5</v>
      </c>
      <c r="O24" s="343">
        <v>100.8</v>
      </c>
      <c r="P24" s="343">
        <v>113.5</v>
      </c>
      <c r="Q24" s="343">
        <v>104.5</v>
      </c>
      <c r="R24" s="343">
        <v>96.1</v>
      </c>
      <c r="S24" s="343">
        <v>97.2</v>
      </c>
    </row>
    <row r="25" spans="1:19" ht="13.5" customHeight="1">
      <c r="A25" s="235" t="s">
        <v>430</v>
      </c>
      <c r="B25" s="233">
        <v>6</v>
      </c>
      <c r="C25" s="245"/>
      <c r="D25" s="330">
        <v>101.2</v>
      </c>
      <c r="E25" s="343">
        <v>102.2</v>
      </c>
      <c r="F25" s="343">
        <v>98.8</v>
      </c>
      <c r="G25" s="343">
        <v>86.6</v>
      </c>
      <c r="H25" s="343">
        <v>97.7</v>
      </c>
      <c r="I25" s="343">
        <v>94.5</v>
      </c>
      <c r="J25" s="343">
        <v>98.2</v>
      </c>
      <c r="K25" s="343">
        <v>89.8</v>
      </c>
      <c r="L25" s="343">
        <v>113.4</v>
      </c>
      <c r="M25" s="343">
        <v>109.2</v>
      </c>
      <c r="N25" s="343">
        <v>110</v>
      </c>
      <c r="O25" s="343">
        <v>103</v>
      </c>
      <c r="P25" s="343">
        <v>114.4</v>
      </c>
      <c r="Q25" s="343">
        <v>104.8</v>
      </c>
      <c r="R25" s="343">
        <v>93.6</v>
      </c>
      <c r="S25" s="343">
        <v>96.1</v>
      </c>
    </row>
    <row r="26" spans="1:19" ht="13.5" customHeight="1">
      <c r="A26" s="237" t="s">
        <v>430</v>
      </c>
      <c r="B26" s="241">
        <v>7</v>
      </c>
      <c r="C26" s="247"/>
      <c r="D26" s="331">
        <v>100.7</v>
      </c>
      <c r="E26" s="346">
        <v>103.1</v>
      </c>
      <c r="F26" s="346">
        <v>96</v>
      </c>
      <c r="G26" s="346">
        <v>86.5</v>
      </c>
      <c r="H26" s="346">
        <v>98</v>
      </c>
      <c r="I26" s="346">
        <v>96.6</v>
      </c>
      <c r="J26" s="346">
        <v>98.3</v>
      </c>
      <c r="K26" s="346">
        <v>90.7</v>
      </c>
      <c r="L26" s="346">
        <v>111.9</v>
      </c>
      <c r="M26" s="346">
        <v>109</v>
      </c>
      <c r="N26" s="346">
        <v>110.6</v>
      </c>
      <c r="O26" s="346">
        <v>103</v>
      </c>
      <c r="P26" s="346">
        <v>114</v>
      </c>
      <c r="Q26" s="346">
        <v>105</v>
      </c>
      <c r="R26" s="346">
        <v>93.5</v>
      </c>
      <c r="S26" s="346">
        <v>96.9</v>
      </c>
    </row>
    <row r="27" spans="1:19" ht="17.25" customHeight="1">
      <c r="A27" s="289"/>
      <c r="B27" s="289"/>
      <c r="C27" s="289"/>
      <c r="D27" s="259" t="s">
        <v>432</v>
      </c>
      <c r="E27" s="259"/>
      <c r="F27" s="259"/>
      <c r="G27" s="259"/>
      <c r="H27" s="259"/>
      <c r="I27" s="259"/>
      <c r="J27" s="259"/>
      <c r="K27" s="259"/>
      <c r="L27" s="259"/>
      <c r="M27" s="259"/>
      <c r="N27" s="259"/>
      <c r="O27" s="259"/>
      <c r="P27" s="259"/>
      <c r="Q27" s="259"/>
      <c r="R27" s="259"/>
      <c r="S27" s="259"/>
    </row>
    <row r="28" spans="1:19" ht="13.5" customHeight="1">
      <c r="A28" s="232" t="s">
        <v>384</v>
      </c>
      <c r="B28" s="232" t="s">
        <v>210</v>
      </c>
      <c r="C28" s="245"/>
      <c r="D28" s="254">
        <v>1.1000000000000001</v>
      </c>
      <c r="E28" s="265">
        <v>4.0999999999999996</v>
      </c>
      <c r="F28" s="265">
        <v>-0.2</v>
      </c>
      <c r="G28" s="265">
        <v>208.1</v>
      </c>
      <c r="H28" s="265">
        <v>-1.4</v>
      </c>
      <c r="I28" s="265">
        <v>1.5</v>
      </c>
      <c r="J28" s="265">
        <v>0.7</v>
      </c>
      <c r="K28" s="265">
        <v>0.7</v>
      </c>
      <c r="L28" s="280">
        <v>-1.9</v>
      </c>
      <c r="M28" s="280">
        <v>1.9</v>
      </c>
      <c r="N28" s="280">
        <v>2.7</v>
      </c>
      <c r="O28" s="280">
        <v>0.5</v>
      </c>
      <c r="P28" s="265">
        <v>-0.4</v>
      </c>
      <c r="Q28" s="265">
        <v>0.5</v>
      </c>
      <c r="R28" s="265">
        <v>-0.5</v>
      </c>
      <c r="S28" s="280">
        <v>2</v>
      </c>
    </row>
    <row r="29" spans="1:19" ht="13.5" customHeight="1">
      <c r="A29" s="233"/>
      <c r="B29" s="233" t="s">
        <v>47</v>
      </c>
      <c r="C29" s="245"/>
      <c r="D29" s="255">
        <v>-0.3</v>
      </c>
      <c r="E29" s="266">
        <v>1.2</v>
      </c>
      <c r="F29" s="266">
        <v>-1.3</v>
      </c>
      <c r="G29" s="266">
        <v>-0.9</v>
      </c>
      <c r="H29" s="266">
        <v>3.2</v>
      </c>
      <c r="I29" s="266">
        <v>3.1</v>
      </c>
      <c r="J29" s="266">
        <v>3.1</v>
      </c>
      <c r="K29" s="266">
        <v>0.1</v>
      </c>
      <c r="L29" s="281">
        <v>-0.1</v>
      </c>
      <c r="M29" s="281">
        <v>-20.3</v>
      </c>
      <c r="N29" s="281">
        <v>-9.4</v>
      </c>
      <c r="O29" s="281">
        <v>-3.1</v>
      </c>
      <c r="P29" s="266">
        <v>12.5</v>
      </c>
      <c r="Q29" s="266">
        <v>0.8</v>
      </c>
      <c r="R29" s="266">
        <v>-1.6</v>
      </c>
      <c r="S29" s="281">
        <v>-2.1</v>
      </c>
    </row>
    <row r="30" spans="1:19" ht="13.5" customHeight="1">
      <c r="A30" s="233"/>
      <c r="B30" s="233" t="s">
        <v>55</v>
      </c>
      <c r="C30" s="245"/>
      <c r="D30" s="255">
        <v>0.4</v>
      </c>
      <c r="E30" s="266">
        <v>-0.2</v>
      </c>
      <c r="F30" s="266">
        <v>-2</v>
      </c>
      <c r="G30" s="266">
        <v>-4.4000000000000004</v>
      </c>
      <c r="H30" s="266">
        <v>1.1000000000000001</v>
      </c>
      <c r="I30" s="266">
        <v>-2</v>
      </c>
      <c r="J30" s="266">
        <v>1.1000000000000001</v>
      </c>
      <c r="K30" s="266">
        <v>-8.6</v>
      </c>
      <c r="L30" s="281">
        <v>-0.8</v>
      </c>
      <c r="M30" s="281">
        <v>21.2</v>
      </c>
      <c r="N30" s="281">
        <v>-2.2000000000000002</v>
      </c>
      <c r="O30" s="281">
        <v>-0.1</v>
      </c>
      <c r="P30" s="266">
        <v>4.8</v>
      </c>
      <c r="Q30" s="266">
        <v>1</v>
      </c>
      <c r="R30" s="266">
        <v>-2.8</v>
      </c>
      <c r="S30" s="281">
        <v>7.4</v>
      </c>
    </row>
    <row r="31" spans="1:19" ht="13.5" customHeight="1">
      <c r="A31" s="233"/>
      <c r="B31" s="233" t="s">
        <v>180</v>
      </c>
      <c r="C31" s="245"/>
      <c r="D31" s="255">
        <v>0.8</v>
      </c>
      <c r="E31" s="266">
        <v>-5.2</v>
      </c>
      <c r="F31" s="266">
        <v>2.9</v>
      </c>
      <c r="G31" s="266">
        <v>-1.1000000000000001</v>
      </c>
      <c r="H31" s="266">
        <v>-4.5</v>
      </c>
      <c r="I31" s="266">
        <v>-2.2000000000000002</v>
      </c>
      <c r="J31" s="266">
        <v>-1.7</v>
      </c>
      <c r="K31" s="266">
        <v>-1.6</v>
      </c>
      <c r="L31" s="281">
        <v>-10.7</v>
      </c>
      <c r="M31" s="281">
        <v>-3.7</v>
      </c>
      <c r="N31" s="281">
        <v>3.5</v>
      </c>
      <c r="O31" s="281">
        <v>0.8</v>
      </c>
      <c r="P31" s="266">
        <v>2.4</v>
      </c>
      <c r="Q31" s="266">
        <v>1.6</v>
      </c>
      <c r="R31" s="266">
        <v>-0.7</v>
      </c>
      <c r="S31" s="281">
        <v>3.2</v>
      </c>
    </row>
    <row r="32" spans="1:19" ht="13.5" customHeight="1">
      <c r="A32" s="233"/>
      <c r="B32" s="233" t="s">
        <v>197</v>
      </c>
      <c r="C32" s="245"/>
      <c r="D32" s="255">
        <v>0.9</v>
      </c>
      <c r="E32" s="266">
        <v>7.3</v>
      </c>
      <c r="F32" s="266">
        <v>0.7</v>
      </c>
      <c r="G32" s="266">
        <v>-4.8</v>
      </c>
      <c r="H32" s="266">
        <v>1.1000000000000001</v>
      </c>
      <c r="I32" s="266">
        <v>0.1</v>
      </c>
      <c r="J32" s="266">
        <v>-1.9</v>
      </c>
      <c r="K32" s="266">
        <v>1.2</v>
      </c>
      <c r="L32" s="281">
        <v>17.2</v>
      </c>
      <c r="M32" s="281">
        <v>-2.5</v>
      </c>
      <c r="N32" s="281">
        <v>4.0999999999999996</v>
      </c>
      <c r="O32" s="281">
        <v>0.7</v>
      </c>
      <c r="P32" s="266">
        <v>2.6</v>
      </c>
      <c r="Q32" s="266">
        <v>1.6</v>
      </c>
      <c r="R32" s="266">
        <v>-4.5999999999999996</v>
      </c>
      <c r="S32" s="281">
        <v>-1.5</v>
      </c>
    </row>
    <row r="33" spans="1:30" ht="13.5" customHeight="1">
      <c r="A33" s="234"/>
      <c r="B33" s="234" t="s">
        <v>76</v>
      </c>
      <c r="C33" s="246"/>
      <c r="D33" s="257">
        <v>-0.2</v>
      </c>
      <c r="E33" s="268">
        <v>1.2</v>
      </c>
      <c r="F33" s="268">
        <v>-2.2000000000000002</v>
      </c>
      <c r="G33" s="268">
        <v>-5.7</v>
      </c>
      <c r="H33" s="268">
        <v>-4</v>
      </c>
      <c r="I33" s="268">
        <v>1.5</v>
      </c>
      <c r="J33" s="268">
        <v>0.6</v>
      </c>
      <c r="K33" s="268">
        <v>-2.4</v>
      </c>
      <c r="L33" s="268">
        <v>9.4</v>
      </c>
      <c r="M33" s="268">
        <v>0.1</v>
      </c>
      <c r="N33" s="268">
        <v>1.3</v>
      </c>
      <c r="O33" s="268">
        <v>0.1</v>
      </c>
      <c r="P33" s="268">
        <v>2.2000000000000002</v>
      </c>
      <c r="Q33" s="268">
        <v>0.3</v>
      </c>
      <c r="R33" s="268">
        <v>6.6</v>
      </c>
      <c r="S33" s="268">
        <v>-3.1</v>
      </c>
    </row>
    <row r="34" spans="1:30" ht="13.5" customHeight="1">
      <c r="A34" s="233" t="s">
        <v>426</v>
      </c>
      <c r="B34" s="233">
        <v>7</v>
      </c>
      <c r="C34" s="245" t="s">
        <v>434</v>
      </c>
      <c r="D34" s="332">
        <v>0.1</v>
      </c>
      <c r="E34" s="347">
        <v>-2</v>
      </c>
      <c r="F34" s="347">
        <v>-2.5</v>
      </c>
      <c r="G34" s="347">
        <v>-2.6</v>
      </c>
      <c r="H34" s="347">
        <v>-6.7</v>
      </c>
      <c r="I34" s="347">
        <v>1.9</v>
      </c>
      <c r="J34" s="347">
        <v>1.2</v>
      </c>
      <c r="K34" s="347">
        <v>-3.1</v>
      </c>
      <c r="L34" s="347">
        <v>7.2</v>
      </c>
      <c r="M34" s="347">
        <v>1.3</v>
      </c>
      <c r="N34" s="347">
        <v>3.2</v>
      </c>
      <c r="O34" s="347">
        <v>0.6</v>
      </c>
      <c r="P34" s="347">
        <v>2.4</v>
      </c>
      <c r="Q34" s="347">
        <v>0.7</v>
      </c>
      <c r="R34" s="347">
        <v>8.1999999999999993</v>
      </c>
      <c r="S34" s="347">
        <v>0.9</v>
      </c>
    </row>
    <row r="35" spans="1:30" ht="13.5" customHeight="1">
      <c r="A35" s="235" t="s">
        <v>430</v>
      </c>
      <c r="B35" s="233">
        <v>8</v>
      </c>
      <c r="C35" s="245"/>
      <c r="D35" s="333">
        <v>-0.4</v>
      </c>
      <c r="E35" s="262">
        <v>-2.4</v>
      </c>
      <c r="F35" s="262">
        <v>-2.4</v>
      </c>
      <c r="G35" s="262">
        <v>-3.9</v>
      </c>
      <c r="H35" s="262">
        <v>-6.8</v>
      </c>
      <c r="I35" s="262">
        <v>-1.1000000000000001</v>
      </c>
      <c r="J35" s="262">
        <v>0.6</v>
      </c>
      <c r="K35" s="262">
        <v>-2.6</v>
      </c>
      <c r="L35" s="262">
        <v>22.1</v>
      </c>
      <c r="M35" s="262">
        <v>1.4</v>
      </c>
      <c r="N35" s="262">
        <v>1.2</v>
      </c>
      <c r="O35" s="262">
        <v>0</v>
      </c>
      <c r="P35" s="262">
        <v>3</v>
      </c>
      <c r="Q35" s="262">
        <v>0.8</v>
      </c>
      <c r="R35" s="262">
        <v>7.3</v>
      </c>
      <c r="S35" s="262">
        <v>-3.9</v>
      </c>
    </row>
    <row r="36" spans="1:30" ht="13.5" customHeight="1">
      <c r="A36" s="235" t="s">
        <v>430</v>
      </c>
      <c r="B36" s="233">
        <v>9</v>
      </c>
      <c r="C36" s="245"/>
      <c r="D36" s="333">
        <v>-0.8</v>
      </c>
      <c r="E36" s="262">
        <v>-0.9</v>
      </c>
      <c r="F36" s="262">
        <v>-3.1</v>
      </c>
      <c r="G36" s="262">
        <v>-3.9</v>
      </c>
      <c r="H36" s="262">
        <v>-5.0999999999999996</v>
      </c>
      <c r="I36" s="262">
        <v>-1.8</v>
      </c>
      <c r="J36" s="262">
        <v>0.8</v>
      </c>
      <c r="K36" s="262">
        <v>-3</v>
      </c>
      <c r="L36" s="262">
        <v>18.399999999999999</v>
      </c>
      <c r="M36" s="262">
        <v>-0.3</v>
      </c>
      <c r="N36" s="262">
        <v>1</v>
      </c>
      <c r="O36" s="262">
        <v>1.8</v>
      </c>
      <c r="P36" s="262">
        <v>1.8</v>
      </c>
      <c r="Q36" s="262">
        <v>0.1</v>
      </c>
      <c r="R36" s="262">
        <v>7.9</v>
      </c>
      <c r="S36" s="262">
        <v>-4.9000000000000004</v>
      </c>
    </row>
    <row r="37" spans="1:30" ht="13.5" customHeight="1">
      <c r="A37" s="235" t="s">
        <v>430</v>
      </c>
      <c r="B37" s="233">
        <v>10</v>
      </c>
      <c r="D37" s="333">
        <v>-0.8</v>
      </c>
      <c r="E37" s="262">
        <v>1.4</v>
      </c>
      <c r="F37" s="262">
        <v>-2.7</v>
      </c>
      <c r="G37" s="262">
        <v>-4.7</v>
      </c>
      <c r="H37" s="262">
        <v>4.0999999999999996</v>
      </c>
      <c r="I37" s="262">
        <v>0.1</v>
      </c>
      <c r="J37" s="262">
        <v>0.2</v>
      </c>
      <c r="K37" s="262">
        <v>-3.7</v>
      </c>
      <c r="L37" s="262">
        <v>7</v>
      </c>
      <c r="M37" s="262">
        <v>-0.5</v>
      </c>
      <c r="N37" s="262">
        <v>1.6</v>
      </c>
      <c r="O37" s="262">
        <v>-0.1</v>
      </c>
      <c r="P37" s="262">
        <v>2.6</v>
      </c>
      <c r="Q37" s="262">
        <v>-0.5</v>
      </c>
      <c r="R37" s="262">
        <v>8.8000000000000007</v>
      </c>
      <c r="S37" s="262">
        <v>-5.9</v>
      </c>
    </row>
    <row r="38" spans="1:30" ht="13.5" customHeight="1">
      <c r="A38" s="235" t="s">
        <v>430</v>
      </c>
      <c r="B38" s="233">
        <v>11</v>
      </c>
      <c r="C38" s="245"/>
      <c r="D38" s="333">
        <v>-1.2</v>
      </c>
      <c r="E38" s="262">
        <v>0.4</v>
      </c>
      <c r="F38" s="262">
        <v>-3</v>
      </c>
      <c r="G38" s="262">
        <v>-1.7</v>
      </c>
      <c r="H38" s="262">
        <v>3.4</v>
      </c>
      <c r="I38" s="262">
        <v>0.5</v>
      </c>
      <c r="J38" s="262">
        <v>0.7</v>
      </c>
      <c r="K38" s="262">
        <v>-3.9</v>
      </c>
      <c r="L38" s="262">
        <v>8.5</v>
      </c>
      <c r="M38" s="262">
        <v>-1.9</v>
      </c>
      <c r="N38" s="262">
        <v>-0.9</v>
      </c>
      <c r="O38" s="262">
        <v>1.5</v>
      </c>
      <c r="P38" s="262">
        <v>2</v>
      </c>
      <c r="Q38" s="262">
        <v>-0.3</v>
      </c>
      <c r="R38" s="262">
        <v>9.4</v>
      </c>
      <c r="S38" s="262">
        <v>-8</v>
      </c>
    </row>
    <row r="39" spans="1:30" ht="13.5" customHeight="1">
      <c r="A39" s="235" t="s">
        <v>430</v>
      </c>
      <c r="B39" s="233">
        <v>12</v>
      </c>
      <c r="C39" s="245"/>
      <c r="D39" s="333">
        <v>-1.3</v>
      </c>
      <c r="E39" s="262">
        <v>0.3</v>
      </c>
      <c r="F39" s="262">
        <v>-2.5</v>
      </c>
      <c r="G39" s="262">
        <v>-1.6</v>
      </c>
      <c r="H39" s="262">
        <v>3.1</v>
      </c>
      <c r="I39" s="262">
        <v>-0.4</v>
      </c>
      <c r="J39" s="262">
        <v>0.4</v>
      </c>
      <c r="K39" s="262">
        <v>-2.8</v>
      </c>
      <c r="L39" s="262">
        <v>-0.7</v>
      </c>
      <c r="M39" s="262">
        <v>-3.6</v>
      </c>
      <c r="N39" s="262">
        <v>-1.3</v>
      </c>
      <c r="O39" s="262">
        <v>1</v>
      </c>
      <c r="P39" s="262">
        <v>2.5</v>
      </c>
      <c r="Q39" s="262">
        <v>-0.5</v>
      </c>
      <c r="R39" s="262">
        <v>10</v>
      </c>
      <c r="S39" s="262">
        <v>-8.1</v>
      </c>
    </row>
    <row r="40" spans="1:30" ht="13.5" customHeight="1">
      <c r="A40" s="235" t="s">
        <v>431</v>
      </c>
      <c r="B40" s="233">
        <v>1</v>
      </c>
      <c r="C40" s="245"/>
      <c r="D40" s="333">
        <v>-0.9</v>
      </c>
      <c r="E40" s="262">
        <v>-1.1000000000000001</v>
      </c>
      <c r="F40" s="262">
        <v>-2.2999999999999998</v>
      </c>
      <c r="G40" s="262">
        <v>0</v>
      </c>
      <c r="H40" s="262">
        <v>6.6</v>
      </c>
      <c r="I40" s="262">
        <v>0.2</v>
      </c>
      <c r="J40" s="262">
        <v>1.3</v>
      </c>
      <c r="K40" s="262">
        <v>-2.2000000000000002</v>
      </c>
      <c r="L40" s="262">
        <v>1.2</v>
      </c>
      <c r="M40" s="262">
        <v>-4.3</v>
      </c>
      <c r="N40" s="262">
        <v>-0.7</v>
      </c>
      <c r="O40" s="262">
        <v>1.9</v>
      </c>
      <c r="P40" s="262">
        <v>1.9</v>
      </c>
      <c r="Q40" s="262">
        <v>0.6</v>
      </c>
      <c r="R40" s="262">
        <v>8</v>
      </c>
      <c r="S40" s="262">
        <v>-8.6999999999999993</v>
      </c>
    </row>
    <row r="41" spans="1:30" ht="13.5" customHeight="1">
      <c r="A41" s="236" t="s">
        <v>430</v>
      </c>
      <c r="B41" s="233">
        <v>2</v>
      </c>
      <c r="C41" s="245"/>
      <c r="D41" s="333">
        <v>-1.1000000000000001</v>
      </c>
      <c r="E41" s="262">
        <v>-0.6</v>
      </c>
      <c r="F41" s="262">
        <v>-1.8</v>
      </c>
      <c r="G41" s="262">
        <v>5.6</v>
      </c>
      <c r="H41" s="262">
        <v>6.9</v>
      </c>
      <c r="I41" s="262">
        <v>-1.8</v>
      </c>
      <c r="J41" s="262">
        <v>0.5</v>
      </c>
      <c r="K41" s="262">
        <v>-1.3</v>
      </c>
      <c r="L41" s="262">
        <v>-4.0999999999999996</v>
      </c>
      <c r="M41" s="262">
        <v>-4.2</v>
      </c>
      <c r="N41" s="262">
        <v>-1</v>
      </c>
      <c r="O41" s="262">
        <v>2.7</v>
      </c>
      <c r="P41" s="262">
        <v>0.9</v>
      </c>
      <c r="Q41" s="262">
        <v>0.3</v>
      </c>
      <c r="R41" s="262">
        <v>8.1</v>
      </c>
      <c r="S41" s="262">
        <v>-7.6</v>
      </c>
    </row>
    <row r="42" spans="1:30" ht="13.5" customHeight="1">
      <c r="A42" s="235" t="s">
        <v>430</v>
      </c>
      <c r="B42" s="233">
        <v>3</v>
      </c>
      <c r="D42" s="333">
        <v>-1.6</v>
      </c>
      <c r="E42" s="262">
        <v>-0.1</v>
      </c>
      <c r="F42" s="262">
        <v>-3.2</v>
      </c>
      <c r="G42" s="262">
        <v>5.5</v>
      </c>
      <c r="H42" s="262">
        <v>5.9</v>
      </c>
      <c r="I42" s="262">
        <v>-3.4</v>
      </c>
      <c r="J42" s="262">
        <v>0.3</v>
      </c>
      <c r="K42" s="262">
        <v>-0.6</v>
      </c>
      <c r="L42" s="262">
        <v>-3.6</v>
      </c>
      <c r="M42" s="262">
        <v>-3</v>
      </c>
      <c r="N42" s="262">
        <v>-1.5</v>
      </c>
      <c r="O42" s="262">
        <v>3.4</v>
      </c>
      <c r="P42" s="262">
        <v>1.4</v>
      </c>
      <c r="Q42" s="262">
        <v>0.4</v>
      </c>
      <c r="R42" s="262">
        <v>1.2</v>
      </c>
      <c r="S42" s="262">
        <v>-8</v>
      </c>
    </row>
    <row r="43" spans="1:30" ht="13.5" customHeight="1">
      <c r="A43" s="235" t="s">
        <v>430</v>
      </c>
      <c r="B43" s="233">
        <v>4</v>
      </c>
      <c r="C43" s="245"/>
      <c r="D43" s="333">
        <v>-2.1</v>
      </c>
      <c r="E43" s="262">
        <v>-0.6</v>
      </c>
      <c r="F43" s="262">
        <v>-3.5</v>
      </c>
      <c r="G43" s="262">
        <v>4.0999999999999996</v>
      </c>
      <c r="H43" s="262">
        <v>6.4</v>
      </c>
      <c r="I43" s="262">
        <v>-2.6</v>
      </c>
      <c r="J43" s="262">
        <v>0.3</v>
      </c>
      <c r="K43" s="262">
        <v>2.6</v>
      </c>
      <c r="L43" s="262">
        <v>-1.7</v>
      </c>
      <c r="M43" s="262">
        <v>-6</v>
      </c>
      <c r="N43" s="262">
        <v>0.4</v>
      </c>
      <c r="O43" s="262">
        <v>2.2999999999999998</v>
      </c>
      <c r="P43" s="262">
        <v>2.1</v>
      </c>
      <c r="Q43" s="262">
        <v>-1.8</v>
      </c>
      <c r="R43" s="262">
        <v>-5.8</v>
      </c>
      <c r="S43" s="262">
        <v>-10.9</v>
      </c>
    </row>
    <row r="44" spans="1:30" ht="13.5" customHeight="1">
      <c r="A44" s="235" t="s">
        <v>430</v>
      </c>
      <c r="B44" s="233">
        <v>5</v>
      </c>
      <c r="C44" s="245"/>
      <c r="D44" s="333">
        <v>-1.5</v>
      </c>
      <c r="E44" s="262">
        <v>-1.7</v>
      </c>
      <c r="F44" s="262">
        <v>-1.5</v>
      </c>
      <c r="G44" s="262">
        <v>0.3</v>
      </c>
      <c r="H44" s="262">
        <v>5.7</v>
      </c>
      <c r="I44" s="262">
        <v>-1.9</v>
      </c>
      <c r="J44" s="262">
        <v>-1</v>
      </c>
      <c r="K44" s="262">
        <v>1.8</v>
      </c>
      <c r="L44" s="262">
        <v>3.2</v>
      </c>
      <c r="M44" s="262">
        <v>-5.2</v>
      </c>
      <c r="N44" s="262">
        <v>2.2000000000000002</v>
      </c>
      <c r="O44" s="262">
        <v>0.3</v>
      </c>
      <c r="P44" s="262">
        <v>1.5</v>
      </c>
      <c r="Q44" s="262">
        <v>-1.1000000000000001</v>
      </c>
      <c r="R44" s="262">
        <v>-3.3</v>
      </c>
      <c r="S44" s="262">
        <v>-11</v>
      </c>
    </row>
    <row r="45" spans="1:30" ht="13.5" customHeight="1">
      <c r="A45" s="235" t="s">
        <v>430</v>
      </c>
      <c r="B45" s="233">
        <v>6</v>
      </c>
      <c r="C45" s="245"/>
      <c r="D45" s="333">
        <v>-1.3</v>
      </c>
      <c r="E45" s="262">
        <v>-1.4</v>
      </c>
      <c r="F45" s="262">
        <v>-1.5</v>
      </c>
      <c r="G45" s="262">
        <v>0.2</v>
      </c>
      <c r="H45" s="262">
        <v>5.5</v>
      </c>
      <c r="I45" s="262">
        <v>-2.9</v>
      </c>
      <c r="J45" s="262">
        <v>-0.2</v>
      </c>
      <c r="K45" s="262">
        <v>1</v>
      </c>
      <c r="L45" s="262">
        <v>1.5</v>
      </c>
      <c r="M45" s="262">
        <v>-5.4</v>
      </c>
      <c r="N45" s="262">
        <v>5.0999999999999996</v>
      </c>
      <c r="O45" s="262">
        <v>0.7</v>
      </c>
      <c r="P45" s="262">
        <v>1.7</v>
      </c>
      <c r="Q45" s="262">
        <v>-1.1000000000000001</v>
      </c>
      <c r="R45" s="262">
        <v>-6.9</v>
      </c>
      <c r="S45" s="262">
        <v>-11.8</v>
      </c>
    </row>
    <row r="46" spans="1:30" ht="13.5" customHeight="1">
      <c r="A46" s="237" t="s">
        <v>430</v>
      </c>
      <c r="B46" s="241">
        <v>7</v>
      </c>
      <c r="C46" s="247"/>
      <c r="D46" s="258">
        <v>-1.7</v>
      </c>
      <c r="E46" s="269">
        <v>3.2</v>
      </c>
      <c r="F46" s="269">
        <v>-3.9</v>
      </c>
      <c r="G46" s="269">
        <v>0.5</v>
      </c>
      <c r="H46" s="269">
        <v>5.8</v>
      </c>
      <c r="I46" s="269">
        <v>-0.8</v>
      </c>
      <c r="J46" s="269">
        <v>-0.1</v>
      </c>
      <c r="K46" s="269">
        <v>1.7</v>
      </c>
      <c r="L46" s="269">
        <v>-0.9</v>
      </c>
      <c r="M46" s="269">
        <v>-4.5999999999999996</v>
      </c>
      <c r="N46" s="269">
        <v>2.2999999999999998</v>
      </c>
      <c r="O46" s="269">
        <v>0.2</v>
      </c>
      <c r="P46" s="269">
        <v>0.9</v>
      </c>
      <c r="Q46" s="269">
        <v>-0.5</v>
      </c>
      <c r="R46" s="269">
        <v>-7.2</v>
      </c>
      <c r="S46" s="269">
        <v>-10.199999999999999</v>
      </c>
    </row>
    <row r="47" spans="1:30" ht="27" customHeight="1">
      <c r="A47" s="238" t="s">
        <v>436</v>
      </c>
      <c r="B47" s="238"/>
      <c r="C47" s="248"/>
      <c r="D47" s="260">
        <v>-0.5</v>
      </c>
      <c r="E47" s="260">
        <v>0.9</v>
      </c>
      <c r="F47" s="260">
        <v>-2.8</v>
      </c>
      <c r="G47" s="260">
        <v>-0.1</v>
      </c>
      <c r="H47" s="260">
        <v>0.3</v>
      </c>
      <c r="I47" s="260">
        <v>2.2000000000000002</v>
      </c>
      <c r="J47" s="260">
        <v>0.1</v>
      </c>
      <c r="K47" s="260">
        <v>1</v>
      </c>
      <c r="L47" s="260">
        <v>-1.3</v>
      </c>
      <c r="M47" s="260">
        <v>-0.2</v>
      </c>
      <c r="N47" s="260">
        <v>0.5</v>
      </c>
      <c r="O47" s="260">
        <v>0</v>
      </c>
      <c r="P47" s="260">
        <v>-0.3</v>
      </c>
      <c r="Q47" s="260">
        <v>0.2</v>
      </c>
      <c r="R47" s="260">
        <v>-0.1</v>
      </c>
      <c r="S47" s="260">
        <v>0.8</v>
      </c>
      <c r="T47" s="239"/>
      <c r="U47" s="239"/>
      <c r="V47" s="239"/>
      <c r="W47" s="239"/>
      <c r="X47" s="239"/>
      <c r="Y47" s="239"/>
      <c r="Z47" s="239"/>
      <c r="AA47" s="239"/>
      <c r="AB47" s="239"/>
      <c r="AC47" s="239"/>
      <c r="AD47" s="239"/>
    </row>
    <row r="48" spans="1:30" ht="27" customHeight="1">
      <c r="A48" s="239"/>
      <c r="B48" s="239"/>
      <c r="C48" s="239"/>
      <c r="D48" s="298"/>
      <c r="E48" s="298"/>
      <c r="F48" s="298"/>
      <c r="G48" s="298"/>
      <c r="H48" s="298"/>
      <c r="I48" s="298"/>
      <c r="J48" s="298"/>
      <c r="K48" s="298"/>
      <c r="L48" s="298"/>
      <c r="M48" s="298"/>
      <c r="N48" s="298"/>
      <c r="O48" s="298"/>
      <c r="P48" s="298"/>
      <c r="Q48" s="298"/>
      <c r="R48" s="298"/>
      <c r="S48" s="298"/>
      <c r="T48" s="239"/>
      <c r="U48" s="239"/>
      <c r="V48" s="239"/>
      <c r="W48" s="239"/>
      <c r="X48" s="239"/>
      <c r="Y48" s="239"/>
      <c r="Z48" s="239"/>
      <c r="AA48" s="239"/>
      <c r="AB48" s="239"/>
      <c r="AC48" s="239"/>
      <c r="AD48" s="239"/>
    </row>
    <row r="49" spans="1:19" ht="16.5">
      <c r="A49" s="227" t="s">
        <v>438</v>
      </c>
      <c r="B49" s="8"/>
      <c r="C49" s="8"/>
      <c r="H49" s="305"/>
      <c r="I49" s="305"/>
      <c r="J49" s="305"/>
      <c r="K49" s="305"/>
      <c r="L49" s="305"/>
      <c r="M49" s="305"/>
      <c r="N49" s="305"/>
      <c r="O49" s="305"/>
      <c r="S49" s="19" t="s">
        <v>264</v>
      </c>
    </row>
    <row r="50" spans="1:19">
      <c r="A50" s="228" t="s">
        <v>383</v>
      </c>
      <c r="B50" s="228"/>
      <c r="C50" s="242"/>
      <c r="D50" s="250" t="s">
        <v>62</v>
      </c>
      <c r="E50" s="250" t="s">
        <v>386</v>
      </c>
      <c r="F50" s="250" t="s">
        <v>23</v>
      </c>
      <c r="G50" s="250" t="s">
        <v>17</v>
      </c>
      <c r="H50" s="250" t="s">
        <v>387</v>
      </c>
      <c r="I50" s="250" t="s">
        <v>388</v>
      </c>
      <c r="J50" s="250" t="s">
        <v>389</v>
      </c>
      <c r="K50" s="250" t="s">
        <v>390</v>
      </c>
      <c r="L50" s="250" t="s">
        <v>292</v>
      </c>
      <c r="M50" s="250" t="s">
        <v>209</v>
      </c>
      <c r="N50" s="250" t="s">
        <v>314</v>
      </c>
      <c r="O50" s="250" t="s">
        <v>214</v>
      </c>
      <c r="P50" s="250" t="s">
        <v>391</v>
      </c>
      <c r="Q50" s="250" t="s">
        <v>392</v>
      </c>
      <c r="R50" s="250" t="s">
        <v>393</v>
      </c>
      <c r="S50" s="250" t="s">
        <v>220</v>
      </c>
    </row>
    <row r="51" spans="1:19">
      <c r="A51" s="229"/>
      <c r="B51" s="229"/>
      <c r="C51" s="243"/>
      <c r="D51" s="251" t="s">
        <v>395</v>
      </c>
      <c r="E51" s="251"/>
      <c r="F51" s="251"/>
      <c r="G51" s="251" t="s">
        <v>299</v>
      </c>
      <c r="H51" s="251" t="s">
        <v>396</v>
      </c>
      <c r="I51" s="251" t="s">
        <v>184</v>
      </c>
      <c r="J51" s="251" t="s">
        <v>397</v>
      </c>
      <c r="K51" s="251" t="s">
        <v>54</v>
      </c>
      <c r="L51" s="278" t="s">
        <v>398</v>
      </c>
      <c r="M51" s="282" t="s">
        <v>224</v>
      </c>
      <c r="N51" s="278" t="s">
        <v>400</v>
      </c>
      <c r="O51" s="278" t="s">
        <v>394</v>
      </c>
      <c r="P51" s="278" t="s">
        <v>404</v>
      </c>
      <c r="Q51" s="278" t="s">
        <v>406</v>
      </c>
      <c r="R51" s="278" t="s">
        <v>407</v>
      </c>
      <c r="S51" s="286" t="s">
        <v>134</v>
      </c>
    </row>
    <row r="52" spans="1:19" ht="18" customHeight="1">
      <c r="A52" s="230"/>
      <c r="B52" s="230"/>
      <c r="C52" s="249"/>
      <c r="D52" s="252" t="s">
        <v>408</v>
      </c>
      <c r="E52" s="252" t="s">
        <v>219</v>
      </c>
      <c r="F52" s="252" t="s">
        <v>409</v>
      </c>
      <c r="G52" s="252" t="s">
        <v>411</v>
      </c>
      <c r="H52" s="252" t="s">
        <v>413</v>
      </c>
      <c r="I52" s="252" t="s">
        <v>415</v>
      </c>
      <c r="J52" s="252" t="s">
        <v>75</v>
      </c>
      <c r="K52" s="252" t="s">
        <v>416</v>
      </c>
      <c r="L52" s="279" t="s">
        <v>417</v>
      </c>
      <c r="M52" s="283" t="s">
        <v>419</v>
      </c>
      <c r="N52" s="279" t="s">
        <v>420</v>
      </c>
      <c r="O52" s="279" t="s">
        <v>287</v>
      </c>
      <c r="P52" s="283" t="s">
        <v>95</v>
      </c>
      <c r="Q52" s="283" t="s">
        <v>423</v>
      </c>
      <c r="R52" s="279" t="s">
        <v>424</v>
      </c>
      <c r="S52" s="279" t="s">
        <v>425</v>
      </c>
    </row>
    <row r="53" spans="1:19" ht="15.75" customHeight="1">
      <c r="A53" s="289"/>
      <c r="B53" s="289"/>
      <c r="C53" s="289"/>
      <c r="D53" s="253" t="s">
        <v>312</v>
      </c>
      <c r="E53" s="253"/>
      <c r="F53" s="253"/>
      <c r="G53" s="253"/>
      <c r="H53" s="253"/>
      <c r="I53" s="253"/>
      <c r="J53" s="253"/>
      <c r="K53" s="253"/>
      <c r="L53" s="253"/>
      <c r="M53" s="253"/>
      <c r="N53" s="253"/>
      <c r="O53" s="253"/>
      <c r="P53" s="253"/>
      <c r="Q53" s="253"/>
      <c r="R53" s="253"/>
      <c r="S53" s="289"/>
    </row>
    <row r="54" spans="1:19" ht="13.5" customHeight="1">
      <c r="A54" s="232" t="s">
        <v>384</v>
      </c>
      <c r="B54" s="232" t="s">
        <v>210</v>
      </c>
      <c r="C54" s="245"/>
      <c r="D54" s="334">
        <v>99.5</v>
      </c>
      <c r="E54" s="348">
        <v>100.4</v>
      </c>
      <c r="F54" s="348">
        <v>99.9</v>
      </c>
      <c r="G54" s="348">
        <v>101.4</v>
      </c>
      <c r="H54" s="348">
        <v>94.9</v>
      </c>
      <c r="I54" s="348">
        <v>96.1</v>
      </c>
      <c r="J54" s="348">
        <v>95</v>
      </c>
      <c r="K54" s="348">
        <v>98.4</v>
      </c>
      <c r="L54" s="354">
        <v>125.3</v>
      </c>
      <c r="M54" s="354">
        <v>146.30000000000001</v>
      </c>
      <c r="N54" s="354">
        <v>105.5</v>
      </c>
      <c r="O54" s="354">
        <v>104.1</v>
      </c>
      <c r="P54" s="348">
        <v>80.3</v>
      </c>
      <c r="Q54" s="348">
        <v>100</v>
      </c>
      <c r="R54" s="348">
        <v>104.1</v>
      </c>
      <c r="S54" s="354">
        <v>104.7</v>
      </c>
    </row>
    <row r="55" spans="1:19" ht="13.5" customHeight="1">
      <c r="A55" s="233"/>
      <c r="B55" s="233" t="s">
        <v>47</v>
      </c>
      <c r="C55" s="245"/>
      <c r="D55" s="335">
        <v>100</v>
      </c>
      <c r="E55" s="22">
        <v>100</v>
      </c>
      <c r="F55" s="22">
        <v>100</v>
      </c>
      <c r="G55" s="22">
        <v>100</v>
      </c>
      <c r="H55" s="22">
        <v>100</v>
      </c>
      <c r="I55" s="22">
        <v>100</v>
      </c>
      <c r="J55" s="22">
        <v>100</v>
      </c>
      <c r="K55" s="22">
        <v>100</v>
      </c>
      <c r="L55" s="355">
        <v>100</v>
      </c>
      <c r="M55" s="355">
        <v>100</v>
      </c>
      <c r="N55" s="355">
        <v>100</v>
      </c>
      <c r="O55" s="355">
        <v>100</v>
      </c>
      <c r="P55" s="22">
        <v>100</v>
      </c>
      <c r="Q55" s="22">
        <v>100</v>
      </c>
      <c r="R55" s="22">
        <v>100</v>
      </c>
      <c r="S55" s="355">
        <v>100</v>
      </c>
    </row>
    <row r="56" spans="1:19" ht="13.5" customHeight="1">
      <c r="A56" s="233"/>
      <c r="B56" s="233" t="s">
        <v>55</v>
      </c>
      <c r="C56" s="245"/>
      <c r="D56" s="335">
        <v>101.8</v>
      </c>
      <c r="E56" s="22">
        <v>98.8</v>
      </c>
      <c r="F56" s="22">
        <v>99.2</v>
      </c>
      <c r="G56" s="22">
        <v>97.6</v>
      </c>
      <c r="H56" s="22">
        <v>99.8</v>
      </c>
      <c r="I56" s="22">
        <v>97.9</v>
      </c>
      <c r="J56" s="22">
        <v>103.8</v>
      </c>
      <c r="K56" s="22">
        <v>98.1</v>
      </c>
      <c r="L56" s="355">
        <v>104.7</v>
      </c>
      <c r="M56" s="355">
        <v>138.1</v>
      </c>
      <c r="N56" s="355">
        <v>93.7</v>
      </c>
      <c r="O56" s="355">
        <v>99</v>
      </c>
      <c r="P56" s="22">
        <v>107.9</v>
      </c>
      <c r="Q56" s="22">
        <v>101.4</v>
      </c>
      <c r="R56" s="22">
        <v>97.6</v>
      </c>
      <c r="S56" s="355">
        <v>112.1</v>
      </c>
    </row>
    <row r="57" spans="1:19" ht="13.5" customHeight="1">
      <c r="A57" s="233"/>
      <c r="B57" s="233" t="s">
        <v>180</v>
      </c>
      <c r="C57" s="245"/>
      <c r="D57" s="335">
        <v>102.5</v>
      </c>
      <c r="E57" s="22">
        <v>80.400000000000006</v>
      </c>
      <c r="F57" s="22">
        <v>101.9</v>
      </c>
      <c r="G57" s="22">
        <v>95.3</v>
      </c>
      <c r="H57" s="22">
        <v>95</v>
      </c>
      <c r="I57" s="22">
        <v>95.5</v>
      </c>
      <c r="J57" s="22">
        <v>101.2</v>
      </c>
      <c r="K57" s="22">
        <v>96.7</v>
      </c>
      <c r="L57" s="355">
        <v>79.5</v>
      </c>
      <c r="M57" s="355">
        <v>133.69999999999999</v>
      </c>
      <c r="N57" s="355">
        <v>93.7</v>
      </c>
      <c r="O57" s="355">
        <v>99.2</v>
      </c>
      <c r="P57" s="22">
        <v>111.2</v>
      </c>
      <c r="Q57" s="22">
        <v>102.5</v>
      </c>
      <c r="R57" s="22">
        <v>94.6</v>
      </c>
      <c r="S57" s="355">
        <v>117.7</v>
      </c>
    </row>
    <row r="58" spans="1:19" ht="13.5" customHeight="1">
      <c r="A58" s="233"/>
      <c r="B58" s="233" t="s">
        <v>197</v>
      </c>
      <c r="C58" s="245"/>
      <c r="D58" s="336">
        <v>103.6</v>
      </c>
      <c r="E58" s="270">
        <v>98.4</v>
      </c>
      <c r="F58" s="270">
        <v>102</v>
      </c>
      <c r="G58" s="270">
        <v>90.1</v>
      </c>
      <c r="H58" s="270">
        <v>98.1</v>
      </c>
      <c r="I58" s="270">
        <v>95.2</v>
      </c>
      <c r="J58" s="270">
        <v>98.1</v>
      </c>
      <c r="K58" s="270">
        <v>95</v>
      </c>
      <c r="L58" s="270">
        <v>130.6</v>
      </c>
      <c r="M58" s="270">
        <v>130.6</v>
      </c>
      <c r="N58" s="270">
        <v>96.2</v>
      </c>
      <c r="O58" s="270">
        <v>100.5</v>
      </c>
      <c r="P58" s="270">
        <v>116.8</v>
      </c>
      <c r="Q58" s="270">
        <v>105.5</v>
      </c>
      <c r="R58" s="270">
        <v>90.5</v>
      </c>
      <c r="S58" s="270">
        <v>115.3</v>
      </c>
    </row>
    <row r="59" spans="1:19" ht="13.5" customHeight="1">
      <c r="A59" s="234"/>
      <c r="B59" s="234" t="s">
        <v>76</v>
      </c>
      <c r="C59" s="246"/>
      <c r="D59" s="337">
        <v>102.2</v>
      </c>
      <c r="E59" s="349">
        <v>91.4</v>
      </c>
      <c r="F59" s="349">
        <v>99.8</v>
      </c>
      <c r="G59" s="349">
        <v>83</v>
      </c>
      <c r="H59" s="349">
        <v>93.8</v>
      </c>
      <c r="I59" s="349">
        <v>97.1</v>
      </c>
      <c r="J59" s="349">
        <v>97.6</v>
      </c>
      <c r="K59" s="349">
        <v>93.6</v>
      </c>
      <c r="L59" s="349">
        <v>142.30000000000001</v>
      </c>
      <c r="M59" s="349">
        <v>133</v>
      </c>
      <c r="N59" s="349">
        <v>96.6</v>
      </c>
      <c r="O59" s="349">
        <v>101.2</v>
      </c>
      <c r="P59" s="349">
        <v>118.2</v>
      </c>
      <c r="Q59" s="349">
        <v>103.1</v>
      </c>
      <c r="R59" s="349">
        <v>107.4</v>
      </c>
      <c r="S59" s="349">
        <v>111.3</v>
      </c>
    </row>
    <row r="60" spans="1:19" ht="13.5" customHeight="1">
      <c r="A60" s="233" t="s">
        <v>426</v>
      </c>
      <c r="B60" s="233">
        <v>7</v>
      </c>
      <c r="C60" s="245" t="s">
        <v>434</v>
      </c>
      <c r="D60" s="338">
        <v>103</v>
      </c>
      <c r="E60" s="350">
        <v>85.2</v>
      </c>
      <c r="F60" s="350">
        <v>100.6</v>
      </c>
      <c r="G60" s="350">
        <v>82.7</v>
      </c>
      <c r="H60" s="350">
        <v>91.5</v>
      </c>
      <c r="I60" s="350">
        <v>97.7</v>
      </c>
      <c r="J60" s="350">
        <v>98</v>
      </c>
      <c r="K60" s="350">
        <v>94.2</v>
      </c>
      <c r="L60" s="350">
        <v>140.4</v>
      </c>
      <c r="M60" s="350">
        <v>133.80000000000001</v>
      </c>
      <c r="N60" s="350">
        <v>100.9</v>
      </c>
      <c r="O60" s="350">
        <v>103.6</v>
      </c>
      <c r="P60" s="350">
        <v>118.5</v>
      </c>
      <c r="Q60" s="350">
        <v>103.6</v>
      </c>
      <c r="R60" s="350">
        <v>110.9</v>
      </c>
      <c r="S60" s="350">
        <v>113.3</v>
      </c>
    </row>
    <row r="61" spans="1:19" ht="13.5" customHeight="1">
      <c r="A61" s="235" t="s">
        <v>430</v>
      </c>
      <c r="B61" s="233">
        <v>8</v>
      </c>
      <c r="C61" s="245"/>
      <c r="D61" s="339">
        <v>102.1</v>
      </c>
      <c r="E61" s="270">
        <v>85.1</v>
      </c>
      <c r="F61" s="270">
        <v>99.9</v>
      </c>
      <c r="G61" s="270">
        <v>83.1</v>
      </c>
      <c r="H61" s="270">
        <v>90.9</v>
      </c>
      <c r="I61" s="270">
        <v>95.9</v>
      </c>
      <c r="J61" s="270">
        <v>97.6</v>
      </c>
      <c r="K61" s="270">
        <v>94</v>
      </c>
      <c r="L61" s="270">
        <v>143</v>
      </c>
      <c r="M61" s="270">
        <v>133.9</v>
      </c>
      <c r="N61" s="270">
        <v>99.7</v>
      </c>
      <c r="O61" s="270">
        <v>104.4</v>
      </c>
      <c r="P61" s="270">
        <v>118.7</v>
      </c>
      <c r="Q61" s="270">
        <v>102.9</v>
      </c>
      <c r="R61" s="270">
        <v>110.1</v>
      </c>
      <c r="S61" s="270">
        <v>109.3</v>
      </c>
    </row>
    <row r="62" spans="1:19" ht="13.5" customHeight="1">
      <c r="A62" s="235" t="s">
        <v>430</v>
      </c>
      <c r="B62" s="233">
        <v>9</v>
      </c>
      <c r="C62" s="245"/>
      <c r="D62" s="339">
        <v>101.2</v>
      </c>
      <c r="E62" s="270">
        <v>85.3</v>
      </c>
      <c r="F62" s="270">
        <v>99</v>
      </c>
      <c r="G62" s="270">
        <v>83.5</v>
      </c>
      <c r="H62" s="270">
        <v>90.9</v>
      </c>
      <c r="I62" s="270">
        <v>95.5</v>
      </c>
      <c r="J62" s="270">
        <v>97.4</v>
      </c>
      <c r="K62" s="270">
        <v>93.3</v>
      </c>
      <c r="L62" s="270">
        <v>143.6</v>
      </c>
      <c r="M62" s="270">
        <v>132.5</v>
      </c>
      <c r="N62" s="270">
        <v>98.8</v>
      </c>
      <c r="O62" s="270">
        <v>105.2</v>
      </c>
      <c r="P62" s="270">
        <v>118.2</v>
      </c>
      <c r="Q62" s="270">
        <v>101.9</v>
      </c>
      <c r="R62" s="270">
        <v>110.5</v>
      </c>
      <c r="S62" s="270">
        <v>106.8</v>
      </c>
    </row>
    <row r="63" spans="1:19" ht="13.5" customHeight="1">
      <c r="A63" s="235" t="s">
        <v>430</v>
      </c>
      <c r="B63" s="233">
        <v>10</v>
      </c>
      <c r="D63" s="339">
        <v>101.3</v>
      </c>
      <c r="E63" s="270">
        <v>86.3</v>
      </c>
      <c r="F63" s="270">
        <v>98.8</v>
      </c>
      <c r="G63" s="270">
        <v>83.2</v>
      </c>
      <c r="H63" s="270">
        <v>100.1</v>
      </c>
      <c r="I63" s="270">
        <v>97.1</v>
      </c>
      <c r="J63" s="270">
        <v>97.9</v>
      </c>
      <c r="K63" s="270">
        <v>93.1</v>
      </c>
      <c r="L63" s="270">
        <v>143.1</v>
      </c>
      <c r="M63" s="270">
        <v>132.5</v>
      </c>
      <c r="N63" s="270">
        <v>100.2</v>
      </c>
      <c r="O63" s="270">
        <v>101.3</v>
      </c>
      <c r="P63" s="270">
        <v>119</v>
      </c>
      <c r="Q63" s="270">
        <v>100.8</v>
      </c>
      <c r="R63" s="270">
        <v>111</v>
      </c>
      <c r="S63" s="270">
        <v>106</v>
      </c>
    </row>
    <row r="64" spans="1:19" ht="13.5" customHeight="1">
      <c r="A64" s="235" t="s">
        <v>430</v>
      </c>
      <c r="B64" s="233">
        <v>11</v>
      </c>
      <c r="C64" s="245"/>
      <c r="D64" s="339">
        <v>100.8</v>
      </c>
      <c r="E64" s="270">
        <v>86.5</v>
      </c>
      <c r="F64" s="270">
        <v>98.3</v>
      </c>
      <c r="G64" s="270">
        <v>86.1</v>
      </c>
      <c r="H64" s="270">
        <v>100</v>
      </c>
      <c r="I64" s="270">
        <v>97</v>
      </c>
      <c r="J64" s="270">
        <v>97.7</v>
      </c>
      <c r="K64" s="270">
        <v>93</v>
      </c>
      <c r="L64" s="270">
        <v>141.69999999999999</v>
      </c>
      <c r="M64" s="270">
        <v>131.6</v>
      </c>
      <c r="N64" s="270">
        <v>99.3</v>
      </c>
      <c r="O64" s="270">
        <v>103</v>
      </c>
      <c r="P64" s="270">
        <v>119</v>
      </c>
      <c r="Q64" s="270">
        <v>100.7</v>
      </c>
      <c r="R64" s="270">
        <v>111.9</v>
      </c>
      <c r="S64" s="270">
        <v>103.3</v>
      </c>
    </row>
    <row r="65" spans="1:19" ht="13.5" customHeight="1">
      <c r="A65" s="235" t="s">
        <v>430</v>
      </c>
      <c r="B65" s="233">
        <v>12</v>
      </c>
      <c r="C65" s="245"/>
      <c r="D65" s="339">
        <v>100.8</v>
      </c>
      <c r="E65" s="270">
        <v>86.8</v>
      </c>
      <c r="F65" s="270">
        <v>98</v>
      </c>
      <c r="G65" s="270">
        <v>86.8</v>
      </c>
      <c r="H65" s="270">
        <v>99.1</v>
      </c>
      <c r="I65" s="270">
        <v>96.8</v>
      </c>
      <c r="J65" s="270">
        <v>97.9</v>
      </c>
      <c r="K65" s="270">
        <v>93.1</v>
      </c>
      <c r="L65" s="270">
        <v>137.1</v>
      </c>
      <c r="M65" s="270">
        <v>131.30000000000001</v>
      </c>
      <c r="N65" s="270">
        <v>98.8</v>
      </c>
      <c r="O65" s="270">
        <v>99.4</v>
      </c>
      <c r="P65" s="270">
        <v>118.9</v>
      </c>
      <c r="Q65" s="270">
        <v>101.3</v>
      </c>
      <c r="R65" s="270">
        <v>112.7</v>
      </c>
      <c r="S65" s="270">
        <v>104.8</v>
      </c>
    </row>
    <row r="66" spans="1:19" ht="13.5" customHeight="1">
      <c r="A66" s="235" t="s">
        <v>431</v>
      </c>
      <c r="B66" s="233">
        <v>1</v>
      </c>
      <c r="C66" s="245"/>
      <c r="D66" s="339">
        <v>100.7</v>
      </c>
      <c r="E66" s="270">
        <v>86.5</v>
      </c>
      <c r="F66" s="270">
        <v>97.9</v>
      </c>
      <c r="G66" s="270">
        <v>86.6</v>
      </c>
      <c r="H66" s="270">
        <v>98.9</v>
      </c>
      <c r="I66" s="270">
        <v>96.6</v>
      </c>
      <c r="J66" s="270">
        <v>97.5</v>
      </c>
      <c r="K66" s="270">
        <v>92.9</v>
      </c>
      <c r="L66" s="270">
        <v>136.69999999999999</v>
      </c>
      <c r="M66" s="270">
        <v>131</v>
      </c>
      <c r="N66" s="270">
        <v>100.4</v>
      </c>
      <c r="O66" s="270">
        <v>99.6</v>
      </c>
      <c r="P66" s="270">
        <v>118.9</v>
      </c>
      <c r="Q66" s="270">
        <v>101.4</v>
      </c>
      <c r="R66" s="270">
        <v>110.7</v>
      </c>
      <c r="S66" s="270">
        <v>104.5</v>
      </c>
    </row>
    <row r="67" spans="1:19" ht="13.5" customHeight="1">
      <c r="A67" s="236" t="s">
        <v>430</v>
      </c>
      <c r="B67" s="233">
        <v>2</v>
      </c>
      <c r="C67" s="245"/>
      <c r="D67" s="339">
        <v>100.3</v>
      </c>
      <c r="E67" s="270">
        <v>86.3</v>
      </c>
      <c r="F67" s="270">
        <v>97.5</v>
      </c>
      <c r="G67" s="270">
        <v>86.1</v>
      </c>
      <c r="H67" s="270">
        <v>98.6</v>
      </c>
      <c r="I67" s="270">
        <v>96</v>
      </c>
      <c r="J67" s="270">
        <v>96.9</v>
      </c>
      <c r="K67" s="270">
        <v>92.7</v>
      </c>
      <c r="L67" s="270">
        <v>136.80000000000001</v>
      </c>
      <c r="M67" s="270">
        <v>131.30000000000001</v>
      </c>
      <c r="N67" s="270">
        <v>99.7</v>
      </c>
      <c r="O67" s="270">
        <v>100.3</v>
      </c>
      <c r="P67" s="270">
        <v>117.8</v>
      </c>
      <c r="Q67" s="270">
        <v>100.9</v>
      </c>
      <c r="R67" s="270">
        <v>110.8</v>
      </c>
      <c r="S67" s="270">
        <v>104.6</v>
      </c>
    </row>
    <row r="68" spans="1:19" ht="13.5" customHeight="1">
      <c r="A68" s="235" t="s">
        <v>430</v>
      </c>
      <c r="B68" s="233">
        <v>3</v>
      </c>
      <c r="D68" s="339">
        <v>99.2</v>
      </c>
      <c r="E68" s="270">
        <v>86.3</v>
      </c>
      <c r="F68" s="270">
        <v>95.5</v>
      </c>
      <c r="G68" s="270">
        <v>86.7</v>
      </c>
      <c r="H68" s="270">
        <v>98.7</v>
      </c>
      <c r="I68" s="270">
        <v>95</v>
      </c>
      <c r="J68" s="270">
        <v>96.4</v>
      </c>
      <c r="K68" s="270">
        <v>92.8</v>
      </c>
      <c r="L68" s="270">
        <v>135.69999999999999</v>
      </c>
      <c r="M68" s="270">
        <v>131.30000000000001</v>
      </c>
      <c r="N68" s="270">
        <v>98.5</v>
      </c>
      <c r="O68" s="270">
        <v>99.8</v>
      </c>
      <c r="P68" s="270">
        <v>117.1</v>
      </c>
      <c r="Q68" s="270">
        <v>100.9</v>
      </c>
      <c r="R68" s="270">
        <v>95.4</v>
      </c>
      <c r="S68" s="270">
        <v>104.1</v>
      </c>
    </row>
    <row r="69" spans="1:19" ht="13.5" customHeight="1">
      <c r="A69" s="233" t="s">
        <v>430</v>
      </c>
      <c r="B69" s="233">
        <v>4</v>
      </c>
      <c r="C69" s="245"/>
      <c r="D69" s="339">
        <v>99.4</v>
      </c>
      <c r="E69" s="270">
        <v>89.5</v>
      </c>
      <c r="F69" s="270">
        <v>96.7</v>
      </c>
      <c r="G69" s="270">
        <v>87.9</v>
      </c>
      <c r="H69" s="270">
        <v>98.4</v>
      </c>
      <c r="I69" s="270">
        <v>95.9</v>
      </c>
      <c r="J69" s="270">
        <v>96.6</v>
      </c>
      <c r="K69" s="270">
        <v>94.3</v>
      </c>
      <c r="L69" s="270">
        <v>141.6</v>
      </c>
      <c r="M69" s="270">
        <v>127.3</v>
      </c>
      <c r="N69" s="270">
        <v>98.4</v>
      </c>
      <c r="O69" s="270">
        <v>99.1</v>
      </c>
      <c r="P69" s="270">
        <v>118.4</v>
      </c>
      <c r="Q69" s="270">
        <v>100.8</v>
      </c>
      <c r="R69" s="270">
        <v>95.5</v>
      </c>
      <c r="S69" s="270">
        <v>100.5</v>
      </c>
    </row>
    <row r="70" spans="1:19" ht="13.5" customHeight="1">
      <c r="A70" s="235" t="s">
        <v>430</v>
      </c>
      <c r="B70" s="233">
        <v>5</v>
      </c>
      <c r="C70" s="245"/>
      <c r="D70" s="339">
        <v>100.3</v>
      </c>
      <c r="E70" s="270">
        <v>86.5</v>
      </c>
      <c r="F70" s="270">
        <v>99.1</v>
      </c>
      <c r="G70" s="270">
        <v>88</v>
      </c>
      <c r="H70" s="270">
        <v>98.9</v>
      </c>
      <c r="I70" s="270">
        <v>96.7</v>
      </c>
      <c r="J70" s="270">
        <v>95.9</v>
      </c>
      <c r="K70" s="270">
        <v>95.3</v>
      </c>
      <c r="L70" s="270">
        <v>143.6</v>
      </c>
      <c r="M70" s="270">
        <v>127.3</v>
      </c>
      <c r="N70" s="270">
        <v>97.4</v>
      </c>
      <c r="O70" s="270">
        <v>99.7</v>
      </c>
      <c r="P70" s="270">
        <v>118.7</v>
      </c>
      <c r="Q70" s="270">
        <v>101.2</v>
      </c>
      <c r="R70" s="270">
        <v>95.9</v>
      </c>
      <c r="S70" s="270">
        <v>100.1</v>
      </c>
    </row>
    <row r="71" spans="1:19" ht="13.5" customHeight="1">
      <c r="A71" s="235" t="s">
        <v>430</v>
      </c>
      <c r="B71" s="233">
        <v>6</v>
      </c>
      <c r="C71" s="245"/>
      <c r="D71" s="339">
        <v>99.9</v>
      </c>
      <c r="E71" s="270">
        <v>86.4</v>
      </c>
      <c r="F71" s="270">
        <v>98.8</v>
      </c>
      <c r="G71" s="270">
        <v>87.9</v>
      </c>
      <c r="H71" s="270">
        <v>99.2</v>
      </c>
      <c r="I71" s="270">
        <v>94</v>
      </c>
      <c r="J71" s="270">
        <v>96.3</v>
      </c>
      <c r="K71" s="270">
        <v>93.9</v>
      </c>
      <c r="L71" s="270">
        <v>144.30000000000001</v>
      </c>
      <c r="M71" s="270">
        <v>128.1</v>
      </c>
      <c r="N71" s="270">
        <v>97.8</v>
      </c>
      <c r="O71" s="270">
        <v>100.4</v>
      </c>
      <c r="P71" s="270">
        <v>119.3</v>
      </c>
      <c r="Q71" s="270">
        <v>101</v>
      </c>
      <c r="R71" s="270">
        <v>95.7</v>
      </c>
      <c r="S71" s="270">
        <v>98.8</v>
      </c>
    </row>
    <row r="72" spans="1:19" ht="13.5" customHeight="1">
      <c r="A72" s="237" t="s">
        <v>430</v>
      </c>
      <c r="B72" s="241">
        <v>7</v>
      </c>
      <c r="C72" s="247"/>
      <c r="D72" s="340">
        <v>99.2</v>
      </c>
      <c r="E72" s="351">
        <v>85.9</v>
      </c>
      <c r="F72" s="351">
        <v>95.6</v>
      </c>
      <c r="G72" s="351">
        <v>87.5</v>
      </c>
      <c r="H72" s="351">
        <v>99.3</v>
      </c>
      <c r="I72" s="351">
        <v>96.7</v>
      </c>
      <c r="J72" s="351">
        <v>96.9</v>
      </c>
      <c r="K72" s="351">
        <v>94.8</v>
      </c>
      <c r="L72" s="351">
        <v>142.69999999999999</v>
      </c>
      <c r="M72" s="351">
        <v>127.9</v>
      </c>
      <c r="N72" s="351">
        <v>99</v>
      </c>
      <c r="O72" s="351">
        <v>100.9</v>
      </c>
      <c r="P72" s="351">
        <v>119.2</v>
      </c>
      <c r="Q72" s="351">
        <v>101.2</v>
      </c>
      <c r="R72" s="351">
        <v>95.5</v>
      </c>
      <c r="S72" s="351">
        <v>99.2</v>
      </c>
    </row>
    <row r="73" spans="1:19" ht="17.25" customHeight="1">
      <c r="A73" s="289"/>
      <c r="B73" s="289"/>
      <c r="C73" s="289"/>
      <c r="D73" s="259" t="s">
        <v>432</v>
      </c>
      <c r="E73" s="259"/>
      <c r="F73" s="259"/>
      <c r="G73" s="259"/>
      <c r="H73" s="259"/>
      <c r="I73" s="259"/>
      <c r="J73" s="259"/>
      <c r="K73" s="259"/>
      <c r="L73" s="259"/>
      <c r="M73" s="259"/>
      <c r="N73" s="259"/>
      <c r="O73" s="259"/>
      <c r="P73" s="259"/>
      <c r="Q73" s="259"/>
      <c r="R73" s="259"/>
      <c r="S73" s="259"/>
    </row>
    <row r="74" spans="1:19" ht="13.5" customHeight="1">
      <c r="A74" s="232" t="s">
        <v>384</v>
      </c>
      <c r="B74" s="232" t="s">
        <v>210</v>
      </c>
      <c r="C74" s="245"/>
      <c r="D74" s="254">
        <v>1.1000000000000001</v>
      </c>
      <c r="E74" s="265">
        <v>6.3</v>
      </c>
      <c r="F74" s="265">
        <v>1</v>
      </c>
      <c r="G74" s="265">
        <v>123.3</v>
      </c>
      <c r="H74" s="265">
        <v>2.5</v>
      </c>
      <c r="I74" s="265">
        <v>2.6</v>
      </c>
      <c r="J74" s="265">
        <v>2.2000000000000002</v>
      </c>
      <c r="K74" s="265">
        <v>-2.5</v>
      </c>
      <c r="L74" s="280">
        <v>-3.2</v>
      </c>
      <c r="M74" s="280">
        <v>3</v>
      </c>
      <c r="N74" s="280">
        <v>0.5</v>
      </c>
      <c r="O74" s="280">
        <v>3.8</v>
      </c>
      <c r="P74" s="265">
        <v>-4.7</v>
      </c>
      <c r="Q74" s="265">
        <v>-1</v>
      </c>
      <c r="R74" s="265">
        <v>-0.7</v>
      </c>
      <c r="S74" s="280">
        <v>0.9</v>
      </c>
    </row>
    <row r="75" spans="1:19" ht="13.5" customHeight="1">
      <c r="A75" s="233"/>
      <c r="B75" s="233" t="s">
        <v>47</v>
      </c>
      <c r="C75" s="245"/>
      <c r="D75" s="255">
        <v>0.5</v>
      </c>
      <c r="E75" s="266">
        <v>-0.4</v>
      </c>
      <c r="F75" s="266">
        <v>0.1</v>
      </c>
      <c r="G75" s="266">
        <v>-1.4</v>
      </c>
      <c r="H75" s="266">
        <v>5.4</v>
      </c>
      <c r="I75" s="266">
        <v>4</v>
      </c>
      <c r="J75" s="266">
        <v>5.2</v>
      </c>
      <c r="K75" s="266">
        <v>1.6</v>
      </c>
      <c r="L75" s="281">
        <v>-20.2</v>
      </c>
      <c r="M75" s="281">
        <v>-31.7</v>
      </c>
      <c r="N75" s="281">
        <v>-5.2</v>
      </c>
      <c r="O75" s="281">
        <v>-4</v>
      </c>
      <c r="P75" s="266">
        <v>24.5</v>
      </c>
      <c r="Q75" s="266">
        <v>0</v>
      </c>
      <c r="R75" s="266">
        <v>-4</v>
      </c>
      <c r="S75" s="281">
        <v>-4.5</v>
      </c>
    </row>
    <row r="76" spans="1:19" ht="13.5" customHeight="1">
      <c r="A76" s="233"/>
      <c r="B76" s="233" t="s">
        <v>55</v>
      </c>
      <c r="C76" s="245"/>
      <c r="D76" s="255">
        <v>1.8</v>
      </c>
      <c r="E76" s="266">
        <v>-1.2</v>
      </c>
      <c r="F76" s="266">
        <v>-0.8</v>
      </c>
      <c r="G76" s="266">
        <v>-2.4</v>
      </c>
      <c r="H76" s="266">
        <v>-0.2</v>
      </c>
      <c r="I76" s="266">
        <v>-2.1</v>
      </c>
      <c r="J76" s="266">
        <v>3.8</v>
      </c>
      <c r="K76" s="266">
        <v>-1.9</v>
      </c>
      <c r="L76" s="281">
        <v>4.7</v>
      </c>
      <c r="M76" s="281">
        <v>38.1</v>
      </c>
      <c r="N76" s="281">
        <v>-6.3</v>
      </c>
      <c r="O76" s="281">
        <v>-1</v>
      </c>
      <c r="P76" s="266">
        <v>7.9</v>
      </c>
      <c r="Q76" s="266">
        <v>1.4</v>
      </c>
      <c r="R76" s="266">
        <v>-2.4</v>
      </c>
      <c r="S76" s="281">
        <v>12.1</v>
      </c>
    </row>
    <row r="77" spans="1:19" ht="13.5" customHeight="1">
      <c r="A77" s="233"/>
      <c r="B77" s="233" t="s">
        <v>180</v>
      </c>
      <c r="C77" s="245"/>
      <c r="D77" s="255">
        <v>0.7</v>
      </c>
      <c r="E77" s="266">
        <v>-18.600000000000001</v>
      </c>
      <c r="F77" s="266">
        <v>2.7</v>
      </c>
      <c r="G77" s="266">
        <v>-2.4</v>
      </c>
      <c r="H77" s="266">
        <v>-4.8</v>
      </c>
      <c r="I77" s="266">
        <v>-2.4</v>
      </c>
      <c r="J77" s="266">
        <v>-2.5</v>
      </c>
      <c r="K77" s="266">
        <v>-1.4</v>
      </c>
      <c r="L77" s="281">
        <v>-24.1</v>
      </c>
      <c r="M77" s="281">
        <v>-3.2</v>
      </c>
      <c r="N77" s="281">
        <v>0</v>
      </c>
      <c r="O77" s="281">
        <v>0.2</v>
      </c>
      <c r="P77" s="266">
        <v>3.1</v>
      </c>
      <c r="Q77" s="266">
        <v>1.2</v>
      </c>
      <c r="R77" s="266">
        <v>-3.1</v>
      </c>
      <c r="S77" s="281">
        <v>5</v>
      </c>
    </row>
    <row r="78" spans="1:19" ht="13.5" customHeight="1">
      <c r="A78" s="233"/>
      <c r="B78" s="233" t="s">
        <v>197</v>
      </c>
      <c r="C78" s="245"/>
      <c r="D78" s="255">
        <v>1</v>
      </c>
      <c r="E78" s="266">
        <v>22.4</v>
      </c>
      <c r="F78" s="266">
        <v>0.1</v>
      </c>
      <c r="G78" s="266">
        <v>-5.5</v>
      </c>
      <c r="H78" s="266">
        <v>3.2</v>
      </c>
      <c r="I78" s="266">
        <v>-0.4</v>
      </c>
      <c r="J78" s="266">
        <v>-3</v>
      </c>
      <c r="K78" s="266">
        <v>-1.8</v>
      </c>
      <c r="L78" s="281">
        <v>64.2</v>
      </c>
      <c r="M78" s="281">
        <v>-2.2999999999999998</v>
      </c>
      <c r="N78" s="281">
        <v>2.6</v>
      </c>
      <c r="O78" s="281">
        <v>1.3</v>
      </c>
      <c r="P78" s="266">
        <v>5</v>
      </c>
      <c r="Q78" s="266">
        <v>2.8</v>
      </c>
      <c r="R78" s="266">
        <v>-4.4000000000000004</v>
      </c>
      <c r="S78" s="281">
        <v>-2</v>
      </c>
    </row>
    <row r="79" spans="1:19" ht="13.5" customHeight="1">
      <c r="A79" s="234"/>
      <c r="B79" s="234" t="s">
        <v>76</v>
      </c>
      <c r="C79" s="246"/>
      <c r="D79" s="257">
        <v>-1.4</v>
      </c>
      <c r="E79" s="268">
        <v>-7.1</v>
      </c>
      <c r="F79" s="268">
        <v>-2.2000000000000002</v>
      </c>
      <c r="G79" s="268">
        <v>-7.9</v>
      </c>
      <c r="H79" s="268">
        <v>-4.4000000000000004</v>
      </c>
      <c r="I79" s="268">
        <v>2</v>
      </c>
      <c r="J79" s="268">
        <v>-0.5</v>
      </c>
      <c r="K79" s="268">
        <v>-1.5</v>
      </c>
      <c r="L79" s="268">
        <v>9</v>
      </c>
      <c r="M79" s="268">
        <v>1.8</v>
      </c>
      <c r="N79" s="268">
        <v>0.4</v>
      </c>
      <c r="O79" s="268">
        <v>0.7</v>
      </c>
      <c r="P79" s="268">
        <v>1.2</v>
      </c>
      <c r="Q79" s="268">
        <v>-2.2999999999999998</v>
      </c>
      <c r="R79" s="268">
        <v>18.7</v>
      </c>
      <c r="S79" s="268">
        <v>-3.5</v>
      </c>
    </row>
    <row r="80" spans="1:19" ht="13.5" customHeight="1">
      <c r="A80" s="233" t="s">
        <v>426</v>
      </c>
      <c r="B80" s="233">
        <v>7</v>
      </c>
      <c r="C80" s="245" t="s">
        <v>434</v>
      </c>
      <c r="D80" s="332">
        <v>-0.8</v>
      </c>
      <c r="E80" s="347">
        <v>-13.6</v>
      </c>
      <c r="F80" s="347">
        <v>-2.2999999999999998</v>
      </c>
      <c r="G80" s="347">
        <v>-5.0999999999999996</v>
      </c>
      <c r="H80" s="347">
        <v>-7.8</v>
      </c>
      <c r="I80" s="347">
        <v>3</v>
      </c>
      <c r="J80" s="347">
        <v>-0.4</v>
      </c>
      <c r="K80" s="347">
        <v>-0.7</v>
      </c>
      <c r="L80" s="347">
        <v>7.2</v>
      </c>
      <c r="M80" s="347">
        <v>3.5</v>
      </c>
      <c r="N80" s="347">
        <v>4.2</v>
      </c>
      <c r="O80" s="347">
        <v>2.8</v>
      </c>
      <c r="P80" s="347">
        <v>0.8</v>
      </c>
      <c r="Q80" s="347">
        <v>-2.4</v>
      </c>
      <c r="R80" s="347">
        <v>22.7</v>
      </c>
      <c r="S80" s="347">
        <v>1.4</v>
      </c>
    </row>
    <row r="81" spans="1:30" ht="13.5" customHeight="1">
      <c r="A81" s="235" t="s">
        <v>430</v>
      </c>
      <c r="B81" s="233">
        <v>8</v>
      </c>
      <c r="C81" s="245"/>
      <c r="D81" s="333">
        <v>-1.6</v>
      </c>
      <c r="E81" s="262">
        <v>-13.7</v>
      </c>
      <c r="F81" s="262">
        <v>-2.2999999999999998</v>
      </c>
      <c r="G81" s="262">
        <v>-3.9</v>
      </c>
      <c r="H81" s="262">
        <v>-7.6</v>
      </c>
      <c r="I81" s="262">
        <v>1.1000000000000001</v>
      </c>
      <c r="J81" s="262">
        <v>-1.3</v>
      </c>
      <c r="K81" s="262">
        <v>-0.6</v>
      </c>
      <c r="L81" s="262">
        <v>8.8000000000000007</v>
      </c>
      <c r="M81" s="262">
        <v>2.8</v>
      </c>
      <c r="N81" s="262">
        <v>2.8</v>
      </c>
      <c r="O81" s="262">
        <v>3.4</v>
      </c>
      <c r="P81" s="262">
        <v>0.8</v>
      </c>
      <c r="Q81" s="262">
        <v>-2.5</v>
      </c>
      <c r="R81" s="262">
        <v>22.3</v>
      </c>
      <c r="S81" s="262">
        <v>-4.5</v>
      </c>
    </row>
    <row r="82" spans="1:30" ht="13.5" customHeight="1">
      <c r="A82" s="235" t="s">
        <v>430</v>
      </c>
      <c r="B82" s="233">
        <v>9</v>
      </c>
      <c r="C82" s="245"/>
      <c r="D82" s="333">
        <v>-2.5</v>
      </c>
      <c r="E82" s="262">
        <v>-13</v>
      </c>
      <c r="F82" s="262">
        <v>-3</v>
      </c>
      <c r="G82" s="262">
        <v>-3.9</v>
      </c>
      <c r="H82" s="262">
        <v>-7.9</v>
      </c>
      <c r="I82" s="262">
        <v>0.2</v>
      </c>
      <c r="J82" s="262">
        <v>-1.2</v>
      </c>
      <c r="K82" s="262">
        <v>-1.5</v>
      </c>
      <c r="L82" s="262">
        <v>9.6999999999999993</v>
      </c>
      <c r="M82" s="262">
        <v>0.4</v>
      </c>
      <c r="N82" s="262">
        <v>0.3</v>
      </c>
      <c r="O82" s="262">
        <v>3.7</v>
      </c>
      <c r="P82" s="262">
        <v>0.6</v>
      </c>
      <c r="Q82" s="262">
        <v>-4</v>
      </c>
      <c r="R82" s="262">
        <v>22.8</v>
      </c>
      <c r="S82" s="262">
        <v>-5.9</v>
      </c>
    </row>
    <row r="83" spans="1:30" ht="13.5" customHeight="1">
      <c r="A83" s="235" t="s">
        <v>430</v>
      </c>
      <c r="B83" s="233">
        <v>10</v>
      </c>
      <c r="D83" s="333">
        <v>-2.2000000000000002</v>
      </c>
      <c r="E83" s="262">
        <v>-11</v>
      </c>
      <c r="F83" s="262">
        <v>-2.9</v>
      </c>
      <c r="G83" s="262">
        <v>-4.3</v>
      </c>
      <c r="H83" s="262">
        <v>3.6</v>
      </c>
      <c r="I83" s="262">
        <v>1.5</v>
      </c>
      <c r="J83" s="262">
        <v>0.2</v>
      </c>
      <c r="K83" s="262">
        <v>-3.2</v>
      </c>
      <c r="L83" s="262">
        <v>8.6</v>
      </c>
      <c r="M83" s="262">
        <v>0.3</v>
      </c>
      <c r="N83" s="262">
        <v>3.6</v>
      </c>
      <c r="O83" s="262">
        <v>1</v>
      </c>
      <c r="P83" s="262">
        <v>0.3</v>
      </c>
      <c r="Q83" s="262">
        <v>-5.2</v>
      </c>
      <c r="R83" s="262">
        <v>24.3</v>
      </c>
      <c r="S83" s="262">
        <v>-5.7</v>
      </c>
    </row>
    <row r="84" spans="1:30" ht="13.5" customHeight="1">
      <c r="A84" s="235" t="s">
        <v>430</v>
      </c>
      <c r="B84" s="233">
        <v>11</v>
      </c>
      <c r="C84" s="245"/>
      <c r="D84" s="333">
        <v>-2.9</v>
      </c>
      <c r="E84" s="262">
        <v>-11.2</v>
      </c>
      <c r="F84" s="262">
        <v>-3.6</v>
      </c>
      <c r="G84" s="262">
        <v>-0.7</v>
      </c>
      <c r="H84" s="262">
        <v>2.9</v>
      </c>
      <c r="I84" s="262">
        <v>1.3</v>
      </c>
      <c r="J84" s="262">
        <v>-0.8</v>
      </c>
      <c r="K84" s="262">
        <v>-3</v>
      </c>
      <c r="L84" s="262">
        <v>7.3</v>
      </c>
      <c r="M84" s="262">
        <v>-0.3</v>
      </c>
      <c r="N84" s="262">
        <v>2.1</v>
      </c>
      <c r="O84" s="262">
        <v>3.5</v>
      </c>
      <c r="P84" s="262">
        <v>0.3</v>
      </c>
      <c r="Q84" s="262">
        <v>-5.3</v>
      </c>
      <c r="R84" s="262">
        <v>25.2</v>
      </c>
      <c r="S84" s="262">
        <v>-9.1999999999999993</v>
      </c>
    </row>
    <row r="85" spans="1:30" ht="13.5" customHeight="1">
      <c r="A85" s="235" t="s">
        <v>430</v>
      </c>
      <c r="B85" s="233">
        <v>12</v>
      </c>
      <c r="C85" s="245"/>
      <c r="D85" s="333">
        <v>-2.8</v>
      </c>
      <c r="E85" s="262">
        <v>-11.1</v>
      </c>
      <c r="F85" s="262">
        <v>-3.2</v>
      </c>
      <c r="G85" s="262">
        <v>1.9</v>
      </c>
      <c r="H85" s="262">
        <v>2.2999999999999998</v>
      </c>
      <c r="I85" s="262">
        <v>1.1000000000000001</v>
      </c>
      <c r="J85" s="262">
        <v>-0.2</v>
      </c>
      <c r="K85" s="262">
        <v>-2.4</v>
      </c>
      <c r="L85" s="262">
        <v>-3.7</v>
      </c>
      <c r="M85" s="262">
        <v>-0.8</v>
      </c>
      <c r="N85" s="262">
        <v>1.4</v>
      </c>
      <c r="O85" s="262">
        <v>-0.9</v>
      </c>
      <c r="P85" s="262">
        <v>0.1</v>
      </c>
      <c r="Q85" s="262">
        <v>-5</v>
      </c>
      <c r="R85" s="262">
        <v>26.2</v>
      </c>
      <c r="S85" s="262">
        <v>-8.8000000000000007</v>
      </c>
    </row>
    <row r="86" spans="1:30" ht="13.5" customHeight="1">
      <c r="A86" s="235" t="s">
        <v>431</v>
      </c>
      <c r="B86" s="233">
        <v>1</v>
      </c>
      <c r="C86" s="245"/>
      <c r="D86" s="333">
        <v>-2.4</v>
      </c>
      <c r="E86" s="262">
        <v>-8.3000000000000007</v>
      </c>
      <c r="F86" s="262">
        <v>-3.1</v>
      </c>
      <c r="G86" s="262">
        <v>1.9</v>
      </c>
      <c r="H86" s="262">
        <v>6.9</v>
      </c>
      <c r="I86" s="262">
        <v>0.1</v>
      </c>
      <c r="J86" s="262">
        <v>0.3</v>
      </c>
      <c r="K86" s="262">
        <v>-2</v>
      </c>
      <c r="L86" s="262">
        <v>-5.5</v>
      </c>
      <c r="M86" s="262">
        <v>-1.4</v>
      </c>
      <c r="N86" s="262">
        <v>6</v>
      </c>
      <c r="O86" s="262">
        <v>0.3</v>
      </c>
      <c r="P86" s="262">
        <v>0.3</v>
      </c>
      <c r="Q86" s="262">
        <v>-3.5</v>
      </c>
      <c r="R86" s="262">
        <v>13.9</v>
      </c>
      <c r="S86" s="262">
        <v>-9.6999999999999993</v>
      </c>
    </row>
    <row r="87" spans="1:30" ht="13.5" customHeight="1">
      <c r="A87" s="236" t="s">
        <v>430</v>
      </c>
      <c r="B87" s="233">
        <v>2</v>
      </c>
      <c r="C87" s="245"/>
      <c r="D87" s="333">
        <v>-2.2000000000000002</v>
      </c>
      <c r="E87" s="262">
        <v>-9</v>
      </c>
      <c r="F87" s="262">
        <v>-2.7</v>
      </c>
      <c r="G87" s="262">
        <v>7.6</v>
      </c>
      <c r="H87" s="262">
        <v>7.1</v>
      </c>
      <c r="I87" s="262">
        <v>-1</v>
      </c>
      <c r="J87" s="262">
        <v>-0.2</v>
      </c>
      <c r="K87" s="262">
        <v>-2.4</v>
      </c>
      <c r="L87" s="262">
        <v>-5.0999999999999996</v>
      </c>
      <c r="M87" s="262">
        <v>-1.2</v>
      </c>
      <c r="N87" s="262">
        <v>6</v>
      </c>
      <c r="O87" s="262">
        <v>0</v>
      </c>
      <c r="P87" s="262">
        <v>0</v>
      </c>
      <c r="Q87" s="262">
        <v>-3.3</v>
      </c>
      <c r="R87" s="262">
        <v>14</v>
      </c>
      <c r="S87" s="262">
        <v>-9.1999999999999993</v>
      </c>
    </row>
    <row r="88" spans="1:30" ht="13.5" customHeight="1">
      <c r="A88" s="235" t="s">
        <v>430</v>
      </c>
      <c r="B88" s="233">
        <v>3</v>
      </c>
      <c r="D88" s="333">
        <v>-2.8</v>
      </c>
      <c r="E88" s="262">
        <v>-9.1999999999999993</v>
      </c>
      <c r="F88" s="262">
        <v>-4.0999999999999996</v>
      </c>
      <c r="G88" s="262">
        <v>9.1</v>
      </c>
      <c r="H88" s="262">
        <v>6.5</v>
      </c>
      <c r="I88" s="262">
        <v>-3.2</v>
      </c>
      <c r="J88" s="262">
        <v>-0.2</v>
      </c>
      <c r="K88" s="262">
        <v>-0.2</v>
      </c>
      <c r="L88" s="262">
        <v>-4.5999999999999996</v>
      </c>
      <c r="M88" s="262">
        <v>-0.4</v>
      </c>
      <c r="N88" s="262">
        <v>7.4</v>
      </c>
      <c r="O88" s="262">
        <v>-1.2</v>
      </c>
      <c r="P88" s="262">
        <v>0.5</v>
      </c>
      <c r="Q88" s="262">
        <v>-2.6</v>
      </c>
      <c r="R88" s="262">
        <v>0.6</v>
      </c>
      <c r="S88" s="262">
        <v>-10.1</v>
      </c>
    </row>
    <row r="89" spans="1:30" ht="13.5" customHeight="1">
      <c r="A89" s="233" t="s">
        <v>430</v>
      </c>
      <c r="B89" s="233">
        <v>4</v>
      </c>
      <c r="C89" s="245"/>
      <c r="D89" s="333">
        <v>-3.5</v>
      </c>
      <c r="E89" s="262">
        <v>-9.5</v>
      </c>
      <c r="F89" s="262">
        <v>-3.8</v>
      </c>
      <c r="G89" s="262">
        <v>10.199999999999999</v>
      </c>
      <c r="H89" s="262">
        <v>7.5</v>
      </c>
      <c r="I89" s="262">
        <v>-2.2000000000000002</v>
      </c>
      <c r="J89" s="262">
        <v>-1.1000000000000001</v>
      </c>
      <c r="K89" s="262">
        <v>1.9</v>
      </c>
      <c r="L89" s="262">
        <v>-0.9</v>
      </c>
      <c r="M89" s="262">
        <v>-5.0999999999999996</v>
      </c>
      <c r="N89" s="262">
        <v>6.5</v>
      </c>
      <c r="O89" s="262">
        <v>1.5</v>
      </c>
      <c r="P89" s="262">
        <v>0.7</v>
      </c>
      <c r="Q89" s="262">
        <v>-3.4</v>
      </c>
      <c r="R89" s="262">
        <v>-13</v>
      </c>
      <c r="S89" s="262">
        <v>-13.7</v>
      </c>
    </row>
    <row r="90" spans="1:30" ht="13.5" customHeight="1">
      <c r="A90" s="235" t="s">
        <v>430</v>
      </c>
      <c r="B90" s="233">
        <v>5</v>
      </c>
      <c r="C90" s="245"/>
      <c r="D90" s="333">
        <v>-2.9</v>
      </c>
      <c r="E90" s="262">
        <v>-12.7</v>
      </c>
      <c r="F90" s="262">
        <v>-1.8</v>
      </c>
      <c r="G90" s="262">
        <v>4.5999999999999996</v>
      </c>
      <c r="H90" s="262">
        <v>8.1999999999999993</v>
      </c>
      <c r="I90" s="262">
        <v>-1.2</v>
      </c>
      <c r="J90" s="262">
        <v>-2.5</v>
      </c>
      <c r="K90" s="262">
        <v>2</v>
      </c>
      <c r="L90" s="262">
        <v>0.8</v>
      </c>
      <c r="M90" s="262">
        <v>-5.0999999999999996</v>
      </c>
      <c r="N90" s="262">
        <v>4.2</v>
      </c>
      <c r="O90" s="262">
        <v>1.4</v>
      </c>
      <c r="P90" s="262">
        <v>0.4</v>
      </c>
      <c r="Q90" s="262">
        <v>-3.5</v>
      </c>
      <c r="R90" s="262">
        <v>-13.1</v>
      </c>
      <c r="S90" s="262">
        <v>-13</v>
      </c>
    </row>
    <row r="91" spans="1:30" ht="13.5" customHeight="1">
      <c r="A91" s="235" t="s">
        <v>430</v>
      </c>
      <c r="B91" s="233">
        <v>6</v>
      </c>
      <c r="C91" s="245"/>
      <c r="D91" s="333">
        <v>-3.2</v>
      </c>
      <c r="E91" s="262">
        <v>-12.7</v>
      </c>
      <c r="F91" s="262">
        <v>-2.2000000000000002</v>
      </c>
      <c r="G91" s="262">
        <v>6.4</v>
      </c>
      <c r="H91" s="262">
        <v>7.8</v>
      </c>
      <c r="I91" s="262">
        <v>-3.1</v>
      </c>
      <c r="J91" s="262">
        <v>-1.7</v>
      </c>
      <c r="K91" s="262">
        <v>0.4</v>
      </c>
      <c r="L91" s="262">
        <v>2.1</v>
      </c>
      <c r="M91" s="262">
        <v>-4.8</v>
      </c>
      <c r="N91" s="262">
        <v>2.8</v>
      </c>
      <c r="O91" s="262">
        <v>-0.4</v>
      </c>
      <c r="P91" s="262">
        <v>0.7</v>
      </c>
      <c r="Q91" s="262">
        <v>-3</v>
      </c>
      <c r="R91" s="262">
        <v>-13.9</v>
      </c>
      <c r="S91" s="262">
        <v>-13.7</v>
      </c>
    </row>
    <row r="92" spans="1:30" ht="13.5" customHeight="1">
      <c r="A92" s="237" t="s">
        <v>430</v>
      </c>
      <c r="B92" s="241">
        <v>7</v>
      </c>
      <c r="C92" s="247"/>
      <c r="D92" s="258">
        <v>-3.7</v>
      </c>
      <c r="E92" s="269">
        <v>0.8</v>
      </c>
      <c r="F92" s="269">
        <v>-5</v>
      </c>
      <c r="G92" s="269">
        <v>5.8</v>
      </c>
      <c r="H92" s="269">
        <v>8.5</v>
      </c>
      <c r="I92" s="269">
        <v>-1</v>
      </c>
      <c r="J92" s="269">
        <v>-1.1000000000000001</v>
      </c>
      <c r="K92" s="269">
        <v>0.6</v>
      </c>
      <c r="L92" s="269">
        <v>1.6</v>
      </c>
      <c r="M92" s="269">
        <v>-4.4000000000000004</v>
      </c>
      <c r="N92" s="269">
        <v>-1.9</v>
      </c>
      <c r="O92" s="269">
        <v>-2.6</v>
      </c>
      <c r="P92" s="269">
        <v>0.6</v>
      </c>
      <c r="Q92" s="269">
        <v>-2.2999999999999998</v>
      </c>
      <c r="R92" s="269">
        <v>-13.9</v>
      </c>
      <c r="S92" s="269">
        <v>-12.4</v>
      </c>
    </row>
    <row r="93" spans="1:30" ht="27" customHeight="1">
      <c r="A93" s="238" t="s">
        <v>436</v>
      </c>
      <c r="B93" s="238"/>
      <c r="C93" s="248"/>
      <c r="D93" s="300">
        <v>-0.7</v>
      </c>
      <c r="E93" s="260">
        <v>-0.6</v>
      </c>
      <c r="F93" s="260">
        <v>-3.2</v>
      </c>
      <c r="G93" s="260">
        <v>-0.5</v>
      </c>
      <c r="H93" s="260">
        <v>0.1</v>
      </c>
      <c r="I93" s="260">
        <v>2.9</v>
      </c>
      <c r="J93" s="260">
        <v>0.6</v>
      </c>
      <c r="K93" s="260">
        <v>1</v>
      </c>
      <c r="L93" s="260">
        <v>-1.1000000000000001</v>
      </c>
      <c r="M93" s="260">
        <v>-0.2</v>
      </c>
      <c r="N93" s="260">
        <v>1.2</v>
      </c>
      <c r="O93" s="260">
        <v>0.5</v>
      </c>
      <c r="P93" s="260">
        <v>-0.1</v>
      </c>
      <c r="Q93" s="260">
        <v>0.2</v>
      </c>
      <c r="R93" s="260">
        <v>-0.2</v>
      </c>
      <c r="S93" s="260">
        <v>0.4</v>
      </c>
      <c r="T93" s="239"/>
      <c r="U93" s="239"/>
      <c r="V93" s="239"/>
      <c r="W93" s="239"/>
      <c r="X93" s="239"/>
      <c r="Y93" s="239"/>
      <c r="Z93" s="239"/>
      <c r="AA93" s="239"/>
      <c r="AB93" s="239"/>
      <c r="AC93" s="239"/>
      <c r="AD93" s="239"/>
    </row>
    <row r="94" spans="1:30" ht="22.5" customHeight="1">
      <c r="A94" s="323"/>
      <c r="B94" s="323"/>
      <c r="C94" s="323"/>
      <c r="D94" s="323"/>
      <c r="E94" s="323"/>
      <c r="F94" s="323"/>
      <c r="G94" s="323"/>
      <c r="H94" s="323"/>
      <c r="I94" s="323"/>
      <c r="J94" s="323"/>
      <c r="K94" s="323"/>
      <c r="L94" s="323"/>
      <c r="M94" s="323"/>
      <c r="N94" s="323"/>
      <c r="O94" s="323"/>
      <c r="P94" s="323"/>
      <c r="Q94" s="323"/>
      <c r="R94" s="323"/>
      <c r="S94" s="323"/>
    </row>
    <row r="95" spans="1:30">
      <c r="A95" s="324"/>
    </row>
  </sheetData>
  <mergeCells count="12">
    <mergeCell ref="G2:N2"/>
    <mergeCell ref="H3:O3"/>
    <mergeCell ref="D7:R7"/>
    <mergeCell ref="D27:S27"/>
    <mergeCell ref="A47:C47"/>
    <mergeCell ref="H49:O49"/>
    <mergeCell ref="D53:R53"/>
    <mergeCell ref="D73:S73"/>
    <mergeCell ref="A93:C93"/>
    <mergeCell ref="A94:S94"/>
    <mergeCell ref="A4:C6"/>
    <mergeCell ref="A50:C52"/>
  </mergeCells>
  <phoneticPr fontId="22"/>
  <pageMargins left="0.78740157480314965" right="0.39370078740157483" top="0.43307086614173229" bottom="0.59055118110236227" header="0.31496062992125984" footer="0.35433070866141736"/>
  <pageSetup paperSize="9" scale="60" fitToWidth="1" fitToHeight="1" orientation="portrait" usePrinterDefaults="1" r:id="rId1"/>
  <headerFooter alignWithMargins="0">
    <oddFooter>&amp;C&amp;"ＭＳ Ｐゴシック,標準"&amp;12- 12 -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31">
    <tabColor indexed="14"/>
    <pageSetUpPr fitToPage="1"/>
  </sheetPr>
  <dimension ref="A1:S52"/>
  <sheetViews>
    <sheetView topLeftCell="H1" workbookViewId="0"/>
  </sheetViews>
  <sheetFormatPr defaultColWidth="9" defaultRowHeight="13"/>
  <cols>
    <col min="1" max="1" width="9.08984375" style="1" customWidth="1"/>
    <col min="2" max="2" width="5.26953125" style="1" customWidth="1"/>
    <col min="3" max="3" width="4.453125" style="1" customWidth="1"/>
    <col min="4" max="4" width="2.7265625" style="1" customWidth="1"/>
    <col min="5" max="18" width="9.7265625" style="1" customWidth="1"/>
    <col min="19" max="19" width="7.453125" style="1" customWidth="1"/>
    <col min="20" max="16384" width="9" style="1" bestFit="1" customWidth="0"/>
  </cols>
  <sheetData>
    <row r="1" spans="1:19" ht="9" customHeight="1">
      <c r="H1" s="2"/>
      <c r="I1" s="2"/>
      <c r="J1" s="2"/>
      <c r="K1" s="2"/>
      <c r="L1" s="2"/>
      <c r="M1" s="2"/>
    </row>
    <row r="2" spans="1:19" ht="22.5" customHeight="1">
      <c r="B2" s="361"/>
      <c r="C2" s="361"/>
      <c r="D2" s="361"/>
      <c r="G2" s="411"/>
      <c r="H2" s="2"/>
      <c r="I2" s="416" t="s">
        <v>318</v>
      </c>
      <c r="J2" s="417"/>
      <c r="K2" s="417"/>
      <c r="L2" s="417"/>
      <c r="M2" s="2"/>
      <c r="N2" s="2"/>
      <c r="Q2" s="434"/>
    </row>
    <row r="3" spans="1:19">
      <c r="B3" s="227" t="s">
        <v>451</v>
      </c>
      <c r="C3" s="227"/>
      <c r="D3" s="227"/>
      <c r="E3" s="391"/>
      <c r="F3" s="391"/>
      <c r="Q3" s="391" t="s">
        <v>85</v>
      </c>
      <c r="R3" s="438"/>
    </row>
    <row r="4" spans="1:19">
      <c r="B4" s="362" t="s">
        <v>331</v>
      </c>
      <c r="C4" s="372"/>
      <c r="D4" s="381"/>
      <c r="E4" s="392" t="s">
        <v>333</v>
      </c>
      <c r="F4" s="399"/>
      <c r="G4" s="392" t="s">
        <v>360</v>
      </c>
      <c r="H4" s="414"/>
      <c r="I4" s="392" t="s">
        <v>114</v>
      </c>
      <c r="J4" s="399"/>
      <c r="K4" s="419" t="s">
        <v>452</v>
      </c>
      <c r="L4" s="414"/>
      <c r="M4" s="421" t="s">
        <v>127</v>
      </c>
      <c r="N4" s="422"/>
      <c r="O4" s="423" t="s">
        <v>453</v>
      </c>
      <c r="P4" s="399"/>
      <c r="Q4" s="392" t="s">
        <v>165</v>
      </c>
      <c r="R4" s="414"/>
    </row>
    <row r="5" spans="1:19">
      <c r="B5" s="363"/>
      <c r="C5" s="373"/>
      <c r="D5" s="382"/>
      <c r="E5" s="393" t="s">
        <v>454</v>
      </c>
      <c r="F5" s="400" t="s">
        <v>455</v>
      </c>
      <c r="G5" s="393" t="s">
        <v>454</v>
      </c>
      <c r="H5" s="400" t="s">
        <v>455</v>
      </c>
      <c r="I5" s="393" t="s">
        <v>454</v>
      </c>
      <c r="J5" s="400" t="s">
        <v>455</v>
      </c>
      <c r="K5" s="393" t="s">
        <v>454</v>
      </c>
      <c r="L5" s="400" t="s">
        <v>455</v>
      </c>
      <c r="M5" s="393" t="s">
        <v>454</v>
      </c>
      <c r="N5" s="400" t="s">
        <v>455</v>
      </c>
      <c r="O5" s="424" t="s">
        <v>456</v>
      </c>
      <c r="P5" s="400" t="s">
        <v>457</v>
      </c>
      <c r="Q5" s="424" t="s">
        <v>456</v>
      </c>
      <c r="R5" s="400" t="s">
        <v>457</v>
      </c>
    </row>
    <row r="6" spans="1:19" s="130" customFormat="1" ht="8.5">
      <c r="B6" s="364"/>
      <c r="C6" s="374"/>
      <c r="D6" s="383"/>
      <c r="E6" s="394"/>
      <c r="F6" s="401" t="s">
        <v>44</v>
      </c>
      <c r="G6" s="192"/>
      <c r="H6" s="401" t="s">
        <v>44</v>
      </c>
      <c r="I6" s="394"/>
      <c r="J6" s="401" t="s">
        <v>44</v>
      </c>
      <c r="K6" s="192"/>
      <c r="L6" s="401" t="s">
        <v>44</v>
      </c>
      <c r="M6" s="394"/>
      <c r="N6" s="401" t="s">
        <v>44</v>
      </c>
      <c r="O6" s="425" t="s">
        <v>44</v>
      </c>
      <c r="P6" s="401" t="s">
        <v>375</v>
      </c>
      <c r="Q6" s="435" t="s">
        <v>44</v>
      </c>
      <c r="R6" s="401" t="s">
        <v>375</v>
      </c>
    </row>
    <row r="7" spans="1:19">
      <c r="B7" s="365" t="s">
        <v>426</v>
      </c>
      <c r="C7" s="375">
        <v>8</v>
      </c>
      <c r="D7" s="1" t="s">
        <v>434</v>
      </c>
      <c r="E7" s="395">
        <v>105</v>
      </c>
      <c r="F7" s="402">
        <v>-5.4905490549054861</v>
      </c>
      <c r="G7" s="2">
        <v>105</v>
      </c>
      <c r="H7" s="402">
        <v>0.57471264367815544</v>
      </c>
      <c r="I7" s="395">
        <v>103.3</v>
      </c>
      <c r="J7" s="402">
        <v>0.48638132295719844</v>
      </c>
      <c r="K7" s="2">
        <v>120.6</v>
      </c>
      <c r="L7" s="402">
        <v>-3.132530120481932</v>
      </c>
      <c r="M7" s="395">
        <v>101.8</v>
      </c>
      <c r="N7" s="402">
        <v>-0.68292682926829551</v>
      </c>
      <c r="O7" s="426">
        <v>1.55</v>
      </c>
      <c r="P7" s="430">
        <v>-0.23</v>
      </c>
      <c r="Q7" s="436">
        <v>2.38</v>
      </c>
      <c r="R7" s="430">
        <v>0.29000000000000004</v>
      </c>
      <c r="S7" s="2"/>
    </row>
    <row r="8" spans="1:19">
      <c r="B8" s="366" t="s">
        <v>430</v>
      </c>
      <c r="C8" s="375">
        <v>9</v>
      </c>
      <c r="E8" s="395">
        <v>108.7</v>
      </c>
      <c r="F8" s="402">
        <v>3.5238095238095264</v>
      </c>
      <c r="G8" s="2">
        <v>106.7</v>
      </c>
      <c r="H8" s="402">
        <v>1.6190476190476217</v>
      </c>
      <c r="I8" s="395">
        <v>103.5</v>
      </c>
      <c r="J8" s="402">
        <v>0.19361084220716637</v>
      </c>
      <c r="K8" s="2">
        <v>125.9</v>
      </c>
      <c r="L8" s="402">
        <v>4.3946932006633599</v>
      </c>
      <c r="M8" s="395">
        <v>101.1</v>
      </c>
      <c r="N8" s="402">
        <v>-0.6876227897838928</v>
      </c>
      <c r="O8" s="426">
        <v>1.75</v>
      </c>
      <c r="P8" s="430">
        <v>0.19999999999999996</v>
      </c>
      <c r="Q8" s="436">
        <v>2.59</v>
      </c>
      <c r="R8" s="430">
        <v>0.20999999999999996</v>
      </c>
      <c r="S8" s="2"/>
    </row>
    <row r="9" spans="1:19">
      <c r="B9" s="366" t="s">
        <v>430</v>
      </c>
      <c r="C9" s="375">
        <v>10</v>
      </c>
      <c r="D9" s="384"/>
      <c r="E9" s="395">
        <v>108</v>
      </c>
      <c r="F9" s="402">
        <v>-0.64397424103036138</v>
      </c>
      <c r="G9" s="2">
        <v>105.8</v>
      </c>
      <c r="H9" s="402">
        <v>-0.84348641049672501</v>
      </c>
      <c r="I9" s="395">
        <v>102.6</v>
      </c>
      <c r="J9" s="402">
        <v>-0.86956521739130987</v>
      </c>
      <c r="K9" s="2">
        <v>119.1</v>
      </c>
      <c r="L9" s="402">
        <v>-5.4011119936457597</v>
      </c>
      <c r="M9" s="395">
        <v>101.2</v>
      </c>
      <c r="N9" s="402">
        <v>9.8911968348178558e-002</v>
      </c>
      <c r="O9" s="426">
        <v>1.88</v>
      </c>
      <c r="P9" s="430">
        <v>0.12999999999999989</v>
      </c>
      <c r="Q9" s="436">
        <v>1.81</v>
      </c>
      <c r="R9" s="430">
        <v>-0.7799999999999998</v>
      </c>
      <c r="S9" s="2"/>
    </row>
    <row r="10" spans="1:19">
      <c r="A10" s="356"/>
      <c r="B10" s="1" t="s">
        <v>430</v>
      </c>
      <c r="C10" s="375">
        <v>11</v>
      </c>
      <c r="E10" s="395">
        <v>109.5</v>
      </c>
      <c r="F10" s="402">
        <v>1.3888888888888888</v>
      </c>
      <c r="G10" s="2">
        <v>106.7</v>
      </c>
      <c r="H10" s="402">
        <v>0.85066162570889003</v>
      </c>
      <c r="I10" s="395">
        <v>104.1</v>
      </c>
      <c r="J10" s="402">
        <v>1.4619883040935673</v>
      </c>
      <c r="K10" s="2">
        <v>129.30000000000001</v>
      </c>
      <c r="L10" s="402">
        <v>8.5642317380352786</v>
      </c>
      <c r="M10" s="395">
        <v>100.7</v>
      </c>
      <c r="N10" s="402">
        <v>-0.49407114624505932</v>
      </c>
      <c r="O10" s="426">
        <v>1.4</v>
      </c>
      <c r="P10" s="430">
        <v>-0.48</v>
      </c>
      <c r="Q10" s="436">
        <v>1.65</v>
      </c>
      <c r="R10" s="430">
        <v>-0.16000000000000014</v>
      </c>
      <c r="S10" s="2"/>
    </row>
    <row r="11" spans="1:19">
      <c r="A11" s="356"/>
      <c r="B11" s="1" t="s">
        <v>430</v>
      </c>
      <c r="C11" s="375">
        <v>12</v>
      </c>
      <c r="D11" s="384"/>
      <c r="E11" s="395">
        <v>109.5</v>
      </c>
      <c r="F11" s="402">
        <v>0</v>
      </c>
      <c r="G11" s="2">
        <v>105.8</v>
      </c>
      <c r="H11" s="402">
        <v>-0.84348641049672501</v>
      </c>
      <c r="I11" s="395">
        <v>102.1</v>
      </c>
      <c r="J11" s="402">
        <v>-1.9212295869356391</v>
      </c>
      <c r="K11" s="395">
        <v>120.1</v>
      </c>
      <c r="L11" s="402">
        <v>-7.1152358855375226</v>
      </c>
      <c r="M11" s="395">
        <v>100.9</v>
      </c>
      <c r="N11" s="402">
        <v>0.19860973187686479</v>
      </c>
      <c r="O11" s="426">
        <v>1.65</v>
      </c>
      <c r="P11" s="430">
        <v>0.25</v>
      </c>
      <c r="Q11" s="436">
        <v>1.83</v>
      </c>
      <c r="R11" s="430">
        <v>0.18000000000000016</v>
      </c>
      <c r="S11" s="2"/>
    </row>
    <row r="12" spans="1:19">
      <c r="A12" s="357"/>
      <c r="B12" s="366" t="s">
        <v>431</v>
      </c>
      <c r="C12" s="375">
        <v>1</v>
      </c>
      <c r="D12" s="384"/>
      <c r="E12" s="395">
        <v>109.2</v>
      </c>
      <c r="F12" s="402">
        <v>-0.2739726027397234</v>
      </c>
      <c r="G12" s="2">
        <v>105.7</v>
      </c>
      <c r="H12" s="402">
        <v>-9.4517958412092928e-002</v>
      </c>
      <c r="I12" s="395">
        <v>103.1</v>
      </c>
      <c r="J12" s="402">
        <v>0.97943192948090119</v>
      </c>
      <c r="K12" s="2">
        <v>113.8</v>
      </c>
      <c r="L12" s="402">
        <v>-5.2456286427976666</v>
      </c>
      <c r="M12" s="395">
        <v>101.1</v>
      </c>
      <c r="N12" s="402">
        <v>0.19821605550048427</v>
      </c>
      <c r="O12" s="426">
        <v>1.6</v>
      </c>
      <c r="P12" s="430">
        <v>-4.9999999999999822e-002</v>
      </c>
      <c r="Q12" s="436">
        <v>1.31</v>
      </c>
      <c r="R12" s="430">
        <v>-0.52</v>
      </c>
      <c r="S12" s="2"/>
    </row>
    <row r="13" spans="1:19">
      <c r="B13" s="367" t="s">
        <v>430</v>
      </c>
      <c r="C13" s="375">
        <v>2</v>
      </c>
      <c r="E13" s="395">
        <v>108.1</v>
      </c>
      <c r="F13" s="402">
        <v>-1.0073260073260151</v>
      </c>
      <c r="G13" s="2">
        <v>105.7</v>
      </c>
      <c r="H13" s="402">
        <v>0</v>
      </c>
      <c r="I13" s="395">
        <v>100.9</v>
      </c>
      <c r="J13" s="402">
        <v>-2.1338506304558571</v>
      </c>
      <c r="K13" s="2">
        <v>119.7</v>
      </c>
      <c r="L13" s="402">
        <v>5.1845342706502686</v>
      </c>
      <c r="M13" s="395">
        <v>100.9</v>
      </c>
      <c r="N13" s="402">
        <v>-0.19782393669632903</v>
      </c>
      <c r="O13" s="426">
        <v>1.48</v>
      </c>
      <c r="P13" s="430">
        <v>-0.12000000000000011</v>
      </c>
      <c r="Q13" s="436">
        <v>1.62</v>
      </c>
      <c r="R13" s="430">
        <v>0.31000000000000005</v>
      </c>
      <c r="S13" s="2"/>
    </row>
    <row r="14" spans="1:19">
      <c r="A14" s="356"/>
      <c r="B14" s="1" t="s">
        <v>430</v>
      </c>
      <c r="C14" s="375">
        <v>3</v>
      </c>
      <c r="D14" s="384"/>
      <c r="E14" s="395">
        <v>106.5</v>
      </c>
      <c r="F14" s="402">
        <v>-1.4801110083256193</v>
      </c>
      <c r="G14" s="2">
        <v>104.9</v>
      </c>
      <c r="H14" s="402">
        <v>-0.75685903500472773</v>
      </c>
      <c r="I14" s="395">
        <v>98.7</v>
      </c>
      <c r="J14" s="402">
        <v>-2.1803766105054536</v>
      </c>
      <c r="K14" s="2">
        <v>117.3</v>
      </c>
      <c r="L14" s="402">
        <v>-2.0050125313283256</v>
      </c>
      <c r="M14" s="395">
        <v>100.2</v>
      </c>
      <c r="N14" s="402">
        <v>-0.69375619425173718</v>
      </c>
      <c r="O14" s="426">
        <v>1.34</v>
      </c>
      <c r="P14" s="430">
        <v>-0.1399999999999999</v>
      </c>
      <c r="Q14" s="436">
        <v>1.31</v>
      </c>
      <c r="R14" s="430">
        <v>-0.31000000000000005</v>
      </c>
      <c r="S14" s="2"/>
    </row>
    <row r="15" spans="1:19">
      <c r="A15" s="356"/>
      <c r="B15" s="1" t="s">
        <v>430</v>
      </c>
      <c r="C15" s="375">
        <v>4</v>
      </c>
      <c r="D15" s="385"/>
      <c r="E15" s="395">
        <v>105.8</v>
      </c>
      <c r="F15" s="402">
        <v>-0.65727699530516692</v>
      </c>
      <c r="G15" s="2">
        <v>105.8</v>
      </c>
      <c r="H15" s="402">
        <v>0.85795996186843804</v>
      </c>
      <c r="I15" s="395">
        <v>99.7</v>
      </c>
      <c r="J15" s="402">
        <v>1.0131712259371835</v>
      </c>
      <c r="K15" s="2">
        <v>122.1</v>
      </c>
      <c r="L15" s="402">
        <v>4.0920716112531945</v>
      </c>
      <c r="M15" s="395">
        <v>99</v>
      </c>
      <c r="N15" s="402">
        <v>-1.1976047904191645</v>
      </c>
      <c r="O15" s="426">
        <v>1.38</v>
      </c>
      <c r="P15" s="430">
        <v>3.9999999999999813e-002</v>
      </c>
      <c r="Q15" s="436">
        <v>1.75</v>
      </c>
      <c r="R15" s="430">
        <v>0.43999999999999995</v>
      </c>
      <c r="S15" s="2"/>
    </row>
    <row r="16" spans="1:19" ht="13.5" customHeight="1">
      <c r="A16" s="356"/>
      <c r="B16" s="1" t="s">
        <v>430</v>
      </c>
      <c r="C16" s="375">
        <v>5</v>
      </c>
      <c r="D16" s="385"/>
      <c r="E16" s="395">
        <v>106.1</v>
      </c>
      <c r="F16" s="402">
        <v>0.28355387523629222</v>
      </c>
      <c r="G16" s="2">
        <v>107.8</v>
      </c>
      <c r="H16" s="402">
        <v>1.890359168241966</v>
      </c>
      <c r="I16" s="395">
        <v>103</v>
      </c>
      <c r="J16" s="402">
        <v>3.309929789368101</v>
      </c>
      <c r="K16" s="2">
        <v>124</v>
      </c>
      <c r="L16" s="402">
        <v>1.5561015561015608</v>
      </c>
      <c r="M16" s="395">
        <v>99.8</v>
      </c>
      <c r="N16" s="402">
        <v>0.80808080808080518</v>
      </c>
      <c r="O16" s="426">
        <v>1.72</v>
      </c>
      <c r="P16" s="430">
        <v>0.34000000000000008</v>
      </c>
      <c r="Q16" s="436">
        <v>1.58</v>
      </c>
      <c r="R16" s="430">
        <v>-0.16999999999999993</v>
      </c>
    </row>
    <row r="17" spans="1:18" ht="13.5" customHeight="1">
      <c r="A17" s="358"/>
      <c r="B17" s="368" t="s">
        <v>430</v>
      </c>
      <c r="C17" s="376">
        <v>6</v>
      </c>
      <c r="D17" s="386"/>
      <c r="E17" s="396">
        <v>113.9</v>
      </c>
      <c r="F17" s="403">
        <v>7.3515551366635359</v>
      </c>
      <c r="G17" s="407">
        <v>108.5</v>
      </c>
      <c r="H17" s="403">
        <v>0.64935064935065201</v>
      </c>
      <c r="I17" s="396">
        <v>101.7</v>
      </c>
      <c r="J17" s="403">
        <v>-1.2621359223300943</v>
      </c>
      <c r="K17" s="407">
        <v>124.3</v>
      </c>
      <c r="L17" s="403">
        <v>0.24193548387096545</v>
      </c>
      <c r="M17" s="396">
        <v>99.5</v>
      </c>
      <c r="N17" s="403">
        <v>-0.30060120240480681</v>
      </c>
      <c r="O17" s="427">
        <v>2.1800000000000002</v>
      </c>
      <c r="P17" s="431">
        <v>0.46000000000000019</v>
      </c>
      <c r="Q17" s="433">
        <v>2.75</v>
      </c>
      <c r="R17" s="431">
        <v>1.17</v>
      </c>
    </row>
    <row r="18" spans="1:18" ht="13.5" customHeight="1">
      <c r="A18" s="359"/>
      <c r="B18" s="369" t="s">
        <v>430</v>
      </c>
      <c r="C18" s="377">
        <v>7</v>
      </c>
      <c r="D18" s="386"/>
      <c r="E18" s="397">
        <v>111.1</v>
      </c>
      <c r="F18" s="404">
        <v>-2.4582967515364453</v>
      </c>
      <c r="G18" s="412">
        <v>109</v>
      </c>
      <c r="H18" s="404">
        <v>0.46082949308755761</v>
      </c>
      <c r="I18" s="397">
        <v>104.8</v>
      </c>
      <c r="J18" s="404">
        <v>3.048180924287113</v>
      </c>
      <c r="K18" s="412">
        <v>124.6</v>
      </c>
      <c r="L18" s="404">
        <v>0.24135156878519484</v>
      </c>
      <c r="M18" s="397">
        <v>98.6</v>
      </c>
      <c r="N18" s="404">
        <v>-0.90452261306533233</v>
      </c>
      <c r="O18" s="428">
        <v>1.81</v>
      </c>
      <c r="P18" s="432">
        <v>-0.37000000000000011</v>
      </c>
      <c r="Q18" s="437">
        <v>1.53</v>
      </c>
      <c r="R18" s="432">
        <v>-1.22</v>
      </c>
    </row>
    <row r="19" spans="1:18" ht="13.5" customHeight="1">
      <c r="A19" s="359" t="s">
        <v>459</v>
      </c>
      <c r="E19" s="2"/>
      <c r="F19" s="2"/>
      <c r="G19" s="2"/>
      <c r="H19" s="2"/>
      <c r="I19" s="2"/>
      <c r="J19" s="2"/>
      <c r="K19" s="2"/>
      <c r="L19" s="2"/>
      <c r="M19" s="2"/>
      <c r="N19" s="2"/>
      <c r="O19" s="2"/>
      <c r="P19" s="2"/>
      <c r="Q19" s="2"/>
      <c r="R19" s="2"/>
    </row>
    <row r="20" spans="1:18" ht="13.5" customHeight="1">
      <c r="A20" s="360"/>
      <c r="B20" s="227" t="s">
        <v>421</v>
      </c>
      <c r="C20" s="227"/>
      <c r="D20" s="227"/>
      <c r="E20" s="2"/>
      <c r="F20" s="405"/>
      <c r="G20" s="407"/>
      <c r="H20" s="2"/>
      <c r="I20" s="2"/>
      <c r="K20" s="2"/>
      <c r="M20" s="2"/>
      <c r="N20" s="405"/>
      <c r="O20" s="429"/>
      <c r="P20" s="429"/>
      <c r="Q20" s="391" t="s">
        <v>85</v>
      </c>
      <c r="R20" s="439"/>
    </row>
    <row r="21" spans="1:18" ht="13.5" customHeight="1">
      <c r="A21" s="359"/>
      <c r="B21" s="362" t="s">
        <v>331</v>
      </c>
      <c r="C21" s="378"/>
      <c r="D21" s="387"/>
      <c r="E21" s="398" t="s">
        <v>333</v>
      </c>
      <c r="F21" s="406"/>
      <c r="G21" s="413" t="s">
        <v>360</v>
      </c>
      <c r="H21" s="415"/>
      <c r="I21" s="413" t="s">
        <v>114</v>
      </c>
      <c r="J21" s="418"/>
      <c r="K21" s="420" t="s">
        <v>452</v>
      </c>
      <c r="L21" s="415"/>
      <c r="M21" s="421" t="s">
        <v>127</v>
      </c>
      <c r="N21" s="422"/>
      <c r="O21" s="423" t="s">
        <v>453</v>
      </c>
      <c r="P21" s="399"/>
      <c r="Q21" s="392" t="s">
        <v>165</v>
      </c>
      <c r="R21" s="414"/>
    </row>
    <row r="22" spans="1:18">
      <c r="A22" s="359" t="s">
        <v>459</v>
      </c>
      <c r="B22" s="370"/>
      <c r="C22" s="379"/>
      <c r="D22" s="388"/>
      <c r="E22" s="393" t="s">
        <v>454</v>
      </c>
      <c r="F22" s="400" t="s">
        <v>455</v>
      </c>
      <c r="G22" s="393" t="s">
        <v>454</v>
      </c>
      <c r="H22" s="400" t="s">
        <v>455</v>
      </c>
      <c r="I22" s="393" t="s">
        <v>454</v>
      </c>
      <c r="J22" s="400" t="s">
        <v>455</v>
      </c>
      <c r="K22" s="393" t="s">
        <v>454</v>
      </c>
      <c r="L22" s="400" t="s">
        <v>455</v>
      </c>
      <c r="M22" s="393" t="s">
        <v>454</v>
      </c>
      <c r="N22" s="400" t="s">
        <v>455</v>
      </c>
      <c r="O22" s="424" t="s">
        <v>456</v>
      </c>
      <c r="P22" s="400" t="s">
        <v>457</v>
      </c>
      <c r="Q22" s="424" t="s">
        <v>456</v>
      </c>
      <c r="R22" s="400" t="s">
        <v>457</v>
      </c>
    </row>
    <row r="23" spans="1:18" s="130" customFormat="1" ht="12.5">
      <c r="B23" s="364"/>
      <c r="C23" s="374"/>
      <c r="D23" s="389"/>
      <c r="E23" s="394"/>
      <c r="F23" s="401" t="s">
        <v>44</v>
      </c>
      <c r="G23" s="192"/>
      <c r="H23" s="401" t="s">
        <v>44</v>
      </c>
      <c r="I23" s="394"/>
      <c r="J23" s="401" t="s">
        <v>44</v>
      </c>
      <c r="K23" s="192"/>
      <c r="L23" s="401" t="s">
        <v>44</v>
      </c>
      <c r="M23" s="394"/>
      <c r="N23" s="401" t="s">
        <v>44</v>
      </c>
      <c r="O23" s="425" t="s">
        <v>44</v>
      </c>
      <c r="P23" s="401" t="s">
        <v>375</v>
      </c>
      <c r="Q23" s="435" t="s">
        <v>44</v>
      </c>
      <c r="R23" s="401" t="s">
        <v>375</v>
      </c>
    </row>
    <row r="24" spans="1:18">
      <c r="A24" s="359"/>
      <c r="B24" s="365" t="s">
        <v>426</v>
      </c>
      <c r="C24" s="375">
        <v>8</v>
      </c>
      <c r="D24" s="1" t="s">
        <v>434</v>
      </c>
      <c r="E24" s="395">
        <v>110.7</v>
      </c>
      <c r="F24" s="402">
        <v>-4.8969072164948475</v>
      </c>
      <c r="G24" s="395">
        <v>109.9</v>
      </c>
      <c r="H24" s="402">
        <v>0.45703839122486289</v>
      </c>
      <c r="I24" s="395">
        <v>106.5</v>
      </c>
      <c r="J24" s="402">
        <v>2.9980657640232051</v>
      </c>
      <c r="K24" s="395">
        <v>121.1</v>
      </c>
      <c r="L24" s="402">
        <v>0.24834437086092481</v>
      </c>
      <c r="M24" s="395">
        <v>99.7</v>
      </c>
      <c r="N24" s="402">
        <v>0</v>
      </c>
      <c r="O24" s="426">
        <v>1.0900000000000001</v>
      </c>
      <c r="P24" s="430">
        <v>0.1100000000000001</v>
      </c>
      <c r="Q24" s="426">
        <v>1.38</v>
      </c>
      <c r="R24" s="430">
        <v>9.9999999999999867e-002</v>
      </c>
    </row>
    <row r="25" spans="1:18">
      <c r="B25" s="366" t="s">
        <v>430</v>
      </c>
      <c r="C25" s="375">
        <v>9</v>
      </c>
      <c r="D25" s="384"/>
      <c r="E25" s="395">
        <v>112.1</v>
      </c>
      <c r="F25" s="402">
        <v>1.2646793134597936</v>
      </c>
      <c r="G25" s="395">
        <v>110.1</v>
      </c>
      <c r="H25" s="402">
        <v>0.18198362147405697</v>
      </c>
      <c r="I25" s="395">
        <v>103.7</v>
      </c>
      <c r="J25" s="402">
        <v>-2.6291079812206548</v>
      </c>
      <c r="K25" s="395">
        <v>119.8</v>
      </c>
      <c r="L25" s="402">
        <v>-1.0734929810074296</v>
      </c>
      <c r="M25" s="395">
        <v>99.1</v>
      </c>
      <c r="N25" s="402">
        <v>-0.60180541624875483</v>
      </c>
      <c r="O25" s="426">
        <v>1</v>
      </c>
      <c r="P25" s="430">
        <v>-9.000000000000008e-002</v>
      </c>
      <c r="Q25" s="426">
        <v>1.53</v>
      </c>
      <c r="R25" s="430">
        <v>0.15000000000000013</v>
      </c>
    </row>
    <row r="26" spans="1:18">
      <c r="B26" s="366" t="s">
        <v>430</v>
      </c>
      <c r="C26" s="375">
        <v>10</v>
      </c>
      <c r="E26" s="395">
        <v>112.5</v>
      </c>
      <c r="F26" s="402">
        <v>0.35682426404996048</v>
      </c>
      <c r="G26" s="395">
        <v>110.8</v>
      </c>
      <c r="H26" s="402">
        <v>0.63578564940963023</v>
      </c>
      <c r="I26" s="395">
        <v>104.9</v>
      </c>
      <c r="J26" s="402">
        <v>1.1571841851494724</v>
      </c>
      <c r="K26" s="395">
        <v>119.5</v>
      </c>
      <c r="L26" s="402">
        <v>-0.25041736227044842</v>
      </c>
      <c r="M26" s="395">
        <v>99.1</v>
      </c>
      <c r="N26" s="402">
        <v>0</v>
      </c>
      <c r="O26" s="426">
        <v>1.0900000000000001</v>
      </c>
      <c r="P26" s="430">
        <v>9.000000000000008e-002</v>
      </c>
      <c r="Q26" s="426">
        <v>1.07</v>
      </c>
      <c r="R26" s="430">
        <v>-0.46</v>
      </c>
    </row>
    <row r="27" spans="1:18">
      <c r="B27" s="366" t="s">
        <v>430</v>
      </c>
      <c r="C27" s="375">
        <v>11</v>
      </c>
      <c r="D27" s="384"/>
      <c r="E27" s="395">
        <v>112.8</v>
      </c>
      <c r="F27" s="402">
        <v>0.26666666666666416</v>
      </c>
      <c r="G27" s="395">
        <v>111.1</v>
      </c>
      <c r="H27" s="402">
        <v>0.27075812274367972</v>
      </c>
      <c r="I27" s="395">
        <v>104.5</v>
      </c>
      <c r="J27" s="402">
        <v>-0.38131553860820372</v>
      </c>
      <c r="K27" s="395">
        <v>117.7</v>
      </c>
      <c r="L27" s="402">
        <v>-1.5062761506276126</v>
      </c>
      <c r="M27" s="395">
        <v>98.6</v>
      </c>
      <c r="N27" s="402">
        <v>-0.50454086781029261</v>
      </c>
      <c r="O27" s="426">
        <v>1.32</v>
      </c>
      <c r="P27" s="430">
        <v>0.23</v>
      </c>
      <c r="Q27" s="426">
        <v>1.17</v>
      </c>
      <c r="R27" s="430">
        <v>9.9999999999999867e-002</v>
      </c>
    </row>
    <row r="28" spans="1:18">
      <c r="B28" s="366" t="s">
        <v>430</v>
      </c>
      <c r="C28" s="375">
        <v>12</v>
      </c>
      <c r="E28" s="395">
        <v>112.9</v>
      </c>
      <c r="F28" s="402">
        <v>8.8652482269511113e-002</v>
      </c>
      <c r="G28" s="395">
        <v>110.4</v>
      </c>
      <c r="H28" s="402">
        <v>-0.63006300630061984</v>
      </c>
      <c r="I28" s="395">
        <v>103</v>
      </c>
      <c r="J28" s="402">
        <v>-1.4354066985645932</v>
      </c>
      <c r="K28" s="395">
        <v>117.1</v>
      </c>
      <c r="L28" s="402">
        <v>-0.50977060322855439</v>
      </c>
      <c r="M28" s="395">
        <v>98.8</v>
      </c>
      <c r="N28" s="402">
        <v>0.202839756592295</v>
      </c>
      <c r="O28" s="426">
        <v>0.82</v>
      </c>
      <c r="P28" s="430">
        <v>-0.50000000000000011</v>
      </c>
      <c r="Q28" s="426">
        <v>1.03</v>
      </c>
      <c r="R28" s="430">
        <v>-0.1399999999999999</v>
      </c>
    </row>
    <row r="29" spans="1:18">
      <c r="B29" s="366" t="s">
        <v>431</v>
      </c>
      <c r="C29" s="375">
        <v>1</v>
      </c>
      <c r="D29" s="384"/>
      <c r="E29" s="395">
        <v>108.6</v>
      </c>
      <c r="F29" s="402">
        <v>-3.8086802480070956</v>
      </c>
      <c r="G29" s="395">
        <v>108.1</v>
      </c>
      <c r="H29" s="402">
        <v>-2.0833333333333437</v>
      </c>
      <c r="I29" s="395">
        <v>103.8</v>
      </c>
      <c r="J29" s="402">
        <v>0.77669902912621092</v>
      </c>
      <c r="K29" s="395">
        <v>108.5</v>
      </c>
      <c r="L29" s="402">
        <v>-7.3441502988898328</v>
      </c>
      <c r="M29" s="395">
        <v>98.3</v>
      </c>
      <c r="N29" s="402">
        <v>-0.50607287449392713</v>
      </c>
      <c r="O29" s="426">
        <v>1.27</v>
      </c>
      <c r="P29" s="430">
        <v>0.45000000000000007</v>
      </c>
      <c r="Q29" s="426">
        <v>1.04</v>
      </c>
      <c r="R29" s="430">
        <v>1.0000000000000009e-002</v>
      </c>
    </row>
    <row r="30" spans="1:18">
      <c r="B30" s="366" t="s">
        <v>430</v>
      </c>
      <c r="C30" s="375">
        <v>2</v>
      </c>
      <c r="D30" s="384"/>
      <c r="E30" s="395">
        <v>110.8</v>
      </c>
      <c r="F30" s="402">
        <v>2.025782688766117</v>
      </c>
      <c r="G30" s="395">
        <v>109</v>
      </c>
      <c r="H30" s="402">
        <v>0.83256244218316899</v>
      </c>
      <c r="I30" s="395">
        <v>103.7</v>
      </c>
      <c r="J30" s="402">
        <v>-9.6339113680148664e-002</v>
      </c>
      <c r="K30" s="395">
        <v>109.5</v>
      </c>
      <c r="L30" s="402">
        <v>0.92165898617511521</v>
      </c>
      <c r="M30" s="395">
        <v>98.1</v>
      </c>
      <c r="N30" s="402">
        <v>-0.2034587995930853</v>
      </c>
      <c r="O30" s="426">
        <v>0.94</v>
      </c>
      <c r="P30" s="430">
        <v>-0.33000000000000007</v>
      </c>
      <c r="Q30" s="426">
        <v>1.18</v>
      </c>
      <c r="R30" s="430">
        <v>0.1399999999999999</v>
      </c>
    </row>
    <row r="31" spans="1:18">
      <c r="B31" s="366" t="s">
        <v>430</v>
      </c>
      <c r="C31" s="375">
        <v>3</v>
      </c>
      <c r="E31" s="395">
        <v>106.6</v>
      </c>
      <c r="F31" s="402">
        <v>-3.7906137184115547</v>
      </c>
      <c r="G31" s="395">
        <v>108.6</v>
      </c>
      <c r="H31" s="402">
        <v>-0.36697247706422542</v>
      </c>
      <c r="I31" s="395">
        <v>101.6</v>
      </c>
      <c r="J31" s="402">
        <v>-2.02507232401158</v>
      </c>
      <c r="K31" s="395">
        <v>105.2</v>
      </c>
      <c r="L31" s="402">
        <v>-3.9269406392694037</v>
      </c>
      <c r="M31" s="395">
        <v>96.3</v>
      </c>
      <c r="N31" s="402">
        <v>-1.8348623853210984</v>
      </c>
      <c r="O31" s="426">
        <v>1.04</v>
      </c>
      <c r="P31" s="430">
        <v>0.10000000000000009</v>
      </c>
      <c r="Q31" s="426">
        <v>1.03</v>
      </c>
      <c r="R31" s="430">
        <v>-0.14999999999999991</v>
      </c>
    </row>
    <row r="32" spans="1:18">
      <c r="B32" s="366" t="s">
        <v>430</v>
      </c>
      <c r="C32" s="375">
        <v>4</v>
      </c>
      <c r="D32" s="384"/>
      <c r="E32" s="395">
        <v>114.7</v>
      </c>
      <c r="F32" s="402">
        <v>7.5984990619137047</v>
      </c>
      <c r="G32" s="395">
        <v>110</v>
      </c>
      <c r="H32" s="402">
        <v>1.2891344383057144</v>
      </c>
      <c r="I32" s="395">
        <v>100</v>
      </c>
      <c r="J32" s="402">
        <v>-1.5748031496062938</v>
      </c>
      <c r="K32" s="395">
        <v>108.1</v>
      </c>
      <c r="L32" s="402">
        <v>2.7566539923954294</v>
      </c>
      <c r="M32" s="395">
        <v>96.1</v>
      </c>
      <c r="N32" s="402">
        <v>-0.20768431983385549</v>
      </c>
      <c r="O32" s="426">
        <v>0.92</v>
      </c>
      <c r="P32" s="430">
        <v>-0.12</v>
      </c>
      <c r="Q32" s="426">
        <v>1.01</v>
      </c>
      <c r="R32" s="430">
        <v>-2.0000000000000018e-002</v>
      </c>
    </row>
    <row r="33" spans="2:19">
      <c r="B33" s="366" t="s">
        <v>430</v>
      </c>
      <c r="C33" s="375">
        <v>5</v>
      </c>
      <c r="D33" s="385"/>
      <c r="E33" s="395">
        <v>111.7</v>
      </c>
      <c r="F33" s="402">
        <v>-2.6155187445510024</v>
      </c>
      <c r="G33" s="395">
        <v>111.2</v>
      </c>
      <c r="H33" s="402">
        <v>1.0909090909090935</v>
      </c>
      <c r="I33" s="395">
        <v>103.3</v>
      </c>
      <c r="J33" s="402">
        <v>3.2999999999999972</v>
      </c>
      <c r="K33" s="395">
        <v>109.7</v>
      </c>
      <c r="L33" s="402">
        <v>1.4801110083256326</v>
      </c>
      <c r="M33" s="395">
        <v>98.4</v>
      </c>
      <c r="N33" s="402">
        <v>2.393340270551521</v>
      </c>
      <c r="O33" s="426">
        <v>1.48</v>
      </c>
      <c r="P33" s="430">
        <v>0.55999999999999994</v>
      </c>
      <c r="Q33" s="426">
        <v>1.0900000000000001</v>
      </c>
      <c r="R33" s="430">
        <v>8.0000000000000071e-002</v>
      </c>
    </row>
    <row r="34" spans="2:19">
      <c r="B34" s="368" t="s">
        <v>430</v>
      </c>
      <c r="C34" s="376">
        <v>6</v>
      </c>
      <c r="D34" s="390"/>
      <c r="E34" s="396">
        <v>110.3</v>
      </c>
      <c r="F34" s="407">
        <v>-1.2533572068039442</v>
      </c>
      <c r="G34" s="396">
        <v>113.5</v>
      </c>
      <c r="H34" s="407">
        <v>2.0683453237410045</v>
      </c>
      <c r="I34" s="396">
        <v>103.4</v>
      </c>
      <c r="J34" s="407">
        <v>9.6805421103590056e-002</v>
      </c>
      <c r="K34" s="396">
        <v>109.4</v>
      </c>
      <c r="L34" s="407">
        <v>-0.27347310847766376</v>
      </c>
      <c r="M34" s="396">
        <v>98.1</v>
      </c>
      <c r="N34" s="407">
        <v>-0.30487804878049934</v>
      </c>
      <c r="O34" s="427">
        <v>0.92</v>
      </c>
      <c r="P34" s="433">
        <v>-0.55999999999999994</v>
      </c>
      <c r="Q34" s="427">
        <v>1.47</v>
      </c>
      <c r="R34" s="431">
        <v>0.37999999999999989</v>
      </c>
      <c r="S34" s="366"/>
    </row>
    <row r="35" spans="2:19">
      <c r="B35" s="369" t="s">
        <v>430</v>
      </c>
      <c r="C35" s="377">
        <v>7</v>
      </c>
      <c r="D35" s="386"/>
      <c r="E35" s="397">
        <v>112.4</v>
      </c>
      <c r="F35" s="404">
        <v>1.9038984587488743</v>
      </c>
      <c r="G35" s="397">
        <v>114.3</v>
      </c>
      <c r="H35" s="404">
        <v>0.70484581497797105</v>
      </c>
      <c r="I35" s="397">
        <v>104.8</v>
      </c>
      <c r="J35" s="404">
        <v>1.3539651837524096</v>
      </c>
      <c r="K35" s="397">
        <v>111.4</v>
      </c>
      <c r="L35" s="404">
        <v>1.8281535648994516</v>
      </c>
      <c r="M35" s="397">
        <v>94.8</v>
      </c>
      <c r="N35" s="404">
        <v>-3.3639143730886825</v>
      </c>
      <c r="O35" s="428">
        <v>1.2</v>
      </c>
      <c r="P35" s="432">
        <v>0.27999999999999992</v>
      </c>
      <c r="Q35" s="428">
        <v>1.3</v>
      </c>
      <c r="R35" s="432">
        <v>-0.16999999999999993</v>
      </c>
    </row>
    <row r="36" spans="2:19">
      <c r="E36" s="2"/>
      <c r="F36" s="2"/>
      <c r="G36" s="2"/>
      <c r="H36" s="2"/>
      <c r="I36" s="2"/>
      <c r="J36" s="2"/>
      <c r="K36" s="2"/>
      <c r="L36" s="2"/>
      <c r="M36" s="2"/>
      <c r="N36" s="2"/>
      <c r="O36" s="2"/>
      <c r="P36" s="2"/>
      <c r="Q36" s="2"/>
      <c r="R36" s="2"/>
    </row>
    <row r="37" spans="2:19">
      <c r="B37" s="371" t="s">
        <v>454</v>
      </c>
      <c r="C37" s="371"/>
      <c r="D37" s="371"/>
      <c r="F37" s="408" t="s">
        <v>153</v>
      </c>
    </row>
    <row r="38" spans="2:19">
      <c r="F38" s="408" t="s">
        <v>460</v>
      </c>
    </row>
    <row r="39" spans="2:19">
      <c r="F39" s="408" t="s">
        <v>461</v>
      </c>
    </row>
    <row r="40" spans="2:19">
      <c r="F40" s="409"/>
    </row>
    <row r="52" spans="3:6" ht="16.5">
      <c r="C52" s="380"/>
      <c r="F52" s="410"/>
    </row>
  </sheetData>
  <mergeCells count="5">
    <mergeCell ref="M4:N4"/>
    <mergeCell ref="E21:F21"/>
    <mergeCell ref="M21:N21"/>
    <mergeCell ref="B4:D5"/>
    <mergeCell ref="B21:D22"/>
  </mergeCells>
  <phoneticPr fontId="22"/>
  <pageMargins left="0.39370078740157483" right="0.39370078740157483" top="0.98425196850393704" bottom="0.51" header="0.51181102362204722" footer="0.51181102362204722"/>
  <pageSetup paperSize="9" scale="90" fitToWidth="1" fitToHeight="1" orientation="landscape" usePrinterDefaults="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32">
    <tabColor indexed="53"/>
  </sheetPr>
  <dimension ref="B1:N105"/>
  <sheetViews>
    <sheetView zoomScale="70" zoomScaleNormal="70" workbookViewId="0"/>
  </sheetViews>
  <sheetFormatPr defaultColWidth="9" defaultRowHeight="13"/>
  <cols>
    <col min="1" max="1" width="10.7265625" style="1" customWidth="1"/>
    <col min="2" max="2" width="6.453125" style="1" customWidth="1"/>
    <col min="3" max="3" width="39.08984375" style="371" customWidth="1"/>
    <col min="4" max="14" width="12.6328125" style="1" customWidth="1"/>
    <col min="15" max="16384" width="9" style="1" bestFit="1" customWidth="0"/>
  </cols>
  <sheetData>
    <row r="1" spans="2:14" ht="23.25" customHeight="1">
      <c r="B1" s="226" t="s">
        <v>410</v>
      </c>
    </row>
    <row r="2" spans="2:14" ht="23.25" customHeight="1">
      <c r="C2" s="454">
        <v>45839</v>
      </c>
      <c r="D2" s="469" t="s">
        <v>462</v>
      </c>
    </row>
    <row r="3" spans="2:14" ht="18" customHeight="1">
      <c r="B3" s="200"/>
      <c r="C3" s="455" t="s">
        <v>463</v>
      </c>
      <c r="D3" s="455"/>
      <c r="E3" s="200"/>
      <c r="F3" s="200"/>
      <c r="G3" s="200"/>
      <c r="H3" s="200"/>
      <c r="I3" s="200"/>
      <c r="J3" s="499"/>
      <c r="K3" s="200"/>
      <c r="L3" s="200"/>
      <c r="M3" s="200"/>
      <c r="N3" s="1" t="s">
        <v>365</v>
      </c>
    </row>
    <row r="4" spans="2:14" s="440" customFormat="1" ht="10.5" customHeight="1">
      <c r="B4" s="441" t="s">
        <v>288</v>
      </c>
      <c r="C4" s="456"/>
      <c r="D4" s="441" t="s">
        <v>465</v>
      </c>
      <c r="E4" s="482"/>
      <c r="F4" s="482"/>
      <c r="G4" s="497"/>
      <c r="H4" s="498"/>
      <c r="I4" s="498"/>
      <c r="J4" s="498"/>
      <c r="K4" s="498"/>
      <c r="L4" s="498"/>
      <c r="M4" s="498"/>
      <c r="N4" s="503"/>
    </row>
    <row r="5" spans="2:14" s="440" customFormat="1" ht="18" customHeight="1">
      <c r="B5" s="442"/>
      <c r="C5" s="457"/>
      <c r="D5" s="442"/>
      <c r="E5" s="483"/>
      <c r="F5" s="457"/>
      <c r="G5" s="441" t="s">
        <v>382</v>
      </c>
      <c r="H5" s="482"/>
      <c r="I5" s="482"/>
      <c r="J5" s="497"/>
      <c r="K5" s="502"/>
      <c r="L5" s="441" t="s">
        <v>466</v>
      </c>
      <c r="M5" s="482"/>
      <c r="N5" s="456"/>
    </row>
    <row r="6" spans="2:14" s="440" customFormat="1" ht="10.5" customHeight="1">
      <c r="B6" s="442"/>
      <c r="C6" s="457"/>
      <c r="D6" s="470"/>
      <c r="E6" s="484"/>
      <c r="F6" s="495"/>
      <c r="G6" s="470"/>
      <c r="H6" s="484"/>
      <c r="I6" s="495"/>
      <c r="J6" s="500" t="s">
        <v>303</v>
      </c>
      <c r="K6" s="500" t="s">
        <v>468</v>
      </c>
      <c r="L6" s="470"/>
      <c r="M6" s="484"/>
      <c r="N6" s="495"/>
    </row>
    <row r="7" spans="2:14" s="440" customFormat="1" ht="18" customHeight="1">
      <c r="B7" s="443"/>
      <c r="C7" s="458"/>
      <c r="D7" s="471" t="s">
        <v>470</v>
      </c>
      <c r="E7" s="485" t="s">
        <v>471</v>
      </c>
      <c r="F7" s="485" t="s">
        <v>87</v>
      </c>
      <c r="G7" s="471" t="s">
        <v>470</v>
      </c>
      <c r="H7" s="485" t="s">
        <v>471</v>
      </c>
      <c r="I7" s="485" t="s">
        <v>87</v>
      </c>
      <c r="J7" s="501"/>
      <c r="K7" s="501"/>
      <c r="L7" s="485" t="s">
        <v>470</v>
      </c>
      <c r="M7" s="471" t="s">
        <v>471</v>
      </c>
      <c r="N7" s="504" t="s">
        <v>87</v>
      </c>
    </row>
    <row r="8" spans="2:14" ht="16.5" customHeight="1">
      <c r="B8" s="444" t="s">
        <v>107</v>
      </c>
      <c r="C8" s="459" t="s">
        <v>451</v>
      </c>
      <c r="D8" s="472">
        <v>437909</v>
      </c>
      <c r="E8" s="486">
        <v>578988</v>
      </c>
      <c r="F8" s="486">
        <v>276093</v>
      </c>
      <c r="G8" s="486">
        <v>271441</v>
      </c>
      <c r="H8" s="486">
        <v>337073</v>
      </c>
      <c r="I8" s="486">
        <v>196161</v>
      </c>
      <c r="J8" s="486">
        <v>250822</v>
      </c>
      <c r="K8" s="486">
        <v>20619</v>
      </c>
      <c r="L8" s="486">
        <v>166468</v>
      </c>
      <c r="M8" s="486">
        <v>241915</v>
      </c>
      <c r="N8" s="486">
        <v>79932</v>
      </c>
    </row>
    <row r="9" spans="2:14" ht="16.5" customHeight="1">
      <c r="B9" s="445" t="s">
        <v>126</v>
      </c>
      <c r="C9" s="460" t="s">
        <v>472</v>
      </c>
      <c r="D9" s="473">
        <v>709393</v>
      </c>
      <c r="E9" s="487">
        <v>788599</v>
      </c>
      <c r="F9" s="487">
        <v>386036</v>
      </c>
      <c r="G9" s="487">
        <v>334168</v>
      </c>
      <c r="H9" s="487">
        <v>368861</v>
      </c>
      <c r="I9" s="487">
        <v>192535</v>
      </c>
      <c r="J9" s="487">
        <v>319003</v>
      </c>
      <c r="K9" s="487">
        <v>15165</v>
      </c>
      <c r="L9" s="487">
        <v>375225</v>
      </c>
      <c r="M9" s="487">
        <v>419738</v>
      </c>
      <c r="N9" s="487">
        <v>193501</v>
      </c>
    </row>
    <row r="10" spans="2:14" ht="16.5" customHeight="1">
      <c r="B10" s="446" t="s">
        <v>315</v>
      </c>
      <c r="C10" s="461" t="s">
        <v>421</v>
      </c>
      <c r="D10" s="474">
        <v>607649</v>
      </c>
      <c r="E10" s="488">
        <v>716786</v>
      </c>
      <c r="F10" s="488">
        <v>361517</v>
      </c>
      <c r="G10" s="488">
        <v>336188</v>
      </c>
      <c r="H10" s="488">
        <v>385162</v>
      </c>
      <c r="I10" s="488">
        <v>225739</v>
      </c>
      <c r="J10" s="488">
        <v>304025</v>
      </c>
      <c r="K10" s="488">
        <v>32163</v>
      </c>
      <c r="L10" s="488">
        <v>271461</v>
      </c>
      <c r="M10" s="488">
        <v>331624</v>
      </c>
      <c r="N10" s="488">
        <v>135778</v>
      </c>
    </row>
    <row r="11" spans="2:14" ht="16.5" customHeight="1">
      <c r="B11" s="447" t="s">
        <v>317</v>
      </c>
      <c r="C11" s="461" t="s">
        <v>56</v>
      </c>
      <c r="D11" s="474">
        <v>965639</v>
      </c>
      <c r="E11" s="488">
        <v>1024728</v>
      </c>
      <c r="F11" s="488">
        <v>668396</v>
      </c>
      <c r="G11" s="488">
        <v>472210</v>
      </c>
      <c r="H11" s="488">
        <v>492404</v>
      </c>
      <c r="I11" s="488">
        <v>370624</v>
      </c>
      <c r="J11" s="488">
        <v>417331</v>
      </c>
      <c r="K11" s="488">
        <v>54879</v>
      </c>
      <c r="L11" s="488">
        <v>493429</v>
      </c>
      <c r="M11" s="488">
        <v>532324</v>
      </c>
      <c r="N11" s="488">
        <v>297772</v>
      </c>
    </row>
    <row r="12" spans="2:14" ht="16.5" customHeight="1">
      <c r="B12" s="446" t="s">
        <v>320</v>
      </c>
      <c r="C12" s="461" t="s">
        <v>473</v>
      </c>
      <c r="D12" s="474">
        <v>422931</v>
      </c>
      <c r="E12" s="488">
        <v>470942</v>
      </c>
      <c r="F12" s="488">
        <v>324115</v>
      </c>
      <c r="G12" s="488">
        <v>363046</v>
      </c>
      <c r="H12" s="488">
        <v>404270</v>
      </c>
      <c r="I12" s="488">
        <v>278200</v>
      </c>
      <c r="J12" s="488">
        <v>330460</v>
      </c>
      <c r="K12" s="488">
        <v>32586</v>
      </c>
      <c r="L12" s="488">
        <v>59885</v>
      </c>
      <c r="M12" s="488">
        <v>66672</v>
      </c>
      <c r="N12" s="488">
        <v>45915</v>
      </c>
    </row>
    <row r="13" spans="2:14" ht="16.5" customHeight="1">
      <c r="B13" s="446" t="s">
        <v>322</v>
      </c>
      <c r="C13" s="461" t="s">
        <v>474</v>
      </c>
      <c r="D13" s="474">
        <v>384842</v>
      </c>
      <c r="E13" s="488">
        <v>450212</v>
      </c>
      <c r="F13" s="488">
        <v>204260</v>
      </c>
      <c r="G13" s="488">
        <v>262044</v>
      </c>
      <c r="H13" s="488">
        <v>294227</v>
      </c>
      <c r="I13" s="488">
        <v>173140</v>
      </c>
      <c r="J13" s="488">
        <v>225519</v>
      </c>
      <c r="K13" s="488">
        <v>36525</v>
      </c>
      <c r="L13" s="488">
        <v>122798</v>
      </c>
      <c r="M13" s="488">
        <v>155985</v>
      </c>
      <c r="N13" s="488">
        <v>31120</v>
      </c>
    </row>
    <row r="14" spans="2:14" ht="16.5" customHeight="1">
      <c r="B14" s="446" t="s">
        <v>324</v>
      </c>
      <c r="C14" s="461" t="s">
        <v>476</v>
      </c>
      <c r="D14" s="474">
        <v>334117</v>
      </c>
      <c r="E14" s="488">
        <v>510204</v>
      </c>
      <c r="F14" s="488">
        <v>200683</v>
      </c>
      <c r="G14" s="488">
        <v>220588</v>
      </c>
      <c r="H14" s="488">
        <v>306206</v>
      </c>
      <c r="I14" s="488">
        <v>155709</v>
      </c>
      <c r="J14" s="488">
        <v>207984</v>
      </c>
      <c r="K14" s="488">
        <v>12604</v>
      </c>
      <c r="L14" s="488">
        <v>113529</v>
      </c>
      <c r="M14" s="488">
        <v>203998</v>
      </c>
      <c r="N14" s="488">
        <v>44974</v>
      </c>
    </row>
    <row r="15" spans="2:14" ht="16.5" customHeight="1">
      <c r="B15" s="446" t="s">
        <v>327</v>
      </c>
      <c r="C15" s="461" t="s">
        <v>477</v>
      </c>
      <c r="D15" s="474">
        <v>469780</v>
      </c>
      <c r="E15" s="488">
        <v>638953</v>
      </c>
      <c r="F15" s="488">
        <v>360423</v>
      </c>
      <c r="G15" s="488">
        <v>367615</v>
      </c>
      <c r="H15" s="488">
        <v>487547</v>
      </c>
      <c r="I15" s="488">
        <v>290089</v>
      </c>
      <c r="J15" s="488">
        <v>345960</v>
      </c>
      <c r="K15" s="488">
        <v>21655</v>
      </c>
      <c r="L15" s="488">
        <v>102165</v>
      </c>
      <c r="M15" s="488">
        <v>151406</v>
      </c>
      <c r="N15" s="488">
        <v>70334</v>
      </c>
    </row>
    <row r="16" spans="2:14" ht="16.5" customHeight="1">
      <c r="B16" s="446" t="s">
        <v>329</v>
      </c>
      <c r="C16" s="461" t="s">
        <v>479</v>
      </c>
      <c r="D16" s="474">
        <v>321072</v>
      </c>
      <c r="E16" s="488">
        <v>453664</v>
      </c>
      <c r="F16" s="488">
        <v>212642</v>
      </c>
      <c r="G16" s="488">
        <v>212834</v>
      </c>
      <c r="H16" s="488">
        <v>290535</v>
      </c>
      <c r="I16" s="488">
        <v>149293</v>
      </c>
      <c r="J16" s="488">
        <v>200328</v>
      </c>
      <c r="K16" s="488">
        <v>12506</v>
      </c>
      <c r="L16" s="488">
        <v>108238</v>
      </c>
      <c r="M16" s="488">
        <v>163129</v>
      </c>
      <c r="N16" s="488">
        <v>63349</v>
      </c>
    </row>
    <row r="17" spans="2:14" ht="16.5" customHeight="1">
      <c r="B17" s="446" t="s">
        <v>5</v>
      </c>
      <c r="C17" s="461" t="s">
        <v>481</v>
      </c>
      <c r="D17" s="474">
        <v>959712</v>
      </c>
      <c r="E17" s="488">
        <v>1149894</v>
      </c>
      <c r="F17" s="488">
        <v>430486</v>
      </c>
      <c r="G17" s="488">
        <v>405550</v>
      </c>
      <c r="H17" s="488">
        <v>454650</v>
      </c>
      <c r="I17" s="488">
        <v>268917</v>
      </c>
      <c r="J17" s="488">
        <v>368302</v>
      </c>
      <c r="K17" s="488">
        <v>37248</v>
      </c>
      <c r="L17" s="488">
        <v>554162</v>
      </c>
      <c r="M17" s="488">
        <v>695244</v>
      </c>
      <c r="N17" s="488">
        <v>161569</v>
      </c>
    </row>
    <row r="18" spans="2:14" ht="16.5" customHeight="1">
      <c r="B18" s="446" t="s">
        <v>72</v>
      </c>
      <c r="C18" s="461" t="s">
        <v>124</v>
      </c>
      <c r="D18" s="474">
        <v>144794</v>
      </c>
      <c r="E18" s="488">
        <v>179410</v>
      </c>
      <c r="F18" s="488">
        <v>123451</v>
      </c>
      <c r="G18" s="488">
        <v>120041</v>
      </c>
      <c r="H18" s="488">
        <v>140722</v>
      </c>
      <c r="I18" s="488">
        <v>107290</v>
      </c>
      <c r="J18" s="488">
        <v>113915</v>
      </c>
      <c r="K18" s="488">
        <v>6126</v>
      </c>
      <c r="L18" s="488">
        <v>24753</v>
      </c>
      <c r="M18" s="488">
        <v>38688</v>
      </c>
      <c r="N18" s="488">
        <v>16161</v>
      </c>
    </row>
    <row r="19" spans="2:14" ht="16.5" customHeight="1">
      <c r="B19" s="446" t="s">
        <v>334</v>
      </c>
      <c r="C19" s="461" t="s">
        <v>482</v>
      </c>
      <c r="D19" s="474">
        <v>270690</v>
      </c>
      <c r="E19" s="488">
        <v>403300</v>
      </c>
      <c r="F19" s="488">
        <v>180554</v>
      </c>
      <c r="G19" s="488">
        <v>185255</v>
      </c>
      <c r="H19" s="488">
        <v>252464</v>
      </c>
      <c r="I19" s="488">
        <v>139572</v>
      </c>
      <c r="J19" s="488">
        <v>178603</v>
      </c>
      <c r="K19" s="488">
        <v>6652</v>
      </c>
      <c r="L19" s="488">
        <v>85435</v>
      </c>
      <c r="M19" s="488">
        <v>150836</v>
      </c>
      <c r="N19" s="488">
        <v>40982</v>
      </c>
    </row>
    <row r="20" spans="2:14" ht="16.5" customHeight="1">
      <c r="B20" s="446" t="s">
        <v>183</v>
      </c>
      <c r="C20" s="461" t="s">
        <v>483</v>
      </c>
      <c r="D20" s="474">
        <v>372901</v>
      </c>
      <c r="E20" s="488">
        <v>393744</v>
      </c>
      <c r="F20" s="488">
        <v>352902</v>
      </c>
      <c r="G20" s="488">
        <v>313350</v>
      </c>
      <c r="H20" s="488">
        <v>343345</v>
      </c>
      <c r="I20" s="488">
        <v>284569</v>
      </c>
      <c r="J20" s="488">
        <v>311251</v>
      </c>
      <c r="K20" s="488">
        <v>2099</v>
      </c>
      <c r="L20" s="488">
        <v>59551</v>
      </c>
      <c r="M20" s="488">
        <v>50399</v>
      </c>
      <c r="N20" s="488">
        <v>68333</v>
      </c>
    </row>
    <row r="21" spans="2:14" ht="16.5" customHeight="1">
      <c r="B21" s="446" t="s">
        <v>336</v>
      </c>
      <c r="C21" s="461" t="s">
        <v>485</v>
      </c>
      <c r="D21" s="474">
        <v>362391</v>
      </c>
      <c r="E21" s="488">
        <v>519619</v>
      </c>
      <c r="F21" s="488">
        <v>317106</v>
      </c>
      <c r="G21" s="488">
        <v>248204</v>
      </c>
      <c r="H21" s="488">
        <v>348392</v>
      </c>
      <c r="I21" s="488">
        <v>219347</v>
      </c>
      <c r="J21" s="488">
        <v>232320</v>
      </c>
      <c r="K21" s="488">
        <v>15884</v>
      </c>
      <c r="L21" s="488">
        <v>114187</v>
      </c>
      <c r="M21" s="488">
        <v>171227</v>
      </c>
      <c r="N21" s="488">
        <v>97759</v>
      </c>
    </row>
    <row r="22" spans="2:14" ht="16.5" customHeight="1">
      <c r="B22" s="446" t="s">
        <v>112</v>
      </c>
      <c r="C22" s="461" t="s">
        <v>369</v>
      </c>
      <c r="D22" s="474">
        <v>550202</v>
      </c>
      <c r="E22" s="488">
        <v>566097</v>
      </c>
      <c r="F22" s="488">
        <v>507286</v>
      </c>
      <c r="G22" s="488">
        <v>345606</v>
      </c>
      <c r="H22" s="488">
        <v>376613</v>
      </c>
      <c r="I22" s="488">
        <v>261890</v>
      </c>
      <c r="J22" s="488">
        <v>315759</v>
      </c>
      <c r="K22" s="488">
        <v>29847</v>
      </c>
      <c r="L22" s="488">
        <v>204596</v>
      </c>
      <c r="M22" s="488">
        <v>189484</v>
      </c>
      <c r="N22" s="488">
        <v>245396</v>
      </c>
    </row>
    <row r="23" spans="2:14" ht="16.5" customHeight="1">
      <c r="B23" s="448" t="s">
        <v>248</v>
      </c>
      <c r="C23" s="462" t="s">
        <v>200</v>
      </c>
      <c r="D23" s="474">
        <v>341518</v>
      </c>
      <c r="E23" s="489">
        <v>380427</v>
      </c>
      <c r="F23" s="489">
        <v>263983</v>
      </c>
      <c r="G23" s="489">
        <v>236548</v>
      </c>
      <c r="H23" s="489">
        <v>264126</v>
      </c>
      <c r="I23" s="489">
        <v>181593</v>
      </c>
      <c r="J23" s="489">
        <v>212302</v>
      </c>
      <c r="K23" s="489">
        <v>24246</v>
      </c>
      <c r="L23" s="489">
        <v>104970</v>
      </c>
      <c r="M23" s="489">
        <v>116301</v>
      </c>
      <c r="N23" s="489">
        <v>82390</v>
      </c>
    </row>
    <row r="24" spans="2:14" ht="16.5" customHeight="1">
      <c r="B24" s="449" t="s">
        <v>29</v>
      </c>
      <c r="C24" s="463" t="s">
        <v>97</v>
      </c>
      <c r="D24" s="473">
        <v>362950</v>
      </c>
      <c r="E24" s="487">
        <v>537267</v>
      </c>
      <c r="F24" s="487">
        <v>231983</v>
      </c>
      <c r="G24" s="487">
        <v>238407</v>
      </c>
      <c r="H24" s="487">
        <v>308166</v>
      </c>
      <c r="I24" s="487">
        <v>185996</v>
      </c>
      <c r="J24" s="487">
        <v>216945</v>
      </c>
      <c r="K24" s="487">
        <v>21462</v>
      </c>
      <c r="L24" s="487">
        <v>124543</v>
      </c>
      <c r="M24" s="487">
        <v>229101</v>
      </c>
      <c r="N24" s="487">
        <v>45987</v>
      </c>
    </row>
    <row r="25" spans="2:14" ht="16.5" customHeight="1">
      <c r="B25" s="450" t="s">
        <v>486</v>
      </c>
      <c r="C25" s="461" t="s">
        <v>488</v>
      </c>
      <c r="D25" s="475">
        <v>331365</v>
      </c>
      <c r="E25" s="490">
        <v>497768</v>
      </c>
      <c r="F25" s="490">
        <v>217960</v>
      </c>
      <c r="G25" s="490">
        <v>211455</v>
      </c>
      <c r="H25" s="490">
        <v>280183</v>
      </c>
      <c r="I25" s="490">
        <v>164616</v>
      </c>
      <c r="J25" s="490">
        <v>199725</v>
      </c>
      <c r="K25" s="490">
        <v>11730</v>
      </c>
      <c r="L25" s="490">
        <v>119910</v>
      </c>
      <c r="M25" s="490">
        <v>217585</v>
      </c>
      <c r="N25" s="490">
        <v>53344</v>
      </c>
    </row>
    <row r="26" spans="2:14" ht="16.5" customHeight="1">
      <c r="B26" s="451" t="s">
        <v>489</v>
      </c>
      <c r="C26" s="464" t="s">
        <v>237</v>
      </c>
      <c r="D26" s="476">
        <v>785350</v>
      </c>
      <c r="E26" s="491">
        <v>834049</v>
      </c>
      <c r="F26" s="491">
        <v>559350</v>
      </c>
      <c r="G26" s="491">
        <v>350775</v>
      </c>
      <c r="H26" s="491">
        <v>364967</v>
      </c>
      <c r="I26" s="491">
        <v>284914</v>
      </c>
      <c r="J26" s="491">
        <v>321605</v>
      </c>
      <c r="K26" s="491">
        <v>29170</v>
      </c>
      <c r="L26" s="491">
        <v>434575</v>
      </c>
      <c r="M26" s="491">
        <v>469082</v>
      </c>
      <c r="N26" s="491">
        <v>274436</v>
      </c>
    </row>
    <row r="27" spans="2:14" ht="16.5" customHeight="1">
      <c r="B27" s="452" t="s">
        <v>242</v>
      </c>
      <c r="C27" s="465" t="s">
        <v>245</v>
      </c>
      <c r="D27" s="474">
        <v>456082</v>
      </c>
      <c r="E27" s="488">
        <v>502457</v>
      </c>
      <c r="F27" s="488">
        <v>337845</v>
      </c>
      <c r="G27" s="488">
        <v>260595</v>
      </c>
      <c r="H27" s="488">
        <v>285779</v>
      </c>
      <c r="I27" s="488">
        <v>196386</v>
      </c>
      <c r="J27" s="488">
        <v>242865</v>
      </c>
      <c r="K27" s="488">
        <v>17730</v>
      </c>
      <c r="L27" s="488">
        <v>195487</v>
      </c>
      <c r="M27" s="488">
        <v>216678</v>
      </c>
      <c r="N27" s="488">
        <v>141459</v>
      </c>
    </row>
    <row r="28" spans="2:14" ht="16.5" customHeight="1">
      <c r="B28" s="452" t="s">
        <v>490</v>
      </c>
      <c r="C28" s="465" t="s">
        <v>252</v>
      </c>
      <c r="D28" s="474">
        <v>397830</v>
      </c>
      <c r="E28" s="488">
        <v>430940</v>
      </c>
      <c r="F28" s="488">
        <v>278816</v>
      </c>
      <c r="G28" s="488">
        <v>364336</v>
      </c>
      <c r="H28" s="488">
        <v>396444</v>
      </c>
      <c r="I28" s="488">
        <v>248924</v>
      </c>
      <c r="J28" s="488">
        <v>322674</v>
      </c>
      <c r="K28" s="488">
        <v>41662</v>
      </c>
      <c r="L28" s="488">
        <v>33494</v>
      </c>
      <c r="M28" s="488">
        <v>34496</v>
      </c>
      <c r="N28" s="488">
        <v>29892</v>
      </c>
    </row>
    <row r="29" spans="2:14" ht="16.5" customHeight="1">
      <c r="B29" s="452" t="s">
        <v>491</v>
      </c>
      <c r="C29" s="465" t="s">
        <v>492</v>
      </c>
      <c r="D29" s="474">
        <v>251359</v>
      </c>
      <c r="E29" s="488">
        <v>281658</v>
      </c>
      <c r="F29" s="488">
        <v>194476</v>
      </c>
      <c r="G29" s="488">
        <v>250061</v>
      </c>
      <c r="H29" s="488">
        <v>280469</v>
      </c>
      <c r="I29" s="488">
        <v>192975</v>
      </c>
      <c r="J29" s="488">
        <v>238624</v>
      </c>
      <c r="K29" s="488">
        <v>11437</v>
      </c>
      <c r="L29" s="488">
        <v>1298</v>
      </c>
      <c r="M29" s="488">
        <v>1189</v>
      </c>
      <c r="N29" s="488">
        <v>1501</v>
      </c>
    </row>
    <row r="30" spans="2:14" ht="16.5" customHeight="1">
      <c r="B30" s="452" t="s">
        <v>480</v>
      </c>
      <c r="C30" s="465" t="s">
        <v>4</v>
      </c>
      <c r="D30" s="474">
        <v>499450</v>
      </c>
      <c r="E30" s="488">
        <v>604506</v>
      </c>
      <c r="F30" s="488">
        <v>307767</v>
      </c>
      <c r="G30" s="488">
        <v>364644</v>
      </c>
      <c r="H30" s="488">
        <v>414822</v>
      </c>
      <c r="I30" s="488">
        <v>273089</v>
      </c>
      <c r="J30" s="488">
        <v>334429</v>
      </c>
      <c r="K30" s="488">
        <v>30215</v>
      </c>
      <c r="L30" s="488">
        <v>134806</v>
      </c>
      <c r="M30" s="488">
        <v>189684</v>
      </c>
      <c r="N30" s="488">
        <v>34678</v>
      </c>
    </row>
    <row r="31" spans="2:14" ht="16.5" customHeight="1">
      <c r="B31" s="452" t="s">
        <v>493</v>
      </c>
      <c r="C31" s="465" t="s">
        <v>268</v>
      </c>
      <c r="D31" s="474">
        <v>504284</v>
      </c>
      <c r="E31" s="488">
        <v>596253</v>
      </c>
      <c r="F31" s="488">
        <v>338544</v>
      </c>
      <c r="G31" s="488">
        <v>301218</v>
      </c>
      <c r="H31" s="488">
        <v>347671</v>
      </c>
      <c r="I31" s="488">
        <v>217504</v>
      </c>
      <c r="J31" s="488">
        <v>274796</v>
      </c>
      <c r="K31" s="488">
        <v>26422</v>
      </c>
      <c r="L31" s="488">
        <v>203066</v>
      </c>
      <c r="M31" s="488">
        <v>248582</v>
      </c>
      <c r="N31" s="488">
        <v>121040</v>
      </c>
    </row>
    <row r="32" spans="2:14" ht="16.5" customHeight="1">
      <c r="B32" s="452" t="s">
        <v>448</v>
      </c>
      <c r="C32" s="465" t="s">
        <v>271</v>
      </c>
      <c r="D32" s="474">
        <v>709803</v>
      </c>
      <c r="E32" s="488">
        <v>760194</v>
      </c>
      <c r="F32" s="488">
        <v>491389</v>
      </c>
      <c r="G32" s="488">
        <v>359560</v>
      </c>
      <c r="H32" s="488">
        <v>383343</v>
      </c>
      <c r="I32" s="488">
        <v>256477</v>
      </c>
      <c r="J32" s="488">
        <v>321447</v>
      </c>
      <c r="K32" s="488">
        <v>38113</v>
      </c>
      <c r="L32" s="488">
        <v>350243</v>
      </c>
      <c r="M32" s="488">
        <v>376851</v>
      </c>
      <c r="N32" s="488">
        <v>234912</v>
      </c>
    </row>
    <row r="33" spans="2:14" ht="16.5" customHeight="1">
      <c r="B33" s="452" t="s">
        <v>122</v>
      </c>
      <c r="C33" s="465" t="s">
        <v>467</v>
      </c>
      <c r="D33" s="474">
        <v>542443</v>
      </c>
      <c r="E33" s="488">
        <v>578848</v>
      </c>
      <c r="F33" s="488">
        <v>418957</v>
      </c>
      <c r="G33" s="488">
        <v>286075</v>
      </c>
      <c r="H33" s="488">
        <v>311275</v>
      </c>
      <c r="I33" s="488">
        <v>200598</v>
      </c>
      <c r="J33" s="488">
        <v>259359</v>
      </c>
      <c r="K33" s="488">
        <v>26716</v>
      </c>
      <c r="L33" s="488">
        <v>256368</v>
      </c>
      <c r="M33" s="488">
        <v>267573</v>
      </c>
      <c r="N33" s="488">
        <v>218359</v>
      </c>
    </row>
    <row r="34" spans="2:14" ht="16.5" customHeight="1">
      <c r="B34" s="452" t="s">
        <v>494</v>
      </c>
      <c r="C34" s="465" t="s">
        <v>129</v>
      </c>
      <c r="D34" s="477">
        <v>306397</v>
      </c>
      <c r="E34" s="492">
        <v>314382</v>
      </c>
      <c r="F34" s="492">
        <v>255278</v>
      </c>
      <c r="G34" s="492">
        <v>281342</v>
      </c>
      <c r="H34" s="492">
        <v>289293</v>
      </c>
      <c r="I34" s="492">
        <v>230443</v>
      </c>
      <c r="J34" s="492">
        <v>266297</v>
      </c>
      <c r="K34" s="492">
        <v>15045</v>
      </c>
      <c r="L34" s="492">
        <v>25055</v>
      </c>
      <c r="M34" s="492">
        <v>25089</v>
      </c>
      <c r="N34" s="492">
        <v>24835</v>
      </c>
    </row>
    <row r="35" spans="2:14" ht="16.5" customHeight="1">
      <c r="B35" s="452" t="s">
        <v>258</v>
      </c>
      <c r="C35" s="465" t="s">
        <v>495</v>
      </c>
      <c r="D35" s="474">
        <v>474000</v>
      </c>
      <c r="E35" s="488">
        <v>495239</v>
      </c>
      <c r="F35" s="488">
        <v>301672</v>
      </c>
      <c r="G35" s="488">
        <v>367288</v>
      </c>
      <c r="H35" s="488">
        <v>378776</v>
      </c>
      <c r="I35" s="488">
        <v>274082</v>
      </c>
      <c r="J35" s="488">
        <v>326283</v>
      </c>
      <c r="K35" s="488">
        <v>41005</v>
      </c>
      <c r="L35" s="488">
        <v>106712</v>
      </c>
      <c r="M35" s="488">
        <v>116463</v>
      </c>
      <c r="N35" s="488">
        <v>27590</v>
      </c>
    </row>
    <row r="36" spans="2:14" ht="16.5" customHeight="1">
      <c r="B36" s="452" t="s">
        <v>150</v>
      </c>
      <c r="C36" s="465" t="s">
        <v>51</v>
      </c>
      <c r="D36" s="474">
        <v>697083</v>
      </c>
      <c r="E36" s="488">
        <v>783572</v>
      </c>
      <c r="F36" s="488">
        <v>437774</v>
      </c>
      <c r="G36" s="488">
        <v>310825</v>
      </c>
      <c r="H36" s="488">
        <v>346117</v>
      </c>
      <c r="I36" s="488">
        <v>205015</v>
      </c>
      <c r="J36" s="488">
        <v>296058</v>
      </c>
      <c r="K36" s="488">
        <v>14767</v>
      </c>
      <c r="L36" s="488">
        <v>386258</v>
      </c>
      <c r="M36" s="488">
        <v>437455</v>
      </c>
      <c r="N36" s="488">
        <v>232759</v>
      </c>
    </row>
    <row r="37" spans="2:14" ht="16.5" customHeight="1">
      <c r="B37" s="452" t="s">
        <v>414</v>
      </c>
      <c r="C37" s="465" t="s">
        <v>232</v>
      </c>
      <c r="D37" s="474">
        <v>909405</v>
      </c>
      <c r="E37" s="488">
        <v>970924</v>
      </c>
      <c r="F37" s="488">
        <v>622815</v>
      </c>
      <c r="G37" s="488">
        <v>376038</v>
      </c>
      <c r="H37" s="488">
        <v>394761</v>
      </c>
      <c r="I37" s="488">
        <v>288816</v>
      </c>
      <c r="J37" s="488">
        <v>346010</v>
      </c>
      <c r="K37" s="488">
        <v>30028</v>
      </c>
      <c r="L37" s="488">
        <v>533367</v>
      </c>
      <c r="M37" s="488">
        <v>576163</v>
      </c>
      <c r="N37" s="488">
        <v>333999</v>
      </c>
    </row>
    <row r="38" spans="2:14" ht="16.5" customHeight="1">
      <c r="B38" s="452" t="s">
        <v>496</v>
      </c>
      <c r="C38" s="465" t="s">
        <v>235</v>
      </c>
      <c r="D38" s="474">
        <v>557539</v>
      </c>
      <c r="E38" s="488">
        <v>575700</v>
      </c>
      <c r="F38" s="488">
        <v>444564</v>
      </c>
      <c r="G38" s="488">
        <v>396684</v>
      </c>
      <c r="H38" s="488">
        <v>419285</v>
      </c>
      <c r="I38" s="488">
        <v>256086</v>
      </c>
      <c r="J38" s="488">
        <v>362417</v>
      </c>
      <c r="K38" s="488">
        <v>34267</v>
      </c>
      <c r="L38" s="488">
        <v>160855</v>
      </c>
      <c r="M38" s="488">
        <v>156415</v>
      </c>
      <c r="N38" s="488">
        <v>188478</v>
      </c>
    </row>
    <row r="39" spans="2:14" ht="16.5" customHeight="1">
      <c r="B39" s="452" t="s">
        <v>433</v>
      </c>
      <c r="C39" s="465" t="s">
        <v>243</v>
      </c>
      <c r="D39" s="474">
        <v>357676</v>
      </c>
      <c r="E39" s="488">
        <v>392915</v>
      </c>
      <c r="F39" s="488">
        <v>278226</v>
      </c>
      <c r="G39" s="488">
        <v>327655</v>
      </c>
      <c r="H39" s="488">
        <v>363138</v>
      </c>
      <c r="I39" s="488">
        <v>247655</v>
      </c>
      <c r="J39" s="488">
        <v>296239</v>
      </c>
      <c r="K39" s="488">
        <v>31416</v>
      </c>
      <c r="L39" s="488">
        <v>30021</v>
      </c>
      <c r="M39" s="488">
        <v>29777</v>
      </c>
      <c r="N39" s="488">
        <v>30571</v>
      </c>
    </row>
    <row r="40" spans="2:14" ht="16.5" customHeight="1">
      <c r="B40" s="452" t="s">
        <v>464</v>
      </c>
      <c r="C40" s="465" t="s">
        <v>171</v>
      </c>
      <c r="D40" s="474">
        <v>1161430</v>
      </c>
      <c r="E40" s="488">
        <v>1279335</v>
      </c>
      <c r="F40" s="488">
        <v>743304</v>
      </c>
      <c r="G40" s="488">
        <v>366727</v>
      </c>
      <c r="H40" s="488">
        <v>398619</v>
      </c>
      <c r="I40" s="488">
        <v>253631</v>
      </c>
      <c r="J40" s="488">
        <v>340917</v>
      </c>
      <c r="K40" s="488">
        <v>25810</v>
      </c>
      <c r="L40" s="488">
        <v>794703</v>
      </c>
      <c r="M40" s="488">
        <v>880716</v>
      </c>
      <c r="N40" s="488">
        <v>489673</v>
      </c>
    </row>
    <row r="41" spans="2:14" ht="16.5" customHeight="1">
      <c r="B41" s="452" t="s">
        <v>498</v>
      </c>
      <c r="C41" s="465" t="s">
        <v>254</v>
      </c>
      <c r="D41" s="474">
        <v>697686</v>
      </c>
      <c r="E41" s="488">
        <v>896928</v>
      </c>
      <c r="F41" s="488">
        <v>396327</v>
      </c>
      <c r="G41" s="488">
        <v>326015</v>
      </c>
      <c r="H41" s="488">
        <v>403989</v>
      </c>
      <c r="I41" s="488">
        <v>208078</v>
      </c>
      <c r="J41" s="488">
        <v>294483</v>
      </c>
      <c r="K41" s="488">
        <v>31532</v>
      </c>
      <c r="L41" s="488">
        <v>371671</v>
      </c>
      <c r="M41" s="488">
        <v>492939</v>
      </c>
      <c r="N41" s="488">
        <v>188249</v>
      </c>
    </row>
    <row r="42" spans="2:14" ht="16.5" customHeight="1">
      <c r="B42" s="452" t="s">
        <v>401</v>
      </c>
      <c r="C42" s="465" t="s">
        <v>265</v>
      </c>
      <c r="D42" s="474">
        <v>491037</v>
      </c>
      <c r="E42" s="488">
        <v>525536</v>
      </c>
      <c r="F42" s="488">
        <v>362440</v>
      </c>
      <c r="G42" s="488">
        <v>411160</v>
      </c>
      <c r="H42" s="488">
        <v>437604</v>
      </c>
      <c r="I42" s="488">
        <v>312587</v>
      </c>
      <c r="J42" s="488">
        <v>374001</v>
      </c>
      <c r="K42" s="488">
        <v>37159</v>
      </c>
      <c r="L42" s="488">
        <v>79877</v>
      </c>
      <c r="M42" s="488">
        <v>87932</v>
      </c>
      <c r="N42" s="488">
        <v>49853</v>
      </c>
    </row>
    <row r="43" spans="2:14" ht="16.5" customHeight="1">
      <c r="B43" s="452" t="s">
        <v>306</v>
      </c>
      <c r="C43" s="465" t="s">
        <v>263</v>
      </c>
      <c r="D43" s="474">
        <v>804969</v>
      </c>
      <c r="E43" s="488">
        <v>886544</v>
      </c>
      <c r="F43" s="488">
        <v>519123</v>
      </c>
      <c r="G43" s="488">
        <v>381643</v>
      </c>
      <c r="H43" s="488">
        <v>414903</v>
      </c>
      <c r="I43" s="488">
        <v>265097</v>
      </c>
      <c r="J43" s="488">
        <v>337257</v>
      </c>
      <c r="K43" s="488">
        <v>44386</v>
      </c>
      <c r="L43" s="488">
        <v>423326</v>
      </c>
      <c r="M43" s="488">
        <v>471641</v>
      </c>
      <c r="N43" s="488">
        <v>254026</v>
      </c>
    </row>
    <row r="44" spans="2:14" ht="16.5" customHeight="1">
      <c r="B44" s="452" t="s">
        <v>500</v>
      </c>
      <c r="C44" s="466" t="s">
        <v>6</v>
      </c>
      <c r="D44" s="474">
        <v>357703</v>
      </c>
      <c r="E44" s="488">
        <v>434114</v>
      </c>
      <c r="F44" s="488">
        <v>259523</v>
      </c>
      <c r="G44" s="488">
        <v>325500</v>
      </c>
      <c r="H44" s="488">
        <v>391836</v>
      </c>
      <c r="I44" s="488">
        <v>240266</v>
      </c>
      <c r="J44" s="488">
        <v>293570</v>
      </c>
      <c r="K44" s="488">
        <v>31930</v>
      </c>
      <c r="L44" s="488">
        <v>32203</v>
      </c>
      <c r="M44" s="488">
        <v>42278</v>
      </c>
      <c r="N44" s="488">
        <v>19257</v>
      </c>
    </row>
    <row r="45" spans="2:14" ht="16.5" customHeight="1">
      <c r="B45" s="449" t="s">
        <v>307</v>
      </c>
      <c r="C45" s="467" t="s">
        <v>428</v>
      </c>
      <c r="D45" s="473">
        <v>551500</v>
      </c>
      <c r="E45" s="487">
        <v>673108</v>
      </c>
      <c r="F45" s="487">
        <v>346426</v>
      </c>
      <c r="G45" s="487">
        <v>289905</v>
      </c>
      <c r="H45" s="487">
        <v>347180</v>
      </c>
      <c r="I45" s="487">
        <v>193318</v>
      </c>
      <c r="J45" s="487">
        <v>268784</v>
      </c>
      <c r="K45" s="487">
        <v>21121</v>
      </c>
      <c r="L45" s="487">
        <v>261595</v>
      </c>
      <c r="M45" s="487">
        <v>325928</v>
      </c>
      <c r="N45" s="487">
        <v>153108</v>
      </c>
    </row>
    <row r="46" spans="2:14" ht="16.5" customHeight="1">
      <c r="B46" s="453" t="s">
        <v>435</v>
      </c>
      <c r="C46" s="468" t="s">
        <v>355</v>
      </c>
      <c r="D46" s="478">
        <v>251721</v>
      </c>
      <c r="E46" s="489">
        <v>401495</v>
      </c>
      <c r="F46" s="489">
        <v>168725</v>
      </c>
      <c r="G46" s="489">
        <v>194315</v>
      </c>
      <c r="H46" s="489">
        <v>278863</v>
      </c>
      <c r="I46" s="489">
        <v>147463</v>
      </c>
      <c r="J46" s="489">
        <v>184939</v>
      </c>
      <c r="K46" s="489">
        <v>9376</v>
      </c>
      <c r="L46" s="489">
        <v>57406</v>
      </c>
      <c r="M46" s="489">
        <v>122632</v>
      </c>
      <c r="N46" s="489">
        <v>21262</v>
      </c>
    </row>
    <row r="47" spans="2:14" ht="16.5" customHeight="1">
      <c r="B47" s="451" t="s">
        <v>283</v>
      </c>
      <c r="C47" s="464" t="s">
        <v>77</v>
      </c>
      <c r="D47" s="476">
        <v>229779</v>
      </c>
      <c r="E47" s="491">
        <v>303333</v>
      </c>
      <c r="F47" s="491">
        <v>164204</v>
      </c>
      <c r="G47" s="491">
        <v>176542</v>
      </c>
      <c r="H47" s="491">
        <v>221732</v>
      </c>
      <c r="I47" s="491">
        <v>136254</v>
      </c>
      <c r="J47" s="491">
        <v>167956</v>
      </c>
      <c r="K47" s="491">
        <v>8586</v>
      </c>
      <c r="L47" s="491">
        <v>53237</v>
      </c>
      <c r="M47" s="491">
        <v>81601</v>
      </c>
      <c r="N47" s="491">
        <v>27950</v>
      </c>
    </row>
    <row r="48" spans="2:14" ht="16.5" customHeight="1">
      <c r="B48" s="452" t="s">
        <v>501</v>
      </c>
      <c r="C48" s="465" t="s">
        <v>502</v>
      </c>
      <c r="D48" s="474">
        <v>117009</v>
      </c>
      <c r="E48" s="488">
        <v>125160</v>
      </c>
      <c r="F48" s="488">
        <v>112581</v>
      </c>
      <c r="G48" s="488">
        <v>101569</v>
      </c>
      <c r="H48" s="488">
        <v>105258</v>
      </c>
      <c r="I48" s="488">
        <v>99564</v>
      </c>
      <c r="J48" s="488">
        <v>96247</v>
      </c>
      <c r="K48" s="488">
        <v>5322</v>
      </c>
      <c r="L48" s="488">
        <v>15440</v>
      </c>
      <c r="M48" s="488">
        <v>19902</v>
      </c>
      <c r="N48" s="488">
        <v>13017</v>
      </c>
    </row>
    <row r="49" spans="2:14" ht="16.5" customHeight="1">
      <c r="B49" s="449" t="s">
        <v>418</v>
      </c>
      <c r="C49" s="463" t="s">
        <v>503</v>
      </c>
      <c r="D49" s="473">
        <v>559300</v>
      </c>
      <c r="E49" s="487">
        <v>813080</v>
      </c>
      <c r="F49" s="487">
        <v>478989</v>
      </c>
      <c r="G49" s="487">
        <v>330134</v>
      </c>
      <c r="H49" s="487">
        <v>503016</v>
      </c>
      <c r="I49" s="487">
        <v>275424</v>
      </c>
      <c r="J49" s="487">
        <v>300668</v>
      </c>
      <c r="K49" s="487">
        <v>29466</v>
      </c>
      <c r="L49" s="487">
        <v>229166</v>
      </c>
      <c r="M49" s="487">
        <v>310064</v>
      </c>
      <c r="N49" s="487">
        <v>203565</v>
      </c>
    </row>
    <row r="50" spans="2:14" ht="16.5" customHeight="1">
      <c r="B50" s="453" t="s">
        <v>504</v>
      </c>
      <c r="C50" s="462" t="s">
        <v>11</v>
      </c>
      <c r="D50" s="478">
        <v>213474</v>
      </c>
      <c r="E50" s="489">
        <v>266693</v>
      </c>
      <c r="F50" s="489">
        <v>199247</v>
      </c>
      <c r="G50" s="489">
        <v>186242</v>
      </c>
      <c r="H50" s="489">
        <v>215126</v>
      </c>
      <c r="I50" s="489">
        <v>178521</v>
      </c>
      <c r="J50" s="489">
        <v>180630</v>
      </c>
      <c r="K50" s="489">
        <v>5612</v>
      </c>
      <c r="L50" s="489">
        <v>27232</v>
      </c>
      <c r="M50" s="489">
        <v>51567</v>
      </c>
      <c r="N50" s="489">
        <v>20726</v>
      </c>
    </row>
    <row r="51" spans="2:14" ht="16.5" customHeight="1">
      <c r="B51" s="451" t="s">
        <v>362</v>
      </c>
      <c r="C51" s="464" t="s">
        <v>8</v>
      </c>
      <c r="D51" s="476">
        <v>342428</v>
      </c>
      <c r="E51" s="491">
        <v>430496</v>
      </c>
      <c r="F51" s="491">
        <v>256074</v>
      </c>
      <c r="G51" s="491">
        <v>231310</v>
      </c>
      <c r="H51" s="491">
        <v>262437</v>
      </c>
      <c r="I51" s="491">
        <v>200788</v>
      </c>
      <c r="J51" s="491">
        <v>206548</v>
      </c>
      <c r="K51" s="491">
        <v>24762</v>
      </c>
      <c r="L51" s="491">
        <v>111118</v>
      </c>
      <c r="M51" s="491">
        <v>168059</v>
      </c>
      <c r="N51" s="491">
        <v>55286</v>
      </c>
    </row>
    <row r="52" spans="2:14" ht="16.5" customHeight="1">
      <c r="B52" s="452" t="s">
        <v>202</v>
      </c>
      <c r="C52" s="465" t="s">
        <v>505</v>
      </c>
      <c r="D52" s="474">
        <v>336822</v>
      </c>
      <c r="E52" s="488">
        <v>356715</v>
      </c>
      <c r="F52" s="488">
        <v>278452</v>
      </c>
      <c r="G52" s="488">
        <v>235023</v>
      </c>
      <c r="H52" s="488">
        <v>259050</v>
      </c>
      <c r="I52" s="488">
        <v>164521</v>
      </c>
      <c r="J52" s="488">
        <v>206344</v>
      </c>
      <c r="K52" s="488">
        <v>28679</v>
      </c>
      <c r="L52" s="488">
        <v>101799</v>
      </c>
      <c r="M52" s="488">
        <v>97665</v>
      </c>
      <c r="N52" s="488">
        <v>113931</v>
      </c>
    </row>
    <row r="53" spans="2:14" ht="16.5" customHeight="1">
      <c r="B53" s="453" t="s">
        <v>506</v>
      </c>
      <c r="C53" s="462" t="s">
        <v>508</v>
      </c>
      <c r="D53" s="478">
        <v>352462</v>
      </c>
      <c r="E53" s="489">
        <v>396100</v>
      </c>
      <c r="F53" s="489">
        <v>250938</v>
      </c>
      <c r="G53" s="489">
        <v>247939</v>
      </c>
      <c r="H53" s="489">
        <v>279918</v>
      </c>
      <c r="I53" s="489">
        <v>173540</v>
      </c>
      <c r="J53" s="489">
        <v>235971</v>
      </c>
      <c r="K53" s="489">
        <v>11968</v>
      </c>
      <c r="L53" s="489">
        <v>104523</v>
      </c>
      <c r="M53" s="489">
        <v>116182</v>
      </c>
      <c r="N53" s="489">
        <v>77398</v>
      </c>
    </row>
    <row r="54" spans="2:14" ht="20.25" customHeight="1">
      <c r="B54" s="10"/>
      <c r="C54" s="454">
        <v>45839</v>
      </c>
      <c r="D54" s="469" t="s">
        <v>163</v>
      </c>
      <c r="E54" s="10"/>
      <c r="F54" s="496"/>
      <c r="H54" s="10"/>
      <c r="I54" s="10"/>
      <c r="J54" s="10"/>
      <c r="K54" s="10"/>
      <c r="L54" s="10"/>
      <c r="M54" s="10"/>
      <c r="N54" s="10"/>
    </row>
    <row r="55" spans="2:14" ht="18" customHeight="1">
      <c r="B55" s="200"/>
      <c r="C55" s="455" t="s">
        <v>487</v>
      </c>
      <c r="D55" s="455"/>
      <c r="E55" s="200"/>
      <c r="F55" s="200"/>
      <c r="G55" s="200"/>
      <c r="H55" s="200"/>
      <c r="I55" s="200"/>
      <c r="J55" s="499"/>
      <c r="K55" s="200"/>
      <c r="L55" s="200"/>
      <c r="M55" s="200"/>
      <c r="N55" s="1" t="s">
        <v>195</v>
      </c>
    </row>
    <row r="56" spans="2:14" s="440" customFormat="1" ht="11.25" customHeight="1">
      <c r="B56" s="441" t="s">
        <v>288</v>
      </c>
      <c r="C56" s="456"/>
      <c r="D56" s="441" t="s">
        <v>465</v>
      </c>
      <c r="E56" s="482"/>
      <c r="F56" s="482"/>
      <c r="G56" s="497"/>
      <c r="H56" s="498"/>
      <c r="I56" s="498"/>
      <c r="J56" s="498"/>
      <c r="K56" s="498"/>
      <c r="L56" s="498"/>
      <c r="M56" s="498"/>
      <c r="N56" s="503"/>
    </row>
    <row r="57" spans="2:14" s="440" customFormat="1" ht="11.25" customHeight="1">
      <c r="B57" s="442"/>
      <c r="C57" s="457"/>
      <c r="D57" s="442"/>
      <c r="E57" s="483"/>
      <c r="F57" s="457"/>
      <c r="G57" s="441" t="s">
        <v>382</v>
      </c>
      <c r="H57" s="482"/>
      <c r="I57" s="482"/>
      <c r="J57" s="497"/>
      <c r="K57" s="502"/>
      <c r="L57" s="441" t="s">
        <v>466</v>
      </c>
      <c r="M57" s="482"/>
      <c r="N57" s="456"/>
    </row>
    <row r="58" spans="2:14" s="440" customFormat="1" ht="18" customHeight="1">
      <c r="B58" s="442"/>
      <c r="C58" s="457"/>
      <c r="D58" s="470"/>
      <c r="E58" s="484"/>
      <c r="F58" s="495"/>
      <c r="G58" s="470"/>
      <c r="H58" s="484"/>
      <c r="I58" s="495"/>
      <c r="J58" s="500" t="s">
        <v>303</v>
      </c>
      <c r="K58" s="500" t="s">
        <v>468</v>
      </c>
      <c r="L58" s="470"/>
      <c r="M58" s="484"/>
      <c r="N58" s="495"/>
    </row>
    <row r="59" spans="2:14" s="440" customFormat="1" ht="18" customHeight="1">
      <c r="B59" s="443"/>
      <c r="C59" s="458"/>
      <c r="D59" s="471" t="s">
        <v>470</v>
      </c>
      <c r="E59" s="485" t="s">
        <v>471</v>
      </c>
      <c r="F59" s="485" t="s">
        <v>87</v>
      </c>
      <c r="G59" s="471" t="s">
        <v>470</v>
      </c>
      <c r="H59" s="485" t="s">
        <v>471</v>
      </c>
      <c r="I59" s="485" t="s">
        <v>87</v>
      </c>
      <c r="J59" s="501"/>
      <c r="K59" s="501"/>
      <c r="L59" s="485" t="s">
        <v>470</v>
      </c>
      <c r="M59" s="471" t="s">
        <v>471</v>
      </c>
      <c r="N59" s="504" t="s">
        <v>87</v>
      </c>
    </row>
    <row r="60" spans="2:14" ht="16.5" customHeight="1">
      <c r="B60" s="444" t="s">
        <v>107</v>
      </c>
      <c r="C60" s="459" t="s">
        <v>451</v>
      </c>
      <c r="D60" s="472">
        <v>495166</v>
      </c>
      <c r="E60" s="486">
        <v>632892</v>
      </c>
      <c r="F60" s="486">
        <v>309917</v>
      </c>
      <c r="G60" s="486">
        <v>299630</v>
      </c>
      <c r="H60" s="486">
        <v>359043</v>
      </c>
      <c r="I60" s="486">
        <v>219717</v>
      </c>
      <c r="J60" s="486">
        <v>274334</v>
      </c>
      <c r="K60" s="486">
        <v>25296</v>
      </c>
      <c r="L60" s="486">
        <v>195536</v>
      </c>
      <c r="M60" s="486">
        <v>273849</v>
      </c>
      <c r="N60" s="486">
        <v>90200</v>
      </c>
    </row>
    <row r="61" spans="2:14" ht="16.5" customHeight="1">
      <c r="B61" s="445" t="s">
        <v>126</v>
      </c>
      <c r="C61" s="460" t="s">
        <v>472</v>
      </c>
      <c r="D61" s="473">
        <v>658789</v>
      </c>
      <c r="E61" s="487">
        <v>771733</v>
      </c>
      <c r="F61" s="487">
        <v>327511</v>
      </c>
      <c r="G61" s="487">
        <v>319518</v>
      </c>
      <c r="H61" s="487">
        <v>376846</v>
      </c>
      <c r="I61" s="487">
        <v>151368</v>
      </c>
      <c r="J61" s="487">
        <v>299363</v>
      </c>
      <c r="K61" s="487">
        <v>20155</v>
      </c>
      <c r="L61" s="487">
        <v>339271</v>
      </c>
      <c r="M61" s="487">
        <v>394887</v>
      </c>
      <c r="N61" s="487">
        <v>176143</v>
      </c>
    </row>
    <row r="62" spans="2:14" ht="16.5" customHeight="1">
      <c r="B62" s="446" t="s">
        <v>315</v>
      </c>
      <c r="C62" s="461" t="s">
        <v>421</v>
      </c>
      <c r="D62" s="474">
        <v>670123</v>
      </c>
      <c r="E62" s="488">
        <v>780835</v>
      </c>
      <c r="F62" s="488">
        <v>404347</v>
      </c>
      <c r="G62" s="488">
        <v>357013</v>
      </c>
      <c r="H62" s="488">
        <v>404725</v>
      </c>
      <c r="I62" s="488">
        <v>242477</v>
      </c>
      <c r="J62" s="488">
        <v>320287</v>
      </c>
      <c r="K62" s="488">
        <v>36726</v>
      </c>
      <c r="L62" s="488">
        <v>313110</v>
      </c>
      <c r="M62" s="488">
        <v>376110</v>
      </c>
      <c r="N62" s="488">
        <v>161870</v>
      </c>
    </row>
    <row r="63" spans="2:14" ht="16.5" customHeight="1">
      <c r="B63" s="447" t="s">
        <v>317</v>
      </c>
      <c r="C63" s="461" t="s">
        <v>56</v>
      </c>
      <c r="D63" s="474">
        <v>1097496</v>
      </c>
      <c r="E63" s="488">
        <v>1176422</v>
      </c>
      <c r="F63" s="488">
        <v>720177</v>
      </c>
      <c r="G63" s="488">
        <v>493635</v>
      </c>
      <c r="H63" s="488">
        <v>517300</v>
      </c>
      <c r="I63" s="488">
        <v>380500</v>
      </c>
      <c r="J63" s="488">
        <v>436582</v>
      </c>
      <c r="K63" s="488">
        <v>57053</v>
      </c>
      <c r="L63" s="488">
        <v>603861</v>
      </c>
      <c r="M63" s="488">
        <v>659122</v>
      </c>
      <c r="N63" s="488">
        <v>339677</v>
      </c>
    </row>
    <row r="64" spans="2:14" ht="16.5" customHeight="1">
      <c r="B64" s="446" t="s">
        <v>320</v>
      </c>
      <c r="C64" s="461" t="s">
        <v>473</v>
      </c>
      <c r="D64" s="474">
        <v>442373</v>
      </c>
      <c r="E64" s="488">
        <v>494121</v>
      </c>
      <c r="F64" s="488">
        <v>318373</v>
      </c>
      <c r="G64" s="488">
        <v>383127</v>
      </c>
      <c r="H64" s="488">
        <v>420411</v>
      </c>
      <c r="I64" s="488">
        <v>293786</v>
      </c>
      <c r="J64" s="488">
        <v>348614</v>
      </c>
      <c r="K64" s="488">
        <v>34513</v>
      </c>
      <c r="L64" s="488">
        <v>59246</v>
      </c>
      <c r="M64" s="488">
        <v>73710</v>
      </c>
      <c r="N64" s="488">
        <v>24587</v>
      </c>
    </row>
    <row r="65" spans="2:14" ht="16.5" customHeight="1">
      <c r="B65" s="446" t="s">
        <v>322</v>
      </c>
      <c r="C65" s="461" t="s">
        <v>474</v>
      </c>
      <c r="D65" s="474">
        <v>351346</v>
      </c>
      <c r="E65" s="488">
        <v>410332</v>
      </c>
      <c r="F65" s="488">
        <v>192721</v>
      </c>
      <c r="G65" s="488">
        <v>237367</v>
      </c>
      <c r="H65" s="488">
        <v>261367</v>
      </c>
      <c r="I65" s="488">
        <v>172826</v>
      </c>
      <c r="J65" s="488">
        <v>208173</v>
      </c>
      <c r="K65" s="488">
        <v>29194</v>
      </c>
      <c r="L65" s="488">
        <v>113979</v>
      </c>
      <c r="M65" s="488">
        <v>148965</v>
      </c>
      <c r="N65" s="488">
        <v>19895</v>
      </c>
    </row>
    <row r="66" spans="2:14" ht="16.5" customHeight="1">
      <c r="B66" s="446" t="s">
        <v>324</v>
      </c>
      <c r="C66" s="461" t="s">
        <v>476</v>
      </c>
      <c r="D66" s="474">
        <v>404095</v>
      </c>
      <c r="E66" s="488">
        <v>637977</v>
      </c>
      <c r="F66" s="488">
        <v>237243</v>
      </c>
      <c r="G66" s="488">
        <v>230567</v>
      </c>
      <c r="H66" s="488">
        <v>316474</v>
      </c>
      <c r="I66" s="488">
        <v>169281</v>
      </c>
      <c r="J66" s="488">
        <v>220570</v>
      </c>
      <c r="K66" s="488">
        <v>9997</v>
      </c>
      <c r="L66" s="488">
        <v>173528</v>
      </c>
      <c r="M66" s="488">
        <v>321503</v>
      </c>
      <c r="N66" s="488">
        <v>67962</v>
      </c>
    </row>
    <row r="67" spans="2:14" ht="16.5" customHeight="1">
      <c r="B67" s="446" t="s">
        <v>327</v>
      </c>
      <c r="C67" s="461" t="s">
        <v>477</v>
      </c>
      <c r="D67" s="474">
        <v>482042</v>
      </c>
      <c r="E67" s="488">
        <v>697161</v>
      </c>
      <c r="F67" s="488">
        <v>353535</v>
      </c>
      <c r="G67" s="488">
        <v>388287</v>
      </c>
      <c r="H67" s="488">
        <v>542787</v>
      </c>
      <c r="I67" s="488">
        <v>295992</v>
      </c>
      <c r="J67" s="488">
        <v>369952</v>
      </c>
      <c r="K67" s="488">
        <v>18335</v>
      </c>
      <c r="L67" s="488">
        <v>93755</v>
      </c>
      <c r="M67" s="488">
        <v>154374</v>
      </c>
      <c r="N67" s="488">
        <v>57543</v>
      </c>
    </row>
    <row r="68" spans="2:14" ht="16.5" customHeight="1">
      <c r="B68" s="446" t="s">
        <v>329</v>
      </c>
      <c r="C68" s="461" t="s">
        <v>479</v>
      </c>
      <c r="D68" s="474">
        <v>348648</v>
      </c>
      <c r="E68" s="488">
        <v>471851</v>
      </c>
      <c r="F68" s="488">
        <v>260772</v>
      </c>
      <c r="G68" s="488">
        <v>200554</v>
      </c>
      <c r="H68" s="488">
        <v>252417</v>
      </c>
      <c r="I68" s="488">
        <v>163562</v>
      </c>
      <c r="J68" s="488">
        <v>191927</v>
      </c>
      <c r="K68" s="488">
        <v>8627</v>
      </c>
      <c r="L68" s="488">
        <v>148094</v>
      </c>
      <c r="M68" s="488">
        <v>219434</v>
      </c>
      <c r="N68" s="488">
        <v>97210</v>
      </c>
    </row>
    <row r="69" spans="2:14" ht="16.5" customHeight="1">
      <c r="B69" s="446" t="s">
        <v>5</v>
      </c>
      <c r="C69" s="461" t="s">
        <v>481</v>
      </c>
      <c r="D69" s="474">
        <v>1178350</v>
      </c>
      <c r="E69" s="488">
        <v>1263171</v>
      </c>
      <c r="F69" s="488">
        <v>599176</v>
      </c>
      <c r="G69" s="488">
        <v>455054</v>
      </c>
      <c r="H69" s="488">
        <v>472064</v>
      </c>
      <c r="I69" s="488">
        <v>338909</v>
      </c>
      <c r="J69" s="488">
        <v>406850</v>
      </c>
      <c r="K69" s="488">
        <v>48204</v>
      </c>
      <c r="L69" s="488">
        <v>723296</v>
      </c>
      <c r="M69" s="488">
        <v>791107</v>
      </c>
      <c r="N69" s="488">
        <v>260267</v>
      </c>
    </row>
    <row r="70" spans="2:14" ht="16.5" customHeight="1">
      <c r="B70" s="446" t="s">
        <v>72</v>
      </c>
      <c r="C70" s="461" t="s">
        <v>124</v>
      </c>
      <c r="D70" s="474">
        <v>175152</v>
      </c>
      <c r="E70" s="488">
        <v>236933</v>
      </c>
      <c r="F70" s="488">
        <v>139769</v>
      </c>
      <c r="G70" s="488">
        <v>152395</v>
      </c>
      <c r="H70" s="488">
        <v>194825</v>
      </c>
      <c r="I70" s="488">
        <v>128094</v>
      </c>
      <c r="J70" s="488">
        <v>147283</v>
      </c>
      <c r="K70" s="488">
        <v>5112</v>
      </c>
      <c r="L70" s="488">
        <v>22757</v>
      </c>
      <c r="M70" s="488">
        <v>42108</v>
      </c>
      <c r="N70" s="488">
        <v>11675</v>
      </c>
    </row>
    <row r="71" spans="2:14" ht="16.5" customHeight="1">
      <c r="B71" s="446" t="s">
        <v>334</v>
      </c>
      <c r="C71" s="461" t="s">
        <v>482</v>
      </c>
      <c r="D71" s="474">
        <v>297355</v>
      </c>
      <c r="E71" s="488">
        <v>406545</v>
      </c>
      <c r="F71" s="488">
        <v>202837</v>
      </c>
      <c r="G71" s="488">
        <v>183283</v>
      </c>
      <c r="H71" s="488">
        <v>235524</v>
      </c>
      <c r="I71" s="488">
        <v>138062</v>
      </c>
      <c r="J71" s="488">
        <v>174642</v>
      </c>
      <c r="K71" s="488">
        <v>8641</v>
      </c>
      <c r="L71" s="488">
        <v>114072</v>
      </c>
      <c r="M71" s="488">
        <v>171021</v>
      </c>
      <c r="N71" s="488">
        <v>64775</v>
      </c>
    </row>
    <row r="72" spans="2:14" ht="16.5" customHeight="1">
      <c r="B72" s="446" t="s">
        <v>183</v>
      </c>
      <c r="C72" s="461" t="s">
        <v>483</v>
      </c>
      <c r="D72" s="474">
        <v>330865</v>
      </c>
      <c r="E72" s="488">
        <v>347507</v>
      </c>
      <c r="F72" s="488">
        <v>309976</v>
      </c>
      <c r="G72" s="488">
        <v>330805</v>
      </c>
      <c r="H72" s="488">
        <v>347441</v>
      </c>
      <c r="I72" s="488">
        <v>309924</v>
      </c>
      <c r="J72" s="488">
        <v>328986</v>
      </c>
      <c r="K72" s="488">
        <v>1819</v>
      </c>
      <c r="L72" s="488">
        <v>60</v>
      </c>
      <c r="M72" s="488">
        <v>66</v>
      </c>
      <c r="N72" s="488">
        <v>52</v>
      </c>
    </row>
    <row r="73" spans="2:14" ht="16.5" customHeight="1">
      <c r="B73" s="446" t="s">
        <v>336</v>
      </c>
      <c r="C73" s="461" t="s">
        <v>485</v>
      </c>
      <c r="D73" s="474">
        <v>427550</v>
      </c>
      <c r="E73" s="488">
        <v>627244</v>
      </c>
      <c r="F73" s="488">
        <v>355375</v>
      </c>
      <c r="G73" s="488">
        <v>284658</v>
      </c>
      <c r="H73" s="488">
        <v>394954</v>
      </c>
      <c r="I73" s="488">
        <v>244794</v>
      </c>
      <c r="J73" s="488">
        <v>262295</v>
      </c>
      <c r="K73" s="488">
        <v>22363</v>
      </c>
      <c r="L73" s="488">
        <v>142892</v>
      </c>
      <c r="M73" s="488">
        <v>232290</v>
      </c>
      <c r="N73" s="488">
        <v>110581</v>
      </c>
    </row>
    <row r="74" spans="2:14" ht="16.5" customHeight="1">
      <c r="B74" s="446" t="s">
        <v>112</v>
      </c>
      <c r="C74" s="461" t="s">
        <v>369</v>
      </c>
      <c r="D74" s="474">
        <v>484005</v>
      </c>
      <c r="E74" s="488">
        <v>487262</v>
      </c>
      <c r="F74" s="488">
        <v>463692</v>
      </c>
      <c r="G74" s="488">
        <v>385650</v>
      </c>
      <c r="H74" s="488">
        <v>401636</v>
      </c>
      <c r="I74" s="488">
        <v>285956</v>
      </c>
      <c r="J74" s="488">
        <v>340866</v>
      </c>
      <c r="K74" s="488">
        <v>44784</v>
      </c>
      <c r="L74" s="488">
        <v>98355</v>
      </c>
      <c r="M74" s="488">
        <v>85626</v>
      </c>
      <c r="N74" s="488">
        <v>177736</v>
      </c>
    </row>
    <row r="75" spans="2:14" ht="16.5" customHeight="1">
      <c r="B75" s="448" t="s">
        <v>248</v>
      </c>
      <c r="C75" s="462" t="s">
        <v>200</v>
      </c>
      <c r="D75" s="478">
        <v>285741</v>
      </c>
      <c r="E75" s="489">
        <v>321656</v>
      </c>
      <c r="F75" s="489">
        <v>213342</v>
      </c>
      <c r="G75" s="489">
        <v>232067</v>
      </c>
      <c r="H75" s="489">
        <v>258756</v>
      </c>
      <c r="I75" s="489">
        <v>178265</v>
      </c>
      <c r="J75" s="489">
        <v>203763</v>
      </c>
      <c r="K75" s="489">
        <v>28304</v>
      </c>
      <c r="L75" s="489">
        <v>53674</v>
      </c>
      <c r="M75" s="489">
        <v>62900</v>
      </c>
      <c r="N75" s="489">
        <v>35077</v>
      </c>
    </row>
    <row r="76" spans="2:14" ht="16.5" customHeight="1">
      <c r="B76" s="449" t="s">
        <v>29</v>
      </c>
      <c r="C76" s="463" t="s">
        <v>97</v>
      </c>
      <c r="D76" s="476">
        <v>393957</v>
      </c>
      <c r="E76" s="491">
        <v>551971</v>
      </c>
      <c r="F76" s="491">
        <v>256455</v>
      </c>
      <c r="G76" s="491">
        <v>253278</v>
      </c>
      <c r="H76" s="491">
        <v>311329</v>
      </c>
      <c r="I76" s="491">
        <v>202763</v>
      </c>
      <c r="J76" s="491">
        <v>227283</v>
      </c>
      <c r="K76" s="491">
        <v>25995</v>
      </c>
      <c r="L76" s="491">
        <v>140679</v>
      </c>
      <c r="M76" s="491">
        <v>240642</v>
      </c>
      <c r="N76" s="491">
        <v>53692</v>
      </c>
    </row>
    <row r="77" spans="2:14" ht="16.5" customHeight="1">
      <c r="B77" s="450" t="s">
        <v>486</v>
      </c>
      <c r="C77" s="461" t="s">
        <v>488</v>
      </c>
      <c r="D77" s="479">
        <v>382602</v>
      </c>
      <c r="E77" s="490">
        <v>489903</v>
      </c>
      <c r="F77" s="490">
        <v>262834</v>
      </c>
      <c r="G77" s="490">
        <v>256196</v>
      </c>
      <c r="H77" s="490">
        <v>299900</v>
      </c>
      <c r="I77" s="490">
        <v>207414</v>
      </c>
      <c r="J77" s="490">
        <v>236159</v>
      </c>
      <c r="K77" s="490">
        <v>20037</v>
      </c>
      <c r="L77" s="490">
        <v>126406</v>
      </c>
      <c r="M77" s="490">
        <v>190003</v>
      </c>
      <c r="N77" s="490">
        <v>55420</v>
      </c>
    </row>
    <row r="78" spans="2:14" ht="16.5" customHeight="1">
      <c r="B78" s="451" t="s">
        <v>489</v>
      </c>
      <c r="C78" s="464" t="s">
        <v>237</v>
      </c>
      <c r="D78" s="480">
        <v>785350</v>
      </c>
      <c r="E78" s="493">
        <v>834049</v>
      </c>
      <c r="F78" s="493">
        <v>559350</v>
      </c>
      <c r="G78" s="493">
        <v>350775</v>
      </c>
      <c r="H78" s="493">
        <v>364967</v>
      </c>
      <c r="I78" s="493">
        <v>284914</v>
      </c>
      <c r="J78" s="493">
        <v>321605</v>
      </c>
      <c r="K78" s="493">
        <v>29170</v>
      </c>
      <c r="L78" s="493">
        <v>434575</v>
      </c>
      <c r="M78" s="493">
        <v>469082</v>
      </c>
      <c r="N78" s="493">
        <v>274436</v>
      </c>
    </row>
    <row r="79" spans="2:14" ht="16.5" customHeight="1">
      <c r="B79" s="452" t="s">
        <v>242</v>
      </c>
      <c r="C79" s="465" t="s">
        <v>245</v>
      </c>
      <c r="D79" s="477">
        <v>588003</v>
      </c>
      <c r="E79" s="492">
        <v>645729</v>
      </c>
      <c r="F79" s="492">
        <v>437056</v>
      </c>
      <c r="G79" s="492">
        <v>296517</v>
      </c>
      <c r="H79" s="492">
        <v>325818</v>
      </c>
      <c r="I79" s="492">
        <v>219900</v>
      </c>
      <c r="J79" s="492">
        <v>269270</v>
      </c>
      <c r="K79" s="492">
        <v>27247</v>
      </c>
      <c r="L79" s="492">
        <v>291486</v>
      </c>
      <c r="M79" s="492">
        <v>319911</v>
      </c>
      <c r="N79" s="492">
        <v>217156</v>
      </c>
    </row>
    <row r="80" spans="2:14" ht="16.5" customHeight="1">
      <c r="B80" s="452" t="s">
        <v>490</v>
      </c>
      <c r="C80" s="465" t="s">
        <v>252</v>
      </c>
      <c r="D80" s="474">
        <v>474028</v>
      </c>
      <c r="E80" s="488">
        <v>500799</v>
      </c>
      <c r="F80" s="488">
        <v>337135</v>
      </c>
      <c r="G80" s="488">
        <v>426428</v>
      </c>
      <c r="H80" s="488">
        <v>454945</v>
      </c>
      <c r="I80" s="488">
        <v>280611</v>
      </c>
      <c r="J80" s="488">
        <v>369679</v>
      </c>
      <c r="K80" s="488">
        <v>56749</v>
      </c>
      <c r="L80" s="488">
        <v>47600</v>
      </c>
      <c r="M80" s="488">
        <v>45854</v>
      </c>
      <c r="N80" s="488">
        <v>56524</v>
      </c>
    </row>
    <row r="81" spans="2:14" ht="16.5" customHeight="1">
      <c r="B81" s="452" t="s">
        <v>491</v>
      </c>
      <c r="C81" s="465" t="s">
        <v>492</v>
      </c>
      <c r="D81" s="474">
        <v>300842</v>
      </c>
      <c r="E81" s="488">
        <v>353088</v>
      </c>
      <c r="F81" s="488">
        <v>214924</v>
      </c>
      <c r="G81" s="488">
        <v>298901</v>
      </c>
      <c r="H81" s="488">
        <v>351221</v>
      </c>
      <c r="I81" s="488">
        <v>212861</v>
      </c>
      <c r="J81" s="488">
        <v>281793</v>
      </c>
      <c r="K81" s="488">
        <v>17108</v>
      </c>
      <c r="L81" s="488">
        <v>1941</v>
      </c>
      <c r="M81" s="488">
        <v>1867</v>
      </c>
      <c r="N81" s="488">
        <v>2063</v>
      </c>
    </row>
    <row r="82" spans="2:14" ht="16.5" customHeight="1">
      <c r="B82" s="452" t="s">
        <v>480</v>
      </c>
      <c r="C82" s="465" t="s">
        <v>4</v>
      </c>
      <c r="D82" s="474">
        <v>546609</v>
      </c>
      <c r="E82" s="488">
        <v>656136</v>
      </c>
      <c r="F82" s="488">
        <v>336797</v>
      </c>
      <c r="G82" s="488">
        <v>392417</v>
      </c>
      <c r="H82" s="488">
        <v>442825</v>
      </c>
      <c r="I82" s="488">
        <v>295854</v>
      </c>
      <c r="J82" s="488">
        <v>358831</v>
      </c>
      <c r="K82" s="488">
        <v>33586</v>
      </c>
      <c r="L82" s="488">
        <v>154192</v>
      </c>
      <c r="M82" s="488">
        <v>213311</v>
      </c>
      <c r="N82" s="488">
        <v>40943</v>
      </c>
    </row>
    <row r="83" spans="2:14" ht="16.5" customHeight="1">
      <c r="B83" s="452" t="s">
        <v>493</v>
      </c>
      <c r="C83" s="465" t="s">
        <v>268</v>
      </c>
      <c r="D83" s="474">
        <v>523730</v>
      </c>
      <c r="E83" s="488">
        <v>600090</v>
      </c>
      <c r="F83" s="488">
        <v>361673</v>
      </c>
      <c r="G83" s="488">
        <v>322914</v>
      </c>
      <c r="H83" s="488">
        <v>368348</v>
      </c>
      <c r="I83" s="488">
        <v>226490</v>
      </c>
      <c r="J83" s="488">
        <v>292310</v>
      </c>
      <c r="K83" s="488">
        <v>30604</v>
      </c>
      <c r="L83" s="488">
        <v>200816</v>
      </c>
      <c r="M83" s="488">
        <v>231742</v>
      </c>
      <c r="N83" s="488">
        <v>135183</v>
      </c>
    </row>
    <row r="84" spans="2:14" ht="16.5" customHeight="1">
      <c r="B84" s="452" t="s">
        <v>448</v>
      </c>
      <c r="C84" s="465" t="s">
        <v>271</v>
      </c>
      <c r="D84" s="474">
        <v>709803</v>
      </c>
      <c r="E84" s="488">
        <v>760194</v>
      </c>
      <c r="F84" s="488">
        <v>491389</v>
      </c>
      <c r="G84" s="488">
        <v>359560</v>
      </c>
      <c r="H84" s="488">
        <v>383343</v>
      </c>
      <c r="I84" s="488">
        <v>256477</v>
      </c>
      <c r="J84" s="488">
        <v>321447</v>
      </c>
      <c r="K84" s="488">
        <v>38113</v>
      </c>
      <c r="L84" s="488">
        <v>350243</v>
      </c>
      <c r="M84" s="488">
        <v>376851</v>
      </c>
      <c r="N84" s="488">
        <v>234912</v>
      </c>
    </row>
    <row r="85" spans="2:14" ht="16.5" customHeight="1">
      <c r="B85" s="452" t="s">
        <v>122</v>
      </c>
      <c r="C85" s="465" t="s">
        <v>467</v>
      </c>
      <c r="D85" s="477">
        <v>503960</v>
      </c>
      <c r="E85" s="492">
        <v>550203</v>
      </c>
      <c r="F85" s="492">
        <v>387846</v>
      </c>
      <c r="G85" s="492">
        <v>261621</v>
      </c>
      <c r="H85" s="492">
        <v>293922</v>
      </c>
      <c r="I85" s="492">
        <v>180515</v>
      </c>
      <c r="J85" s="492">
        <v>227791</v>
      </c>
      <c r="K85" s="492">
        <v>33830</v>
      </c>
      <c r="L85" s="492">
        <v>242339</v>
      </c>
      <c r="M85" s="492">
        <v>256281</v>
      </c>
      <c r="N85" s="492">
        <v>207331</v>
      </c>
    </row>
    <row r="86" spans="2:14" ht="16.5" customHeight="1">
      <c r="B86" s="452" t="s">
        <v>494</v>
      </c>
      <c r="C86" s="465" t="s">
        <v>129</v>
      </c>
      <c r="D86" s="477">
        <v>332821</v>
      </c>
      <c r="E86" s="492">
        <v>351036</v>
      </c>
      <c r="F86" s="492">
        <v>242187</v>
      </c>
      <c r="G86" s="492">
        <v>292242</v>
      </c>
      <c r="H86" s="492">
        <v>308829</v>
      </c>
      <c r="I86" s="492">
        <v>209710</v>
      </c>
      <c r="J86" s="492">
        <v>267875</v>
      </c>
      <c r="K86" s="492">
        <v>24367</v>
      </c>
      <c r="L86" s="492">
        <v>40579</v>
      </c>
      <c r="M86" s="492">
        <v>42207</v>
      </c>
      <c r="N86" s="492">
        <v>32477</v>
      </c>
    </row>
    <row r="87" spans="2:14" ht="16.5" customHeight="1">
      <c r="B87" s="452" t="s">
        <v>258</v>
      </c>
      <c r="C87" s="465" t="s">
        <v>495</v>
      </c>
      <c r="D87" s="474">
        <v>481047</v>
      </c>
      <c r="E87" s="488">
        <v>502689</v>
      </c>
      <c r="F87" s="488">
        <v>295982</v>
      </c>
      <c r="G87" s="488">
        <v>374400</v>
      </c>
      <c r="H87" s="488">
        <v>387460</v>
      </c>
      <c r="I87" s="488">
        <v>262720</v>
      </c>
      <c r="J87" s="488">
        <v>328733</v>
      </c>
      <c r="K87" s="488">
        <v>45667</v>
      </c>
      <c r="L87" s="488">
        <v>106647</v>
      </c>
      <c r="M87" s="488">
        <v>115229</v>
      </c>
      <c r="N87" s="488">
        <v>33262</v>
      </c>
    </row>
    <row r="88" spans="2:14" ht="16.5" customHeight="1">
      <c r="B88" s="452" t="s">
        <v>150</v>
      </c>
      <c r="C88" s="465" t="s">
        <v>51</v>
      </c>
      <c r="D88" s="474">
        <v>893443</v>
      </c>
      <c r="E88" s="488">
        <v>1035941</v>
      </c>
      <c r="F88" s="488">
        <v>542814</v>
      </c>
      <c r="G88" s="488">
        <v>301835</v>
      </c>
      <c r="H88" s="488">
        <v>338129</v>
      </c>
      <c r="I88" s="488">
        <v>212528</v>
      </c>
      <c r="J88" s="488">
        <v>281178</v>
      </c>
      <c r="K88" s="488">
        <v>20657</v>
      </c>
      <c r="L88" s="488">
        <v>591608</v>
      </c>
      <c r="M88" s="488">
        <v>697812</v>
      </c>
      <c r="N88" s="488">
        <v>330286</v>
      </c>
    </row>
    <row r="89" spans="2:14" ht="16.5" customHeight="1">
      <c r="B89" s="452" t="s">
        <v>414</v>
      </c>
      <c r="C89" s="465" t="s">
        <v>232</v>
      </c>
      <c r="D89" s="474">
        <v>1046955</v>
      </c>
      <c r="E89" s="488">
        <v>1091559</v>
      </c>
      <c r="F89" s="488">
        <v>797891</v>
      </c>
      <c r="G89" s="488">
        <v>399744</v>
      </c>
      <c r="H89" s="488">
        <v>414823</v>
      </c>
      <c r="I89" s="488">
        <v>315545</v>
      </c>
      <c r="J89" s="488">
        <v>366393</v>
      </c>
      <c r="K89" s="488">
        <v>33351</v>
      </c>
      <c r="L89" s="488">
        <v>647211</v>
      </c>
      <c r="M89" s="488">
        <v>676736</v>
      </c>
      <c r="N89" s="488">
        <v>482346</v>
      </c>
    </row>
    <row r="90" spans="2:14" ht="16.5" customHeight="1">
      <c r="B90" s="452" t="s">
        <v>496</v>
      </c>
      <c r="C90" s="465" t="s">
        <v>235</v>
      </c>
      <c r="D90" s="474">
        <v>656646</v>
      </c>
      <c r="E90" s="488">
        <v>667774</v>
      </c>
      <c r="F90" s="488">
        <v>578954</v>
      </c>
      <c r="G90" s="488">
        <v>444118</v>
      </c>
      <c r="H90" s="488">
        <v>464323</v>
      </c>
      <c r="I90" s="488">
        <v>303049</v>
      </c>
      <c r="J90" s="488">
        <v>400888</v>
      </c>
      <c r="K90" s="488">
        <v>43230</v>
      </c>
      <c r="L90" s="488">
        <v>212528</v>
      </c>
      <c r="M90" s="488">
        <v>203451</v>
      </c>
      <c r="N90" s="488">
        <v>275905</v>
      </c>
    </row>
    <row r="91" spans="2:14" ht="16.5" customHeight="1">
      <c r="B91" s="452" t="s">
        <v>433</v>
      </c>
      <c r="C91" s="465" t="s">
        <v>243</v>
      </c>
      <c r="D91" s="474">
        <v>361194</v>
      </c>
      <c r="E91" s="488">
        <v>402485</v>
      </c>
      <c r="F91" s="488">
        <v>278303</v>
      </c>
      <c r="G91" s="488">
        <v>326440</v>
      </c>
      <c r="H91" s="488">
        <v>366710</v>
      </c>
      <c r="I91" s="488">
        <v>245598</v>
      </c>
      <c r="J91" s="488">
        <v>292168</v>
      </c>
      <c r="K91" s="488">
        <v>34272</v>
      </c>
      <c r="L91" s="488">
        <v>34754</v>
      </c>
      <c r="M91" s="488">
        <v>35775</v>
      </c>
      <c r="N91" s="488">
        <v>32705</v>
      </c>
    </row>
    <row r="92" spans="2:14" ht="16.5" customHeight="1">
      <c r="B92" s="452" t="s">
        <v>464</v>
      </c>
      <c r="C92" s="465" t="s">
        <v>171</v>
      </c>
      <c r="D92" s="474">
        <v>1161430</v>
      </c>
      <c r="E92" s="488">
        <v>1279335</v>
      </c>
      <c r="F92" s="488">
        <v>743304</v>
      </c>
      <c r="G92" s="488">
        <v>366727</v>
      </c>
      <c r="H92" s="488">
        <v>398619</v>
      </c>
      <c r="I92" s="488">
        <v>253631</v>
      </c>
      <c r="J92" s="488">
        <v>340917</v>
      </c>
      <c r="K92" s="488">
        <v>25810</v>
      </c>
      <c r="L92" s="488">
        <v>794703</v>
      </c>
      <c r="M92" s="488">
        <v>880716</v>
      </c>
      <c r="N92" s="488">
        <v>489673</v>
      </c>
    </row>
    <row r="93" spans="2:14" ht="16.5" customHeight="1">
      <c r="B93" s="452" t="s">
        <v>498</v>
      </c>
      <c r="C93" s="465" t="s">
        <v>254</v>
      </c>
      <c r="D93" s="474">
        <v>736681</v>
      </c>
      <c r="E93" s="488">
        <v>938508</v>
      </c>
      <c r="F93" s="488">
        <v>421590</v>
      </c>
      <c r="G93" s="488">
        <v>338010</v>
      </c>
      <c r="H93" s="488">
        <v>415564</v>
      </c>
      <c r="I93" s="488">
        <v>216933</v>
      </c>
      <c r="J93" s="488">
        <v>304649</v>
      </c>
      <c r="K93" s="488">
        <v>33361</v>
      </c>
      <c r="L93" s="488">
        <v>398671</v>
      </c>
      <c r="M93" s="488">
        <v>522944</v>
      </c>
      <c r="N93" s="488">
        <v>204657</v>
      </c>
    </row>
    <row r="94" spans="2:14" ht="16.5" customHeight="1">
      <c r="B94" s="452" t="s">
        <v>401</v>
      </c>
      <c r="C94" s="465" t="s">
        <v>265</v>
      </c>
      <c r="D94" s="474">
        <v>491037</v>
      </c>
      <c r="E94" s="488">
        <v>525536</v>
      </c>
      <c r="F94" s="488">
        <v>362440</v>
      </c>
      <c r="G94" s="488">
        <v>411160</v>
      </c>
      <c r="H94" s="488">
        <v>437604</v>
      </c>
      <c r="I94" s="488">
        <v>312587</v>
      </c>
      <c r="J94" s="488">
        <v>374001</v>
      </c>
      <c r="K94" s="488">
        <v>37159</v>
      </c>
      <c r="L94" s="488">
        <v>79877</v>
      </c>
      <c r="M94" s="488">
        <v>87932</v>
      </c>
      <c r="N94" s="488">
        <v>49853</v>
      </c>
    </row>
    <row r="95" spans="2:14" ht="16.5" customHeight="1">
      <c r="B95" s="452" t="s">
        <v>306</v>
      </c>
      <c r="C95" s="465" t="s">
        <v>263</v>
      </c>
      <c r="D95" s="474">
        <v>841621</v>
      </c>
      <c r="E95" s="488">
        <v>919884</v>
      </c>
      <c r="F95" s="488">
        <v>552904</v>
      </c>
      <c r="G95" s="488">
        <v>395784</v>
      </c>
      <c r="H95" s="488">
        <v>427614</v>
      </c>
      <c r="I95" s="488">
        <v>278361</v>
      </c>
      <c r="J95" s="488">
        <v>350398</v>
      </c>
      <c r="K95" s="488">
        <v>45386</v>
      </c>
      <c r="L95" s="488">
        <v>445837</v>
      </c>
      <c r="M95" s="488">
        <v>492270</v>
      </c>
      <c r="N95" s="488">
        <v>274543</v>
      </c>
    </row>
    <row r="96" spans="2:14" ht="16.5" customHeight="1">
      <c r="B96" s="452" t="s">
        <v>500</v>
      </c>
      <c r="C96" s="466" t="s">
        <v>6</v>
      </c>
      <c r="D96" s="474">
        <v>390672</v>
      </c>
      <c r="E96" s="488">
        <v>456137</v>
      </c>
      <c r="F96" s="488">
        <v>296027</v>
      </c>
      <c r="G96" s="488">
        <v>350496</v>
      </c>
      <c r="H96" s="488">
        <v>405944</v>
      </c>
      <c r="I96" s="488">
        <v>270332</v>
      </c>
      <c r="J96" s="488">
        <v>312790</v>
      </c>
      <c r="K96" s="488">
        <v>37706</v>
      </c>
      <c r="L96" s="488">
        <v>40176</v>
      </c>
      <c r="M96" s="488">
        <v>50193</v>
      </c>
      <c r="N96" s="488">
        <v>25695</v>
      </c>
    </row>
    <row r="97" spans="2:14" ht="16.5" customHeight="1">
      <c r="B97" s="449" t="s">
        <v>307</v>
      </c>
      <c r="C97" s="467" t="s">
        <v>428</v>
      </c>
      <c r="D97" s="473">
        <v>788675</v>
      </c>
      <c r="E97" s="487">
        <v>829837</v>
      </c>
      <c r="F97" s="487">
        <v>667066</v>
      </c>
      <c r="G97" s="487">
        <v>349681</v>
      </c>
      <c r="H97" s="487">
        <v>369439</v>
      </c>
      <c r="I97" s="487">
        <v>291309</v>
      </c>
      <c r="J97" s="487">
        <v>328785</v>
      </c>
      <c r="K97" s="487">
        <v>20896</v>
      </c>
      <c r="L97" s="487">
        <v>438994</v>
      </c>
      <c r="M97" s="487">
        <v>460398</v>
      </c>
      <c r="N97" s="487">
        <v>375757</v>
      </c>
    </row>
    <row r="98" spans="2:14" ht="16.5" customHeight="1">
      <c r="B98" s="453" t="s">
        <v>435</v>
      </c>
      <c r="C98" s="468" t="s">
        <v>355</v>
      </c>
      <c r="D98" s="478">
        <v>263327</v>
      </c>
      <c r="E98" s="489">
        <v>460300</v>
      </c>
      <c r="F98" s="489">
        <v>180787</v>
      </c>
      <c r="G98" s="489">
        <v>186968</v>
      </c>
      <c r="H98" s="489">
        <v>267424</v>
      </c>
      <c r="I98" s="489">
        <v>153253</v>
      </c>
      <c r="J98" s="489">
        <v>180960</v>
      </c>
      <c r="K98" s="489">
        <v>6008</v>
      </c>
      <c r="L98" s="489">
        <v>76359</v>
      </c>
      <c r="M98" s="489">
        <v>192876</v>
      </c>
      <c r="N98" s="489">
        <v>27534</v>
      </c>
    </row>
    <row r="99" spans="2:14" ht="16.5" customHeight="1">
      <c r="B99" s="451" t="s">
        <v>283</v>
      </c>
      <c r="C99" s="464" t="s">
        <v>77</v>
      </c>
      <c r="D99" s="476">
        <v>242471</v>
      </c>
      <c r="E99" s="491">
        <v>330338</v>
      </c>
      <c r="F99" s="491">
        <v>176078</v>
      </c>
      <c r="G99" s="491">
        <v>204033</v>
      </c>
      <c r="H99" s="491">
        <v>266250</v>
      </c>
      <c r="I99" s="491">
        <v>157022</v>
      </c>
      <c r="J99" s="491">
        <v>196878</v>
      </c>
      <c r="K99" s="491">
        <v>7155</v>
      </c>
      <c r="L99" s="491">
        <v>38438</v>
      </c>
      <c r="M99" s="491">
        <v>64088</v>
      </c>
      <c r="N99" s="491">
        <v>19056</v>
      </c>
    </row>
    <row r="100" spans="2:14" ht="16.5" customHeight="1">
      <c r="B100" s="452" t="s">
        <v>501</v>
      </c>
      <c r="C100" s="465" t="s">
        <v>502</v>
      </c>
      <c r="D100" s="474">
        <v>130692</v>
      </c>
      <c r="E100" s="488">
        <v>154069</v>
      </c>
      <c r="F100" s="488">
        <v>119670</v>
      </c>
      <c r="G100" s="488">
        <v>118291</v>
      </c>
      <c r="H100" s="488">
        <v>131461</v>
      </c>
      <c r="I100" s="488">
        <v>112081</v>
      </c>
      <c r="J100" s="488">
        <v>114529</v>
      </c>
      <c r="K100" s="488">
        <v>3762</v>
      </c>
      <c r="L100" s="488">
        <v>12401</v>
      </c>
      <c r="M100" s="488">
        <v>22608</v>
      </c>
      <c r="N100" s="488">
        <v>7589</v>
      </c>
    </row>
    <row r="101" spans="2:14" ht="16.5" customHeight="1">
      <c r="B101" s="449" t="s">
        <v>418</v>
      </c>
      <c r="C101" s="463" t="s">
        <v>503</v>
      </c>
      <c r="D101" s="473">
        <v>605846</v>
      </c>
      <c r="E101" s="487">
        <v>826076</v>
      </c>
      <c r="F101" s="487">
        <v>507404</v>
      </c>
      <c r="G101" s="487">
        <v>367296</v>
      </c>
      <c r="H101" s="487">
        <v>495611</v>
      </c>
      <c r="I101" s="487">
        <v>309940</v>
      </c>
      <c r="J101" s="487">
        <v>330956</v>
      </c>
      <c r="K101" s="487">
        <v>36340</v>
      </c>
      <c r="L101" s="487">
        <v>238550</v>
      </c>
      <c r="M101" s="487">
        <v>330465</v>
      </c>
      <c r="N101" s="487">
        <v>197464</v>
      </c>
    </row>
    <row r="102" spans="2:14" ht="16.5" customHeight="1">
      <c r="B102" s="453" t="s">
        <v>504</v>
      </c>
      <c r="C102" s="462" t="s">
        <v>11</v>
      </c>
      <c r="D102" s="478">
        <v>240139</v>
      </c>
      <c r="E102" s="489">
        <v>333544</v>
      </c>
      <c r="F102" s="489">
        <v>213821</v>
      </c>
      <c r="G102" s="489">
        <v>197795</v>
      </c>
      <c r="H102" s="489">
        <v>246272</v>
      </c>
      <c r="I102" s="489">
        <v>184136</v>
      </c>
      <c r="J102" s="489">
        <v>190123</v>
      </c>
      <c r="K102" s="489">
        <v>7672</v>
      </c>
      <c r="L102" s="489">
        <v>42344</v>
      </c>
      <c r="M102" s="489">
        <v>87272</v>
      </c>
      <c r="N102" s="489">
        <v>29685</v>
      </c>
    </row>
    <row r="103" spans="2:14" ht="16.5" customHeight="1">
      <c r="B103" s="451" t="s">
        <v>362</v>
      </c>
      <c r="C103" s="464" t="s">
        <v>8</v>
      </c>
      <c r="D103" s="476">
        <v>301365</v>
      </c>
      <c r="E103" s="491">
        <v>387247</v>
      </c>
      <c r="F103" s="491">
        <v>214635</v>
      </c>
      <c r="G103" s="491">
        <v>228896</v>
      </c>
      <c r="H103" s="491">
        <v>260856</v>
      </c>
      <c r="I103" s="491">
        <v>196620</v>
      </c>
      <c r="J103" s="491">
        <v>202815</v>
      </c>
      <c r="K103" s="491">
        <v>26081</v>
      </c>
      <c r="L103" s="491">
        <v>72469</v>
      </c>
      <c r="M103" s="491">
        <v>126391</v>
      </c>
      <c r="N103" s="491">
        <v>18015</v>
      </c>
    </row>
    <row r="104" spans="2:14" ht="16.5" customHeight="1">
      <c r="B104" s="452" t="s">
        <v>202</v>
      </c>
      <c r="C104" s="465" t="s">
        <v>505</v>
      </c>
      <c r="D104" s="474">
        <v>268251</v>
      </c>
      <c r="E104" s="488">
        <v>288908</v>
      </c>
      <c r="F104" s="488">
        <v>207548</v>
      </c>
      <c r="G104" s="488">
        <v>225014</v>
      </c>
      <c r="H104" s="488">
        <v>250229</v>
      </c>
      <c r="I104" s="488">
        <v>150916</v>
      </c>
      <c r="J104" s="488">
        <v>192381</v>
      </c>
      <c r="K104" s="488">
        <v>32633</v>
      </c>
      <c r="L104" s="488">
        <v>43237</v>
      </c>
      <c r="M104" s="488">
        <v>38679</v>
      </c>
      <c r="N104" s="488">
        <v>56632</v>
      </c>
    </row>
    <row r="105" spans="2:14" ht="16.5" customHeight="1">
      <c r="B105" s="453" t="s">
        <v>506</v>
      </c>
      <c r="C105" s="462" t="s">
        <v>508</v>
      </c>
      <c r="D105" s="481">
        <v>326051</v>
      </c>
      <c r="E105" s="494">
        <v>348178</v>
      </c>
      <c r="F105" s="494">
        <v>240237</v>
      </c>
      <c r="G105" s="494">
        <v>278298</v>
      </c>
      <c r="H105" s="494">
        <v>295625</v>
      </c>
      <c r="I105" s="494">
        <v>211101</v>
      </c>
      <c r="J105" s="494">
        <v>265174</v>
      </c>
      <c r="K105" s="494">
        <v>13124</v>
      </c>
      <c r="L105" s="494">
        <v>47753</v>
      </c>
      <c r="M105" s="494">
        <v>52553</v>
      </c>
      <c r="N105" s="494">
        <v>29136</v>
      </c>
    </row>
  </sheetData>
  <mergeCells count="12">
    <mergeCell ref="B4:C7"/>
    <mergeCell ref="D4:F6"/>
    <mergeCell ref="G5:I6"/>
    <mergeCell ref="L5:N6"/>
    <mergeCell ref="J6:J7"/>
    <mergeCell ref="K6:K7"/>
    <mergeCell ref="B56:C59"/>
    <mergeCell ref="D56:F58"/>
    <mergeCell ref="G57:I58"/>
    <mergeCell ref="L57:N58"/>
    <mergeCell ref="J58:J59"/>
    <mergeCell ref="K58:K59"/>
  </mergeCells>
  <phoneticPr fontId="22"/>
  <dataValidations count="1">
    <dataValidation type="whole" allowBlank="1" showDropDown="0" showInputMessage="1" showErrorMessage="1" errorTitle="入力エラー" error="入力した値に誤りがあります" sqref="C99:C105 A60:A80 A34:A53 A8:A25 A88:A105 D8:IV53 C60:C96 D60:IV105 C47:C53 C8:C44">
      <formula1>-999999999999</formula1>
      <formula2>999999999999</formula2>
    </dataValidation>
  </dataValidations>
  <printOptions horizontalCentered="1"/>
  <pageMargins left="0.19685039370078741" right="0.19685039370078741" top="0.39370078740157483" bottom="0.39370078740157483" header="0" footer="0"/>
  <pageSetup paperSize="9" scale="64" fitToWidth="1" fitToHeight="1" orientation="landscape" usePrinterDefaults="1" r:id="rId1"/>
  <headerFooter alignWithMargins="0"/>
  <rowBreaks count="1" manualBreakCount="1">
    <brk id="53" max="25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33">
    <tabColor indexed="53"/>
  </sheetPr>
  <dimension ref="B1:O104"/>
  <sheetViews>
    <sheetView topLeftCell="A43" zoomScale="70" zoomScaleNormal="70" workbookViewId="0"/>
  </sheetViews>
  <sheetFormatPr defaultColWidth="9" defaultRowHeight="13"/>
  <cols>
    <col min="1" max="1" width="9" style="1" bestFit="1" customWidth="0"/>
    <col min="2" max="2" width="6.453125" style="1" customWidth="1"/>
    <col min="3" max="3" width="38.6328125" style="371" customWidth="1"/>
    <col min="4" max="15" width="12.90625" style="1" customWidth="1"/>
    <col min="16" max="16384" width="9" style="1" bestFit="1" customWidth="0"/>
  </cols>
  <sheetData>
    <row r="1" spans="2:15" ht="21.75" customHeight="1">
      <c r="B1" s="10"/>
      <c r="C1" s="454">
        <v>45839</v>
      </c>
      <c r="D1" s="469" t="s">
        <v>509</v>
      </c>
      <c r="E1" s="10"/>
      <c r="F1" s="10"/>
      <c r="H1" s="10"/>
      <c r="I1" s="10"/>
      <c r="J1" s="10"/>
      <c r="K1" s="10"/>
      <c r="L1" s="10"/>
      <c r="M1" s="10"/>
      <c r="N1" s="10"/>
      <c r="O1" s="10"/>
    </row>
    <row r="2" spans="2:15" ht="18" customHeight="1">
      <c r="B2" s="200"/>
      <c r="C2" s="455" t="s">
        <v>510</v>
      </c>
      <c r="E2" s="200"/>
      <c r="F2" s="200"/>
      <c r="G2" s="200"/>
      <c r="H2" s="200"/>
      <c r="I2" s="200"/>
      <c r="J2" s="200"/>
      <c r="K2" s="499"/>
      <c r="L2" s="200"/>
      <c r="M2" s="200"/>
      <c r="N2" s="200"/>
      <c r="O2" s="200"/>
    </row>
    <row r="3" spans="2:15" s="440" customFormat="1" ht="11.25" customHeight="1">
      <c r="B3" s="441" t="s">
        <v>288</v>
      </c>
      <c r="C3" s="456"/>
      <c r="D3" s="441" t="s">
        <v>19</v>
      </c>
      <c r="E3" s="482"/>
      <c r="F3" s="456"/>
      <c r="G3" s="441" t="s">
        <v>114</v>
      </c>
      <c r="H3" s="482"/>
      <c r="I3" s="482"/>
      <c r="J3" s="498"/>
      <c r="K3" s="498"/>
      <c r="L3" s="498"/>
      <c r="M3" s="498"/>
      <c r="N3" s="498"/>
      <c r="O3" s="503"/>
    </row>
    <row r="4" spans="2:15" s="440" customFormat="1" ht="18" customHeight="1">
      <c r="B4" s="442"/>
      <c r="C4" s="457"/>
      <c r="D4" s="470"/>
      <c r="E4" s="484"/>
      <c r="F4" s="495"/>
      <c r="G4" s="470"/>
      <c r="H4" s="484"/>
      <c r="I4" s="484"/>
      <c r="J4" s="528" t="s">
        <v>93</v>
      </c>
      <c r="K4" s="529"/>
      <c r="L4" s="529"/>
      <c r="M4" s="528" t="s">
        <v>452</v>
      </c>
      <c r="N4" s="530"/>
      <c r="O4" s="531"/>
    </row>
    <row r="5" spans="2:15" s="440" customFormat="1" ht="18" customHeight="1">
      <c r="B5" s="443"/>
      <c r="C5" s="458"/>
      <c r="D5" s="504" t="s">
        <v>279</v>
      </c>
      <c r="E5" s="485" t="s">
        <v>507</v>
      </c>
      <c r="F5" s="485" t="s">
        <v>475</v>
      </c>
      <c r="G5" s="471" t="s">
        <v>279</v>
      </c>
      <c r="H5" s="485" t="s">
        <v>507</v>
      </c>
      <c r="I5" s="485" t="s">
        <v>475</v>
      </c>
      <c r="J5" s="471" t="s">
        <v>279</v>
      </c>
      <c r="K5" s="485" t="s">
        <v>507</v>
      </c>
      <c r="L5" s="485" t="s">
        <v>475</v>
      </c>
      <c r="M5" s="485" t="s">
        <v>279</v>
      </c>
      <c r="N5" s="471" t="s">
        <v>507</v>
      </c>
      <c r="O5" s="504" t="s">
        <v>475</v>
      </c>
    </row>
    <row r="6" spans="2:15" s="505" customFormat="1" ht="12" customHeight="1">
      <c r="B6" s="506"/>
      <c r="C6" s="508"/>
      <c r="D6" s="510" t="s">
        <v>174</v>
      </c>
      <c r="E6" s="524" t="s">
        <v>174</v>
      </c>
      <c r="F6" s="524" t="s">
        <v>174</v>
      </c>
      <c r="G6" s="526" t="s">
        <v>144</v>
      </c>
      <c r="H6" s="526" t="s">
        <v>144</v>
      </c>
      <c r="I6" s="526" t="s">
        <v>144</v>
      </c>
      <c r="J6" s="526" t="s">
        <v>144</v>
      </c>
      <c r="K6" s="526" t="s">
        <v>144</v>
      </c>
      <c r="L6" s="526" t="s">
        <v>144</v>
      </c>
      <c r="M6" s="526" t="s">
        <v>144</v>
      </c>
      <c r="N6" s="526" t="s">
        <v>144</v>
      </c>
      <c r="O6" s="526" t="s">
        <v>144</v>
      </c>
    </row>
    <row r="7" spans="2:15" ht="16.5" customHeight="1">
      <c r="B7" s="507" t="s">
        <v>107</v>
      </c>
      <c r="C7" s="509" t="s">
        <v>451</v>
      </c>
      <c r="D7" s="511">
        <v>18.7</v>
      </c>
      <c r="E7" s="511">
        <v>19.399999999999999</v>
      </c>
      <c r="F7" s="511">
        <v>17.8</v>
      </c>
      <c r="G7" s="511">
        <v>144.5</v>
      </c>
      <c r="H7" s="511">
        <v>161.1</v>
      </c>
      <c r="I7" s="511">
        <v>125.5</v>
      </c>
      <c r="J7" s="511">
        <v>134</v>
      </c>
      <c r="K7" s="511">
        <v>146.30000000000001</v>
      </c>
      <c r="L7" s="511">
        <v>119.9</v>
      </c>
      <c r="M7" s="511">
        <v>10.5</v>
      </c>
      <c r="N7" s="511">
        <v>14.8</v>
      </c>
      <c r="O7" s="511">
        <v>5.6</v>
      </c>
    </row>
    <row r="8" spans="2:15" ht="16.5" customHeight="1">
      <c r="B8" s="445" t="s">
        <v>126</v>
      </c>
      <c r="C8" s="460" t="s">
        <v>472</v>
      </c>
      <c r="D8" s="512">
        <v>20.3</v>
      </c>
      <c r="E8" s="519">
        <v>20.5</v>
      </c>
      <c r="F8" s="519">
        <v>19.2</v>
      </c>
      <c r="G8" s="519">
        <v>162.1</v>
      </c>
      <c r="H8" s="519">
        <v>167.5</v>
      </c>
      <c r="I8" s="519">
        <v>140</v>
      </c>
      <c r="J8" s="519">
        <v>153.69999999999999</v>
      </c>
      <c r="K8" s="519">
        <v>157.69999999999999</v>
      </c>
      <c r="L8" s="519">
        <v>137.4</v>
      </c>
      <c r="M8" s="519">
        <v>8.4</v>
      </c>
      <c r="N8" s="519">
        <v>9.8000000000000007</v>
      </c>
      <c r="O8" s="519">
        <v>2.6</v>
      </c>
    </row>
    <row r="9" spans="2:15" ht="16.5" customHeight="1">
      <c r="B9" s="446" t="s">
        <v>315</v>
      </c>
      <c r="C9" s="461" t="s">
        <v>421</v>
      </c>
      <c r="D9" s="513">
        <v>19.8</v>
      </c>
      <c r="E9" s="516">
        <v>20</v>
      </c>
      <c r="F9" s="516">
        <v>19.2</v>
      </c>
      <c r="G9" s="516">
        <v>163</v>
      </c>
      <c r="H9" s="516">
        <v>170</v>
      </c>
      <c r="I9" s="516">
        <v>147.19999999999999</v>
      </c>
      <c r="J9" s="516">
        <v>150.80000000000001</v>
      </c>
      <c r="K9" s="516">
        <v>155.6</v>
      </c>
      <c r="L9" s="516">
        <v>140.1</v>
      </c>
      <c r="M9" s="516">
        <v>12.2</v>
      </c>
      <c r="N9" s="516">
        <v>14.4</v>
      </c>
      <c r="O9" s="516">
        <v>7.1</v>
      </c>
    </row>
    <row r="10" spans="2:15" ht="16.5" customHeight="1">
      <c r="B10" s="446" t="s">
        <v>317</v>
      </c>
      <c r="C10" s="461" t="s">
        <v>56</v>
      </c>
      <c r="D10" s="513">
        <v>19.2</v>
      </c>
      <c r="E10" s="516">
        <v>19.2</v>
      </c>
      <c r="F10" s="516">
        <v>19.399999999999999</v>
      </c>
      <c r="G10" s="516">
        <v>161.1</v>
      </c>
      <c r="H10" s="516">
        <v>162.9</v>
      </c>
      <c r="I10" s="516">
        <v>152.19999999999999</v>
      </c>
      <c r="J10" s="516">
        <v>147.69999999999999</v>
      </c>
      <c r="K10" s="516">
        <v>148.5</v>
      </c>
      <c r="L10" s="516">
        <v>143.6</v>
      </c>
      <c r="M10" s="516">
        <v>13.4</v>
      </c>
      <c r="N10" s="516">
        <v>14.4</v>
      </c>
      <c r="O10" s="516">
        <v>8.6</v>
      </c>
    </row>
    <row r="11" spans="2:15" ht="16.5" customHeight="1">
      <c r="B11" s="446" t="s">
        <v>320</v>
      </c>
      <c r="C11" s="461" t="s">
        <v>473</v>
      </c>
      <c r="D11" s="514">
        <v>20.100000000000001</v>
      </c>
      <c r="E11" s="517">
        <v>20.399999999999999</v>
      </c>
      <c r="F11" s="517">
        <v>19.600000000000001</v>
      </c>
      <c r="G11" s="517">
        <v>160.69999999999999</v>
      </c>
      <c r="H11" s="517">
        <v>166.4</v>
      </c>
      <c r="I11" s="517">
        <v>148.80000000000001</v>
      </c>
      <c r="J11" s="517">
        <v>150.19999999999999</v>
      </c>
      <c r="K11" s="517">
        <v>154.19999999999999</v>
      </c>
      <c r="L11" s="517">
        <v>141.9</v>
      </c>
      <c r="M11" s="517">
        <v>10.5</v>
      </c>
      <c r="N11" s="517">
        <v>12.2</v>
      </c>
      <c r="O11" s="517">
        <v>6.9</v>
      </c>
    </row>
    <row r="12" spans="2:15" ht="16.5" customHeight="1">
      <c r="B12" s="446" t="s">
        <v>322</v>
      </c>
      <c r="C12" s="461" t="s">
        <v>474</v>
      </c>
      <c r="D12" s="514">
        <v>20.3</v>
      </c>
      <c r="E12" s="517">
        <v>20.399999999999999</v>
      </c>
      <c r="F12" s="517">
        <v>19.899999999999999</v>
      </c>
      <c r="G12" s="517">
        <v>171.4</v>
      </c>
      <c r="H12" s="517">
        <v>184</v>
      </c>
      <c r="I12" s="517">
        <v>136.80000000000001</v>
      </c>
      <c r="J12" s="517">
        <v>146.9</v>
      </c>
      <c r="K12" s="517">
        <v>154.5</v>
      </c>
      <c r="L12" s="517">
        <v>126.1</v>
      </c>
      <c r="M12" s="517">
        <v>24.5</v>
      </c>
      <c r="N12" s="517">
        <v>29.5</v>
      </c>
      <c r="O12" s="517">
        <v>10.7</v>
      </c>
    </row>
    <row r="13" spans="2:15" ht="16.5" customHeight="1">
      <c r="B13" s="446" t="s">
        <v>324</v>
      </c>
      <c r="C13" s="461" t="s">
        <v>476</v>
      </c>
      <c r="D13" s="514">
        <v>18.3</v>
      </c>
      <c r="E13" s="517">
        <v>19.399999999999999</v>
      </c>
      <c r="F13" s="517">
        <v>17.5</v>
      </c>
      <c r="G13" s="517">
        <v>131.9</v>
      </c>
      <c r="H13" s="517">
        <v>156.1</v>
      </c>
      <c r="I13" s="517">
        <v>113.6</v>
      </c>
      <c r="J13" s="517">
        <v>124.8</v>
      </c>
      <c r="K13" s="517">
        <v>143.6</v>
      </c>
      <c r="L13" s="517">
        <v>110.6</v>
      </c>
      <c r="M13" s="517">
        <v>7.1</v>
      </c>
      <c r="N13" s="517">
        <v>12.5</v>
      </c>
      <c r="O13" s="517">
        <v>3</v>
      </c>
    </row>
    <row r="14" spans="2:15" ht="16.5" customHeight="1">
      <c r="B14" s="446" t="s">
        <v>327</v>
      </c>
      <c r="C14" s="461" t="s">
        <v>477</v>
      </c>
      <c r="D14" s="514">
        <v>19.7</v>
      </c>
      <c r="E14" s="517">
        <v>20.399999999999999</v>
      </c>
      <c r="F14" s="517">
        <v>19.2</v>
      </c>
      <c r="G14" s="517">
        <v>156.9</v>
      </c>
      <c r="H14" s="517">
        <v>171.1</v>
      </c>
      <c r="I14" s="517">
        <v>147.80000000000001</v>
      </c>
      <c r="J14" s="517">
        <v>144.4</v>
      </c>
      <c r="K14" s="517">
        <v>155.9</v>
      </c>
      <c r="L14" s="517">
        <v>137</v>
      </c>
      <c r="M14" s="517">
        <v>12.5</v>
      </c>
      <c r="N14" s="517">
        <v>15.2</v>
      </c>
      <c r="O14" s="517">
        <v>10.8</v>
      </c>
    </row>
    <row r="15" spans="2:15" ht="16.5" customHeight="1">
      <c r="B15" s="446" t="s">
        <v>329</v>
      </c>
      <c r="C15" s="461" t="s">
        <v>479</v>
      </c>
      <c r="D15" s="514">
        <v>16.899999999999999</v>
      </c>
      <c r="E15" s="517">
        <v>18.7</v>
      </c>
      <c r="F15" s="517">
        <v>15.4</v>
      </c>
      <c r="G15" s="517">
        <v>131.69999999999999</v>
      </c>
      <c r="H15" s="517">
        <v>157.4</v>
      </c>
      <c r="I15" s="517">
        <v>110.8</v>
      </c>
      <c r="J15" s="517">
        <v>123.6</v>
      </c>
      <c r="K15" s="517">
        <v>143.9</v>
      </c>
      <c r="L15" s="517">
        <v>107</v>
      </c>
      <c r="M15" s="517">
        <v>8.1</v>
      </c>
      <c r="N15" s="517">
        <v>13.5</v>
      </c>
      <c r="O15" s="517">
        <v>3.8</v>
      </c>
    </row>
    <row r="16" spans="2:15" ht="16.5" customHeight="1">
      <c r="B16" s="446" t="s">
        <v>5</v>
      </c>
      <c r="C16" s="461" t="s">
        <v>481</v>
      </c>
      <c r="D16" s="514">
        <v>19.899999999999999</v>
      </c>
      <c r="E16" s="517">
        <v>20.100000000000001</v>
      </c>
      <c r="F16" s="517">
        <v>19.3</v>
      </c>
      <c r="G16" s="517">
        <v>164.5</v>
      </c>
      <c r="H16" s="517">
        <v>170.8</v>
      </c>
      <c r="I16" s="517">
        <v>146.9</v>
      </c>
      <c r="J16" s="517">
        <v>150.9</v>
      </c>
      <c r="K16" s="517">
        <v>154.69999999999999</v>
      </c>
      <c r="L16" s="517">
        <v>140.1</v>
      </c>
      <c r="M16" s="517">
        <v>13.6</v>
      </c>
      <c r="N16" s="517">
        <v>16.100000000000001</v>
      </c>
      <c r="O16" s="517">
        <v>6.8</v>
      </c>
    </row>
    <row r="17" spans="2:15" ht="16.5" customHeight="1">
      <c r="B17" s="446" t="s">
        <v>72</v>
      </c>
      <c r="C17" s="461" t="s">
        <v>124</v>
      </c>
      <c r="D17" s="514">
        <v>14</v>
      </c>
      <c r="E17" s="517">
        <v>14.2</v>
      </c>
      <c r="F17" s="517">
        <v>13.9</v>
      </c>
      <c r="G17" s="517">
        <v>87</v>
      </c>
      <c r="H17" s="517">
        <v>95.5</v>
      </c>
      <c r="I17" s="517">
        <v>81.7</v>
      </c>
      <c r="J17" s="517">
        <v>83.5</v>
      </c>
      <c r="K17" s="517">
        <v>90.3</v>
      </c>
      <c r="L17" s="517">
        <v>79.3</v>
      </c>
      <c r="M17" s="517">
        <v>3.5</v>
      </c>
      <c r="N17" s="517">
        <v>5.2</v>
      </c>
      <c r="O17" s="517">
        <v>2.4</v>
      </c>
    </row>
    <row r="18" spans="2:15" ht="16.5" customHeight="1">
      <c r="B18" s="446" t="s">
        <v>334</v>
      </c>
      <c r="C18" s="461" t="s">
        <v>482</v>
      </c>
      <c r="D18" s="514">
        <v>16.3</v>
      </c>
      <c r="E18" s="517">
        <v>17.2</v>
      </c>
      <c r="F18" s="517">
        <v>15.7</v>
      </c>
      <c r="G18" s="517">
        <v>113.4</v>
      </c>
      <c r="H18" s="517">
        <v>130.5</v>
      </c>
      <c r="I18" s="517">
        <v>101.8</v>
      </c>
      <c r="J18" s="517">
        <v>108.6</v>
      </c>
      <c r="K18" s="517">
        <v>123</v>
      </c>
      <c r="L18" s="517">
        <v>98.8</v>
      </c>
      <c r="M18" s="517">
        <v>4.8</v>
      </c>
      <c r="N18" s="517">
        <v>7.5</v>
      </c>
      <c r="O18" s="517">
        <v>3</v>
      </c>
    </row>
    <row r="19" spans="2:15" ht="16.5" customHeight="1">
      <c r="B19" s="446" t="s">
        <v>183</v>
      </c>
      <c r="C19" s="461" t="s">
        <v>483</v>
      </c>
      <c r="D19" s="514">
        <v>19.8</v>
      </c>
      <c r="E19" s="517">
        <v>20.399999999999999</v>
      </c>
      <c r="F19" s="517">
        <v>19.2</v>
      </c>
      <c r="G19" s="517">
        <v>163.6</v>
      </c>
      <c r="H19" s="517">
        <v>177.2</v>
      </c>
      <c r="I19" s="517">
        <v>150.4</v>
      </c>
      <c r="J19" s="517">
        <v>141.9</v>
      </c>
      <c r="K19" s="517">
        <v>151.4</v>
      </c>
      <c r="L19" s="517">
        <v>132.69999999999999</v>
      </c>
      <c r="M19" s="517">
        <v>21.7</v>
      </c>
      <c r="N19" s="517">
        <v>25.8</v>
      </c>
      <c r="O19" s="517">
        <v>17.7</v>
      </c>
    </row>
    <row r="20" spans="2:15" ht="16.5" customHeight="1">
      <c r="B20" s="446" t="s">
        <v>336</v>
      </c>
      <c r="C20" s="461" t="s">
        <v>485</v>
      </c>
      <c r="D20" s="514">
        <v>18.2</v>
      </c>
      <c r="E20" s="517">
        <v>18.5</v>
      </c>
      <c r="F20" s="517">
        <v>18.100000000000001</v>
      </c>
      <c r="G20" s="517">
        <v>129.4</v>
      </c>
      <c r="H20" s="517">
        <v>139.5</v>
      </c>
      <c r="I20" s="517">
        <v>126.6</v>
      </c>
      <c r="J20" s="517">
        <v>125</v>
      </c>
      <c r="K20" s="517">
        <v>132.19999999999999</v>
      </c>
      <c r="L20" s="517">
        <v>123</v>
      </c>
      <c r="M20" s="517">
        <v>4.4000000000000004</v>
      </c>
      <c r="N20" s="517">
        <v>7.3</v>
      </c>
      <c r="O20" s="517">
        <v>3.6</v>
      </c>
    </row>
    <row r="21" spans="2:15" ht="16.5" customHeight="1">
      <c r="B21" s="446" t="s">
        <v>112</v>
      </c>
      <c r="C21" s="461" t="s">
        <v>369</v>
      </c>
      <c r="D21" s="514">
        <v>20.2</v>
      </c>
      <c r="E21" s="517">
        <v>20.5</v>
      </c>
      <c r="F21" s="517">
        <v>19.399999999999999</v>
      </c>
      <c r="G21" s="517">
        <v>168.7</v>
      </c>
      <c r="H21" s="517">
        <v>174.4</v>
      </c>
      <c r="I21" s="517">
        <v>153.19999999999999</v>
      </c>
      <c r="J21" s="517">
        <v>153.69999999999999</v>
      </c>
      <c r="K21" s="517">
        <v>156.6</v>
      </c>
      <c r="L21" s="517">
        <v>145.80000000000001</v>
      </c>
      <c r="M21" s="517">
        <v>15</v>
      </c>
      <c r="N21" s="517">
        <v>17.8</v>
      </c>
      <c r="O21" s="517">
        <v>7.4</v>
      </c>
    </row>
    <row r="22" spans="2:15" ht="16.5" customHeight="1">
      <c r="B22" s="448" t="s">
        <v>248</v>
      </c>
      <c r="C22" s="462" t="s">
        <v>200</v>
      </c>
      <c r="D22" s="515">
        <v>18.399999999999999</v>
      </c>
      <c r="E22" s="520">
        <v>18.7</v>
      </c>
      <c r="F22" s="520">
        <v>18</v>
      </c>
      <c r="G22" s="520">
        <v>147.80000000000001</v>
      </c>
      <c r="H22" s="520">
        <v>155.4</v>
      </c>
      <c r="I22" s="520">
        <v>132.5</v>
      </c>
      <c r="J22" s="520">
        <v>135.19999999999999</v>
      </c>
      <c r="K22" s="520">
        <v>139.80000000000001</v>
      </c>
      <c r="L22" s="520">
        <v>125.9</v>
      </c>
      <c r="M22" s="520">
        <v>12.6</v>
      </c>
      <c r="N22" s="520">
        <v>15.6</v>
      </c>
      <c r="O22" s="520">
        <v>6.6</v>
      </c>
    </row>
    <row r="23" spans="2:15" ht="16.5" customHeight="1">
      <c r="B23" s="449" t="s">
        <v>29</v>
      </c>
      <c r="C23" s="463" t="s">
        <v>97</v>
      </c>
      <c r="D23" s="516">
        <v>18.8</v>
      </c>
      <c r="E23" s="519">
        <v>19.600000000000001</v>
      </c>
      <c r="F23" s="519">
        <v>18.3</v>
      </c>
      <c r="G23" s="519">
        <v>150.1</v>
      </c>
      <c r="H23" s="519">
        <v>165.6</v>
      </c>
      <c r="I23" s="519">
        <v>138.30000000000001</v>
      </c>
      <c r="J23" s="519">
        <v>140.19999999999999</v>
      </c>
      <c r="K23" s="519">
        <v>152.30000000000001</v>
      </c>
      <c r="L23" s="519">
        <v>131.1</v>
      </c>
      <c r="M23" s="519">
        <v>9.9</v>
      </c>
      <c r="N23" s="519">
        <v>13.3</v>
      </c>
      <c r="O23" s="519">
        <v>7.2</v>
      </c>
    </row>
    <row r="24" spans="2:15" ht="16.5" customHeight="1">
      <c r="B24" s="450" t="s">
        <v>486</v>
      </c>
      <c r="C24" s="461" t="s">
        <v>488</v>
      </c>
      <c r="D24" s="516">
        <v>18.899999999999999</v>
      </c>
      <c r="E24" s="516">
        <v>18.7</v>
      </c>
      <c r="F24" s="516">
        <v>19.100000000000001</v>
      </c>
      <c r="G24" s="516">
        <v>142.4</v>
      </c>
      <c r="H24" s="516">
        <v>154.80000000000001</v>
      </c>
      <c r="I24" s="516">
        <v>133.9</v>
      </c>
      <c r="J24" s="516">
        <v>138.30000000000001</v>
      </c>
      <c r="K24" s="516">
        <v>148.19999999999999</v>
      </c>
      <c r="L24" s="516">
        <v>131.5</v>
      </c>
      <c r="M24" s="516">
        <v>4.0999999999999996</v>
      </c>
      <c r="N24" s="516">
        <v>6.6</v>
      </c>
      <c r="O24" s="516">
        <v>2.4</v>
      </c>
    </row>
    <row r="25" spans="2:15" ht="16.5" customHeight="1">
      <c r="B25" s="451" t="s">
        <v>489</v>
      </c>
      <c r="C25" s="464" t="s">
        <v>237</v>
      </c>
      <c r="D25" s="511">
        <v>20.399999999999999</v>
      </c>
      <c r="E25" s="511">
        <v>20.399999999999999</v>
      </c>
      <c r="F25" s="511">
        <v>20.399999999999999</v>
      </c>
      <c r="G25" s="511">
        <v>172</v>
      </c>
      <c r="H25" s="511">
        <v>172.8</v>
      </c>
      <c r="I25" s="511">
        <v>167.7</v>
      </c>
      <c r="J25" s="511">
        <v>161.5</v>
      </c>
      <c r="K25" s="511">
        <v>161.69999999999999</v>
      </c>
      <c r="L25" s="511">
        <v>160.19999999999999</v>
      </c>
      <c r="M25" s="511">
        <v>10.5</v>
      </c>
      <c r="N25" s="511">
        <v>11.1</v>
      </c>
      <c r="O25" s="511">
        <v>7.5</v>
      </c>
    </row>
    <row r="26" spans="2:15" ht="16.5" customHeight="1">
      <c r="B26" s="452" t="s">
        <v>242</v>
      </c>
      <c r="C26" s="465" t="s">
        <v>245</v>
      </c>
      <c r="D26" s="517">
        <v>20</v>
      </c>
      <c r="E26" s="517">
        <v>20.399999999999999</v>
      </c>
      <c r="F26" s="517">
        <v>18.8</v>
      </c>
      <c r="G26" s="517">
        <v>157.4</v>
      </c>
      <c r="H26" s="517">
        <v>162.6</v>
      </c>
      <c r="I26" s="517">
        <v>144</v>
      </c>
      <c r="J26" s="517">
        <v>146.30000000000001</v>
      </c>
      <c r="K26" s="517">
        <v>149.80000000000001</v>
      </c>
      <c r="L26" s="517">
        <v>137.4</v>
      </c>
      <c r="M26" s="517">
        <v>11.1</v>
      </c>
      <c r="N26" s="517">
        <v>12.8</v>
      </c>
      <c r="O26" s="517">
        <v>6.6</v>
      </c>
    </row>
    <row r="27" spans="2:15" ht="16.5" customHeight="1">
      <c r="B27" s="452" t="s">
        <v>490</v>
      </c>
      <c r="C27" s="465" t="s">
        <v>252</v>
      </c>
      <c r="D27" s="517">
        <v>19.8</v>
      </c>
      <c r="E27" s="517">
        <v>20</v>
      </c>
      <c r="F27" s="517">
        <v>19.399999999999999</v>
      </c>
      <c r="G27" s="517">
        <v>160.1</v>
      </c>
      <c r="H27" s="517">
        <v>162.80000000000001</v>
      </c>
      <c r="I27" s="517">
        <v>150.6</v>
      </c>
      <c r="J27" s="517">
        <v>150.6</v>
      </c>
      <c r="K27" s="517">
        <v>152.1</v>
      </c>
      <c r="L27" s="517">
        <v>145.30000000000001</v>
      </c>
      <c r="M27" s="517">
        <v>9.5</v>
      </c>
      <c r="N27" s="517">
        <v>10.7</v>
      </c>
      <c r="O27" s="517">
        <v>5.3</v>
      </c>
    </row>
    <row r="28" spans="2:15" ht="16.5" customHeight="1">
      <c r="B28" s="452" t="s">
        <v>491</v>
      </c>
      <c r="C28" s="465" t="s">
        <v>492</v>
      </c>
      <c r="D28" s="517">
        <v>19</v>
      </c>
      <c r="E28" s="517">
        <v>19.3</v>
      </c>
      <c r="F28" s="517">
        <v>18.399999999999999</v>
      </c>
      <c r="G28" s="517">
        <v>145.69999999999999</v>
      </c>
      <c r="H28" s="517">
        <v>152.30000000000001</v>
      </c>
      <c r="I28" s="517">
        <v>133.1</v>
      </c>
      <c r="J28" s="517">
        <v>134.9</v>
      </c>
      <c r="K28" s="517">
        <v>139.69999999999999</v>
      </c>
      <c r="L28" s="517">
        <v>125.7</v>
      </c>
      <c r="M28" s="517">
        <v>10.8</v>
      </c>
      <c r="N28" s="517">
        <v>12.6</v>
      </c>
      <c r="O28" s="517">
        <v>7.4</v>
      </c>
    </row>
    <row r="29" spans="2:15" ht="16.5" customHeight="1">
      <c r="B29" s="452" t="s">
        <v>480</v>
      </c>
      <c r="C29" s="465" t="s">
        <v>4</v>
      </c>
      <c r="D29" s="517">
        <v>17.899999999999999</v>
      </c>
      <c r="E29" s="517">
        <v>18.3</v>
      </c>
      <c r="F29" s="517">
        <v>17.2</v>
      </c>
      <c r="G29" s="517">
        <v>150.1</v>
      </c>
      <c r="H29" s="517">
        <v>155.80000000000001</v>
      </c>
      <c r="I29" s="517">
        <v>139.6</v>
      </c>
      <c r="J29" s="517">
        <v>138.19999999999999</v>
      </c>
      <c r="K29" s="517">
        <v>141.80000000000001</v>
      </c>
      <c r="L29" s="517">
        <v>131.69999999999999</v>
      </c>
      <c r="M29" s="517">
        <v>11.9</v>
      </c>
      <c r="N29" s="517">
        <v>14</v>
      </c>
      <c r="O29" s="517">
        <v>7.9</v>
      </c>
    </row>
    <row r="30" spans="2:15" ht="16.5" customHeight="1">
      <c r="B30" s="452" t="s">
        <v>493</v>
      </c>
      <c r="C30" s="465" t="s">
        <v>268</v>
      </c>
      <c r="D30" s="517">
        <v>20.5</v>
      </c>
      <c r="E30" s="517">
        <v>20.3</v>
      </c>
      <c r="F30" s="517">
        <v>20.7</v>
      </c>
      <c r="G30" s="517">
        <v>167.3</v>
      </c>
      <c r="H30" s="517">
        <v>171.5</v>
      </c>
      <c r="I30" s="517">
        <v>160</v>
      </c>
      <c r="J30" s="517">
        <v>154.6</v>
      </c>
      <c r="K30" s="517">
        <v>155.80000000000001</v>
      </c>
      <c r="L30" s="517">
        <v>152.5</v>
      </c>
      <c r="M30" s="517">
        <v>12.7</v>
      </c>
      <c r="N30" s="517">
        <v>15.7</v>
      </c>
      <c r="O30" s="517">
        <v>7.5</v>
      </c>
    </row>
    <row r="31" spans="2:15" ht="16.5" customHeight="1">
      <c r="B31" s="452" t="s">
        <v>448</v>
      </c>
      <c r="C31" s="465" t="s">
        <v>271</v>
      </c>
      <c r="D31" s="517">
        <v>20.3</v>
      </c>
      <c r="E31" s="517">
        <v>20.399999999999999</v>
      </c>
      <c r="F31" s="517">
        <v>19.5</v>
      </c>
      <c r="G31" s="517">
        <v>171.4</v>
      </c>
      <c r="H31" s="517">
        <v>175.6</v>
      </c>
      <c r="I31" s="517">
        <v>153.6</v>
      </c>
      <c r="J31" s="517">
        <v>157</v>
      </c>
      <c r="K31" s="517">
        <v>159.5</v>
      </c>
      <c r="L31" s="517">
        <v>146.5</v>
      </c>
      <c r="M31" s="517">
        <v>14.4</v>
      </c>
      <c r="N31" s="517">
        <v>16.100000000000001</v>
      </c>
      <c r="O31" s="517">
        <v>7.1</v>
      </c>
    </row>
    <row r="32" spans="2:15" ht="16.5" customHeight="1">
      <c r="B32" s="452" t="s">
        <v>122</v>
      </c>
      <c r="C32" s="465" t="s">
        <v>467</v>
      </c>
      <c r="D32" s="517">
        <v>20.6</v>
      </c>
      <c r="E32" s="517">
        <v>21</v>
      </c>
      <c r="F32" s="517">
        <v>19.5</v>
      </c>
      <c r="G32" s="517">
        <v>174.1</v>
      </c>
      <c r="H32" s="517">
        <v>183.7</v>
      </c>
      <c r="I32" s="517">
        <v>141.6</v>
      </c>
      <c r="J32" s="517">
        <v>159.4</v>
      </c>
      <c r="K32" s="517">
        <v>166.2</v>
      </c>
      <c r="L32" s="517">
        <v>136.4</v>
      </c>
      <c r="M32" s="517">
        <v>14.7</v>
      </c>
      <c r="N32" s="517">
        <v>17.5</v>
      </c>
      <c r="O32" s="517">
        <v>5.2</v>
      </c>
    </row>
    <row r="33" spans="2:15" ht="16.5" customHeight="1">
      <c r="B33" s="452" t="s">
        <v>494</v>
      </c>
      <c r="C33" s="465" t="s">
        <v>129</v>
      </c>
      <c r="D33" s="518">
        <v>19.899999999999999</v>
      </c>
      <c r="E33" s="518">
        <v>20.100000000000001</v>
      </c>
      <c r="F33" s="518">
        <v>18.600000000000001</v>
      </c>
      <c r="G33" s="518">
        <v>166.1</v>
      </c>
      <c r="H33" s="518">
        <v>167.6</v>
      </c>
      <c r="I33" s="518">
        <v>155.9</v>
      </c>
      <c r="J33" s="518">
        <v>157</v>
      </c>
      <c r="K33" s="518">
        <v>158.6</v>
      </c>
      <c r="L33" s="518">
        <v>146.19999999999999</v>
      </c>
      <c r="M33" s="518">
        <v>9.1</v>
      </c>
      <c r="N33" s="518">
        <v>9</v>
      </c>
      <c r="O33" s="518">
        <v>9.6999999999999993</v>
      </c>
    </row>
    <row r="34" spans="2:15" ht="16.5" customHeight="1">
      <c r="B34" s="452" t="s">
        <v>258</v>
      </c>
      <c r="C34" s="465" t="s">
        <v>495</v>
      </c>
      <c r="D34" s="517">
        <v>20.100000000000001</v>
      </c>
      <c r="E34" s="517">
        <v>20.100000000000001</v>
      </c>
      <c r="F34" s="517">
        <v>20.100000000000001</v>
      </c>
      <c r="G34" s="517">
        <v>163.1</v>
      </c>
      <c r="H34" s="517">
        <v>163.4</v>
      </c>
      <c r="I34" s="517">
        <v>161.30000000000001</v>
      </c>
      <c r="J34" s="517">
        <v>153</v>
      </c>
      <c r="K34" s="517">
        <v>152.69999999999999</v>
      </c>
      <c r="L34" s="517">
        <v>155.6</v>
      </c>
      <c r="M34" s="517">
        <v>10.1</v>
      </c>
      <c r="N34" s="517">
        <v>10.7</v>
      </c>
      <c r="O34" s="517">
        <v>5.7</v>
      </c>
    </row>
    <row r="35" spans="2:15" ht="16.5" customHeight="1">
      <c r="B35" s="452" t="s">
        <v>150</v>
      </c>
      <c r="C35" s="465" t="s">
        <v>51</v>
      </c>
      <c r="D35" s="517">
        <v>19.8</v>
      </c>
      <c r="E35" s="517">
        <v>20</v>
      </c>
      <c r="F35" s="517">
        <v>19.100000000000001</v>
      </c>
      <c r="G35" s="517">
        <v>156.69999999999999</v>
      </c>
      <c r="H35" s="517">
        <v>160.5</v>
      </c>
      <c r="I35" s="517">
        <v>145.19999999999999</v>
      </c>
      <c r="J35" s="517">
        <v>150.19999999999999</v>
      </c>
      <c r="K35" s="517">
        <v>153.19999999999999</v>
      </c>
      <c r="L35" s="517">
        <v>141.1</v>
      </c>
      <c r="M35" s="517">
        <v>6.5</v>
      </c>
      <c r="N35" s="517">
        <v>7.3</v>
      </c>
      <c r="O35" s="517">
        <v>4.0999999999999996</v>
      </c>
    </row>
    <row r="36" spans="2:15" ht="16.5" customHeight="1">
      <c r="B36" s="452" t="s">
        <v>414</v>
      </c>
      <c r="C36" s="465" t="s">
        <v>232</v>
      </c>
      <c r="D36" s="517">
        <v>20.2</v>
      </c>
      <c r="E36" s="517">
        <v>20.100000000000001</v>
      </c>
      <c r="F36" s="517">
        <v>20.7</v>
      </c>
      <c r="G36" s="517">
        <v>166.3</v>
      </c>
      <c r="H36" s="517">
        <v>165.8</v>
      </c>
      <c r="I36" s="517">
        <v>169.3</v>
      </c>
      <c r="J36" s="517">
        <v>154.19999999999999</v>
      </c>
      <c r="K36" s="517">
        <v>153.69999999999999</v>
      </c>
      <c r="L36" s="517">
        <v>156.9</v>
      </c>
      <c r="M36" s="517">
        <v>12.1</v>
      </c>
      <c r="N36" s="517">
        <v>12.1</v>
      </c>
      <c r="O36" s="517">
        <v>12.4</v>
      </c>
    </row>
    <row r="37" spans="2:15" ht="16.5" customHeight="1">
      <c r="B37" s="452" t="s">
        <v>496</v>
      </c>
      <c r="C37" s="465" t="s">
        <v>235</v>
      </c>
      <c r="D37" s="517">
        <v>19.899999999999999</v>
      </c>
      <c r="E37" s="517">
        <v>20.100000000000001</v>
      </c>
      <c r="F37" s="517">
        <v>19.100000000000001</v>
      </c>
      <c r="G37" s="517">
        <v>168.2</v>
      </c>
      <c r="H37" s="517">
        <v>171</v>
      </c>
      <c r="I37" s="517">
        <v>150.5</v>
      </c>
      <c r="J37" s="517">
        <v>154.5</v>
      </c>
      <c r="K37" s="517">
        <v>156.5</v>
      </c>
      <c r="L37" s="517">
        <v>141.80000000000001</v>
      </c>
      <c r="M37" s="517">
        <v>13.7</v>
      </c>
      <c r="N37" s="517">
        <v>14.5</v>
      </c>
      <c r="O37" s="517">
        <v>8.6999999999999993</v>
      </c>
    </row>
    <row r="38" spans="2:15" ht="16.5" customHeight="1">
      <c r="B38" s="452" t="s">
        <v>433</v>
      </c>
      <c r="C38" s="465" t="s">
        <v>243</v>
      </c>
      <c r="D38" s="517">
        <v>19.8</v>
      </c>
      <c r="E38" s="517">
        <v>19.8</v>
      </c>
      <c r="F38" s="517">
        <v>19.899999999999999</v>
      </c>
      <c r="G38" s="517">
        <v>160.69999999999999</v>
      </c>
      <c r="H38" s="517">
        <v>163.6</v>
      </c>
      <c r="I38" s="517">
        <v>154.4</v>
      </c>
      <c r="J38" s="517">
        <v>150.30000000000001</v>
      </c>
      <c r="K38" s="517">
        <v>151.4</v>
      </c>
      <c r="L38" s="517">
        <v>147.9</v>
      </c>
      <c r="M38" s="517">
        <v>10.4</v>
      </c>
      <c r="N38" s="517">
        <v>12.2</v>
      </c>
      <c r="O38" s="517">
        <v>6.5</v>
      </c>
    </row>
    <row r="39" spans="2:15" ht="16.5" customHeight="1">
      <c r="B39" s="452" t="s">
        <v>464</v>
      </c>
      <c r="C39" s="465" t="s">
        <v>171</v>
      </c>
      <c r="D39" s="517">
        <v>22.2</v>
      </c>
      <c r="E39" s="517">
        <v>22.3</v>
      </c>
      <c r="F39" s="517">
        <v>21.6</v>
      </c>
      <c r="G39" s="517">
        <v>181.4</v>
      </c>
      <c r="H39" s="517">
        <v>184.5</v>
      </c>
      <c r="I39" s="517">
        <v>169.8</v>
      </c>
      <c r="J39" s="517">
        <v>172.9</v>
      </c>
      <c r="K39" s="517">
        <v>175.1</v>
      </c>
      <c r="L39" s="517">
        <v>164.8</v>
      </c>
      <c r="M39" s="517">
        <v>8.5</v>
      </c>
      <c r="N39" s="517">
        <v>9.4</v>
      </c>
      <c r="O39" s="517">
        <v>5</v>
      </c>
    </row>
    <row r="40" spans="2:15" ht="16.5" customHeight="1">
      <c r="B40" s="452" t="s">
        <v>498</v>
      </c>
      <c r="C40" s="465" t="s">
        <v>254</v>
      </c>
      <c r="D40" s="517">
        <v>19.899999999999999</v>
      </c>
      <c r="E40" s="517">
        <v>20.100000000000001</v>
      </c>
      <c r="F40" s="517">
        <v>19.5</v>
      </c>
      <c r="G40" s="517">
        <v>159</v>
      </c>
      <c r="H40" s="517">
        <v>173.2</v>
      </c>
      <c r="I40" s="517">
        <v>137.6</v>
      </c>
      <c r="J40" s="517">
        <v>149.4</v>
      </c>
      <c r="K40" s="517">
        <v>159.30000000000001</v>
      </c>
      <c r="L40" s="517">
        <v>134.5</v>
      </c>
      <c r="M40" s="517">
        <v>9.6</v>
      </c>
      <c r="N40" s="517">
        <v>13.9</v>
      </c>
      <c r="O40" s="517">
        <v>3.1</v>
      </c>
    </row>
    <row r="41" spans="2:15" ht="16.5" customHeight="1">
      <c r="B41" s="452" t="s">
        <v>401</v>
      </c>
      <c r="C41" s="465" t="s">
        <v>265</v>
      </c>
      <c r="D41" s="517">
        <v>19.899999999999999</v>
      </c>
      <c r="E41" s="517">
        <v>20</v>
      </c>
      <c r="F41" s="517">
        <v>19.2</v>
      </c>
      <c r="G41" s="517">
        <v>165.1</v>
      </c>
      <c r="H41" s="517">
        <v>168.6</v>
      </c>
      <c r="I41" s="517">
        <v>152.30000000000001</v>
      </c>
      <c r="J41" s="517">
        <v>151.9</v>
      </c>
      <c r="K41" s="517">
        <v>154.19999999999999</v>
      </c>
      <c r="L41" s="517">
        <v>143.4</v>
      </c>
      <c r="M41" s="517">
        <v>13.2</v>
      </c>
      <c r="N41" s="517">
        <v>14.4</v>
      </c>
      <c r="O41" s="517">
        <v>8.9</v>
      </c>
    </row>
    <row r="42" spans="2:15" ht="16.5" customHeight="1">
      <c r="B42" s="452" t="s">
        <v>306</v>
      </c>
      <c r="C42" s="465" t="s">
        <v>263</v>
      </c>
      <c r="D42" s="517">
        <v>20.100000000000001</v>
      </c>
      <c r="E42" s="517">
        <v>20.2</v>
      </c>
      <c r="F42" s="517">
        <v>19.8</v>
      </c>
      <c r="G42" s="517">
        <v>173.2</v>
      </c>
      <c r="H42" s="517">
        <v>176.6</v>
      </c>
      <c r="I42" s="517">
        <v>161.19999999999999</v>
      </c>
      <c r="J42" s="517">
        <v>156.6</v>
      </c>
      <c r="K42" s="517">
        <v>158.30000000000001</v>
      </c>
      <c r="L42" s="517">
        <v>150.5</v>
      </c>
      <c r="M42" s="517">
        <v>16.600000000000001</v>
      </c>
      <c r="N42" s="517">
        <v>18.3</v>
      </c>
      <c r="O42" s="517">
        <v>10.7</v>
      </c>
    </row>
    <row r="43" spans="2:15" ht="16.5" customHeight="1">
      <c r="B43" s="452" t="s">
        <v>500</v>
      </c>
      <c r="C43" s="466" t="s">
        <v>6</v>
      </c>
      <c r="D43" s="517">
        <v>19.899999999999999</v>
      </c>
      <c r="E43" s="517">
        <v>20.3</v>
      </c>
      <c r="F43" s="517">
        <v>19.3</v>
      </c>
      <c r="G43" s="517">
        <v>162.4</v>
      </c>
      <c r="H43" s="517">
        <v>171.4</v>
      </c>
      <c r="I43" s="517">
        <v>150.9</v>
      </c>
      <c r="J43" s="517">
        <v>148.1</v>
      </c>
      <c r="K43" s="517">
        <v>152.9</v>
      </c>
      <c r="L43" s="517">
        <v>141.9</v>
      </c>
      <c r="M43" s="517">
        <v>14.3</v>
      </c>
      <c r="N43" s="517">
        <v>18.5</v>
      </c>
      <c r="O43" s="517">
        <v>9</v>
      </c>
    </row>
    <row r="44" spans="2:15" ht="16.5" customHeight="1">
      <c r="B44" s="449" t="s">
        <v>307</v>
      </c>
      <c r="C44" s="467" t="s">
        <v>428</v>
      </c>
      <c r="D44" s="519">
        <v>19.2</v>
      </c>
      <c r="E44" s="519">
        <v>20.100000000000001</v>
      </c>
      <c r="F44" s="519">
        <v>17.8</v>
      </c>
      <c r="G44" s="519">
        <v>147.4</v>
      </c>
      <c r="H44" s="519">
        <v>165</v>
      </c>
      <c r="I44" s="519">
        <v>117.8</v>
      </c>
      <c r="J44" s="519">
        <v>137.9</v>
      </c>
      <c r="K44" s="519">
        <v>151.5</v>
      </c>
      <c r="L44" s="519">
        <v>115.1</v>
      </c>
      <c r="M44" s="519">
        <v>9.5</v>
      </c>
      <c r="N44" s="519">
        <v>13.5</v>
      </c>
      <c r="O44" s="519">
        <v>2.7</v>
      </c>
    </row>
    <row r="45" spans="2:15" ht="16.5" customHeight="1">
      <c r="B45" s="453" t="s">
        <v>435</v>
      </c>
      <c r="C45" s="468" t="s">
        <v>355</v>
      </c>
      <c r="D45" s="520">
        <v>18</v>
      </c>
      <c r="E45" s="520">
        <v>19</v>
      </c>
      <c r="F45" s="520">
        <v>17.399999999999999</v>
      </c>
      <c r="G45" s="520">
        <v>126</v>
      </c>
      <c r="H45" s="520">
        <v>150.30000000000001</v>
      </c>
      <c r="I45" s="520">
        <v>112.7</v>
      </c>
      <c r="J45" s="520">
        <v>119.8</v>
      </c>
      <c r="K45" s="520">
        <v>138.4</v>
      </c>
      <c r="L45" s="520">
        <v>109.6</v>
      </c>
      <c r="M45" s="520">
        <v>6.2</v>
      </c>
      <c r="N45" s="520">
        <v>11.9</v>
      </c>
      <c r="O45" s="520">
        <v>3.1</v>
      </c>
    </row>
    <row r="46" spans="2:15" ht="16.5" customHeight="1">
      <c r="B46" s="451" t="s">
        <v>283</v>
      </c>
      <c r="C46" s="464" t="s">
        <v>77</v>
      </c>
      <c r="D46" s="511">
        <v>16.5</v>
      </c>
      <c r="E46" s="511">
        <v>17.600000000000001</v>
      </c>
      <c r="F46" s="511">
        <v>15.5</v>
      </c>
      <c r="G46" s="511">
        <v>114.7</v>
      </c>
      <c r="H46" s="511">
        <v>131.9</v>
      </c>
      <c r="I46" s="511">
        <v>99.4</v>
      </c>
      <c r="J46" s="511">
        <v>110.2</v>
      </c>
      <c r="K46" s="511">
        <v>124.8</v>
      </c>
      <c r="L46" s="511">
        <v>97.3</v>
      </c>
      <c r="M46" s="511">
        <v>4.5</v>
      </c>
      <c r="N46" s="511">
        <v>7.1</v>
      </c>
      <c r="O46" s="511">
        <v>2.1</v>
      </c>
    </row>
    <row r="47" spans="2:15" ht="16.5" customHeight="1">
      <c r="B47" s="452" t="s">
        <v>501</v>
      </c>
      <c r="C47" s="465" t="s">
        <v>502</v>
      </c>
      <c r="D47" s="517">
        <v>13.2</v>
      </c>
      <c r="E47" s="517">
        <v>12.8</v>
      </c>
      <c r="F47" s="517">
        <v>13.4</v>
      </c>
      <c r="G47" s="517">
        <v>77.900000000000006</v>
      </c>
      <c r="H47" s="517">
        <v>79.599999999999994</v>
      </c>
      <c r="I47" s="517">
        <v>77.099999999999994</v>
      </c>
      <c r="J47" s="517">
        <v>74.8</v>
      </c>
      <c r="K47" s="517">
        <v>75.3</v>
      </c>
      <c r="L47" s="517">
        <v>74.599999999999994</v>
      </c>
      <c r="M47" s="517">
        <v>3.1</v>
      </c>
      <c r="N47" s="517">
        <v>4.3</v>
      </c>
      <c r="O47" s="517">
        <v>2.5</v>
      </c>
    </row>
    <row r="48" spans="2:15" ht="16.5" customHeight="1">
      <c r="B48" s="449" t="s">
        <v>418</v>
      </c>
      <c r="C48" s="463" t="s">
        <v>503</v>
      </c>
      <c r="D48" s="519">
        <v>19.3</v>
      </c>
      <c r="E48" s="519">
        <v>18.899999999999999</v>
      </c>
      <c r="F48" s="519">
        <v>19.399999999999999</v>
      </c>
      <c r="G48" s="519">
        <v>143.80000000000001</v>
      </c>
      <c r="H48" s="519">
        <v>151.30000000000001</v>
      </c>
      <c r="I48" s="519">
        <v>141.4</v>
      </c>
      <c r="J48" s="519">
        <v>137.4</v>
      </c>
      <c r="K48" s="519">
        <v>140.5</v>
      </c>
      <c r="L48" s="519">
        <v>136.4</v>
      </c>
      <c r="M48" s="519">
        <v>6.4</v>
      </c>
      <c r="N48" s="519">
        <v>10.8</v>
      </c>
      <c r="O48" s="519">
        <v>5</v>
      </c>
    </row>
    <row r="49" spans="2:15" ht="16.5" customHeight="1">
      <c r="B49" s="453" t="s">
        <v>504</v>
      </c>
      <c r="C49" s="462" t="s">
        <v>11</v>
      </c>
      <c r="D49" s="520">
        <v>17.3</v>
      </c>
      <c r="E49" s="520">
        <v>18.2</v>
      </c>
      <c r="F49" s="520">
        <v>17.100000000000001</v>
      </c>
      <c r="G49" s="520">
        <v>118.6</v>
      </c>
      <c r="H49" s="520">
        <v>129.30000000000001</v>
      </c>
      <c r="I49" s="520">
        <v>115.7</v>
      </c>
      <c r="J49" s="520">
        <v>115.7</v>
      </c>
      <c r="K49" s="520">
        <v>125</v>
      </c>
      <c r="L49" s="520">
        <v>113.2</v>
      </c>
      <c r="M49" s="520">
        <v>2.9</v>
      </c>
      <c r="N49" s="520">
        <v>4.3</v>
      </c>
      <c r="O49" s="520">
        <v>2.5</v>
      </c>
    </row>
    <row r="50" spans="2:15" ht="16.5" customHeight="1">
      <c r="B50" s="451" t="s">
        <v>362</v>
      </c>
      <c r="C50" s="464" t="s">
        <v>8</v>
      </c>
      <c r="D50" s="511">
        <v>19.899999999999999</v>
      </c>
      <c r="E50" s="511">
        <v>20</v>
      </c>
      <c r="F50" s="511">
        <v>19.7</v>
      </c>
      <c r="G50" s="511">
        <v>164.9</v>
      </c>
      <c r="H50" s="511">
        <v>170.5</v>
      </c>
      <c r="I50" s="511">
        <v>159.6</v>
      </c>
      <c r="J50" s="511">
        <v>151.30000000000001</v>
      </c>
      <c r="K50" s="511">
        <v>154.19999999999999</v>
      </c>
      <c r="L50" s="511">
        <v>148.6</v>
      </c>
      <c r="M50" s="511">
        <v>13.6</v>
      </c>
      <c r="N50" s="511">
        <v>16.3</v>
      </c>
      <c r="O50" s="511">
        <v>11</v>
      </c>
    </row>
    <row r="51" spans="2:15" ht="16.5" customHeight="1">
      <c r="B51" s="452" t="s">
        <v>202</v>
      </c>
      <c r="C51" s="465" t="s">
        <v>505</v>
      </c>
      <c r="D51" s="517">
        <v>17.8</v>
      </c>
      <c r="E51" s="517">
        <v>18</v>
      </c>
      <c r="F51" s="517">
        <v>17.2</v>
      </c>
      <c r="G51" s="517">
        <v>143.4</v>
      </c>
      <c r="H51" s="517">
        <v>153.19999999999999</v>
      </c>
      <c r="I51" s="517">
        <v>114.8</v>
      </c>
      <c r="J51" s="517">
        <v>129</v>
      </c>
      <c r="K51" s="517">
        <v>135</v>
      </c>
      <c r="L51" s="517">
        <v>111.5</v>
      </c>
      <c r="M51" s="517">
        <v>14.4</v>
      </c>
      <c r="N51" s="517">
        <v>18.2</v>
      </c>
      <c r="O51" s="517">
        <v>3.3</v>
      </c>
    </row>
    <row r="52" spans="2:15" ht="16.5" customHeight="1">
      <c r="B52" s="453" t="s">
        <v>506</v>
      </c>
      <c r="C52" s="462" t="s">
        <v>508</v>
      </c>
      <c r="D52" s="520">
        <v>18.100000000000001</v>
      </c>
      <c r="E52" s="520">
        <v>19.2</v>
      </c>
      <c r="F52" s="520">
        <v>15.7</v>
      </c>
      <c r="G52" s="520">
        <v>134.80000000000001</v>
      </c>
      <c r="H52" s="520">
        <v>146.69999999999999</v>
      </c>
      <c r="I52" s="520">
        <v>107</v>
      </c>
      <c r="J52" s="520">
        <v>128.30000000000001</v>
      </c>
      <c r="K52" s="520">
        <v>138.9</v>
      </c>
      <c r="L52" s="520">
        <v>103.5</v>
      </c>
      <c r="M52" s="520">
        <v>6.5</v>
      </c>
      <c r="N52" s="520">
        <v>7.8</v>
      </c>
      <c r="O52" s="520">
        <v>3.5</v>
      </c>
    </row>
    <row r="53" spans="2:15" ht="21.75" customHeight="1">
      <c r="B53" s="10"/>
      <c r="C53" s="454">
        <v>45839</v>
      </c>
      <c r="D53" s="469" t="s">
        <v>211</v>
      </c>
      <c r="E53" s="10"/>
      <c r="F53" s="496"/>
      <c r="H53" s="10"/>
      <c r="I53" s="10"/>
      <c r="J53" s="10"/>
      <c r="K53" s="10"/>
      <c r="L53" s="10"/>
      <c r="M53" s="10"/>
      <c r="N53" s="10"/>
      <c r="O53" s="10"/>
    </row>
    <row r="54" spans="2:15" ht="18" customHeight="1">
      <c r="B54" s="200"/>
      <c r="C54" s="455" t="s">
        <v>487</v>
      </c>
      <c r="E54" s="200"/>
      <c r="F54" s="200"/>
      <c r="G54" s="200"/>
      <c r="H54" s="200"/>
      <c r="I54" s="200"/>
      <c r="J54" s="200"/>
      <c r="K54" s="499"/>
      <c r="L54" s="200"/>
      <c r="M54" s="200"/>
      <c r="N54" s="200"/>
      <c r="O54" s="200"/>
    </row>
    <row r="55" spans="2:15" s="440" customFormat="1" ht="10.5" customHeight="1">
      <c r="B55" s="441" t="s">
        <v>288</v>
      </c>
      <c r="C55" s="456"/>
      <c r="D55" s="441" t="s">
        <v>19</v>
      </c>
      <c r="E55" s="482"/>
      <c r="F55" s="456"/>
      <c r="G55" s="441" t="s">
        <v>114</v>
      </c>
      <c r="H55" s="482"/>
      <c r="I55" s="482"/>
      <c r="J55" s="498"/>
      <c r="K55" s="498"/>
      <c r="L55" s="498"/>
      <c r="M55" s="498"/>
      <c r="N55" s="498"/>
      <c r="O55" s="503"/>
    </row>
    <row r="56" spans="2:15" s="440" customFormat="1" ht="18" customHeight="1">
      <c r="B56" s="442"/>
      <c r="C56" s="457"/>
      <c r="D56" s="470"/>
      <c r="E56" s="484"/>
      <c r="F56" s="495"/>
      <c r="G56" s="470"/>
      <c r="H56" s="484"/>
      <c r="I56" s="484"/>
      <c r="J56" s="528" t="s">
        <v>93</v>
      </c>
      <c r="K56" s="529"/>
      <c r="L56" s="529"/>
      <c r="M56" s="528" t="s">
        <v>452</v>
      </c>
      <c r="N56" s="530"/>
      <c r="O56" s="531"/>
    </row>
    <row r="57" spans="2:15" s="440" customFormat="1" ht="18" customHeight="1">
      <c r="B57" s="443"/>
      <c r="C57" s="458"/>
      <c r="D57" s="504" t="s">
        <v>279</v>
      </c>
      <c r="E57" s="485" t="s">
        <v>507</v>
      </c>
      <c r="F57" s="485" t="s">
        <v>475</v>
      </c>
      <c r="G57" s="471" t="s">
        <v>279</v>
      </c>
      <c r="H57" s="485" t="s">
        <v>507</v>
      </c>
      <c r="I57" s="485" t="s">
        <v>475</v>
      </c>
      <c r="J57" s="471" t="s">
        <v>279</v>
      </c>
      <c r="K57" s="485" t="s">
        <v>507</v>
      </c>
      <c r="L57" s="485" t="s">
        <v>475</v>
      </c>
      <c r="M57" s="485" t="s">
        <v>279</v>
      </c>
      <c r="N57" s="471" t="s">
        <v>507</v>
      </c>
      <c r="O57" s="504" t="s">
        <v>475</v>
      </c>
    </row>
    <row r="58" spans="2:15" s="505" customFormat="1" ht="12" customHeight="1">
      <c r="B58" s="506"/>
      <c r="C58" s="508"/>
      <c r="D58" s="521" t="s">
        <v>293</v>
      </c>
      <c r="E58" s="525" t="s">
        <v>293</v>
      </c>
      <c r="F58" s="525" t="s">
        <v>293</v>
      </c>
      <c r="G58" s="527" t="s">
        <v>345</v>
      </c>
      <c r="H58" s="527" t="s">
        <v>345</v>
      </c>
      <c r="I58" s="527" t="s">
        <v>345</v>
      </c>
      <c r="J58" s="527" t="s">
        <v>345</v>
      </c>
      <c r="K58" s="527" t="s">
        <v>345</v>
      </c>
      <c r="L58" s="527" t="s">
        <v>345</v>
      </c>
      <c r="M58" s="527" t="s">
        <v>345</v>
      </c>
      <c r="N58" s="527" t="s">
        <v>345</v>
      </c>
      <c r="O58" s="527" t="s">
        <v>345</v>
      </c>
    </row>
    <row r="59" spans="2:15" ht="16.5" customHeight="1">
      <c r="B59" s="507" t="s">
        <v>107</v>
      </c>
      <c r="C59" s="509" t="s">
        <v>451</v>
      </c>
      <c r="D59" s="511">
        <v>19.100000000000001</v>
      </c>
      <c r="E59" s="511">
        <v>19.600000000000001</v>
      </c>
      <c r="F59" s="511">
        <v>18.5</v>
      </c>
      <c r="G59" s="511">
        <v>152.5</v>
      </c>
      <c r="H59" s="511">
        <v>165.9</v>
      </c>
      <c r="I59" s="511">
        <v>134.80000000000001</v>
      </c>
      <c r="J59" s="511">
        <v>139.9</v>
      </c>
      <c r="K59" s="511">
        <v>149.1</v>
      </c>
      <c r="L59" s="511">
        <v>127.7</v>
      </c>
      <c r="M59" s="511">
        <v>12.6</v>
      </c>
      <c r="N59" s="511">
        <v>16.8</v>
      </c>
      <c r="O59" s="511">
        <v>7.1</v>
      </c>
    </row>
    <row r="60" spans="2:15" ht="16.5" customHeight="1">
      <c r="B60" s="445" t="s">
        <v>126</v>
      </c>
      <c r="C60" s="460" t="s">
        <v>472</v>
      </c>
      <c r="D60" s="512">
        <v>20.2</v>
      </c>
      <c r="E60" s="519">
        <v>20.6</v>
      </c>
      <c r="F60" s="519">
        <v>19.2</v>
      </c>
      <c r="G60" s="519">
        <v>161.5</v>
      </c>
      <c r="H60" s="519">
        <v>169.9</v>
      </c>
      <c r="I60" s="519">
        <v>137.1</v>
      </c>
      <c r="J60" s="519">
        <v>150.80000000000001</v>
      </c>
      <c r="K60" s="519">
        <v>156.80000000000001</v>
      </c>
      <c r="L60" s="519">
        <v>133.4</v>
      </c>
      <c r="M60" s="519">
        <v>10.7</v>
      </c>
      <c r="N60" s="519">
        <v>13.1</v>
      </c>
      <c r="O60" s="519">
        <v>3.7</v>
      </c>
    </row>
    <row r="61" spans="2:15" ht="16.5" customHeight="1">
      <c r="B61" s="446" t="s">
        <v>315</v>
      </c>
      <c r="C61" s="461" t="s">
        <v>421</v>
      </c>
      <c r="D61" s="514">
        <v>19.8</v>
      </c>
      <c r="E61" s="517">
        <v>20</v>
      </c>
      <c r="F61" s="517">
        <v>19.100000000000001</v>
      </c>
      <c r="G61" s="517">
        <v>166.3</v>
      </c>
      <c r="H61" s="517">
        <v>172.2</v>
      </c>
      <c r="I61" s="517">
        <v>152.1</v>
      </c>
      <c r="J61" s="517">
        <v>152.80000000000001</v>
      </c>
      <c r="K61" s="517">
        <v>156.5</v>
      </c>
      <c r="L61" s="517">
        <v>143.80000000000001</v>
      </c>
      <c r="M61" s="517">
        <v>13.5</v>
      </c>
      <c r="N61" s="517">
        <v>15.7</v>
      </c>
      <c r="O61" s="517">
        <v>8.3000000000000007</v>
      </c>
    </row>
    <row r="62" spans="2:15" ht="16.5" customHeight="1">
      <c r="B62" s="447" t="s">
        <v>317</v>
      </c>
      <c r="C62" s="461" t="s">
        <v>56</v>
      </c>
      <c r="D62" s="514">
        <v>19.399999999999999</v>
      </c>
      <c r="E62" s="517">
        <v>19.399999999999999</v>
      </c>
      <c r="F62" s="517">
        <v>19.100000000000001</v>
      </c>
      <c r="G62" s="517">
        <v>159.9</v>
      </c>
      <c r="H62" s="517">
        <v>162.6</v>
      </c>
      <c r="I62" s="517">
        <v>147.69999999999999</v>
      </c>
      <c r="J62" s="517">
        <v>146.1</v>
      </c>
      <c r="K62" s="517">
        <v>147.4</v>
      </c>
      <c r="L62" s="517">
        <v>140.19999999999999</v>
      </c>
      <c r="M62" s="517">
        <v>13.8</v>
      </c>
      <c r="N62" s="517">
        <v>15.2</v>
      </c>
      <c r="O62" s="517">
        <v>7.5</v>
      </c>
    </row>
    <row r="63" spans="2:15" ht="16.5" customHeight="1">
      <c r="B63" s="446" t="s">
        <v>320</v>
      </c>
      <c r="C63" s="461" t="s">
        <v>473</v>
      </c>
      <c r="D63" s="514">
        <v>19.899999999999999</v>
      </c>
      <c r="E63" s="517">
        <v>20.2</v>
      </c>
      <c r="F63" s="517">
        <v>19.3</v>
      </c>
      <c r="G63" s="517">
        <v>157.1</v>
      </c>
      <c r="H63" s="517">
        <v>163</v>
      </c>
      <c r="I63" s="517">
        <v>142.80000000000001</v>
      </c>
      <c r="J63" s="517">
        <v>148.19999999999999</v>
      </c>
      <c r="K63" s="517">
        <v>152.6</v>
      </c>
      <c r="L63" s="517">
        <v>137.5</v>
      </c>
      <c r="M63" s="517">
        <v>8.9</v>
      </c>
      <c r="N63" s="517">
        <v>10.4</v>
      </c>
      <c r="O63" s="517">
        <v>5.3</v>
      </c>
    </row>
    <row r="64" spans="2:15" ht="16.5" customHeight="1">
      <c r="B64" s="446" t="s">
        <v>322</v>
      </c>
      <c r="C64" s="461" t="s">
        <v>474</v>
      </c>
      <c r="D64" s="514">
        <v>20</v>
      </c>
      <c r="E64" s="517">
        <v>19.899999999999999</v>
      </c>
      <c r="F64" s="517">
        <v>20.3</v>
      </c>
      <c r="G64" s="517">
        <v>169</v>
      </c>
      <c r="H64" s="517">
        <v>179.2</v>
      </c>
      <c r="I64" s="517">
        <v>141.5</v>
      </c>
      <c r="J64" s="517">
        <v>144</v>
      </c>
      <c r="K64" s="517">
        <v>149.6</v>
      </c>
      <c r="L64" s="517">
        <v>128.9</v>
      </c>
      <c r="M64" s="517">
        <v>25</v>
      </c>
      <c r="N64" s="517">
        <v>29.6</v>
      </c>
      <c r="O64" s="517">
        <v>12.6</v>
      </c>
    </row>
    <row r="65" spans="2:15" ht="16.5" customHeight="1">
      <c r="B65" s="446" t="s">
        <v>324</v>
      </c>
      <c r="C65" s="461" t="s">
        <v>476</v>
      </c>
      <c r="D65" s="514">
        <v>18.8</v>
      </c>
      <c r="E65" s="517">
        <v>19.7</v>
      </c>
      <c r="F65" s="517">
        <v>18.2</v>
      </c>
      <c r="G65" s="517">
        <v>133.6</v>
      </c>
      <c r="H65" s="517">
        <v>156</v>
      </c>
      <c r="I65" s="517">
        <v>117.6</v>
      </c>
      <c r="J65" s="517">
        <v>128.19999999999999</v>
      </c>
      <c r="K65" s="517">
        <v>146.1</v>
      </c>
      <c r="L65" s="517">
        <v>115.4</v>
      </c>
      <c r="M65" s="517">
        <v>5.4</v>
      </c>
      <c r="N65" s="517">
        <v>9.9</v>
      </c>
      <c r="O65" s="517">
        <v>2.2000000000000002</v>
      </c>
    </row>
    <row r="66" spans="2:15" ht="16.5" customHeight="1">
      <c r="B66" s="446" t="s">
        <v>327</v>
      </c>
      <c r="C66" s="461" t="s">
        <v>477</v>
      </c>
      <c r="D66" s="514">
        <v>19.899999999999999</v>
      </c>
      <c r="E66" s="517">
        <v>20.5</v>
      </c>
      <c r="F66" s="517">
        <v>19.600000000000001</v>
      </c>
      <c r="G66" s="517">
        <v>156.19999999999999</v>
      </c>
      <c r="H66" s="517">
        <v>171.6</v>
      </c>
      <c r="I66" s="517">
        <v>147</v>
      </c>
      <c r="J66" s="517">
        <v>143.80000000000001</v>
      </c>
      <c r="K66" s="517">
        <v>156.5</v>
      </c>
      <c r="L66" s="517">
        <v>136.19999999999999</v>
      </c>
      <c r="M66" s="517">
        <v>12.4</v>
      </c>
      <c r="N66" s="517">
        <v>15.1</v>
      </c>
      <c r="O66" s="517">
        <v>10.8</v>
      </c>
    </row>
    <row r="67" spans="2:15" ht="16.5" customHeight="1">
      <c r="B67" s="446" t="s">
        <v>329</v>
      </c>
      <c r="C67" s="461" t="s">
        <v>479</v>
      </c>
      <c r="D67" s="514">
        <v>16.399999999999999</v>
      </c>
      <c r="E67" s="517">
        <v>17.2</v>
      </c>
      <c r="F67" s="517">
        <v>15.8</v>
      </c>
      <c r="G67" s="517">
        <v>119.4</v>
      </c>
      <c r="H67" s="517">
        <v>130.9</v>
      </c>
      <c r="I67" s="517">
        <v>111.1</v>
      </c>
      <c r="J67" s="517">
        <v>114.8</v>
      </c>
      <c r="K67" s="517">
        <v>124.5</v>
      </c>
      <c r="L67" s="517">
        <v>107.8</v>
      </c>
      <c r="M67" s="517">
        <v>4.5999999999999996</v>
      </c>
      <c r="N67" s="517">
        <v>6.4</v>
      </c>
      <c r="O67" s="517">
        <v>3.3</v>
      </c>
    </row>
    <row r="68" spans="2:15" ht="16.5" customHeight="1">
      <c r="B68" s="446" t="s">
        <v>5</v>
      </c>
      <c r="C68" s="461" t="s">
        <v>481</v>
      </c>
      <c r="D68" s="514">
        <v>20.100000000000001</v>
      </c>
      <c r="E68" s="517">
        <v>20.100000000000001</v>
      </c>
      <c r="F68" s="517">
        <v>20.2</v>
      </c>
      <c r="G68" s="517">
        <v>169</v>
      </c>
      <c r="H68" s="517">
        <v>170.6</v>
      </c>
      <c r="I68" s="517">
        <v>158.4</v>
      </c>
      <c r="J68" s="517">
        <v>153</v>
      </c>
      <c r="K68" s="517">
        <v>153.69999999999999</v>
      </c>
      <c r="L68" s="517">
        <v>148.9</v>
      </c>
      <c r="M68" s="517">
        <v>16</v>
      </c>
      <c r="N68" s="517">
        <v>16.899999999999999</v>
      </c>
      <c r="O68" s="517">
        <v>9.5</v>
      </c>
    </row>
    <row r="69" spans="2:15" ht="16.5" customHeight="1">
      <c r="B69" s="446" t="s">
        <v>72</v>
      </c>
      <c r="C69" s="461" t="s">
        <v>124</v>
      </c>
      <c r="D69" s="514">
        <v>15.7</v>
      </c>
      <c r="E69" s="517">
        <v>16.600000000000001</v>
      </c>
      <c r="F69" s="517">
        <v>15.2</v>
      </c>
      <c r="G69" s="517">
        <v>101.8</v>
      </c>
      <c r="H69" s="517">
        <v>119.2</v>
      </c>
      <c r="I69" s="517">
        <v>91.8</v>
      </c>
      <c r="J69" s="517">
        <v>97.9</v>
      </c>
      <c r="K69" s="517">
        <v>113</v>
      </c>
      <c r="L69" s="517">
        <v>89.2</v>
      </c>
      <c r="M69" s="517">
        <v>3.9</v>
      </c>
      <c r="N69" s="517">
        <v>6.2</v>
      </c>
      <c r="O69" s="517">
        <v>2.6</v>
      </c>
    </row>
    <row r="70" spans="2:15" ht="16.5" customHeight="1">
      <c r="B70" s="446" t="s">
        <v>334</v>
      </c>
      <c r="C70" s="461" t="s">
        <v>482</v>
      </c>
      <c r="D70" s="514">
        <v>15.7</v>
      </c>
      <c r="E70" s="517">
        <v>16.899999999999999</v>
      </c>
      <c r="F70" s="517">
        <v>14.7</v>
      </c>
      <c r="G70" s="517">
        <v>113.8</v>
      </c>
      <c r="H70" s="517">
        <v>130.1</v>
      </c>
      <c r="I70" s="517">
        <v>99.7</v>
      </c>
      <c r="J70" s="517">
        <v>108</v>
      </c>
      <c r="K70" s="517">
        <v>121.4</v>
      </c>
      <c r="L70" s="517">
        <v>96.4</v>
      </c>
      <c r="M70" s="517">
        <v>5.8</v>
      </c>
      <c r="N70" s="517">
        <v>8.6999999999999993</v>
      </c>
      <c r="O70" s="517">
        <v>3.3</v>
      </c>
    </row>
    <row r="71" spans="2:15" ht="16.5" customHeight="1">
      <c r="B71" s="446" t="s">
        <v>183</v>
      </c>
      <c r="C71" s="461" t="s">
        <v>483</v>
      </c>
      <c r="D71" s="514">
        <v>20.2</v>
      </c>
      <c r="E71" s="517">
        <v>20.3</v>
      </c>
      <c r="F71" s="517">
        <v>20</v>
      </c>
      <c r="G71" s="517">
        <v>173.5</v>
      </c>
      <c r="H71" s="517">
        <v>180.8</v>
      </c>
      <c r="I71" s="517">
        <v>164.4</v>
      </c>
      <c r="J71" s="517">
        <v>146.69999999999999</v>
      </c>
      <c r="K71" s="517">
        <v>151.19999999999999</v>
      </c>
      <c r="L71" s="517">
        <v>140.9</v>
      </c>
      <c r="M71" s="517">
        <v>26.8</v>
      </c>
      <c r="N71" s="517">
        <v>29.6</v>
      </c>
      <c r="O71" s="517">
        <v>23.5</v>
      </c>
    </row>
    <row r="72" spans="2:15" ht="16.5" customHeight="1">
      <c r="B72" s="446" t="s">
        <v>336</v>
      </c>
      <c r="C72" s="461" t="s">
        <v>485</v>
      </c>
      <c r="D72" s="514">
        <v>18.600000000000001</v>
      </c>
      <c r="E72" s="517">
        <v>19</v>
      </c>
      <c r="F72" s="517">
        <v>18.5</v>
      </c>
      <c r="G72" s="517">
        <v>137</v>
      </c>
      <c r="H72" s="517">
        <v>147.30000000000001</v>
      </c>
      <c r="I72" s="517">
        <v>133.4</v>
      </c>
      <c r="J72" s="517">
        <v>131.19999999999999</v>
      </c>
      <c r="K72" s="517">
        <v>138.1</v>
      </c>
      <c r="L72" s="517">
        <v>128.80000000000001</v>
      </c>
      <c r="M72" s="517">
        <v>5.8</v>
      </c>
      <c r="N72" s="517">
        <v>9.1999999999999993</v>
      </c>
      <c r="O72" s="517">
        <v>4.5999999999999996</v>
      </c>
    </row>
    <row r="73" spans="2:15" ht="16.5" customHeight="1">
      <c r="B73" s="446" t="s">
        <v>112</v>
      </c>
      <c r="C73" s="461" t="s">
        <v>369</v>
      </c>
      <c r="D73" s="514">
        <v>20.3</v>
      </c>
      <c r="E73" s="517">
        <v>20.3</v>
      </c>
      <c r="F73" s="517">
        <v>20.5</v>
      </c>
      <c r="G73" s="517">
        <v>175.9</v>
      </c>
      <c r="H73" s="517">
        <v>178.7</v>
      </c>
      <c r="I73" s="517">
        <v>158.5</v>
      </c>
      <c r="J73" s="517">
        <v>154</v>
      </c>
      <c r="K73" s="517">
        <v>154.5</v>
      </c>
      <c r="L73" s="517">
        <v>150.5</v>
      </c>
      <c r="M73" s="517">
        <v>21.9</v>
      </c>
      <c r="N73" s="517">
        <v>24.2</v>
      </c>
      <c r="O73" s="517">
        <v>8</v>
      </c>
    </row>
    <row r="74" spans="2:15" ht="16.5" customHeight="1">
      <c r="B74" s="448" t="s">
        <v>248</v>
      </c>
      <c r="C74" s="462" t="s">
        <v>200</v>
      </c>
      <c r="D74" s="515">
        <v>18.399999999999999</v>
      </c>
      <c r="E74" s="520">
        <v>18.399999999999999</v>
      </c>
      <c r="F74" s="520">
        <v>18.3</v>
      </c>
      <c r="G74" s="520">
        <v>148.9</v>
      </c>
      <c r="H74" s="520">
        <v>156.69999999999999</v>
      </c>
      <c r="I74" s="520">
        <v>133.19999999999999</v>
      </c>
      <c r="J74" s="520">
        <v>134.4</v>
      </c>
      <c r="K74" s="520">
        <v>138.30000000000001</v>
      </c>
      <c r="L74" s="520">
        <v>126.5</v>
      </c>
      <c r="M74" s="520">
        <v>14.5</v>
      </c>
      <c r="N74" s="520">
        <v>18.399999999999999</v>
      </c>
      <c r="O74" s="520">
        <v>6.7</v>
      </c>
    </row>
    <row r="75" spans="2:15" ht="16.5" customHeight="1">
      <c r="B75" s="449" t="s">
        <v>29</v>
      </c>
      <c r="C75" s="463" t="s">
        <v>97</v>
      </c>
      <c r="D75" s="519">
        <v>19</v>
      </c>
      <c r="E75" s="519">
        <v>19.600000000000001</v>
      </c>
      <c r="F75" s="519">
        <v>18.399999999999999</v>
      </c>
      <c r="G75" s="519">
        <v>157.6</v>
      </c>
      <c r="H75" s="519">
        <v>169.4</v>
      </c>
      <c r="I75" s="519">
        <v>147.4</v>
      </c>
      <c r="J75" s="519">
        <v>145.6</v>
      </c>
      <c r="K75" s="519">
        <v>154.6</v>
      </c>
      <c r="L75" s="519">
        <v>137.80000000000001</v>
      </c>
      <c r="M75" s="519">
        <v>12</v>
      </c>
      <c r="N75" s="519">
        <v>14.8</v>
      </c>
      <c r="O75" s="519">
        <v>9.6</v>
      </c>
    </row>
    <row r="76" spans="2:15" ht="16.5" customHeight="1">
      <c r="B76" s="450" t="s">
        <v>486</v>
      </c>
      <c r="C76" s="461" t="s">
        <v>488</v>
      </c>
      <c r="D76" s="516">
        <v>18.2</v>
      </c>
      <c r="E76" s="516">
        <v>17.399999999999999</v>
      </c>
      <c r="F76" s="516">
        <v>19</v>
      </c>
      <c r="G76" s="516">
        <v>146.9</v>
      </c>
      <c r="H76" s="516">
        <v>142.5</v>
      </c>
      <c r="I76" s="516">
        <v>151.69999999999999</v>
      </c>
      <c r="J76" s="516">
        <v>139.9</v>
      </c>
      <c r="K76" s="516">
        <v>133.9</v>
      </c>
      <c r="L76" s="516">
        <v>146.5</v>
      </c>
      <c r="M76" s="516">
        <v>7</v>
      </c>
      <c r="N76" s="516">
        <v>8.6</v>
      </c>
      <c r="O76" s="516">
        <v>5.2</v>
      </c>
    </row>
    <row r="77" spans="2:15" ht="16.5" customHeight="1">
      <c r="B77" s="451" t="s">
        <v>489</v>
      </c>
      <c r="C77" s="464" t="s">
        <v>237</v>
      </c>
      <c r="D77" s="522">
        <v>20.399999999999999</v>
      </c>
      <c r="E77" s="522">
        <v>20.399999999999999</v>
      </c>
      <c r="F77" s="522">
        <v>20.399999999999999</v>
      </c>
      <c r="G77" s="522">
        <v>172</v>
      </c>
      <c r="H77" s="522">
        <v>172.8</v>
      </c>
      <c r="I77" s="522">
        <v>167.7</v>
      </c>
      <c r="J77" s="522">
        <v>161.5</v>
      </c>
      <c r="K77" s="522">
        <v>161.69999999999999</v>
      </c>
      <c r="L77" s="522">
        <v>160.19999999999999</v>
      </c>
      <c r="M77" s="522">
        <v>10.5</v>
      </c>
      <c r="N77" s="522">
        <v>11.1</v>
      </c>
      <c r="O77" s="522">
        <v>7.5</v>
      </c>
    </row>
    <row r="78" spans="2:15" ht="16.5" customHeight="1">
      <c r="B78" s="452" t="s">
        <v>242</v>
      </c>
      <c r="C78" s="465" t="s">
        <v>245</v>
      </c>
      <c r="D78" s="518">
        <v>20.3</v>
      </c>
      <c r="E78" s="518">
        <v>20.6</v>
      </c>
      <c r="F78" s="518">
        <v>19.600000000000001</v>
      </c>
      <c r="G78" s="518">
        <v>169.3</v>
      </c>
      <c r="H78" s="518">
        <v>174.6</v>
      </c>
      <c r="I78" s="518">
        <v>155.4</v>
      </c>
      <c r="J78" s="518">
        <v>152.5</v>
      </c>
      <c r="K78" s="518">
        <v>155.19999999999999</v>
      </c>
      <c r="L78" s="518">
        <v>145.4</v>
      </c>
      <c r="M78" s="518">
        <v>16.8</v>
      </c>
      <c r="N78" s="518">
        <v>19.399999999999999</v>
      </c>
      <c r="O78" s="518">
        <v>10</v>
      </c>
    </row>
    <row r="79" spans="2:15" ht="16.5" customHeight="1">
      <c r="B79" s="452" t="s">
        <v>490</v>
      </c>
      <c r="C79" s="465" t="s">
        <v>252</v>
      </c>
      <c r="D79" s="517">
        <v>19.899999999999999</v>
      </c>
      <c r="E79" s="517">
        <v>20</v>
      </c>
      <c r="F79" s="517">
        <v>19.2</v>
      </c>
      <c r="G79" s="517">
        <v>164</v>
      </c>
      <c r="H79" s="517">
        <v>166.2</v>
      </c>
      <c r="I79" s="517">
        <v>152.9</v>
      </c>
      <c r="J79" s="517">
        <v>151.69999999999999</v>
      </c>
      <c r="K79" s="517">
        <v>153</v>
      </c>
      <c r="L79" s="517">
        <v>145.4</v>
      </c>
      <c r="M79" s="517">
        <v>12.3</v>
      </c>
      <c r="N79" s="517">
        <v>13.2</v>
      </c>
      <c r="O79" s="517">
        <v>7.5</v>
      </c>
    </row>
    <row r="80" spans="2:15" ht="16.5" customHeight="1">
      <c r="B80" s="452" t="s">
        <v>491</v>
      </c>
      <c r="C80" s="465" t="s">
        <v>492</v>
      </c>
      <c r="D80" s="517">
        <v>19</v>
      </c>
      <c r="E80" s="517">
        <v>19.7</v>
      </c>
      <c r="F80" s="517">
        <v>17.8</v>
      </c>
      <c r="G80" s="517">
        <v>151.6</v>
      </c>
      <c r="H80" s="517">
        <v>164.4</v>
      </c>
      <c r="I80" s="517">
        <v>130.4</v>
      </c>
      <c r="J80" s="517">
        <v>138.80000000000001</v>
      </c>
      <c r="K80" s="517">
        <v>148.9</v>
      </c>
      <c r="L80" s="517">
        <v>122.1</v>
      </c>
      <c r="M80" s="517">
        <v>12.8</v>
      </c>
      <c r="N80" s="517">
        <v>15.5</v>
      </c>
      <c r="O80" s="517">
        <v>8.3000000000000007</v>
      </c>
    </row>
    <row r="81" spans="2:15" ht="16.5" customHeight="1">
      <c r="B81" s="452" t="s">
        <v>480</v>
      </c>
      <c r="C81" s="465" t="s">
        <v>4</v>
      </c>
      <c r="D81" s="517">
        <v>17.899999999999999</v>
      </c>
      <c r="E81" s="517">
        <v>18.5</v>
      </c>
      <c r="F81" s="517">
        <v>16.899999999999999</v>
      </c>
      <c r="G81" s="517">
        <v>153.6</v>
      </c>
      <c r="H81" s="517">
        <v>159.9</v>
      </c>
      <c r="I81" s="517">
        <v>141.6</v>
      </c>
      <c r="J81" s="517">
        <v>140.30000000000001</v>
      </c>
      <c r="K81" s="517">
        <v>144.1</v>
      </c>
      <c r="L81" s="517">
        <v>133.1</v>
      </c>
      <c r="M81" s="517">
        <v>13.3</v>
      </c>
      <c r="N81" s="517">
        <v>15.8</v>
      </c>
      <c r="O81" s="517">
        <v>8.5</v>
      </c>
    </row>
    <row r="82" spans="2:15" ht="16.5" customHeight="1">
      <c r="B82" s="452" t="s">
        <v>493</v>
      </c>
      <c r="C82" s="465" t="s">
        <v>268</v>
      </c>
      <c r="D82" s="517">
        <v>20.399999999999999</v>
      </c>
      <c r="E82" s="517">
        <v>20.399999999999999</v>
      </c>
      <c r="F82" s="517">
        <v>20.3</v>
      </c>
      <c r="G82" s="517">
        <v>169.3</v>
      </c>
      <c r="H82" s="517">
        <v>171.6</v>
      </c>
      <c r="I82" s="517">
        <v>164.6</v>
      </c>
      <c r="J82" s="517">
        <v>154.5</v>
      </c>
      <c r="K82" s="517">
        <v>154.30000000000001</v>
      </c>
      <c r="L82" s="517">
        <v>154.9</v>
      </c>
      <c r="M82" s="517">
        <v>14.8</v>
      </c>
      <c r="N82" s="517">
        <v>17.3</v>
      </c>
      <c r="O82" s="517">
        <v>9.6999999999999993</v>
      </c>
    </row>
    <row r="83" spans="2:15" ht="16.5" customHeight="1">
      <c r="B83" s="452" t="s">
        <v>448</v>
      </c>
      <c r="C83" s="465" t="s">
        <v>271</v>
      </c>
      <c r="D83" s="517">
        <v>20.3</v>
      </c>
      <c r="E83" s="517">
        <v>20.399999999999999</v>
      </c>
      <c r="F83" s="517">
        <v>19.5</v>
      </c>
      <c r="G83" s="517">
        <v>171.4</v>
      </c>
      <c r="H83" s="517">
        <v>175.6</v>
      </c>
      <c r="I83" s="517">
        <v>153.6</v>
      </c>
      <c r="J83" s="517">
        <v>157</v>
      </c>
      <c r="K83" s="517">
        <v>159.5</v>
      </c>
      <c r="L83" s="517">
        <v>146.5</v>
      </c>
      <c r="M83" s="517">
        <v>14.4</v>
      </c>
      <c r="N83" s="517">
        <v>16.100000000000001</v>
      </c>
      <c r="O83" s="517">
        <v>7.1</v>
      </c>
    </row>
    <row r="84" spans="2:15" ht="16.5" customHeight="1">
      <c r="B84" s="452" t="s">
        <v>122</v>
      </c>
      <c r="C84" s="465" t="s">
        <v>467</v>
      </c>
      <c r="D84" s="518">
        <v>19.899999999999999</v>
      </c>
      <c r="E84" s="518">
        <v>20.5</v>
      </c>
      <c r="F84" s="518">
        <v>18.7</v>
      </c>
      <c r="G84" s="518">
        <v>171.8</v>
      </c>
      <c r="H84" s="518">
        <v>186.7</v>
      </c>
      <c r="I84" s="518">
        <v>134.6</v>
      </c>
      <c r="J84" s="518">
        <v>152.6</v>
      </c>
      <c r="K84" s="518">
        <v>162</v>
      </c>
      <c r="L84" s="518">
        <v>129</v>
      </c>
      <c r="M84" s="518">
        <v>19.2</v>
      </c>
      <c r="N84" s="518">
        <v>24.7</v>
      </c>
      <c r="O84" s="518">
        <v>5.6</v>
      </c>
    </row>
    <row r="85" spans="2:15" ht="16.5" customHeight="1">
      <c r="B85" s="452" t="s">
        <v>494</v>
      </c>
      <c r="C85" s="465" t="s">
        <v>129</v>
      </c>
      <c r="D85" s="518">
        <v>18.600000000000001</v>
      </c>
      <c r="E85" s="518">
        <v>18.8</v>
      </c>
      <c r="F85" s="518">
        <v>17.600000000000001</v>
      </c>
      <c r="G85" s="518">
        <v>159.9</v>
      </c>
      <c r="H85" s="518">
        <v>161.9</v>
      </c>
      <c r="I85" s="518">
        <v>149.6</v>
      </c>
      <c r="J85" s="518">
        <v>145.19999999999999</v>
      </c>
      <c r="K85" s="518">
        <v>146.80000000000001</v>
      </c>
      <c r="L85" s="518">
        <v>136.9</v>
      </c>
      <c r="M85" s="518">
        <v>14.7</v>
      </c>
      <c r="N85" s="518">
        <v>15.1</v>
      </c>
      <c r="O85" s="518">
        <v>12.7</v>
      </c>
    </row>
    <row r="86" spans="2:15" ht="16.5" customHeight="1">
      <c r="B86" s="452" t="s">
        <v>258</v>
      </c>
      <c r="C86" s="465" t="s">
        <v>495</v>
      </c>
      <c r="D86" s="517">
        <v>19.7</v>
      </c>
      <c r="E86" s="517">
        <v>19.8</v>
      </c>
      <c r="F86" s="517">
        <v>19.3</v>
      </c>
      <c r="G86" s="517">
        <v>160.6</v>
      </c>
      <c r="H86" s="517">
        <v>161.1</v>
      </c>
      <c r="I86" s="517">
        <v>156.4</v>
      </c>
      <c r="J86" s="517">
        <v>149.80000000000001</v>
      </c>
      <c r="K86" s="517">
        <v>149.9</v>
      </c>
      <c r="L86" s="517">
        <v>149.5</v>
      </c>
      <c r="M86" s="517">
        <v>10.8</v>
      </c>
      <c r="N86" s="517">
        <v>11.2</v>
      </c>
      <c r="O86" s="517">
        <v>6.9</v>
      </c>
    </row>
    <row r="87" spans="2:15" ht="16.5" customHeight="1">
      <c r="B87" s="452" t="s">
        <v>150</v>
      </c>
      <c r="C87" s="465" t="s">
        <v>51</v>
      </c>
      <c r="D87" s="517">
        <v>19.3</v>
      </c>
      <c r="E87" s="517">
        <v>19.399999999999999</v>
      </c>
      <c r="F87" s="517">
        <v>19</v>
      </c>
      <c r="G87" s="517">
        <v>157.9</v>
      </c>
      <c r="H87" s="517">
        <v>161.4</v>
      </c>
      <c r="I87" s="517">
        <v>149.4</v>
      </c>
      <c r="J87" s="517">
        <v>149.30000000000001</v>
      </c>
      <c r="K87" s="517">
        <v>151.19999999999999</v>
      </c>
      <c r="L87" s="517">
        <v>144.69999999999999</v>
      </c>
      <c r="M87" s="517">
        <v>8.6</v>
      </c>
      <c r="N87" s="517">
        <v>10.199999999999999</v>
      </c>
      <c r="O87" s="517">
        <v>4.7</v>
      </c>
    </row>
    <row r="88" spans="2:15" ht="16.5" customHeight="1">
      <c r="B88" s="452" t="s">
        <v>414</v>
      </c>
      <c r="C88" s="465" t="s">
        <v>232</v>
      </c>
      <c r="D88" s="517">
        <v>20.399999999999999</v>
      </c>
      <c r="E88" s="517">
        <v>20.399999999999999</v>
      </c>
      <c r="F88" s="517">
        <v>20.6</v>
      </c>
      <c r="G88" s="517">
        <v>168.7</v>
      </c>
      <c r="H88" s="517">
        <v>168.2</v>
      </c>
      <c r="I88" s="517">
        <v>171.8</v>
      </c>
      <c r="J88" s="517">
        <v>155.80000000000001</v>
      </c>
      <c r="K88" s="517">
        <v>155.5</v>
      </c>
      <c r="L88" s="517">
        <v>157.4</v>
      </c>
      <c r="M88" s="517">
        <v>12.9</v>
      </c>
      <c r="N88" s="517">
        <v>12.7</v>
      </c>
      <c r="O88" s="517">
        <v>14.4</v>
      </c>
    </row>
    <row r="89" spans="2:15" ht="16.5" customHeight="1">
      <c r="B89" s="452" t="s">
        <v>496</v>
      </c>
      <c r="C89" s="465" t="s">
        <v>235</v>
      </c>
      <c r="D89" s="517">
        <v>20</v>
      </c>
      <c r="E89" s="517">
        <v>20.100000000000001</v>
      </c>
      <c r="F89" s="517">
        <v>19</v>
      </c>
      <c r="G89" s="517">
        <v>172.9</v>
      </c>
      <c r="H89" s="517">
        <v>174.7</v>
      </c>
      <c r="I89" s="517">
        <v>159.69999999999999</v>
      </c>
      <c r="J89" s="517">
        <v>155.9</v>
      </c>
      <c r="K89" s="517">
        <v>157</v>
      </c>
      <c r="L89" s="517">
        <v>148.1</v>
      </c>
      <c r="M89" s="517">
        <v>17</v>
      </c>
      <c r="N89" s="517">
        <v>17.7</v>
      </c>
      <c r="O89" s="517">
        <v>11.6</v>
      </c>
    </row>
    <row r="90" spans="2:15" ht="16.5" customHeight="1">
      <c r="B90" s="452" t="s">
        <v>433</v>
      </c>
      <c r="C90" s="465" t="s">
        <v>243</v>
      </c>
      <c r="D90" s="517">
        <v>19.8</v>
      </c>
      <c r="E90" s="517">
        <v>19.7</v>
      </c>
      <c r="F90" s="517">
        <v>19.8</v>
      </c>
      <c r="G90" s="517">
        <v>161.69999999999999</v>
      </c>
      <c r="H90" s="517">
        <v>165.4</v>
      </c>
      <c r="I90" s="517">
        <v>154.19999999999999</v>
      </c>
      <c r="J90" s="517">
        <v>150.80000000000001</v>
      </c>
      <c r="K90" s="517">
        <v>152.4</v>
      </c>
      <c r="L90" s="517">
        <v>147.6</v>
      </c>
      <c r="M90" s="517">
        <v>10.9</v>
      </c>
      <c r="N90" s="517">
        <v>13</v>
      </c>
      <c r="O90" s="517">
        <v>6.6</v>
      </c>
    </row>
    <row r="91" spans="2:15" ht="16.5" customHeight="1">
      <c r="B91" s="452" t="s">
        <v>464</v>
      </c>
      <c r="C91" s="465" t="s">
        <v>171</v>
      </c>
      <c r="D91" s="517">
        <v>22.2</v>
      </c>
      <c r="E91" s="517">
        <v>22.3</v>
      </c>
      <c r="F91" s="517">
        <v>21.6</v>
      </c>
      <c r="G91" s="517">
        <v>181.4</v>
      </c>
      <c r="H91" s="517">
        <v>184.5</v>
      </c>
      <c r="I91" s="517">
        <v>169.8</v>
      </c>
      <c r="J91" s="517">
        <v>172.9</v>
      </c>
      <c r="K91" s="517">
        <v>175.1</v>
      </c>
      <c r="L91" s="517">
        <v>164.8</v>
      </c>
      <c r="M91" s="517">
        <v>8.5</v>
      </c>
      <c r="N91" s="517">
        <v>9.4</v>
      </c>
      <c r="O91" s="517">
        <v>5</v>
      </c>
    </row>
    <row r="92" spans="2:15" ht="16.5" customHeight="1">
      <c r="B92" s="452" t="s">
        <v>498</v>
      </c>
      <c r="C92" s="465" t="s">
        <v>254</v>
      </c>
      <c r="D92" s="517">
        <v>19.899999999999999</v>
      </c>
      <c r="E92" s="517">
        <v>20</v>
      </c>
      <c r="F92" s="517">
        <v>19.600000000000001</v>
      </c>
      <c r="G92" s="517">
        <v>161.6</v>
      </c>
      <c r="H92" s="517">
        <v>174.7</v>
      </c>
      <c r="I92" s="517">
        <v>141.1</v>
      </c>
      <c r="J92" s="517">
        <v>151.30000000000001</v>
      </c>
      <c r="K92" s="517">
        <v>160.1</v>
      </c>
      <c r="L92" s="517">
        <v>137.6</v>
      </c>
      <c r="M92" s="517">
        <v>10.3</v>
      </c>
      <c r="N92" s="517">
        <v>14.6</v>
      </c>
      <c r="O92" s="517">
        <v>3.5</v>
      </c>
    </row>
    <row r="93" spans="2:15" ht="16.5" customHeight="1">
      <c r="B93" s="452" t="s">
        <v>401</v>
      </c>
      <c r="C93" s="465" t="s">
        <v>265</v>
      </c>
      <c r="D93" s="517">
        <v>19.899999999999999</v>
      </c>
      <c r="E93" s="517">
        <v>20</v>
      </c>
      <c r="F93" s="517">
        <v>19.2</v>
      </c>
      <c r="G93" s="517">
        <v>165.1</v>
      </c>
      <c r="H93" s="517">
        <v>168.6</v>
      </c>
      <c r="I93" s="517">
        <v>152.30000000000001</v>
      </c>
      <c r="J93" s="517">
        <v>151.9</v>
      </c>
      <c r="K93" s="517">
        <v>154.19999999999999</v>
      </c>
      <c r="L93" s="517">
        <v>143.4</v>
      </c>
      <c r="M93" s="517">
        <v>13.2</v>
      </c>
      <c r="N93" s="517">
        <v>14.4</v>
      </c>
      <c r="O93" s="517">
        <v>8.9</v>
      </c>
    </row>
    <row r="94" spans="2:15" ht="16.5" customHeight="1">
      <c r="B94" s="452" t="s">
        <v>306</v>
      </c>
      <c r="C94" s="465" t="s">
        <v>263</v>
      </c>
      <c r="D94" s="517">
        <v>20.2</v>
      </c>
      <c r="E94" s="517">
        <v>20.3</v>
      </c>
      <c r="F94" s="517">
        <v>19.899999999999999</v>
      </c>
      <c r="G94" s="517">
        <v>175.1</v>
      </c>
      <c r="H94" s="517">
        <v>178</v>
      </c>
      <c r="I94" s="517">
        <v>164.7</v>
      </c>
      <c r="J94" s="517">
        <v>158.5</v>
      </c>
      <c r="K94" s="517">
        <v>159.80000000000001</v>
      </c>
      <c r="L94" s="517">
        <v>153.9</v>
      </c>
      <c r="M94" s="517">
        <v>16.600000000000001</v>
      </c>
      <c r="N94" s="517">
        <v>18.2</v>
      </c>
      <c r="O94" s="517">
        <v>10.8</v>
      </c>
    </row>
    <row r="95" spans="2:15" ht="16.5" customHeight="1">
      <c r="B95" s="452" t="s">
        <v>500</v>
      </c>
      <c r="C95" s="466" t="s">
        <v>6</v>
      </c>
      <c r="D95" s="517">
        <v>19.600000000000001</v>
      </c>
      <c r="E95" s="517">
        <v>19.7</v>
      </c>
      <c r="F95" s="517">
        <v>19.5</v>
      </c>
      <c r="G95" s="517">
        <v>162.69999999999999</v>
      </c>
      <c r="H95" s="517">
        <v>166.9</v>
      </c>
      <c r="I95" s="517">
        <v>156.6</v>
      </c>
      <c r="J95" s="517">
        <v>148.30000000000001</v>
      </c>
      <c r="K95" s="517">
        <v>150</v>
      </c>
      <c r="L95" s="517">
        <v>145.80000000000001</v>
      </c>
      <c r="M95" s="517">
        <v>14.4</v>
      </c>
      <c r="N95" s="517">
        <v>16.899999999999999</v>
      </c>
      <c r="O95" s="517">
        <v>10.8</v>
      </c>
    </row>
    <row r="96" spans="2:15" ht="16.5" customHeight="1">
      <c r="B96" s="449" t="s">
        <v>307</v>
      </c>
      <c r="C96" s="467" t="s">
        <v>428</v>
      </c>
      <c r="D96" s="519">
        <v>20.7</v>
      </c>
      <c r="E96" s="519">
        <v>20.9</v>
      </c>
      <c r="F96" s="519">
        <v>20.100000000000001</v>
      </c>
      <c r="G96" s="519">
        <v>166.2</v>
      </c>
      <c r="H96" s="519">
        <v>172.3</v>
      </c>
      <c r="I96" s="519">
        <v>148.1</v>
      </c>
      <c r="J96" s="519">
        <v>154.80000000000001</v>
      </c>
      <c r="K96" s="519">
        <v>159.1</v>
      </c>
      <c r="L96" s="519">
        <v>142.30000000000001</v>
      </c>
      <c r="M96" s="519">
        <v>11.4</v>
      </c>
      <c r="N96" s="519">
        <v>13.2</v>
      </c>
      <c r="O96" s="519">
        <v>5.8</v>
      </c>
    </row>
    <row r="97" spans="2:15" ht="16.5" customHeight="1">
      <c r="B97" s="453" t="s">
        <v>435</v>
      </c>
      <c r="C97" s="468" t="s">
        <v>355</v>
      </c>
      <c r="D97" s="520">
        <v>18.2</v>
      </c>
      <c r="E97" s="520">
        <v>18.7</v>
      </c>
      <c r="F97" s="520">
        <v>18</v>
      </c>
      <c r="G97" s="520">
        <v>121.6</v>
      </c>
      <c r="H97" s="520">
        <v>140.9</v>
      </c>
      <c r="I97" s="520">
        <v>113.5</v>
      </c>
      <c r="J97" s="520">
        <v>118.4</v>
      </c>
      <c r="K97" s="520">
        <v>134.1</v>
      </c>
      <c r="L97" s="520">
        <v>111.8</v>
      </c>
      <c r="M97" s="520">
        <v>3.2</v>
      </c>
      <c r="N97" s="520">
        <v>6.8</v>
      </c>
      <c r="O97" s="520">
        <v>1.7</v>
      </c>
    </row>
    <row r="98" spans="2:15" ht="16.5" customHeight="1">
      <c r="B98" s="451" t="s">
        <v>283</v>
      </c>
      <c r="C98" s="464" t="s">
        <v>77</v>
      </c>
      <c r="D98" s="511">
        <v>17.899999999999999</v>
      </c>
      <c r="E98" s="511">
        <v>19.5</v>
      </c>
      <c r="F98" s="511">
        <v>16.600000000000001</v>
      </c>
      <c r="G98" s="511">
        <v>129.1</v>
      </c>
      <c r="H98" s="511">
        <v>154.30000000000001</v>
      </c>
      <c r="I98" s="511">
        <v>110.2</v>
      </c>
      <c r="J98" s="511">
        <v>124.2</v>
      </c>
      <c r="K98" s="511">
        <v>146.9</v>
      </c>
      <c r="L98" s="511">
        <v>107.1</v>
      </c>
      <c r="M98" s="511">
        <v>4.9000000000000004</v>
      </c>
      <c r="N98" s="511">
        <v>7.4</v>
      </c>
      <c r="O98" s="511">
        <v>3.1</v>
      </c>
    </row>
    <row r="99" spans="2:15" ht="16.5" customHeight="1">
      <c r="B99" s="452" t="s">
        <v>501</v>
      </c>
      <c r="C99" s="465" t="s">
        <v>502</v>
      </c>
      <c r="D99" s="517">
        <v>14.3</v>
      </c>
      <c r="E99" s="517">
        <v>13.9</v>
      </c>
      <c r="F99" s="517">
        <v>14.4</v>
      </c>
      <c r="G99" s="517">
        <v>83.8</v>
      </c>
      <c r="H99" s="517">
        <v>88.1</v>
      </c>
      <c r="I99" s="517">
        <v>81.7</v>
      </c>
      <c r="J99" s="517">
        <v>80.5</v>
      </c>
      <c r="K99" s="517">
        <v>82.9</v>
      </c>
      <c r="L99" s="517">
        <v>79.3</v>
      </c>
      <c r="M99" s="517">
        <v>3.3</v>
      </c>
      <c r="N99" s="517">
        <v>5.2</v>
      </c>
      <c r="O99" s="517">
        <v>2.4</v>
      </c>
    </row>
    <row r="100" spans="2:15" ht="16.5" customHeight="1">
      <c r="B100" s="449" t="s">
        <v>418</v>
      </c>
      <c r="C100" s="463" t="s">
        <v>503</v>
      </c>
      <c r="D100" s="519">
        <v>19.3</v>
      </c>
      <c r="E100" s="519">
        <v>19.100000000000001</v>
      </c>
      <c r="F100" s="519">
        <v>19.399999999999999</v>
      </c>
      <c r="G100" s="519">
        <v>150.19999999999999</v>
      </c>
      <c r="H100" s="519">
        <v>153.80000000000001</v>
      </c>
      <c r="I100" s="519">
        <v>148.6</v>
      </c>
      <c r="J100" s="519">
        <v>142.4</v>
      </c>
      <c r="K100" s="519">
        <v>142.30000000000001</v>
      </c>
      <c r="L100" s="519">
        <v>142.4</v>
      </c>
      <c r="M100" s="519">
        <v>7.8</v>
      </c>
      <c r="N100" s="519">
        <v>11.5</v>
      </c>
      <c r="O100" s="519">
        <v>6.2</v>
      </c>
    </row>
    <row r="101" spans="2:15" ht="16.5" customHeight="1">
      <c r="B101" s="453" t="s">
        <v>504</v>
      </c>
      <c r="C101" s="462" t="s">
        <v>11</v>
      </c>
      <c r="D101" s="520">
        <v>17.899999999999999</v>
      </c>
      <c r="E101" s="520">
        <v>18.8</v>
      </c>
      <c r="F101" s="520">
        <v>17.7</v>
      </c>
      <c r="G101" s="520">
        <v>123.1</v>
      </c>
      <c r="H101" s="520">
        <v>137.69999999999999</v>
      </c>
      <c r="I101" s="520">
        <v>119</v>
      </c>
      <c r="J101" s="520">
        <v>119.5</v>
      </c>
      <c r="K101" s="520">
        <v>131.9</v>
      </c>
      <c r="L101" s="520">
        <v>116</v>
      </c>
      <c r="M101" s="520">
        <v>3.6</v>
      </c>
      <c r="N101" s="520">
        <v>5.8</v>
      </c>
      <c r="O101" s="520">
        <v>3</v>
      </c>
    </row>
    <row r="102" spans="2:15" ht="16.5" customHeight="1">
      <c r="B102" s="451" t="s">
        <v>362</v>
      </c>
      <c r="C102" s="464" t="s">
        <v>8</v>
      </c>
      <c r="D102" s="519">
        <v>19.7</v>
      </c>
      <c r="E102" s="519">
        <v>19.899999999999999</v>
      </c>
      <c r="F102" s="519">
        <v>19.399999999999999</v>
      </c>
      <c r="G102" s="519">
        <v>162.19999999999999</v>
      </c>
      <c r="H102" s="519">
        <v>169.4</v>
      </c>
      <c r="I102" s="519">
        <v>155</v>
      </c>
      <c r="J102" s="519">
        <v>148.69999999999999</v>
      </c>
      <c r="K102" s="519">
        <v>152.69999999999999</v>
      </c>
      <c r="L102" s="519">
        <v>144.6</v>
      </c>
      <c r="M102" s="519">
        <v>13.5</v>
      </c>
      <c r="N102" s="519">
        <v>16.7</v>
      </c>
      <c r="O102" s="519">
        <v>10.4</v>
      </c>
    </row>
    <row r="103" spans="2:15" ht="16.5" customHeight="1">
      <c r="B103" s="452" t="s">
        <v>202</v>
      </c>
      <c r="C103" s="465" t="s">
        <v>505</v>
      </c>
      <c r="D103" s="517">
        <v>17.399999999999999</v>
      </c>
      <c r="E103" s="517">
        <v>17.5</v>
      </c>
      <c r="F103" s="517">
        <v>16.899999999999999</v>
      </c>
      <c r="G103" s="517">
        <v>140.5</v>
      </c>
      <c r="H103" s="517">
        <v>151.4</v>
      </c>
      <c r="I103" s="517">
        <v>108.4</v>
      </c>
      <c r="J103" s="517">
        <v>124.2</v>
      </c>
      <c r="K103" s="517">
        <v>130.5</v>
      </c>
      <c r="L103" s="517">
        <v>105.4</v>
      </c>
      <c r="M103" s="517">
        <v>16.3</v>
      </c>
      <c r="N103" s="517">
        <v>20.9</v>
      </c>
      <c r="O103" s="517">
        <v>3</v>
      </c>
    </row>
    <row r="104" spans="2:15" ht="16.5" customHeight="1">
      <c r="B104" s="453" t="s">
        <v>506</v>
      </c>
      <c r="C104" s="462" t="s">
        <v>508</v>
      </c>
      <c r="D104" s="523">
        <v>19.399999999999999</v>
      </c>
      <c r="E104" s="523">
        <v>19.600000000000001</v>
      </c>
      <c r="F104" s="523">
        <v>18.5</v>
      </c>
      <c r="G104" s="523">
        <v>150.4</v>
      </c>
      <c r="H104" s="523">
        <v>157.4</v>
      </c>
      <c r="I104" s="523">
        <v>123.5</v>
      </c>
      <c r="J104" s="523">
        <v>141.9</v>
      </c>
      <c r="K104" s="523">
        <v>147.30000000000001</v>
      </c>
      <c r="L104" s="523">
        <v>121.1</v>
      </c>
      <c r="M104" s="523">
        <v>8.5</v>
      </c>
      <c r="N104" s="523">
        <v>10.1</v>
      </c>
      <c r="O104" s="523">
        <v>2.4</v>
      </c>
    </row>
  </sheetData>
  <mergeCells count="10">
    <mergeCell ref="J4:L4"/>
    <mergeCell ref="M4:O4"/>
    <mergeCell ref="J56:L56"/>
    <mergeCell ref="M56:O56"/>
    <mergeCell ref="B3:C5"/>
    <mergeCell ref="D3:F4"/>
    <mergeCell ref="G3:I4"/>
    <mergeCell ref="B55:C57"/>
    <mergeCell ref="D55:F56"/>
    <mergeCell ref="G55:I56"/>
  </mergeCells>
  <phoneticPr fontId="22"/>
  <dataValidations count="1">
    <dataValidation type="whole" allowBlank="1" showDropDown="0" showInputMessage="1" showErrorMessage="1" errorTitle="入力エラー" error="入力した値に誤りがあります" sqref="D7:IV52 C98:C104 A31:A52 A7:A26 C7:C43 A59:A82 C46:C52 A87:A104 D96:IV104 C59:IV95">
      <formula1>-999999999999</formula1>
      <formula2>999999999999</formula2>
    </dataValidation>
  </dataValidations>
  <printOptions horizontalCentered="1"/>
  <pageMargins left="0.39370078740157483" right="0.23622047244094491" top="0.43307086614173229" bottom="0.39370078740157483" header="0" footer="0"/>
  <pageSetup paperSize="9" scale="65" fitToWidth="1" fitToHeight="1" orientation="landscape" usePrinterDefaults="1" r:id="rId1"/>
  <headerFooter alignWithMargins="0"/>
  <rowBreaks count="1" manualBreakCount="1">
    <brk id="52" max="25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34">
    <tabColor indexed="53"/>
  </sheetPr>
  <dimension ref="B1:R102"/>
  <sheetViews>
    <sheetView topLeftCell="A46" zoomScale="70" zoomScaleNormal="70" workbookViewId="0"/>
  </sheetViews>
  <sheetFormatPr defaultColWidth="9" defaultRowHeight="13"/>
  <cols>
    <col min="1" max="1" width="9" style="1" bestFit="1" customWidth="0"/>
    <col min="2" max="2" width="6.453125" style="1" customWidth="1"/>
    <col min="3" max="3" width="38.6328125" style="371" customWidth="1"/>
    <col min="4" max="18" width="10.36328125" style="1" customWidth="1"/>
    <col min="19" max="16384" width="9" style="1" bestFit="1" customWidth="0"/>
  </cols>
  <sheetData>
    <row r="1" spans="2:18" ht="21.75" customHeight="1">
      <c r="B1" s="10"/>
      <c r="C1" s="454">
        <v>45839</v>
      </c>
      <c r="D1" s="469" t="s">
        <v>116</v>
      </c>
      <c r="E1" s="10"/>
      <c r="F1" s="10"/>
      <c r="H1" s="10"/>
      <c r="I1" s="10"/>
      <c r="J1" s="10"/>
      <c r="K1" s="10"/>
      <c r="L1" s="10"/>
      <c r="M1" s="10"/>
      <c r="N1" s="10"/>
      <c r="O1" s="10"/>
      <c r="P1" s="10"/>
      <c r="Q1" s="10"/>
      <c r="R1" s="10"/>
    </row>
    <row r="2" spans="2:18" ht="18" customHeight="1">
      <c r="B2" s="200"/>
      <c r="C2" s="455" t="s">
        <v>510</v>
      </c>
      <c r="E2" s="200"/>
      <c r="F2" s="200"/>
      <c r="G2" s="200"/>
      <c r="H2" s="200"/>
      <c r="I2" s="200"/>
      <c r="J2" s="200"/>
      <c r="K2" s="200"/>
      <c r="L2" s="499"/>
      <c r="M2" s="200"/>
      <c r="N2" s="200"/>
      <c r="O2" s="200"/>
      <c r="P2" s="200"/>
      <c r="Q2" s="200"/>
      <c r="R2" s="200"/>
    </row>
    <row r="3" spans="2:18" s="440" customFormat="1" ht="18" customHeight="1">
      <c r="B3" s="441" t="s">
        <v>511</v>
      </c>
      <c r="C3" s="456"/>
      <c r="D3" s="482" t="s">
        <v>512</v>
      </c>
      <c r="E3" s="482"/>
      <c r="F3" s="482"/>
      <c r="G3" s="441" t="s">
        <v>514</v>
      </c>
      <c r="H3" s="546"/>
      <c r="I3" s="546"/>
      <c r="J3" s="441" t="s">
        <v>42</v>
      </c>
      <c r="K3" s="546"/>
      <c r="L3" s="546"/>
      <c r="M3" s="528" t="s">
        <v>515</v>
      </c>
      <c r="N3" s="530"/>
      <c r="O3" s="530"/>
      <c r="P3" s="528" t="s">
        <v>370</v>
      </c>
      <c r="Q3" s="530"/>
      <c r="R3" s="531"/>
    </row>
    <row r="4" spans="2:18" s="440" customFormat="1" ht="18" customHeight="1">
      <c r="B4" s="443"/>
      <c r="C4" s="458"/>
      <c r="D4" s="504" t="s">
        <v>470</v>
      </c>
      <c r="E4" s="485" t="s">
        <v>471</v>
      </c>
      <c r="F4" s="485" t="s">
        <v>87</v>
      </c>
      <c r="G4" s="471" t="s">
        <v>470</v>
      </c>
      <c r="H4" s="485" t="s">
        <v>471</v>
      </c>
      <c r="I4" s="485" t="s">
        <v>87</v>
      </c>
      <c r="J4" s="471" t="s">
        <v>470</v>
      </c>
      <c r="K4" s="485" t="s">
        <v>471</v>
      </c>
      <c r="L4" s="485" t="s">
        <v>87</v>
      </c>
      <c r="M4" s="485" t="s">
        <v>470</v>
      </c>
      <c r="N4" s="471" t="s">
        <v>471</v>
      </c>
      <c r="O4" s="485" t="s">
        <v>87</v>
      </c>
      <c r="P4" s="471" t="s">
        <v>470</v>
      </c>
      <c r="Q4" s="471" t="s">
        <v>471</v>
      </c>
      <c r="R4" s="504" t="s">
        <v>87</v>
      </c>
    </row>
    <row r="5" spans="2:18" s="440" customFormat="1" ht="9.75" customHeight="1">
      <c r="B5" s="506"/>
      <c r="C5" s="508"/>
      <c r="D5" s="532" t="s">
        <v>255</v>
      </c>
      <c r="E5" s="545" t="s">
        <v>255</v>
      </c>
      <c r="F5" s="545" t="s">
        <v>255</v>
      </c>
      <c r="G5" s="545" t="s">
        <v>255</v>
      </c>
      <c r="H5" s="545" t="s">
        <v>255</v>
      </c>
      <c r="I5" s="545" t="s">
        <v>255</v>
      </c>
      <c r="J5" s="545" t="s">
        <v>255</v>
      </c>
      <c r="K5" s="545" t="s">
        <v>255</v>
      </c>
      <c r="L5" s="545" t="s">
        <v>255</v>
      </c>
      <c r="M5" s="545" t="s">
        <v>255</v>
      </c>
      <c r="N5" s="545" t="s">
        <v>255</v>
      </c>
      <c r="O5" s="545" t="s">
        <v>255</v>
      </c>
      <c r="P5" s="548" t="s">
        <v>44</v>
      </c>
      <c r="Q5" s="548" t="s">
        <v>44</v>
      </c>
      <c r="R5" s="548" t="s">
        <v>44</v>
      </c>
    </row>
    <row r="6" spans="2:18" ht="16.5" customHeight="1">
      <c r="B6" s="507" t="s">
        <v>107</v>
      </c>
      <c r="C6" s="509" t="s">
        <v>451</v>
      </c>
      <c r="D6" s="533">
        <v>1417392</v>
      </c>
      <c r="E6" s="533">
        <v>757035</v>
      </c>
      <c r="F6" s="533">
        <v>660357</v>
      </c>
      <c r="G6" s="533">
        <v>26121</v>
      </c>
      <c r="H6" s="533">
        <v>13157</v>
      </c>
      <c r="I6" s="533">
        <v>12964</v>
      </c>
      <c r="J6" s="533">
        <v>22259</v>
      </c>
      <c r="K6" s="533">
        <v>10733</v>
      </c>
      <c r="L6" s="533">
        <v>11526</v>
      </c>
      <c r="M6" s="533">
        <v>1421254</v>
      </c>
      <c r="N6" s="533">
        <v>759459</v>
      </c>
      <c r="O6" s="533">
        <v>661795</v>
      </c>
      <c r="P6" s="511">
        <v>31</v>
      </c>
      <c r="Q6" s="511">
        <v>16.3</v>
      </c>
      <c r="R6" s="511">
        <v>47.8</v>
      </c>
    </row>
    <row r="7" spans="2:18" ht="16.5" customHeight="1">
      <c r="B7" s="445" t="s">
        <v>126</v>
      </c>
      <c r="C7" s="460" t="s">
        <v>472</v>
      </c>
      <c r="D7" s="534">
        <v>62420</v>
      </c>
      <c r="E7" s="536">
        <v>50081</v>
      </c>
      <c r="F7" s="536">
        <v>12339</v>
      </c>
      <c r="G7" s="536">
        <v>933</v>
      </c>
      <c r="H7" s="536">
        <v>918</v>
      </c>
      <c r="I7" s="536">
        <v>15</v>
      </c>
      <c r="J7" s="536">
        <v>368</v>
      </c>
      <c r="K7" s="536">
        <v>349</v>
      </c>
      <c r="L7" s="536">
        <v>19</v>
      </c>
      <c r="M7" s="536">
        <v>62985</v>
      </c>
      <c r="N7" s="536">
        <v>50650</v>
      </c>
      <c r="O7" s="536">
        <v>12335</v>
      </c>
      <c r="P7" s="519">
        <v>8.8000000000000007</v>
      </c>
      <c r="Q7" s="519">
        <v>4</v>
      </c>
      <c r="R7" s="519">
        <v>28.7</v>
      </c>
    </row>
    <row r="8" spans="2:18" ht="16.5" customHeight="1">
      <c r="B8" s="446" t="s">
        <v>315</v>
      </c>
      <c r="C8" s="461" t="s">
        <v>421</v>
      </c>
      <c r="D8" s="535">
        <v>369938</v>
      </c>
      <c r="E8" s="538">
        <v>256518</v>
      </c>
      <c r="F8" s="538">
        <v>113420</v>
      </c>
      <c r="G8" s="538">
        <v>3954</v>
      </c>
      <c r="H8" s="538">
        <v>1799</v>
      </c>
      <c r="I8" s="538">
        <v>2155</v>
      </c>
      <c r="J8" s="538">
        <v>4456</v>
      </c>
      <c r="K8" s="538">
        <v>2596</v>
      </c>
      <c r="L8" s="538">
        <v>1860</v>
      </c>
      <c r="M8" s="538">
        <v>369436</v>
      </c>
      <c r="N8" s="538">
        <v>255721</v>
      </c>
      <c r="O8" s="538">
        <v>113715</v>
      </c>
      <c r="P8" s="517">
        <v>11.7</v>
      </c>
      <c r="Q8" s="517">
        <v>4.5999999999999996</v>
      </c>
      <c r="R8" s="517">
        <v>27.5</v>
      </c>
    </row>
    <row r="9" spans="2:18" ht="16.5" customHeight="1">
      <c r="B9" s="447" t="s">
        <v>317</v>
      </c>
      <c r="C9" s="461" t="s">
        <v>56</v>
      </c>
      <c r="D9" s="535">
        <v>6240</v>
      </c>
      <c r="E9" s="538">
        <v>5218</v>
      </c>
      <c r="F9" s="538">
        <v>1022</v>
      </c>
      <c r="G9" s="538">
        <v>49</v>
      </c>
      <c r="H9" s="538">
        <v>25</v>
      </c>
      <c r="I9" s="538">
        <v>24</v>
      </c>
      <c r="J9" s="538">
        <v>58</v>
      </c>
      <c r="K9" s="538">
        <v>58</v>
      </c>
      <c r="L9" s="538">
        <v>0</v>
      </c>
      <c r="M9" s="538">
        <v>6231</v>
      </c>
      <c r="N9" s="538">
        <v>5185</v>
      </c>
      <c r="O9" s="538">
        <v>1046</v>
      </c>
      <c r="P9" s="517">
        <v>5.4</v>
      </c>
      <c r="Q9" s="517">
        <v>3.8</v>
      </c>
      <c r="R9" s="517">
        <v>13.4</v>
      </c>
    </row>
    <row r="10" spans="2:18" ht="16.5" customHeight="1">
      <c r="B10" s="446" t="s">
        <v>320</v>
      </c>
      <c r="C10" s="461" t="s">
        <v>473</v>
      </c>
      <c r="D10" s="535">
        <v>16483</v>
      </c>
      <c r="E10" s="538">
        <v>11126</v>
      </c>
      <c r="F10" s="538">
        <v>5357</v>
      </c>
      <c r="G10" s="538">
        <v>227</v>
      </c>
      <c r="H10" s="538">
        <v>100</v>
      </c>
      <c r="I10" s="538">
        <v>127</v>
      </c>
      <c r="J10" s="538">
        <v>171</v>
      </c>
      <c r="K10" s="538">
        <v>128</v>
      </c>
      <c r="L10" s="538">
        <v>43</v>
      </c>
      <c r="M10" s="538">
        <v>16539</v>
      </c>
      <c r="N10" s="538">
        <v>11098</v>
      </c>
      <c r="O10" s="538">
        <v>5441</v>
      </c>
      <c r="P10" s="517">
        <v>7.7</v>
      </c>
      <c r="Q10" s="517">
        <v>1.8</v>
      </c>
      <c r="R10" s="517">
        <v>19.7</v>
      </c>
    </row>
    <row r="11" spans="2:18" ht="16.5" customHeight="1">
      <c r="B11" s="446" t="s">
        <v>322</v>
      </c>
      <c r="C11" s="461" t="s">
        <v>474</v>
      </c>
      <c r="D11" s="535">
        <v>85472</v>
      </c>
      <c r="E11" s="538">
        <v>63251</v>
      </c>
      <c r="F11" s="538">
        <v>22221</v>
      </c>
      <c r="G11" s="538">
        <v>3739</v>
      </c>
      <c r="H11" s="538">
        <v>1927</v>
      </c>
      <c r="I11" s="538">
        <v>1812</v>
      </c>
      <c r="J11" s="538">
        <v>1859</v>
      </c>
      <c r="K11" s="538">
        <v>1539</v>
      </c>
      <c r="L11" s="538">
        <v>320</v>
      </c>
      <c r="M11" s="538">
        <v>87352</v>
      </c>
      <c r="N11" s="538">
        <v>63639</v>
      </c>
      <c r="O11" s="538">
        <v>23713</v>
      </c>
      <c r="P11" s="517">
        <v>23.7</v>
      </c>
      <c r="Q11" s="517">
        <v>11.9</v>
      </c>
      <c r="R11" s="517">
        <v>55.6</v>
      </c>
    </row>
    <row r="12" spans="2:18" ht="16.5" customHeight="1">
      <c r="B12" s="446" t="s">
        <v>324</v>
      </c>
      <c r="C12" s="461" t="s">
        <v>476</v>
      </c>
      <c r="D12" s="535">
        <v>227558</v>
      </c>
      <c r="E12" s="538">
        <v>97761</v>
      </c>
      <c r="F12" s="538">
        <v>129797</v>
      </c>
      <c r="G12" s="538">
        <v>3875</v>
      </c>
      <c r="H12" s="538">
        <v>1847</v>
      </c>
      <c r="I12" s="538">
        <v>2028</v>
      </c>
      <c r="J12" s="538">
        <v>3584</v>
      </c>
      <c r="K12" s="538">
        <v>1044</v>
      </c>
      <c r="L12" s="538">
        <v>2540</v>
      </c>
      <c r="M12" s="538">
        <v>227849</v>
      </c>
      <c r="N12" s="538">
        <v>98564</v>
      </c>
      <c r="O12" s="538">
        <v>129285</v>
      </c>
      <c r="P12" s="517">
        <v>47.1</v>
      </c>
      <c r="Q12" s="517">
        <v>24.3</v>
      </c>
      <c r="R12" s="517">
        <v>64.599999999999994</v>
      </c>
    </row>
    <row r="13" spans="2:18" ht="16.5" customHeight="1">
      <c r="B13" s="446" t="s">
        <v>327</v>
      </c>
      <c r="C13" s="461" t="s">
        <v>477</v>
      </c>
      <c r="D13" s="535">
        <v>31751</v>
      </c>
      <c r="E13" s="538">
        <v>12346</v>
      </c>
      <c r="F13" s="538">
        <v>19405</v>
      </c>
      <c r="G13" s="538">
        <v>860</v>
      </c>
      <c r="H13" s="538">
        <v>487</v>
      </c>
      <c r="I13" s="538">
        <v>373</v>
      </c>
      <c r="J13" s="538">
        <v>535</v>
      </c>
      <c r="K13" s="538">
        <v>119</v>
      </c>
      <c r="L13" s="538">
        <v>416</v>
      </c>
      <c r="M13" s="538">
        <v>32076</v>
      </c>
      <c r="N13" s="538">
        <v>12714</v>
      </c>
      <c r="O13" s="538">
        <v>19362</v>
      </c>
      <c r="P13" s="517">
        <v>15.3</v>
      </c>
      <c r="Q13" s="517">
        <v>1.7</v>
      </c>
      <c r="R13" s="517">
        <v>24.3</v>
      </c>
    </row>
    <row r="14" spans="2:18" ht="16.5" customHeight="1">
      <c r="B14" s="446" t="s">
        <v>329</v>
      </c>
      <c r="C14" s="461" t="s">
        <v>479</v>
      </c>
      <c r="D14" s="535">
        <v>16131</v>
      </c>
      <c r="E14" s="538">
        <v>7192</v>
      </c>
      <c r="F14" s="538">
        <v>8939</v>
      </c>
      <c r="G14" s="538">
        <v>183</v>
      </c>
      <c r="H14" s="538">
        <v>111</v>
      </c>
      <c r="I14" s="538">
        <v>72</v>
      </c>
      <c r="J14" s="538">
        <v>394</v>
      </c>
      <c r="K14" s="538">
        <v>76</v>
      </c>
      <c r="L14" s="538">
        <v>318</v>
      </c>
      <c r="M14" s="538">
        <v>15920</v>
      </c>
      <c r="N14" s="538">
        <v>7227</v>
      </c>
      <c r="O14" s="538">
        <v>8693</v>
      </c>
      <c r="P14" s="517">
        <v>50</v>
      </c>
      <c r="Q14" s="517">
        <v>27.9</v>
      </c>
      <c r="R14" s="517">
        <v>68.3</v>
      </c>
    </row>
    <row r="15" spans="2:18" ht="16.5" customHeight="1">
      <c r="B15" s="446" t="s">
        <v>5</v>
      </c>
      <c r="C15" s="461" t="s">
        <v>481</v>
      </c>
      <c r="D15" s="535">
        <v>32715</v>
      </c>
      <c r="E15" s="538">
        <v>24107</v>
      </c>
      <c r="F15" s="538">
        <v>8608</v>
      </c>
      <c r="G15" s="538">
        <v>381</v>
      </c>
      <c r="H15" s="538">
        <v>241</v>
      </c>
      <c r="I15" s="538">
        <v>140</v>
      </c>
      <c r="J15" s="538">
        <v>430</v>
      </c>
      <c r="K15" s="538">
        <v>358</v>
      </c>
      <c r="L15" s="538">
        <v>72</v>
      </c>
      <c r="M15" s="538">
        <v>32666</v>
      </c>
      <c r="N15" s="538">
        <v>23990</v>
      </c>
      <c r="O15" s="538">
        <v>8676</v>
      </c>
      <c r="P15" s="517">
        <v>11.2</v>
      </c>
      <c r="Q15" s="517">
        <v>4.5</v>
      </c>
      <c r="R15" s="517">
        <v>29.6</v>
      </c>
    </row>
    <row r="16" spans="2:18" ht="16.5" customHeight="1">
      <c r="B16" s="446" t="s">
        <v>72</v>
      </c>
      <c r="C16" s="461" t="s">
        <v>124</v>
      </c>
      <c r="D16" s="535">
        <v>113879</v>
      </c>
      <c r="E16" s="538">
        <v>43072</v>
      </c>
      <c r="F16" s="538">
        <v>70807</v>
      </c>
      <c r="G16" s="538">
        <v>4741</v>
      </c>
      <c r="H16" s="538">
        <v>2346</v>
      </c>
      <c r="I16" s="538">
        <v>2395</v>
      </c>
      <c r="J16" s="538">
        <v>4118</v>
      </c>
      <c r="K16" s="538">
        <v>1387</v>
      </c>
      <c r="L16" s="538">
        <v>2731</v>
      </c>
      <c r="M16" s="538">
        <v>114502</v>
      </c>
      <c r="N16" s="538">
        <v>44031</v>
      </c>
      <c r="O16" s="538">
        <v>70471</v>
      </c>
      <c r="P16" s="517">
        <v>78.5</v>
      </c>
      <c r="Q16" s="517">
        <v>72</v>
      </c>
      <c r="R16" s="517">
        <v>82.5</v>
      </c>
    </row>
    <row r="17" spans="2:18" ht="16.5" customHeight="1">
      <c r="B17" s="446" t="s">
        <v>334</v>
      </c>
      <c r="C17" s="461" t="s">
        <v>482</v>
      </c>
      <c r="D17" s="535">
        <v>39354</v>
      </c>
      <c r="E17" s="538">
        <v>15846</v>
      </c>
      <c r="F17" s="538">
        <v>23508</v>
      </c>
      <c r="G17" s="538">
        <v>1365</v>
      </c>
      <c r="H17" s="538">
        <v>1002</v>
      </c>
      <c r="I17" s="538">
        <v>363</v>
      </c>
      <c r="J17" s="538">
        <v>1358</v>
      </c>
      <c r="K17" s="538">
        <v>841</v>
      </c>
      <c r="L17" s="538">
        <v>517</v>
      </c>
      <c r="M17" s="538">
        <v>39361</v>
      </c>
      <c r="N17" s="538">
        <v>16007</v>
      </c>
      <c r="O17" s="538">
        <v>23354</v>
      </c>
      <c r="P17" s="517">
        <v>54.2</v>
      </c>
      <c r="Q17" s="517">
        <v>36.700000000000003</v>
      </c>
      <c r="R17" s="517">
        <v>66.2</v>
      </c>
    </row>
    <row r="18" spans="2:18" ht="16.5" customHeight="1">
      <c r="B18" s="446" t="s">
        <v>183</v>
      </c>
      <c r="C18" s="461" t="s">
        <v>483</v>
      </c>
      <c r="D18" s="535">
        <v>89092</v>
      </c>
      <c r="E18" s="538">
        <v>43610</v>
      </c>
      <c r="F18" s="538">
        <v>45482</v>
      </c>
      <c r="G18" s="538">
        <v>228</v>
      </c>
      <c r="H18" s="538">
        <v>134</v>
      </c>
      <c r="I18" s="538">
        <v>94</v>
      </c>
      <c r="J18" s="538">
        <v>517</v>
      </c>
      <c r="K18" s="538">
        <v>242</v>
      </c>
      <c r="L18" s="538">
        <v>275</v>
      </c>
      <c r="M18" s="538">
        <v>88803</v>
      </c>
      <c r="N18" s="538">
        <v>43502</v>
      </c>
      <c r="O18" s="538">
        <v>45301</v>
      </c>
      <c r="P18" s="517">
        <v>24.1</v>
      </c>
      <c r="Q18" s="517">
        <v>13.3</v>
      </c>
      <c r="R18" s="517">
        <v>34.5</v>
      </c>
    </row>
    <row r="19" spans="2:18" ht="16.5" customHeight="1">
      <c r="B19" s="446" t="s">
        <v>336</v>
      </c>
      <c r="C19" s="461" t="s">
        <v>485</v>
      </c>
      <c r="D19" s="535">
        <v>206730</v>
      </c>
      <c r="E19" s="538">
        <v>46431</v>
      </c>
      <c r="F19" s="538">
        <v>160299</v>
      </c>
      <c r="G19" s="538">
        <v>2788</v>
      </c>
      <c r="H19" s="538">
        <v>574</v>
      </c>
      <c r="I19" s="538">
        <v>2214</v>
      </c>
      <c r="J19" s="538">
        <v>2505</v>
      </c>
      <c r="K19" s="538">
        <v>916</v>
      </c>
      <c r="L19" s="538">
        <v>1589</v>
      </c>
      <c r="M19" s="538">
        <v>207013</v>
      </c>
      <c r="N19" s="538">
        <v>46089</v>
      </c>
      <c r="O19" s="538">
        <v>160924</v>
      </c>
      <c r="P19" s="517">
        <v>40.299999999999997</v>
      </c>
      <c r="Q19" s="517">
        <v>33.700000000000003</v>
      </c>
      <c r="R19" s="517">
        <v>42.2</v>
      </c>
    </row>
    <row r="20" spans="2:18" ht="16.5" customHeight="1">
      <c r="B20" s="446" t="s">
        <v>112</v>
      </c>
      <c r="C20" s="461" t="s">
        <v>369</v>
      </c>
      <c r="D20" s="535">
        <v>10801</v>
      </c>
      <c r="E20" s="538">
        <v>7877</v>
      </c>
      <c r="F20" s="538">
        <v>2924</v>
      </c>
      <c r="G20" s="538">
        <v>13</v>
      </c>
      <c r="H20" s="538">
        <v>13</v>
      </c>
      <c r="I20" s="538">
        <v>0</v>
      </c>
      <c r="J20" s="538">
        <v>26</v>
      </c>
      <c r="K20" s="538">
        <v>13</v>
      </c>
      <c r="L20" s="538">
        <v>13</v>
      </c>
      <c r="M20" s="538">
        <v>10788</v>
      </c>
      <c r="N20" s="538">
        <v>7877</v>
      </c>
      <c r="O20" s="538">
        <v>2911</v>
      </c>
      <c r="P20" s="517">
        <v>6.9</v>
      </c>
      <c r="Q20" s="517">
        <v>3.5</v>
      </c>
      <c r="R20" s="517">
        <v>16.2</v>
      </c>
    </row>
    <row r="21" spans="2:18" ht="16.5" customHeight="1">
      <c r="B21" s="448" t="s">
        <v>248</v>
      </c>
      <c r="C21" s="462" t="s">
        <v>200</v>
      </c>
      <c r="D21" s="535">
        <v>108478</v>
      </c>
      <c r="E21" s="541">
        <v>72249</v>
      </c>
      <c r="F21" s="541">
        <v>36229</v>
      </c>
      <c r="G21" s="541">
        <v>2785</v>
      </c>
      <c r="H21" s="541">
        <v>1633</v>
      </c>
      <c r="I21" s="541">
        <v>1152</v>
      </c>
      <c r="J21" s="541">
        <v>1880</v>
      </c>
      <c r="K21" s="541">
        <v>1067</v>
      </c>
      <c r="L21" s="541">
        <v>813</v>
      </c>
      <c r="M21" s="541">
        <v>109383</v>
      </c>
      <c r="N21" s="541">
        <v>72815</v>
      </c>
      <c r="O21" s="541">
        <v>36568</v>
      </c>
      <c r="P21" s="520">
        <v>25.8</v>
      </c>
      <c r="Q21" s="520">
        <v>21.1</v>
      </c>
      <c r="R21" s="520">
        <v>35.1</v>
      </c>
    </row>
    <row r="22" spans="2:18" ht="16.5" customHeight="1">
      <c r="B22" s="449" t="s">
        <v>29</v>
      </c>
      <c r="C22" s="463" t="s">
        <v>97</v>
      </c>
      <c r="D22" s="536">
        <v>47778</v>
      </c>
      <c r="E22" s="536">
        <v>20501</v>
      </c>
      <c r="F22" s="536">
        <v>27277</v>
      </c>
      <c r="G22" s="536">
        <v>706</v>
      </c>
      <c r="H22" s="536">
        <v>252</v>
      </c>
      <c r="I22" s="536">
        <v>454</v>
      </c>
      <c r="J22" s="536">
        <v>465</v>
      </c>
      <c r="K22" s="536">
        <v>157</v>
      </c>
      <c r="L22" s="536">
        <v>308</v>
      </c>
      <c r="M22" s="536">
        <v>48019</v>
      </c>
      <c r="N22" s="536">
        <v>20596</v>
      </c>
      <c r="O22" s="536">
        <v>27423</v>
      </c>
      <c r="P22" s="519">
        <v>28.8</v>
      </c>
      <c r="Q22" s="519">
        <v>13.4</v>
      </c>
      <c r="R22" s="519">
        <v>40.4</v>
      </c>
    </row>
    <row r="23" spans="2:18" ht="16.5" customHeight="1">
      <c r="B23" s="450" t="s">
        <v>486</v>
      </c>
      <c r="C23" s="461" t="s">
        <v>488</v>
      </c>
      <c r="D23" s="537">
        <v>5121</v>
      </c>
      <c r="E23" s="537">
        <v>2080</v>
      </c>
      <c r="F23" s="539">
        <v>3041</v>
      </c>
      <c r="G23" s="539">
        <v>11</v>
      </c>
      <c r="H23" s="539">
        <v>0</v>
      </c>
      <c r="I23" s="539">
        <v>11</v>
      </c>
      <c r="J23" s="539">
        <v>16</v>
      </c>
      <c r="K23" s="539">
        <v>11</v>
      </c>
      <c r="L23" s="539">
        <v>5</v>
      </c>
      <c r="M23" s="539">
        <v>5116</v>
      </c>
      <c r="N23" s="539">
        <v>2069</v>
      </c>
      <c r="O23" s="539">
        <v>3047</v>
      </c>
      <c r="P23" s="516">
        <v>41.9</v>
      </c>
      <c r="Q23" s="516">
        <v>12.2</v>
      </c>
      <c r="R23" s="516">
        <v>62</v>
      </c>
    </row>
    <row r="24" spans="2:18" ht="16.5" customHeight="1">
      <c r="B24" s="451" t="s">
        <v>489</v>
      </c>
      <c r="C24" s="464" t="s">
        <v>237</v>
      </c>
      <c r="D24" s="533">
        <v>2137</v>
      </c>
      <c r="E24" s="533">
        <v>1758</v>
      </c>
      <c r="F24" s="533">
        <v>379</v>
      </c>
      <c r="G24" s="533">
        <v>9</v>
      </c>
      <c r="H24" s="533">
        <v>9</v>
      </c>
      <c r="I24" s="533">
        <v>0</v>
      </c>
      <c r="J24" s="533">
        <v>13</v>
      </c>
      <c r="K24" s="533">
        <v>12</v>
      </c>
      <c r="L24" s="533">
        <v>1</v>
      </c>
      <c r="M24" s="533">
        <v>2133</v>
      </c>
      <c r="N24" s="533">
        <v>1755</v>
      </c>
      <c r="O24" s="533">
        <v>378</v>
      </c>
      <c r="P24" s="511">
        <v>1.9</v>
      </c>
      <c r="Q24" s="511">
        <v>1</v>
      </c>
      <c r="R24" s="511">
        <v>6.1</v>
      </c>
    </row>
    <row r="25" spans="2:18" ht="16.5" customHeight="1">
      <c r="B25" s="452" t="s">
        <v>242</v>
      </c>
      <c r="C25" s="465" t="s">
        <v>245</v>
      </c>
      <c r="D25" s="538">
        <v>3187</v>
      </c>
      <c r="E25" s="538">
        <v>2287</v>
      </c>
      <c r="F25" s="538">
        <v>900</v>
      </c>
      <c r="G25" s="538">
        <v>15</v>
      </c>
      <c r="H25" s="538">
        <v>15</v>
      </c>
      <c r="I25" s="538">
        <v>0</v>
      </c>
      <c r="J25" s="538">
        <v>14</v>
      </c>
      <c r="K25" s="538">
        <v>10</v>
      </c>
      <c r="L25" s="538">
        <v>4</v>
      </c>
      <c r="M25" s="538">
        <v>3188</v>
      </c>
      <c r="N25" s="538">
        <v>2292</v>
      </c>
      <c r="O25" s="538">
        <v>896</v>
      </c>
      <c r="P25" s="517">
        <v>18</v>
      </c>
      <c r="Q25" s="517">
        <v>13.4</v>
      </c>
      <c r="R25" s="517">
        <v>29.9</v>
      </c>
    </row>
    <row r="26" spans="2:18" ht="16.5" customHeight="1">
      <c r="B26" s="452" t="s">
        <v>490</v>
      </c>
      <c r="C26" s="465" t="s">
        <v>252</v>
      </c>
      <c r="D26" s="538">
        <v>18058</v>
      </c>
      <c r="E26" s="538">
        <v>14125</v>
      </c>
      <c r="F26" s="538">
        <v>3933</v>
      </c>
      <c r="G26" s="538">
        <v>173</v>
      </c>
      <c r="H26" s="538">
        <v>173</v>
      </c>
      <c r="I26" s="538">
        <v>0</v>
      </c>
      <c r="J26" s="538">
        <v>190</v>
      </c>
      <c r="K26" s="538">
        <v>181</v>
      </c>
      <c r="L26" s="538">
        <v>9</v>
      </c>
      <c r="M26" s="538">
        <v>18041</v>
      </c>
      <c r="N26" s="538">
        <v>14117</v>
      </c>
      <c r="O26" s="538">
        <v>3924</v>
      </c>
      <c r="P26" s="517">
        <v>9.8000000000000007</v>
      </c>
      <c r="Q26" s="517">
        <v>8.6</v>
      </c>
      <c r="R26" s="517">
        <v>14</v>
      </c>
    </row>
    <row r="27" spans="2:18" ht="16.5" customHeight="1">
      <c r="B27" s="450" t="s">
        <v>491</v>
      </c>
      <c r="C27" s="461" t="s">
        <v>492</v>
      </c>
      <c r="D27" s="539">
        <v>6042</v>
      </c>
      <c r="E27" s="539">
        <v>3942</v>
      </c>
      <c r="F27" s="539">
        <v>2100</v>
      </c>
      <c r="G27" s="539">
        <v>6</v>
      </c>
      <c r="H27" s="539">
        <v>6</v>
      </c>
      <c r="I27" s="539">
        <v>0</v>
      </c>
      <c r="J27" s="539">
        <v>60</v>
      </c>
      <c r="K27" s="539">
        <v>41</v>
      </c>
      <c r="L27" s="539">
        <v>19</v>
      </c>
      <c r="M27" s="539">
        <v>5988</v>
      </c>
      <c r="N27" s="539">
        <v>3907</v>
      </c>
      <c r="O27" s="539">
        <v>2081</v>
      </c>
      <c r="P27" s="516">
        <v>25.5</v>
      </c>
      <c r="Q27" s="516">
        <v>15.5</v>
      </c>
      <c r="R27" s="516">
        <v>44.4</v>
      </c>
    </row>
    <row r="28" spans="2:18" ht="16.5" customHeight="1">
      <c r="B28" s="452" t="s">
        <v>480</v>
      </c>
      <c r="C28" s="465" t="s">
        <v>4</v>
      </c>
      <c r="D28" s="538">
        <v>23044</v>
      </c>
      <c r="E28" s="538">
        <v>14906</v>
      </c>
      <c r="F28" s="538">
        <v>8138</v>
      </c>
      <c r="G28" s="538">
        <v>39</v>
      </c>
      <c r="H28" s="538">
        <v>32</v>
      </c>
      <c r="I28" s="538">
        <v>7</v>
      </c>
      <c r="J28" s="538">
        <v>242</v>
      </c>
      <c r="K28" s="538">
        <v>204</v>
      </c>
      <c r="L28" s="538">
        <v>38</v>
      </c>
      <c r="M28" s="538">
        <v>22841</v>
      </c>
      <c r="N28" s="538">
        <v>14734</v>
      </c>
      <c r="O28" s="538">
        <v>8107</v>
      </c>
      <c r="P28" s="517">
        <v>9.1</v>
      </c>
      <c r="Q28" s="517">
        <v>5</v>
      </c>
      <c r="R28" s="517">
        <v>16.7</v>
      </c>
    </row>
    <row r="29" spans="2:18" ht="16.5" customHeight="1">
      <c r="B29" s="452" t="s">
        <v>493</v>
      </c>
      <c r="C29" s="465" t="s">
        <v>268</v>
      </c>
      <c r="D29" s="538">
        <v>17873</v>
      </c>
      <c r="E29" s="538">
        <v>11683</v>
      </c>
      <c r="F29" s="538">
        <v>6190</v>
      </c>
      <c r="G29" s="538">
        <v>642</v>
      </c>
      <c r="H29" s="538">
        <v>44</v>
      </c>
      <c r="I29" s="538">
        <v>598</v>
      </c>
      <c r="J29" s="538">
        <v>103</v>
      </c>
      <c r="K29" s="538">
        <v>74</v>
      </c>
      <c r="L29" s="538">
        <v>29</v>
      </c>
      <c r="M29" s="538">
        <v>18412</v>
      </c>
      <c r="N29" s="538">
        <v>11653</v>
      </c>
      <c r="O29" s="538">
        <v>6759</v>
      </c>
      <c r="P29" s="517">
        <v>14.9</v>
      </c>
      <c r="Q29" s="517">
        <v>6.5</v>
      </c>
      <c r="R29" s="517">
        <v>29.5</v>
      </c>
    </row>
    <row r="30" spans="2:18" ht="16.5" customHeight="1">
      <c r="B30" s="452" t="s">
        <v>448</v>
      </c>
      <c r="C30" s="465" t="s">
        <v>271</v>
      </c>
      <c r="D30" s="538">
        <v>5222</v>
      </c>
      <c r="E30" s="538">
        <v>4243</v>
      </c>
      <c r="F30" s="538">
        <v>979</v>
      </c>
      <c r="G30" s="538">
        <v>33</v>
      </c>
      <c r="H30" s="538">
        <v>28</v>
      </c>
      <c r="I30" s="538">
        <v>5</v>
      </c>
      <c r="J30" s="538">
        <v>11</v>
      </c>
      <c r="K30" s="538">
        <v>10</v>
      </c>
      <c r="L30" s="538">
        <v>1</v>
      </c>
      <c r="M30" s="538">
        <v>5244</v>
      </c>
      <c r="N30" s="538">
        <v>4261</v>
      </c>
      <c r="O30" s="538">
        <v>983</v>
      </c>
      <c r="P30" s="517">
        <v>3.5</v>
      </c>
      <c r="Q30" s="517">
        <v>1.1000000000000001</v>
      </c>
      <c r="R30" s="517">
        <v>13.5</v>
      </c>
    </row>
    <row r="31" spans="2:18" ht="16.5" customHeight="1">
      <c r="B31" s="452" t="s">
        <v>122</v>
      </c>
      <c r="C31" s="465" t="s">
        <v>467</v>
      </c>
      <c r="D31" s="538">
        <v>5108</v>
      </c>
      <c r="E31" s="538">
        <v>3946</v>
      </c>
      <c r="F31" s="538">
        <v>1162</v>
      </c>
      <c r="G31" s="538">
        <v>0</v>
      </c>
      <c r="H31" s="538">
        <v>0</v>
      </c>
      <c r="I31" s="538">
        <v>0</v>
      </c>
      <c r="J31" s="538">
        <v>9</v>
      </c>
      <c r="K31" s="538">
        <v>9</v>
      </c>
      <c r="L31" s="538">
        <v>0</v>
      </c>
      <c r="M31" s="538">
        <v>5099</v>
      </c>
      <c r="N31" s="538">
        <v>3937</v>
      </c>
      <c r="O31" s="538">
        <v>1162</v>
      </c>
      <c r="P31" s="517">
        <v>7.2</v>
      </c>
      <c r="Q31" s="517">
        <v>1</v>
      </c>
      <c r="R31" s="517">
        <v>28.3</v>
      </c>
    </row>
    <row r="32" spans="2:18" ht="16.5" customHeight="1">
      <c r="B32" s="452" t="s">
        <v>494</v>
      </c>
      <c r="C32" s="465" t="s">
        <v>129</v>
      </c>
      <c r="D32" s="540">
        <v>3776</v>
      </c>
      <c r="E32" s="540">
        <v>3266</v>
      </c>
      <c r="F32" s="540">
        <v>510</v>
      </c>
      <c r="G32" s="540">
        <v>4</v>
      </c>
      <c r="H32" s="540">
        <v>3</v>
      </c>
      <c r="I32" s="540">
        <v>1</v>
      </c>
      <c r="J32" s="540">
        <v>7</v>
      </c>
      <c r="K32" s="540">
        <v>6</v>
      </c>
      <c r="L32" s="540">
        <v>1</v>
      </c>
      <c r="M32" s="540">
        <v>3773</v>
      </c>
      <c r="N32" s="540">
        <v>3263</v>
      </c>
      <c r="O32" s="540">
        <v>510</v>
      </c>
      <c r="P32" s="518">
        <v>1.4</v>
      </c>
      <c r="Q32" s="518">
        <v>0.6</v>
      </c>
      <c r="R32" s="518">
        <v>6.5</v>
      </c>
    </row>
    <row r="33" spans="2:18" ht="16.5" customHeight="1">
      <c r="B33" s="452" t="s">
        <v>258</v>
      </c>
      <c r="C33" s="465" t="s">
        <v>495</v>
      </c>
      <c r="D33" s="538">
        <v>7640</v>
      </c>
      <c r="E33" s="538">
        <v>6802</v>
      </c>
      <c r="F33" s="538">
        <v>838</v>
      </c>
      <c r="G33" s="538">
        <v>27</v>
      </c>
      <c r="H33" s="538">
        <v>25</v>
      </c>
      <c r="I33" s="538">
        <v>2</v>
      </c>
      <c r="J33" s="538">
        <v>23</v>
      </c>
      <c r="K33" s="538">
        <v>22</v>
      </c>
      <c r="L33" s="538">
        <v>1</v>
      </c>
      <c r="M33" s="538">
        <v>7644</v>
      </c>
      <c r="N33" s="538">
        <v>6805</v>
      </c>
      <c r="O33" s="538">
        <v>839</v>
      </c>
      <c r="P33" s="517">
        <v>5.8</v>
      </c>
      <c r="Q33" s="517">
        <v>5.6</v>
      </c>
      <c r="R33" s="517">
        <v>7.7</v>
      </c>
    </row>
    <row r="34" spans="2:18" ht="16.5" customHeight="1">
      <c r="B34" s="452" t="s">
        <v>150</v>
      </c>
      <c r="C34" s="465" t="s">
        <v>51</v>
      </c>
      <c r="D34" s="538">
        <v>21320</v>
      </c>
      <c r="E34" s="538">
        <v>16007</v>
      </c>
      <c r="F34" s="538">
        <v>5313</v>
      </c>
      <c r="G34" s="538">
        <v>156</v>
      </c>
      <c r="H34" s="538">
        <v>19</v>
      </c>
      <c r="I34" s="538">
        <v>137</v>
      </c>
      <c r="J34" s="538">
        <v>275</v>
      </c>
      <c r="K34" s="538">
        <v>147</v>
      </c>
      <c r="L34" s="538">
        <v>128</v>
      </c>
      <c r="M34" s="538">
        <v>21201</v>
      </c>
      <c r="N34" s="538">
        <v>15879</v>
      </c>
      <c r="O34" s="538">
        <v>5322</v>
      </c>
      <c r="P34" s="517">
        <v>11.2</v>
      </c>
      <c r="Q34" s="517">
        <v>7.4</v>
      </c>
      <c r="R34" s="517">
        <v>22.6</v>
      </c>
    </row>
    <row r="35" spans="2:18" ht="16.5" customHeight="1">
      <c r="B35" s="452" t="s">
        <v>414</v>
      </c>
      <c r="C35" s="465" t="s">
        <v>232</v>
      </c>
      <c r="D35" s="538">
        <v>9365</v>
      </c>
      <c r="E35" s="538">
        <v>7710</v>
      </c>
      <c r="F35" s="538">
        <v>1655</v>
      </c>
      <c r="G35" s="538">
        <v>17</v>
      </c>
      <c r="H35" s="538">
        <v>17</v>
      </c>
      <c r="I35" s="538">
        <v>0</v>
      </c>
      <c r="J35" s="538">
        <v>17</v>
      </c>
      <c r="K35" s="538">
        <v>17</v>
      </c>
      <c r="L35" s="538">
        <v>0</v>
      </c>
      <c r="M35" s="538">
        <v>9365</v>
      </c>
      <c r="N35" s="538">
        <v>7710</v>
      </c>
      <c r="O35" s="538">
        <v>1655</v>
      </c>
      <c r="P35" s="517">
        <v>2.6</v>
      </c>
      <c r="Q35" s="517">
        <v>2.4</v>
      </c>
      <c r="R35" s="517">
        <v>3.4</v>
      </c>
    </row>
    <row r="36" spans="2:18" ht="16.5" customHeight="1">
      <c r="B36" s="452" t="s">
        <v>496</v>
      </c>
      <c r="C36" s="465" t="s">
        <v>235</v>
      </c>
      <c r="D36" s="538">
        <v>26686</v>
      </c>
      <c r="E36" s="538">
        <v>22978</v>
      </c>
      <c r="F36" s="538">
        <v>3708</v>
      </c>
      <c r="G36" s="538">
        <v>48</v>
      </c>
      <c r="H36" s="538">
        <v>30</v>
      </c>
      <c r="I36" s="538">
        <v>18</v>
      </c>
      <c r="J36" s="538">
        <v>92</v>
      </c>
      <c r="K36" s="538">
        <v>43</v>
      </c>
      <c r="L36" s="538">
        <v>49</v>
      </c>
      <c r="M36" s="538">
        <v>26642</v>
      </c>
      <c r="N36" s="538">
        <v>22965</v>
      </c>
      <c r="O36" s="538">
        <v>3677</v>
      </c>
      <c r="P36" s="517">
        <v>3.9</v>
      </c>
      <c r="Q36" s="517">
        <v>0.9</v>
      </c>
      <c r="R36" s="517">
        <v>22.9</v>
      </c>
    </row>
    <row r="37" spans="2:18" ht="16.5" customHeight="1">
      <c r="B37" s="452" t="s">
        <v>433</v>
      </c>
      <c r="C37" s="465" t="s">
        <v>243</v>
      </c>
      <c r="D37" s="538">
        <v>10730</v>
      </c>
      <c r="E37" s="538">
        <v>7425</v>
      </c>
      <c r="F37" s="538">
        <v>3305</v>
      </c>
      <c r="G37" s="538">
        <v>176</v>
      </c>
      <c r="H37" s="538">
        <v>111</v>
      </c>
      <c r="I37" s="538">
        <v>65</v>
      </c>
      <c r="J37" s="538">
        <v>387</v>
      </c>
      <c r="K37" s="538">
        <v>241</v>
      </c>
      <c r="L37" s="538">
        <v>146</v>
      </c>
      <c r="M37" s="538">
        <v>10519</v>
      </c>
      <c r="N37" s="538">
        <v>7295</v>
      </c>
      <c r="O37" s="538">
        <v>3224</v>
      </c>
      <c r="P37" s="517">
        <v>8.3000000000000007</v>
      </c>
      <c r="Q37" s="517">
        <v>5.0999999999999996</v>
      </c>
      <c r="R37" s="517">
        <v>15.6</v>
      </c>
    </row>
    <row r="38" spans="2:18" ht="16.5" customHeight="1">
      <c r="B38" s="452" t="s">
        <v>464</v>
      </c>
      <c r="C38" s="465" t="s">
        <v>171</v>
      </c>
      <c r="D38" s="538">
        <v>8323</v>
      </c>
      <c r="E38" s="538">
        <v>6485</v>
      </c>
      <c r="F38" s="538">
        <v>1838</v>
      </c>
      <c r="G38" s="538">
        <v>95</v>
      </c>
      <c r="H38" s="538">
        <v>89</v>
      </c>
      <c r="I38" s="538">
        <v>6</v>
      </c>
      <c r="J38" s="538">
        <v>147</v>
      </c>
      <c r="K38" s="538">
        <v>115</v>
      </c>
      <c r="L38" s="538">
        <v>32</v>
      </c>
      <c r="M38" s="538">
        <v>8271</v>
      </c>
      <c r="N38" s="538">
        <v>6459</v>
      </c>
      <c r="O38" s="538">
        <v>1812</v>
      </c>
      <c r="P38" s="517">
        <v>1</v>
      </c>
      <c r="Q38" s="517">
        <v>0.2</v>
      </c>
      <c r="R38" s="517">
        <v>3.9</v>
      </c>
    </row>
    <row r="39" spans="2:18" ht="16.5" customHeight="1">
      <c r="B39" s="452" t="s">
        <v>498</v>
      </c>
      <c r="C39" s="465" t="s">
        <v>254</v>
      </c>
      <c r="D39" s="538">
        <v>40846</v>
      </c>
      <c r="E39" s="538">
        <v>24640</v>
      </c>
      <c r="F39" s="538">
        <v>16206</v>
      </c>
      <c r="G39" s="538">
        <v>246</v>
      </c>
      <c r="H39" s="538">
        <v>97</v>
      </c>
      <c r="I39" s="538">
        <v>149</v>
      </c>
      <c r="J39" s="538">
        <v>497</v>
      </c>
      <c r="K39" s="538">
        <v>350</v>
      </c>
      <c r="L39" s="538">
        <v>147</v>
      </c>
      <c r="M39" s="538">
        <v>40595</v>
      </c>
      <c r="N39" s="538">
        <v>24387</v>
      </c>
      <c r="O39" s="538">
        <v>16208</v>
      </c>
      <c r="P39" s="517">
        <v>20.9</v>
      </c>
      <c r="Q39" s="517">
        <v>4.3</v>
      </c>
      <c r="R39" s="517">
        <v>45.7</v>
      </c>
    </row>
    <row r="40" spans="2:18" ht="16.5" customHeight="1">
      <c r="B40" s="452" t="s">
        <v>401</v>
      </c>
      <c r="C40" s="465" t="s">
        <v>265</v>
      </c>
      <c r="D40" s="538">
        <v>2013</v>
      </c>
      <c r="E40" s="538">
        <v>1588</v>
      </c>
      <c r="F40" s="538">
        <v>425</v>
      </c>
      <c r="G40" s="538">
        <v>37</v>
      </c>
      <c r="H40" s="538">
        <v>31</v>
      </c>
      <c r="I40" s="538">
        <v>6</v>
      </c>
      <c r="J40" s="538">
        <v>87</v>
      </c>
      <c r="K40" s="538">
        <v>72</v>
      </c>
      <c r="L40" s="538">
        <v>15</v>
      </c>
      <c r="M40" s="538">
        <v>1963</v>
      </c>
      <c r="N40" s="538">
        <v>1547</v>
      </c>
      <c r="O40" s="538">
        <v>416</v>
      </c>
      <c r="P40" s="517">
        <v>4.3</v>
      </c>
      <c r="Q40" s="517">
        <v>2.2000000000000002</v>
      </c>
      <c r="R40" s="517">
        <v>12.3</v>
      </c>
    </row>
    <row r="41" spans="2:18" ht="16.5" customHeight="1">
      <c r="B41" s="452" t="s">
        <v>306</v>
      </c>
      <c r="C41" s="465" t="s">
        <v>263</v>
      </c>
      <c r="D41" s="538">
        <v>96474</v>
      </c>
      <c r="E41" s="538">
        <v>74950</v>
      </c>
      <c r="F41" s="538">
        <v>21524</v>
      </c>
      <c r="G41" s="538">
        <v>1315</v>
      </c>
      <c r="H41" s="538">
        <v>665</v>
      </c>
      <c r="I41" s="538">
        <v>650</v>
      </c>
      <c r="J41" s="538">
        <v>1564</v>
      </c>
      <c r="K41" s="538">
        <v>649</v>
      </c>
      <c r="L41" s="538">
        <v>915</v>
      </c>
      <c r="M41" s="538">
        <v>96225</v>
      </c>
      <c r="N41" s="538">
        <v>74966</v>
      </c>
      <c r="O41" s="538">
        <v>21259</v>
      </c>
      <c r="P41" s="517">
        <v>3.4</v>
      </c>
      <c r="Q41" s="517">
        <v>2.2000000000000002</v>
      </c>
      <c r="R41" s="517">
        <v>7.6</v>
      </c>
    </row>
    <row r="42" spans="2:18" ht="16.5" customHeight="1">
      <c r="B42" s="452" t="s">
        <v>500</v>
      </c>
      <c r="C42" s="466" t="s">
        <v>6</v>
      </c>
      <c r="D42" s="538">
        <v>9195</v>
      </c>
      <c r="E42" s="538">
        <v>5196</v>
      </c>
      <c r="F42" s="538">
        <v>3999</v>
      </c>
      <c r="G42" s="538">
        <v>199</v>
      </c>
      <c r="H42" s="538">
        <v>153</v>
      </c>
      <c r="I42" s="538">
        <v>46</v>
      </c>
      <c r="J42" s="538">
        <v>237</v>
      </c>
      <c r="K42" s="538">
        <v>225</v>
      </c>
      <c r="L42" s="538">
        <v>12</v>
      </c>
      <c r="M42" s="538">
        <v>9157</v>
      </c>
      <c r="N42" s="538">
        <v>5124</v>
      </c>
      <c r="O42" s="538">
        <v>4033</v>
      </c>
      <c r="P42" s="517">
        <v>10.1</v>
      </c>
      <c r="Q42" s="517">
        <v>1.4</v>
      </c>
      <c r="R42" s="517">
        <v>21.1</v>
      </c>
    </row>
    <row r="43" spans="2:18" ht="16.5" customHeight="1">
      <c r="B43" s="449" t="s">
        <v>307</v>
      </c>
      <c r="C43" s="467" t="s">
        <v>428</v>
      </c>
      <c r="D43" s="536">
        <v>62348</v>
      </c>
      <c r="E43" s="536">
        <v>39182</v>
      </c>
      <c r="F43" s="536">
        <v>23166</v>
      </c>
      <c r="G43" s="536">
        <v>1204</v>
      </c>
      <c r="H43" s="536">
        <v>704</v>
      </c>
      <c r="I43" s="536">
        <v>500</v>
      </c>
      <c r="J43" s="536">
        <v>729</v>
      </c>
      <c r="K43" s="536">
        <v>492</v>
      </c>
      <c r="L43" s="536">
        <v>237</v>
      </c>
      <c r="M43" s="536">
        <v>62823</v>
      </c>
      <c r="N43" s="536">
        <v>39394</v>
      </c>
      <c r="O43" s="536">
        <v>23429</v>
      </c>
      <c r="P43" s="519">
        <v>30.5</v>
      </c>
      <c r="Q43" s="519">
        <v>16.600000000000001</v>
      </c>
      <c r="R43" s="519">
        <v>53.7</v>
      </c>
    </row>
    <row r="44" spans="2:18" ht="16.5" customHeight="1">
      <c r="B44" s="453" t="s">
        <v>435</v>
      </c>
      <c r="C44" s="468" t="s">
        <v>355</v>
      </c>
      <c r="D44" s="541">
        <v>165210</v>
      </c>
      <c r="E44" s="541">
        <v>58579</v>
      </c>
      <c r="F44" s="541">
        <v>106631</v>
      </c>
      <c r="G44" s="541">
        <v>2671</v>
      </c>
      <c r="H44" s="541">
        <v>1143</v>
      </c>
      <c r="I44" s="541">
        <v>1528</v>
      </c>
      <c r="J44" s="541">
        <v>2855</v>
      </c>
      <c r="K44" s="541">
        <v>552</v>
      </c>
      <c r="L44" s="541">
        <v>2303</v>
      </c>
      <c r="M44" s="541">
        <v>165026</v>
      </c>
      <c r="N44" s="541">
        <v>59170</v>
      </c>
      <c r="O44" s="541">
        <v>105856</v>
      </c>
      <c r="P44" s="520">
        <v>53.5</v>
      </c>
      <c r="Q44" s="520">
        <v>29.4</v>
      </c>
      <c r="R44" s="520">
        <v>67</v>
      </c>
    </row>
    <row r="45" spans="2:18" ht="16.5" customHeight="1">
      <c r="B45" s="451" t="s">
        <v>283</v>
      </c>
      <c r="C45" s="464" t="s">
        <v>77</v>
      </c>
      <c r="D45" s="533">
        <v>28466</v>
      </c>
      <c r="E45" s="533">
        <v>13333</v>
      </c>
      <c r="F45" s="533">
        <v>15133</v>
      </c>
      <c r="G45" s="533">
        <v>826</v>
      </c>
      <c r="H45" s="533">
        <v>523</v>
      </c>
      <c r="I45" s="533">
        <v>303</v>
      </c>
      <c r="J45" s="533">
        <v>1489</v>
      </c>
      <c r="K45" s="533">
        <v>668</v>
      </c>
      <c r="L45" s="533">
        <v>821</v>
      </c>
      <c r="M45" s="533">
        <v>27803</v>
      </c>
      <c r="N45" s="533">
        <v>13188</v>
      </c>
      <c r="O45" s="533">
        <v>14615</v>
      </c>
      <c r="P45" s="511">
        <v>58</v>
      </c>
      <c r="Q45" s="511">
        <v>43.6</v>
      </c>
      <c r="R45" s="511">
        <v>71</v>
      </c>
    </row>
    <row r="46" spans="2:18" ht="16.5" customHeight="1">
      <c r="B46" s="452" t="s">
        <v>501</v>
      </c>
      <c r="C46" s="465" t="s">
        <v>502</v>
      </c>
      <c r="D46" s="538">
        <v>85413</v>
      </c>
      <c r="E46" s="538">
        <v>29739</v>
      </c>
      <c r="F46" s="538">
        <v>55674</v>
      </c>
      <c r="G46" s="538">
        <v>3915</v>
      </c>
      <c r="H46" s="538">
        <v>1823</v>
      </c>
      <c r="I46" s="538">
        <v>2092</v>
      </c>
      <c r="J46" s="538">
        <v>2629</v>
      </c>
      <c r="K46" s="538">
        <v>719</v>
      </c>
      <c r="L46" s="538">
        <v>1910</v>
      </c>
      <c r="M46" s="538">
        <v>86699</v>
      </c>
      <c r="N46" s="538">
        <v>30843</v>
      </c>
      <c r="O46" s="538">
        <v>55856</v>
      </c>
      <c r="P46" s="517">
        <v>85.1</v>
      </c>
      <c r="Q46" s="517">
        <v>84.2</v>
      </c>
      <c r="R46" s="517">
        <v>85.6</v>
      </c>
    </row>
    <row r="47" spans="2:18" ht="16.5" customHeight="1">
      <c r="B47" s="449" t="s">
        <v>418</v>
      </c>
      <c r="C47" s="463" t="s">
        <v>503</v>
      </c>
      <c r="D47" s="536">
        <v>88713</v>
      </c>
      <c r="E47" s="536">
        <v>21395</v>
      </c>
      <c r="F47" s="536">
        <v>67318</v>
      </c>
      <c r="G47" s="536">
        <v>1505</v>
      </c>
      <c r="H47" s="536">
        <v>412</v>
      </c>
      <c r="I47" s="536">
        <v>1093</v>
      </c>
      <c r="J47" s="536">
        <v>768</v>
      </c>
      <c r="K47" s="536">
        <v>374</v>
      </c>
      <c r="L47" s="536">
        <v>394</v>
      </c>
      <c r="M47" s="536">
        <v>89450</v>
      </c>
      <c r="N47" s="536">
        <v>21433</v>
      </c>
      <c r="O47" s="536">
        <v>68017</v>
      </c>
      <c r="P47" s="519">
        <v>24.5</v>
      </c>
      <c r="Q47" s="519">
        <v>19.899999999999999</v>
      </c>
      <c r="R47" s="519">
        <v>26</v>
      </c>
    </row>
    <row r="48" spans="2:18" ht="16.5" customHeight="1">
      <c r="B48" s="453" t="s">
        <v>504</v>
      </c>
      <c r="C48" s="462" t="s">
        <v>11</v>
      </c>
      <c r="D48" s="541">
        <v>118017</v>
      </c>
      <c r="E48" s="541">
        <v>25036</v>
      </c>
      <c r="F48" s="541">
        <v>92981</v>
      </c>
      <c r="G48" s="541">
        <v>1283</v>
      </c>
      <c r="H48" s="541">
        <v>162</v>
      </c>
      <c r="I48" s="541">
        <v>1121</v>
      </c>
      <c r="J48" s="541">
        <v>1737</v>
      </c>
      <c r="K48" s="541">
        <v>542</v>
      </c>
      <c r="L48" s="541">
        <v>1195</v>
      </c>
      <c r="M48" s="541">
        <v>117563</v>
      </c>
      <c r="N48" s="541">
        <v>24656</v>
      </c>
      <c r="O48" s="541">
        <v>92907</v>
      </c>
      <c r="P48" s="520">
        <v>52.4</v>
      </c>
      <c r="Q48" s="520">
        <v>45.6</v>
      </c>
      <c r="R48" s="520">
        <v>54.2</v>
      </c>
    </row>
    <row r="49" spans="2:18" ht="16.5" customHeight="1">
      <c r="B49" s="451" t="s">
        <v>362</v>
      </c>
      <c r="C49" s="464" t="s">
        <v>8</v>
      </c>
      <c r="D49" s="536">
        <v>30608</v>
      </c>
      <c r="E49" s="536">
        <v>15176</v>
      </c>
      <c r="F49" s="536">
        <v>15432</v>
      </c>
      <c r="G49" s="536">
        <v>1240</v>
      </c>
      <c r="H49" s="536">
        <v>487</v>
      </c>
      <c r="I49" s="536">
        <v>753</v>
      </c>
      <c r="J49" s="536">
        <v>1010</v>
      </c>
      <c r="K49" s="536">
        <v>418</v>
      </c>
      <c r="L49" s="536">
        <v>592</v>
      </c>
      <c r="M49" s="536">
        <v>30838</v>
      </c>
      <c r="N49" s="536">
        <v>15245</v>
      </c>
      <c r="O49" s="536">
        <v>15593</v>
      </c>
      <c r="P49" s="519">
        <v>9.1</v>
      </c>
      <c r="Q49" s="519">
        <v>5.2</v>
      </c>
      <c r="R49" s="519">
        <v>12.9</v>
      </c>
    </row>
    <row r="50" spans="2:18" ht="16.5" customHeight="1">
      <c r="B50" s="452" t="s">
        <v>202</v>
      </c>
      <c r="C50" s="465" t="s">
        <v>505</v>
      </c>
      <c r="D50" s="538">
        <v>56161</v>
      </c>
      <c r="E50" s="538">
        <v>41878</v>
      </c>
      <c r="F50" s="538">
        <v>14283</v>
      </c>
      <c r="G50" s="538">
        <v>1399</v>
      </c>
      <c r="H50" s="538">
        <v>1058</v>
      </c>
      <c r="I50" s="538">
        <v>341</v>
      </c>
      <c r="J50" s="538">
        <v>703</v>
      </c>
      <c r="K50" s="538">
        <v>522</v>
      </c>
      <c r="L50" s="538">
        <v>181</v>
      </c>
      <c r="M50" s="538">
        <v>56857</v>
      </c>
      <c r="N50" s="538">
        <v>42414</v>
      </c>
      <c r="O50" s="538">
        <v>14443</v>
      </c>
      <c r="P50" s="517">
        <v>31.9</v>
      </c>
      <c r="Q50" s="517">
        <v>24.6</v>
      </c>
      <c r="R50" s="517">
        <v>53.2</v>
      </c>
    </row>
    <row r="51" spans="2:18" ht="16.5" customHeight="1">
      <c r="B51" s="453" t="s">
        <v>506</v>
      </c>
      <c r="C51" s="462" t="s">
        <v>508</v>
      </c>
      <c r="D51" s="541">
        <v>21709</v>
      </c>
      <c r="E51" s="541">
        <v>15195</v>
      </c>
      <c r="F51" s="541">
        <v>6514</v>
      </c>
      <c r="G51" s="541">
        <v>146</v>
      </c>
      <c r="H51" s="541">
        <v>88</v>
      </c>
      <c r="I51" s="541">
        <v>58</v>
      </c>
      <c r="J51" s="541">
        <v>167</v>
      </c>
      <c r="K51" s="541">
        <v>127</v>
      </c>
      <c r="L51" s="541">
        <v>40</v>
      </c>
      <c r="M51" s="541">
        <v>21688</v>
      </c>
      <c r="N51" s="541">
        <v>15156</v>
      </c>
      <c r="O51" s="541">
        <v>6532</v>
      </c>
      <c r="P51" s="520">
        <v>33.700000000000003</v>
      </c>
      <c r="Q51" s="520">
        <v>27.5</v>
      </c>
      <c r="R51" s="520">
        <v>48.2</v>
      </c>
    </row>
    <row r="52" spans="2:18" ht="19">
      <c r="B52" s="10"/>
      <c r="C52" s="454">
        <v>45839</v>
      </c>
      <c r="D52" s="469" t="s">
        <v>516</v>
      </c>
      <c r="E52" s="10"/>
      <c r="F52" s="496"/>
      <c r="H52" s="10"/>
      <c r="I52" s="10"/>
      <c r="J52" s="10"/>
      <c r="K52" s="10"/>
      <c r="L52" s="10"/>
      <c r="M52" s="10"/>
      <c r="N52" s="10"/>
      <c r="O52" s="10"/>
      <c r="P52" s="10"/>
      <c r="Q52" s="10"/>
      <c r="R52" s="10"/>
    </row>
    <row r="53" spans="2:18" ht="18" customHeight="1">
      <c r="B53" s="200"/>
      <c r="C53" s="455" t="s">
        <v>385</v>
      </c>
      <c r="E53" s="200"/>
      <c r="F53" s="200"/>
      <c r="G53" s="200"/>
      <c r="H53" s="200"/>
      <c r="I53" s="200"/>
      <c r="J53" s="200"/>
      <c r="K53" s="200"/>
      <c r="L53" s="499"/>
      <c r="M53" s="200"/>
      <c r="N53" s="200"/>
      <c r="O53" s="200"/>
      <c r="P53" s="200"/>
      <c r="Q53" s="200"/>
      <c r="R53" s="200"/>
    </row>
    <row r="54" spans="2:18" s="440" customFormat="1" ht="18" customHeight="1">
      <c r="B54" s="441" t="s">
        <v>511</v>
      </c>
      <c r="C54" s="456"/>
      <c r="D54" s="482" t="s">
        <v>518</v>
      </c>
      <c r="E54" s="482"/>
      <c r="F54" s="482"/>
      <c r="G54" s="441" t="s">
        <v>429</v>
      </c>
      <c r="H54" s="546"/>
      <c r="I54" s="546"/>
      <c r="J54" s="441" t="s">
        <v>519</v>
      </c>
      <c r="K54" s="546"/>
      <c r="L54" s="546"/>
      <c r="M54" s="528" t="s">
        <v>520</v>
      </c>
      <c r="N54" s="530"/>
      <c r="O54" s="530"/>
      <c r="P54" s="528" t="s">
        <v>16</v>
      </c>
      <c r="Q54" s="530"/>
      <c r="R54" s="531"/>
    </row>
    <row r="55" spans="2:18" s="440" customFormat="1" ht="18" customHeight="1">
      <c r="B55" s="443"/>
      <c r="C55" s="458"/>
      <c r="D55" s="504" t="s">
        <v>279</v>
      </c>
      <c r="E55" s="485" t="s">
        <v>507</v>
      </c>
      <c r="F55" s="485" t="s">
        <v>475</v>
      </c>
      <c r="G55" s="471" t="s">
        <v>279</v>
      </c>
      <c r="H55" s="485" t="s">
        <v>507</v>
      </c>
      <c r="I55" s="485" t="s">
        <v>475</v>
      </c>
      <c r="J55" s="471" t="s">
        <v>279</v>
      </c>
      <c r="K55" s="485" t="s">
        <v>507</v>
      </c>
      <c r="L55" s="485" t="s">
        <v>475</v>
      </c>
      <c r="M55" s="485" t="s">
        <v>279</v>
      </c>
      <c r="N55" s="471" t="s">
        <v>507</v>
      </c>
      <c r="O55" s="547" t="s">
        <v>475</v>
      </c>
      <c r="P55" s="471" t="s">
        <v>279</v>
      </c>
      <c r="Q55" s="471" t="s">
        <v>507</v>
      </c>
      <c r="R55" s="504" t="s">
        <v>475</v>
      </c>
    </row>
    <row r="56" spans="2:18" s="440" customFormat="1" ht="9.75" customHeight="1">
      <c r="B56" s="506"/>
      <c r="C56" s="508"/>
      <c r="D56" s="532" t="s">
        <v>323</v>
      </c>
      <c r="E56" s="545" t="s">
        <v>323</v>
      </c>
      <c r="F56" s="545" t="s">
        <v>323</v>
      </c>
      <c r="G56" s="545" t="s">
        <v>323</v>
      </c>
      <c r="H56" s="545" t="s">
        <v>323</v>
      </c>
      <c r="I56" s="545" t="s">
        <v>323</v>
      </c>
      <c r="J56" s="545" t="s">
        <v>323</v>
      </c>
      <c r="K56" s="545" t="s">
        <v>323</v>
      </c>
      <c r="L56" s="545" t="s">
        <v>323</v>
      </c>
      <c r="M56" s="545" t="s">
        <v>323</v>
      </c>
      <c r="N56" s="545" t="s">
        <v>323</v>
      </c>
      <c r="O56" s="545" t="s">
        <v>323</v>
      </c>
      <c r="P56" s="548" t="s">
        <v>44</v>
      </c>
      <c r="Q56" s="548" t="s">
        <v>44</v>
      </c>
      <c r="R56" s="548" t="s">
        <v>44</v>
      </c>
    </row>
    <row r="57" spans="2:18" ht="16.5" customHeight="1">
      <c r="B57" s="507" t="s">
        <v>107</v>
      </c>
      <c r="C57" s="509" t="s">
        <v>451</v>
      </c>
      <c r="D57" s="533">
        <v>862361</v>
      </c>
      <c r="E57" s="533">
        <v>495038</v>
      </c>
      <c r="F57" s="533">
        <v>367323</v>
      </c>
      <c r="G57" s="533">
        <v>15132</v>
      </c>
      <c r="H57" s="533">
        <v>7713</v>
      </c>
      <c r="I57" s="533">
        <v>7419</v>
      </c>
      <c r="J57" s="533">
        <v>12459</v>
      </c>
      <c r="K57" s="533">
        <v>7007</v>
      </c>
      <c r="L57" s="533">
        <v>5452</v>
      </c>
      <c r="M57" s="533">
        <v>865034</v>
      </c>
      <c r="N57" s="533">
        <v>495744</v>
      </c>
      <c r="O57" s="533">
        <v>369290</v>
      </c>
      <c r="P57" s="511">
        <v>24.3</v>
      </c>
      <c r="Q57" s="511">
        <v>12.5</v>
      </c>
      <c r="R57" s="511">
        <v>40.200000000000003</v>
      </c>
    </row>
    <row r="58" spans="2:18" ht="16.5" customHeight="1">
      <c r="B58" s="445" t="s">
        <v>126</v>
      </c>
      <c r="C58" s="460" t="s">
        <v>472</v>
      </c>
      <c r="D58" s="534">
        <v>16840</v>
      </c>
      <c r="E58" s="536">
        <v>12570</v>
      </c>
      <c r="F58" s="536">
        <v>4270</v>
      </c>
      <c r="G58" s="536">
        <v>58</v>
      </c>
      <c r="H58" s="536">
        <v>43</v>
      </c>
      <c r="I58" s="536">
        <v>15</v>
      </c>
      <c r="J58" s="536">
        <v>165</v>
      </c>
      <c r="K58" s="536">
        <v>146</v>
      </c>
      <c r="L58" s="536">
        <v>19</v>
      </c>
      <c r="M58" s="536">
        <v>16733</v>
      </c>
      <c r="N58" s="536">
        <v>12467</v>
      </c>
      <c r="O58" s="536">
        <v>4266</v>
      </c>
      <c r="P58" s="519">
        <v>17.3</v>
      </c>
      <c r="Q58" s="519">
        <v>7</v>
      </c>
      <c r="R58" s="519">
        <v>47.3</v>
      </c>
    </row>
    <row r="59" spans="2:18" ht="16.5" customHeight="1">
      <c r="B59" s="446" t="s">
        <v>315</v>
      </c>
      <c r="C59" s="461" t="s">
        <v>421</v>
      </c>
      <c r="D59" s="535">
        <v>298319</v>
      </c>
      <c r="E59" s="538">
        <v>210618</v>
      </c>
      <c r="F59" s="538">
        <v>87701</v>
      </c>
      <c r="G59" s="538">
        <v>3299</v>
      </c>
      <c r="H59" s="538">
        <v>1779</v>
      </c>
      <c r="I59" s="538">
        <v>1520</v>
      </c>
      <c r="J59" s="538">
        <v>3887</v>
      </c>
      <c r="K59" s="538">
        <v>2241</v>
      </c>
      <c r="L59" s="538">
        <v>1646</v>
      </c>
      <c r="M59" s="538">
        <v>297731</v>
      </c>
      <c r="N59" s="538">
        <v>210156</v>
      </c>
      <c r="O59" s="538">
        <v>87575</v>
      </c>
      <c r="P59" s="517">
        <v>8</v>
      </c>
      <c r="Q59" s="517">
        <v>2.6</v>
      </c>
      <c r="R59" s="517">
        <v>20.8</v>
      </c>
    </row>
    <row r="60" spans="2:18" ht="16.5" customHeight="1">
      <c r="B60" s="447" t="s">
        <v>317</v>
      </c>
      <c r="C60" s="461" t="s">
        <v>56</v>
      </c>
      <c r="D60" s="535">
        <v>4822</v>
      </c>
      <c r="E60" s="538">
        <v>4002</v>
      </c>
      <c r="F60" s="538">
        <v>820</v>
      </c>
      <c r="G60" s="538">
        <v>33</v>
      </c>
      <c r="H60" s="538">
        <v>9</v>
      </c>
      <c r="I60" s="538">
        <v>24</v>
      </c>
      <c r="J60" s="538">
        <v>58</v>
      </c>
      <c r="K60" s="538">
        <v>58</v>
      </c>
      <c r="L60" s="538">
        <v>0</v>
      </c>
      <c r="M60" s="538">
        <v>4797</v>
      </c>
      <c r="N60" s="538">
        <v>3953</v>
      </c>
      <c r="O60" s="538">
        <v>844</v>
      </c>
      <c r="P60" s="517">
        <v>6.8</v>
      </c>
      <c r="Q60" s="517">
        <v>4.7</v>
      </c>
      <c r="R60" s="517">
        <v>16.600000000000001</v>
      </c>
    </row>
    <row r="61" spans="2:18" ht="16.5" customHeight="1">
      <c r="B61" s="446" t="s">
        <v>320</v>
      </c>
      <c r="C61" s="461" t="s">
        <v>473</v>
      </c>
      <c r="D61" s="535">
        <v>12160</v>
      </c>
      <c r="E61" s="538">
        <v>8619</v>
      </c>
      <c r="F61" s="538">
        <v>3541</v>
      </c>
      <c r="G61" s="538">
        <v>188</v>
      </c>
      <c r="H61" s="538">
        <v>61</v>
      </c>
      <c r="I61" s="538">
        <v>127</v>
      </c>
      <c r="J61" s="538">
        <v>171</v>
      </c>
      <c r="K61" s="538">
        <v>128</v>
      </c>
      <c r="L61" s="538">
        <v>43</v>
      </c>
      <c r="M61" s="538">
        <v>12177</v>
      </c>
      <c r="N61" s="538">
        <v>8552</v>
      </c>
      <c r="O61" s="538">
        <v>3625</v>
      </c>
      <c r="P61" s="517">
        <v>10.5</v>
      </c>
      <c r="Q61" s="517">
        <v>2.4</v>
      </c>
      <c r="R61" s="517">
        <v>29.5</v>
      </c>
    </row>
    <row r="62" spans="2:18" ht="16.5" customHeight="1">
      <c r="B62" s="446" t="s">
        <v>322</v>
      </c>
      <c r="C62" s="461" t="s">
        <v>474</v>
      </c>
      <c r="D62" s="535">
        <v>57536</v>
      </c>
      <c r="E62" s="538">
        <v>42404</v>
      </c>
      <c r="F62" s="538">
        <v>15132</v>
      </c>
      <c r="G62" s="538">
        <v>3263</v>
      </c>
      <c r="H62" s="538">
        <v>1574</v>
      </c>
      <c r="I62" s="538">
        <v>1689</v>
      </c>
      <c r="J62" s="538">
        <v>1633</v>
      </c>
      <c r="K62" s="538">
        <v>1313</v>
      </c>
      <c r="L62" s="538">
        <v>320</v>
      </c>
      <c r="M62" s="538">
        <v>59166</v>
      </c>
      <c r="N62" s="538">
        <v>42665</v>
      </c>
      <c r="O62" s="538">
        <v>16501</v>
      </c>
      <c r="P62" s="517">
        <v>25.6</v>
      </c>
      <c r="Q62" s="517">
        <v>14.2</v>
      </c>
      <c r="R62" s="517">
        <v>54.9</v>
      </c>
    </row>
    <row r="63" spans="2:18" ht="16.5" customHeight="1">
      <c r="B63" s="446" t="s">
        <v>324</v>
      </c>
      <c r="C63" s="461" t="s">
        <v>476</v>
      </c>
      <c r="D63" s="535">
        <v>91209</v>
      </c>
      <c r="E63" s="538">
        <v>37781</v>
      </c>
      <c r="F63" s="538">
        <v>53428</v>
      </c>
      <c r="G63" s="538">
        <v>1725</v>
      </c>
      <c r="H63" s="538">
        <v>1102</v>
      </c>
      <c r="I63" s="538">
        <v>623</v>
      </c>
      <c r="J63" s="538">
        <v>1114</v>
      </c>
      <c r="K63" s="538">
        <v>457</v>
      </c>
      <c r="L63" s="538">
        <v>657</v>
      </c>
      <c r="M63" s="538">
        <v>91820</v>
      </c>
      <c r="N63" s="538">
        <v>38426</v>
      </c>
      <c r="O63" s="538">
        <v>53394</v>
      </c>
      <c r="P63" s="517">
        <v>48.3</v>
      </c>
      <c r="Q63" s="517">
        <v>26.6</v>
      </c>
      <c r="R63" s="517">
        <v>64</v>
      </c>
    </row>
    <row r="64" spans="2:18" ht="16.5" customHeight="1">
      <c r="B64" s="446" t="s">
        <v>327</v>
      </c>
      <c r="C64" s="461" t="s">
        <v>477</v>
      </c>
      <c r="D64" s="535">
        <v>16089</v>
      </c>
      <c r="E64" s="538">
        <v>6015</v>
      </c>
      <c r="F64" s="538">
        <v>10074</v>
      </c>
      <c r="G64" s="538">
        <v>203</v>
      </c>
      <c r="H64" s="538">
        <v>86</v>
      </c>
      <c r="I64" s="538">
        <v>117</v>
      </c>
      <c r="J64" s="538">
        <v>55</v>
      </c>
      <c r="K64" s="538">
        <v>27</v>
      </c>
      <c r="L64" s="538">
        <v>28</v>
      </c>
      <c r="M64" s="538">
        <v>16237</v>
      </c>
      <c r="N64" s="538">
        <v>6074</v>
      </c>
      <c r="O64" s="538">
        <v>10163</v>
      </c>
      <c r="P64" s="517">
        <v>14.6</v>
      </c>
      <c r="Q64" s="517">
        <v>2.2000000000000002</v>
      </c>
      <c r="R64" s="517">
        <v>22.1</v>
      </c>
    </row>
    <row r="65" spans="2:18" ht="16.5" customHeight="1">
      <c r="B65" s="446" t="s">
        <v>329</v>
      </c>
      <c r="C65" s="461" t="s">
        <v>479</v>
      </c>
      <c r="D65" s="535">
        <v>5596</v>
      </c>
      <c r="E65" s="538">
        <v>2308</v>
      </c>
      <c r="F65" s="538">
        <v>3288</v>
      </c>
      <c r="G65" s="538">
        <v>91</v>
      </c>
      <c r="H65" s="538">
        <v>65</v>
      </c>
      <c r="I65" s="538">
        <v>26</v>
      </c>
      <c r="J65" s="538">
        <v>152</v>
      </c>
      <c r="K65" s="538">
        <v>47</v>
      </c>
      <c r="L65" s="538">
        <v>105</v>
      </c>
      <c r="M65" s="538">
        <v>5535</v>
      </c>
      <c r="N65" s="538">
        <v>2326</v>
      </c>
      <c r="O65" s="538">
        <v>3209</v>
      </c>
      <c r="P65" s="517">
        <v>53.4</v>
      </c>
      <c r="Q65" s="517">
        <v>38.4</v>
      </c>
      <c r="R65" s="517">
        <v>64.2</v>
      </c>
    </row>
    <row r="66" spans="2:18" ht="16.5" customHeight="1">
      <c r="B66" s="446" t="s">
        <v>5</v>
      </c>
      <c r="C66" s="461" t="s">
        <v>481</v>
      </c>
      <c r="D66" s="535">
        <v>20998</v>
      </c>
      <c r="E66" s="538">
        <v>18312</v>
      </c>
      <c r="F66" s="538">
        <v>2686</v>
      </c>
      <c r="G66" s="538">
        <v>262</v>
      </c>
      <c r="H66" s="538">
        <v>241</v>
      </c>
      <c r="I66" s="538">
        <v>21</v>
      </c>
      <c r="J66" s="538">
        <v>299</v>
      </c>
      <c r="K66" s="538">
        <v>266</v>
      </c>
      <c r="L66" s="538">
        <v>33</v>
      </c>
      <c r="M66" s="538">
        <v>20961</v>
      </c>
      <c r="N66" s="538">
        <v>18287</v>
      </c>
      <c r="O66" s="538">
        <v>2674</v>
      </c>
      <c r="P66" s="517">
        <v>6.2</v>
      </c>
      <c r="Q66" s="517">
        <v>4.5</v>
      </c>
      <c r="R66" s="517">
        <v>17.2</v>
      </c>
    </row>
    <row r="67" spans="2:18" ht="16.5" customHeight="1">
      <c r="B67" s="446" t="s">
        <v>72</v>
      </c>
      <c r="C67" s="461" t="s">
        <v>124</v>
      </c>
      <c r="D67" s="535">
        <v>43237</v>
      </c>
      <c r="E67" s="538">
        <v>15709</v>
      </c>
      <c r="F67" s="538">
        <v>27528</v>
      </c>
      <c r="G67" s="538">
        <v>1529</v>
      </c>
      <c r="H67" s="538">
        <v>606</v>
      </c>
      <c r="I67" s="538">
        <v>923</v>
      </c>
      <c r="J67" s="538">
        <v>995</v>
      </c>
      <c r="K67" s="538">
        <v>339</v>
      </c>
      <c r="L67" s="538">
        <v>656</v>
      </c>
      <c r="M67" s="538">
        <v>43771</v>
      </c>
      <c r="N67" s="538">
        <v>15976</v>
      </c>
      <c r="O67" s="538">
        <v>27795</v>
      </c>
      <c r="P67" s="517">
        <v>68.5</v>
      </c>
      <c r="Q67" s="517">
        <v>53.8</v>
      </c>
      <c r="R67" s="517">
        <v>77</v>
      </c>
    </row>
    <row r="68" spans="2:18" ht="16.5" customHeight="1">
      <c r="B68" s="446" t="s">
        <v>334</v>
      </c>
      <c r="C68" s="461" t="s">
        <v>482</v>
      </c>
      <c r="D68" s="535">
        <v>18786</v>
      </c>
      <c r="E68" s="538">
        <v>8745</v>
      </c>
      <c r="F68" s="538">
        <v>10041</v>
      </c>
      <c r="G68" s="538">
        <v>568</v>
      </c>
      <c r="H68" s="538">
        <v>205</v>
      </c>
      <c r="I68" s="538">
        <v>363</v>
      </c>
      <c r="J68" s="538">
        <v>469</v>
      </c>
      <c r="K68" s="538">
        <v>216</v>
      </c>
      <c r="L68" s="538">
        <v>253</v>
      </c>
      <c r="M68" s="538">
        <v>18885</v>
      </c>
      <c r="N68" s="538">
        <v>8734</v>
      </c>
      <c r="O68" s="538">
        <v>10151</v>
      </c>
      <c r="P68" s="517">
        <v>55.4</v>
      </c>
      <c r="Q68" s="517">
        <v>44</v>
      </c>
      <c r="R68" s="517">
        <v>65.2</v>
      </c>
    </row>
    <row r="69" spans="2:18" ht="16.5" customHeight="1">
      <c r="B69" s="446" t="s">
        <v>183</v>
      </c>
      <c r="C69" s="461" t="s">
        <v>483</v>
      </c>
      <c r="D69" s="535">
        <v>62936</v>
      </c>
      <c r="E69" s="538">
        <v>35074</v>
      </c>
      <c r="F69" s="538">
        <v>27862</v>
      </c>
      <c r="G69" s="538">
        <v>228</v>
      </c>
      <c r="H69" s="538">
        <v>134</v>
      </c>
      <c r="I69" s="538">
        <v>94</v>
      </c>
      <c r="J69" s="538">
        <v>259</v>
      </c>
      <c r="K69" s="538">
        <v>242</v>
      </c>
      <c r="L69" s="538">
        <v>17</v>
      </c>
      <c r="M69" s="538">
        <v>62905</v>
      </c>
      <c r="N69" s="538">
        <v>34966</v>
      </c>
      <c r="O69" s="538">
        <v>27939</v>
      </c>
      <c r="P69" s="517">
        <v>19.399999999999999</v>
      </c>
      <c r="Q69" s="517">
        <v>11.5</v>
      </c>
      <c r="R69" s="517">
        <v>29.3</v>
      </c>
    </row>
    <row r="70" spans="2:18" ht="16.5" customHeight="1">
      <c r="B70" s="446" t="s">
        <v>336</v>
      </c>
      <c r="C70" s="461" t="s">
        <v>485</v>
      </c>
      <c r="D70" s="535">
        <v>126812</v>
      </c>
      <c r="E70" s="538">
        <v>33678</v>
      </c>
      <c r="F70" s="538">
        <v>93134</v>
      </c>
      <c r="G70" s="538">
        <v>1606</v>
      </c>
      <c r="H70" s="538">
        <v>574</v>
      </c>
      <c r="I70" s="538">
        <v>1032</v>
      </c>
      <c r="J70" s="538">
        <v>1391</v>
      </c>
      <c r="K70" s="538">
        <v>542</v>
      </c>
      <c r="L70" s="538">
        <v>849</v>
      </c>
      <c r="M70" s="538">
        <v>127027</v>
      </c>
      <c r="N70" s="538">
        <v>33710</v>
      </c>
      <c r="O70" s="538">
        <v>93317</v>
      </c>
      <c r="P70" s="517">
        <v>32.299999999999997</v>
      </c>
      <c r="Q70" s="517">
        <v>24.2</v>
      </c>
      <c r="R70" s="517">
        <v>35.200000000000003</v>
      </c>
    </row>
    <row r="71" spans="2:18" ht="16.5" customHeight="1">
      <c r="B71" s="446" t="s">
        <v>112</v>
      </c>
      <c r="C71" s="461" t="s">
        <v>369</v>
      </c>
      <c r="D71" s="535">
        <v>5546</v>
      </c>
      <c r="E71" s="538">
        <v>4774</v>
      </c>
      <c r="F71" s="538">
        <v>772</v>
      </c>
      <c r="G71" s="538">
        <v>13</v>
      </c>
      <c r="H71" s="538">
        <v>13</v>
      </c>
      <c r="I71" s="538">
        <v>0</v>
      </c>
      <c r="J71" s="538">
        <v>26</v>
      </c>
      <c r="K71" s="538">
        <v>13</v>
      </c>
      <c r="L71" s="538">
        <v>13</v>
      </c>
      <c r="M71" s="538">
        <v>5533</v>
      </c>
      <c r="N71" s="538">
        <v>4774</v>
      </c>
      <c r="O71" s="538">
        <v>759</v>
      </c>
      <c r="P71" s="517">
        <v>3.8</v>
      </c>
      <c r="Q71" s="517">
        <v>1.7</v>
      </c>
      <c r="R71" s="517">
        <v>17.3</v>
      </c>
    </row>
    <row r="72" spans="2:18" ht="16.5" customHeight="1">
      <c r="B72" s="448" t="s">
        <v>248</v>
      </c>
      <c r="C72" s="462" t="s">
        <v>200</v>
      </c>
      <c r="D72" s="542">
        <v>81475</v>
      </c>
      <c r="E72" s="541">
        <v>54429</v>
      </c>
      <c r="F72" s="541">
        <v>27046</v>
      </c>
      <c r="G72" s="541">
        <v>2066</v>
      </c>
      <c r="H72" s="541">
        <v>1221</v>
      </c>
      <c r="I72" s="541">
        <v>845</v>
      </c>
      <c r="J72" s="541">
        <v>1785</v>
      </c>
      <c r="K72" s="541">
        <v>972</v>
      </c>
      <c r="L72" s="541">
        <v>813</v>
      </c>
      <c r="M72" s="541">
        <v>81756</v>
      </c>
      <c r="N72" s="541">
        <v>54678</v>
      </c>
      <c r="O72" s="541">
        <v>27078</v>
      </c>
      <c r="P72" s="520">
        <v>27.3</v>
      </c>
      <c r="Q72" s="520">
        <v>22.4</v>
      </c>
      <c r="R72" s="520">
        <v>37</v>
      </c>
    </row>
    <row r="73" spans="2:18" ht="16.5" customHeight="1">
      <c r="B73" s="449" t="s">
        <v>29</v>
      </c>
      <c r="C73" s="463" t="s">
        <v>97</v>
      </c>
      <c r="D73" s="536">
        <v>37906</v>
      </c>
      <c r="E73" s="536">
        <v>17646</v>
      </c>
      <c r="F73" s="536">
        <v>20260</v>
      </c>
      <c r="G73" s="536">
        <v>706</v>
      </c>
      <c r="H73" s="536">
        <v>252</v>
      </c>
      <c r="I73" s="536">
        <v>454</v>
      </c>
      <c r="J73" s="536">
        <v>465</v>
      </c>
      <c r="K73" s="536">
        <v>157</v>
      </c>
      <c r="L73" s="536">
        <v>308</v>
      </c>
      <c r="M73" s="536">
        <v>38147</v>
      </c>
      <c r="N73" s="536">
        <v>17741</v>
      </c>
      <c r="O73" s="536">
        <v>20406</v>
      </c>
      <c r="P73" s="519">
        <v>22.9</v>
      </c>
      <c r="Q73" s="519">
        <v>12.8</v>
      </c>
      <c r="R73" s="519">
        <v>31.6</v>
      </c>
    </row>
    <row r="74" spans="2:18" ht="16.5" customHeight="1">
      <c r="B74" s="450" t="s">
        <v>486</v>
      </c>
      <c r="C74" s="461" t="s">
        <v>488</v>
      </c>
      <c r="D74" s="539">
        <v>2999</v>
      </c>
      <c r="E74" s="539">
        <v>1586</v>
      </c>
      <c r="F74" s="539">
        <v>1413</v>
      </c>
      <c r="G74" s="539">
        <v>11</v>
      </c>
      <c r="H74" s="539">
        <v>0</v>
      </c>
      <c r="I74" s="539">
        <v>11</v>
      </c>
      <c r="J74" s="539">
        <v>16</v>
      </c>
      <c r="K74" s="539">
        <v>11</v>
      </c>
      <c r="L74" s="539">
        <v>5</v>
      </c>
      <c r="M74" s="539">
        <v>2994</v>
      </c>
      <c r="N74" s="539">
        <v>1575</v>
      </c>
      <c r="O74" s="539">
        <v>1419</v>
      </c>
      <c r="P74" s="516">
        <v>13.5</v>
      </c>
      <c r="Q74" s="516">
        <v>3.8</v>
      </c>
      <c r="R74" s="516">
        <v>24.3</v>
      </c>
    </row>
    <row r="75" spans="2:18" ht="16.5" customHeight="1">
      <c r="B75" s="451" t="s">
        <v>489</v>
      </c>
      <c r="C75" s="464" t="s">
        <v>237</v>
      </c>
      <c r="D75" s="543">
        <v>2137</v>
      </c>
      <c r="E75" s="543">
        <v>1758</v>
      </c>
      <c r="F75" s="543">
        <v>379</v>
      </c>
      <c r="G75" s="543">
        <v>9</v>
      </c>
      <c r="H75" s="543">
        <v>9</v>
      </c>
      <c r="I75" s="543">
        <v>0</v>
      </c>
      <c r="J75" s="543">
        <v>13</v>
      </c>
      <c r="K75" s="543">
        <v>12</v>
      </c>
      <c r="L75" s="543">
        <v>1</v>
      </c>
      <c r="M75" s="543">
        <v>2133</v>
      </c>
      <c r="N75" s="543">
        <v>1755</v>
      </c>
      <c r="O75" s="543">
        <v>378</v>
      </c>
      <c r="P75" s="522">
        <v>1.9</v>
      </c>
      <c r="Q75" s="522">
        <v>1</v>
      </c>
      <c r="R75" s="522">
        <v>6.1</v>
      </c>
    </row>
    <row r="76" spans="2:18" ht="16.5" customHeight="1">
      <c r="B76" s="452" t="s">
        <v>242</v>
      </c>
      <c r="C76" s="465" t="s">
        <v>245</v>
      </c>
      <c r="D76" s="540">
        <v>2060</v>
      </c>
      <c r="E76" s="540">
        <v>1488</v>
      </c>
      <c r="F76" s="540">
        <v>572</v>
      </c>
      <c r="G76" s="540">
        <v>15</v>
      </c>
      <c r="H76" s="540">
        <v>15</v>
      </c>
      <c r="I76" s="540">
        <v>0</v>
      </c>
      <c r="J76" s="540">
        <v>14</v>
      </c>
      <c r="K76" s="540">
        <v>10</v>
      </c>
      <c r="L76" s="540">
        <v>4</v>
      </c>
      <c r="M76" s="540">
        <v>2061</v>
      </c>
      <c r="N76" s="540">
        <v>1493</v>
      </c>
      <c r="O76" s="540">
        <v>568</v>
      </c>
      <c r="P76" s="518">
        <v>10.1</v>
      </c>
      <c r="Q76" s="518">
        <v>5.6</v>
      </c>
      <c r="R76" s="518">
        <v>22.2</v>
      </c>
    </row>
    <row r="77" spans="2:18" ht="16.5" customHeight="1">
      <c r="B77" s="452" t="s">
        <v>490</v>
      </c>
      <c r="C77" s="465" t="s">
        <v>252</v>
      </c>
      <c r="D77" s="538">
        <v>12629</v>
      </c>
      <c r="E77" s="538">
        <v>10547</v>
      </c>
      <c r="F77" s="538">
        <v>2082</v>
      </c>
      <c r="G77" s="538">
        <v>173</v>
      </c>
      <c r="H77" s="538">
        <v>173</v>
      </c>
      <c r="I77" s="538">
        <v>0</v>
      </c>
      <c r="J77" s="538">
        <v>30</v>
      </c>
      <c r="K77" s="538">
        <v>21</v>
      </c>
      <c r="L77" s="538">
        <v>9</v>
      </c>
      <c r="M77" s="538">
        <v>12772</v>
      </c>
      <c r="N77" s="538">
        <v>10699</v>
      </c>
      <c r="O77" s="538">
        <v>2073</v>
      </c>
      <c r="P77" s="517">
        <v>2.2000000000000002</v>
      </c>
      <c r="Q77" s="517">
        <v>0.4</v>
      </c>
      <c r="R77" s="517">
        <v>11</v>
      </c>
    </row>
    <row r="78" spans="2:18" ht="16.5" customHeight="1">
      <c r="B78" s="450" t="s">
        <v>491</v>
      </c>
      <c r="C78" s="461" t="s">
        <v>492</v>
      </c>
      <c r="D78" s="539">
        <v>4048</v>
      </c>
      <c r="E78" s="539">
        <v>2518</v>
      </c>
      <c r="F78" s="539">
        <v>1530</v>
      </c>
      <c r="G78" s="539">
        <v>6</v>
      </c>
      <c r="H78" s="539">
        <v>6</v>
      </c>
      <c r="I78" s="539">
        <v>0</v>
      </c>
      <c r="J78" s="539">
        <v>60</v>
      </c>
      <c r="K78" s="539">
        <v>41</v>
      </c>
      <c r="L78" s="539">
        <v>19</v>
      </c>
      <c r="M78" s="539">
        <v>3994</v>
      </c>
      <c r="N78" s="539">
        <v>2483</v>
      </c>
      <c r="O78" s="539">
        <v>1511</v>
      </c>
      <c r="P78" s="516">
        <v>16.899999999999999</v>
      </c>
      <c r="Q78" s="516">
        <v>1.4</v>
      </c>
      <c r="R78" s="516">
        <v>42.3</v>
      </c>
    </row>
    <row r="79" spans="2:18" ht="16.5" customHeight="1">
      <c r="B79" s="452" t="s">
        <v>480</v>
      </c>
      <c r="C79" s="465" t="s">
        <v>4</v>
      </c>
      <c r="D79" s="538">
        <v>20115</v>
      </c>
      <c r="E79" s="538">
        <v>13220</v>
      </c>
      <c r="F79" s="538">
        <v>6895</v>
      </c>
      <c r="G79" s="538">
        <v>39</v>
      </c>
      <c r="H79" s="538">
        <v>32</v>
      </c>
      <c r="I79" s="538">
        <v>7</v>
      </c>
      <c r="J79" s="538">
        <v>153</v>
      </c>
      <c r="K79" s="538">
        <v>115</v>
      </c>
      <c r="L79" s="538">
        <v>38</v>
      </c>
      <c r="M79" s="538">
        <v>20001</v>
      </c>
      <c r="N79" s="538">
        <v>13137</v>
      </c>
      <c r="O79" s="538">
        <v>6864</v>
      </c>
      <c r="P79" s="517">
        <v>3.8</v>
      </c>
      <c r="Q79" s="517">
        <v>0.8</v>
      </c>
      <c r="R79" s="517">
        <v>9.4</v>
      </c>
    </row>
    <row r="80" spans="2:18" ht="16.5" customHeight="1">
      <c r="B80" s="452" t="s">
        <v>493</v>
      </c>
      <c r="C80" s="465" t="s">
        <v>268</v>
      </c>
      <c r="D80" s="538">
        <v>11731</v>
      </c>
      <c r="E80" s="538">
        <v>7982</v>
      </c>
      <c r="F80" s="538">
        <v>3749</v>
      </c>
      <c r="G80" s="538">
        <v>83</v>
      </c>
      <c r="H80" s="538">
        <v>44</v>
      </c>
      <c r="I80" s="538">
        <v>39</v>
      </c>
      <c r="J80" s="538">
        <v>103</v>
      </c>
      <c r="K80" s="538">
        <v>74</v>
      </c>
      <c r="L80" s="538">
        <v>29</v>
      </c>
      <c r="M80" s="538">
        <v>11711</v>
      </c>
      <c r="N80" s="538">
        <v>7952</v>
      </c>
      <c r="O80" s="538">
        <v>3759</v>
      </c>
      <c r="P80" s="517">
        <v>10.7</v>
      </c>
      <c r="Q80" s="517">
        <v>6.1</v>
      </c>
      <c r="R80" s="517">
        <v>20.399999999999999</v>
      </c>
    </row>
    <row r="81" spans="2:18" ht="16.5" customHeight="1">
      <c r="B81" s="452" t="s">
        <v>448</v>
      </c>
      <c r="C81" s="465" t="s">
        <v>271</v>
      </c>
      <c r="D81" s="538">
        <v>5222</v>
      </c>
      <c r="E81" s="538">
        <v>4243</v>
      </c>
      <c r="F81" s="538">
        <v>979</v>
      </c>
      <c r="G81" s="538">
        <v>33</v>
      </c>
      <c r="H81" s="538">
        <v>28</v>
      </c>
      <c r="I81" s="538">
        <v>5</v>
      </c>
      <c r="J81" s="538">
        <v>11</v>
      </c>
      <c r="K81" s="538">
        <v>10</v>
      </c>
      <c r="L81" s="538">
        <v>1</v>
      </c>
      <c r="M81" s="538">
        <v>5244</v>
      </c>
      <c r="N81" s="538">
        <v>4261</v>
      </c>
      <c r="O81" s="538">
        <v>983</v>
      </c>
      <c r="P81" s="517">
        <v>3.5</v>
      </c>
      <c r="Q81" s="517">
        <v>1.1000000000000001</v>
      </c>
      <c r="R81" s="517">
        <v>13.5</v>
      </c>
    </row>
    <row r="82" spans="2:18" ht="16.5" customHeight="1">
      <c r="B82" s="452" t="s">
        <v>122</v>
      </c>
      <c r="C82" s="465" t="s">
        <v>467</v>
      </c>
      <c r="D82" s="540">
        <v>2908</v>
      </c>
      <c r="E82" s="540">
        <v>2081</v>
      </c>
      <c r="F82" s="540">
        <v>827</v>
      </c>
      <c r="G82" s="540">
        <v>0</v>
      </c>
      <c r="H82" s="540">
        <v>0</v>
      </c>
      <c r="I82" s="540">
        <v>0</v>
      </c>
      <c r="J82" s="540">
        <v>9</v>
      </c>
      <c r="K82" s="540">
        <v>9</v>
      </c>
      <c r="L82" s="540">
        <v>0</v>
      </c>
      <c r="M82" s="540">
        <v>2899</v>
      </c>
      <c r="N82" s="540">
        <v>2072</v>
      </c>
      <c r="O82" s="540">
        <v>827</v>
      </c>
      <c r="P82" s="518">
        <v>11.1</v>
      </c>
      <c r="Q82" s="518">
        <v>1.8</v>
      </c>
      <c r="R82" s="518">
        <v>34.200000000000003</v>
      </c>
    </row>
    <row r="83" spans="2:18" ht="16.5" customHeight="1">
      <c r="B83" s="452" t="s">
        <v>494</v>
      </c>
      <c r="C83" s="465" t="s">
        <v>129</v>
      </c>
      <c r="D83" s="540">
        <v>2332</v>
      </c>
      <c r="E83" s="540">
        <v>1942</v>
      </c>
      <c r="F83" s="540">
        <v>390</v>
      </c>
      <c r="G83" s="540">
        <v>4</v>
      </c>
      <c r="H83" s="540">
        <v>3</v>
      </c>
      <c r="I83" s="540">
        <v>1</v>
      </c>
      <c r="J83" s="540">
        <v>7</v>
      </c>
      <c r="K83" s="540">
        <v>6</v>
      </c>
      <c r="L83" s="540">
        <v>1</v>
      </c>
      <c r="M83" s="540">
        <v>2329</v>
      </c>
      <c r="N83" s="540">
        <v>1939</v>
      </c>
      <c r="O83" s="540">
        <v>390</v>
      </c>
      <c r="P83" s="518">
        <v>2.2999999999999998</v>
      </c>
      <c r="Q83" s="518">
        <v>1.1000000000000001</v>
      </c>
      <c r="R83" s="518">
        <v>8.5</v>
      </c>
    </row>
    <row r="84" spans="2:18" ht="16.5" customHeight="1">
      <c r="B84" s="452" t="s">
        <v>258</v>
      </c>
      <c r="C84" s="465" t="s">
        <v>495</v>
      </c>
      <c r="D84" s="538">
        <v>6641</v>
      </c>
      <c r="E84" s="538">
        <v>5946</v>
      </c>
      <c r="F84" s="538">
        <v>695</v>
      </c>
      <c r="G84" s="538">
        <v>27</v>
      </c>
      <c r="H84" s="538">
        <v>25</v>
      </c>
      <c r="I84" s="538">
        <v>2</v>
      </c>
      <c r="J84" s="538">
        <v>23</v>
      </c>
      <c r="K84" s="538">
        <v>22</v>
      </c>
      <c r="L84" s="538">
        <v>1</v>
      </c>
      <c r="M84" s="538">
        <v>6645</v>
      </c>
      <c r="N84" s="538">
        <v>5949</v>
      </c>
      <c r="O84" s="538">
        <v>696</v>
      </c>
      <c r="P84" s="517">
        <v>4.5</v>
      </c>
      <c r="Q84" s="517">
        <v>4</v>
      </c>
      <c r="R84" s="517">
        <v>9.3000000000000007</v>
      </c>
    </row>
    <row r="85" spans="2:18" ht="16.5" customHeight="1">
      <c r="B85" s="452" t="s">
        <v>150</v>
      </c>
      <c r="C85" s="465" t="s">
        <v>51</v>
      </c>
      <c r="D85" s="538">
        <v>11938</v>
      </c>
      <c r="E85" s="538">
        <v>8499</v>
      </c>
      <c r="F85" s="538">
        <v>3439</v>
      </c>
      <c r="G85" s="538">
        <v>80</v>
      </c>
      <c r="H85" s="538">
        <v>19</v>
      </c>
      <c r="I85" s="538">
        <v>61</v>
      </c>
      <c r="J85" s="538">
        <v>123</v>
      </c>
      <c r="K85" s="538">
        <v>71</v>
      </c>
      <c r="L85" s="538">
        <v>52</v>
      </c>
      <c r="M85" s="538">
        <v>11895</v>
      </c>
      <c r="N85" s="538">
        <v>8447</v>
      </c>
      <c r="O85" s="538">
        <v>3448</v>
      </c>
      <c r="P85" s="517">
        <v>9.9</v>
      </c>
      <c r="Q85" s="517">
        <v>6</v>
      </c>
      <c r="R85" s="517">
        <v>19.3</v>
      </c>
    </row>
    <row r="86" spans="2:18" ht="16.5" customHeight="1">
      <c r="B86" s="452" t="s">
        <v>414</v>
      </c>
      <c r="C86" s="465" t="s">
        <v>232</v>
      </c>
      <c r="D86" s="538">
        <v>7545</v>
      </c>
      <c r="E86" s="538">
        <v>6399</v>
      </c>
      <c r="F86" s="538">
        <v>1146</v>
      </c>
      <c r="G86" s="538">
        <v>17</v>
      </c>
      <c r="H86" s="538">
        <v>17</v>
      </c>
      <c r="I86" s="538">
        <v>0</v>
      </c>
      <c r="J86" s="538">
        <v>17</v>
      </c>
      <c r="K86" s="538">
        <v>17</v>
      </c>
      <c r="L86" s="538">
        <v>0</v>
      </c>
      <c r="M86" s="538">
        <v>7545</v>
      </c>
      <c r="N86" s="538">
        <v>6399</v>
      </c>
      <c r="O86" s="538">
        <v>1146</v>
      </c>
      <c r="P86" s="517">
        <v>1</v>
      </c>
      <c r="Q86" s="517">
        <v>1.1000000000000001</v>
      </c>
      <c r="R86" s="517">
        <v>0</v>
      </c>
    </row>
    <row r="87" spans="2:18" ht="16.5" customHeight="1">
      <c r="B87" s="452" t="s">
        <v>496</v>
      </c>
      <c r="C87" s="465" t="s">
        <v>235</v>
      </c>
      <c r="D87" s="538">
        <v>17267</v>
      </c>
      <c r="E87" s="538">
        <v>15091</v>
      </c>
      <c r="F87" s="538">
        <v>2176</v>
      </c>
      <c r="G87" s="538">
        <v>48</v>
      </c>
      <c r="H87" s="538">
        <v>30</v>
      </c>
      <c r="I87" s="538">
        <v>18</v>
      </c>
      <c r="J87" s="538">
        <v>92</v>
      </c>
      <c r="K87" s="538">
        <v>43</v>
      </c>
      <c r="L87" s="538">
        <v>49</v>
      </c>
      <c r="M87" s="538">
        <v>17223</v>
      </c>
      <c r="N87" s="538">
        <v>15078</v>
      </c>
      <c r="O87" s="538">
        <v>2145</v>
      </c>
      <c r="P87" s="517">
        <v>0.7</v>
      </c>
      <c r="Q87" s="517">
        <v>0.3</v>
      </c>
      <c r="R87" s="517">
        <v>3.8</v>
      </c>
    </row>
    <row r="88" spans="2:18" ht="16.5" customHeight="1">
      <c r="B88" s="452" t="s">
        <v>433</v>
      </c>
      <c r="C88" s="465" t="s">
        <v>243</v>
      </c>
      <c r="D88" s="538">
        <v>9268</v>
      </c>
      <c r="E88" s="538">
        <v>6176</v>
      </c>
      <c r="F88" s="538">
        <v>3092</v>
      </c>
      <c r="G88" s="538">
        <v>176</v>
      </c>
      <c r="H88" s="538">
        <v>111</v>
      </c>
      <c r="I88" s="538">
        <v>65</v>
      </c>
      <c r="J88" s="538">
        <v>357</v>
      </c>
      <c r="K88" s="538">
        <v>211</v>
      </c>
      <c r="L88" s="538">
        <v>146</v>
      </c>
      <c r="M88" s="538">
        <v>9087</v>
      </c>
      <c r="N88" s="538">
        <v>6076</v>
      </c>
      <c r="O88" s="538">
        <v>3011</v>
      </c>
      <c r="P88" s="517">
        <v>6.9</v>
      </c>
      <c r="Q88" s="517">
        <v>2.1</v>
      </c>
      <c r="R88" s="517">
        <v>16.7</v>
      </c>
    </row>
    <row r="89" spans="2:18" ht="16.5" customHeight="1">
      <c r="B89" s="452" t="s">
        <v>464</v>
      </c>
      <c r="C89" s="465" t="s">
        <v>171</v>
      </c>
      <c r="D89" s="538">
        <v>8323</v>
      </c>
      <c r="E89" s="538">
        <v>6485</v>
      </c>
      <c r="F89" s="538">
        <v>1838</v>
      </c>
      <c r="G89" s="538">
        <v>95</v>
      </c>
      <c r="H89" s="538">
        <v>89</v>
      </c>
      <c r="I89" s="538">
        <v>6</v>
      </c>
      <c r="J89" s="538">
        <v>147</v>
      </c>
      <c r="K89" s="538">
        <v>115</v>
      </c>
      <c r="L89" s="538">
        <v>32</v>
      </c>
      <c r="M89" s="538">
        <v>8271</v>
      </c>
      <c r="N89" s="538">
        <v>6459</v>
      </c>
      <c r="O89" s="538">
        <v>1812</v>
      </c>
      <c r="P89" s="517">
        <v>1</v>
      </c>
      <c r="Q89" s="517">
        <v>0.2</v>
      </c>
      <c r="R89" s="517">
        <v>3.9</v>
      </c>
    </row>
    <row r="90" spans="2:18" ht="16.5" customHeight="1">
      <c r="B90" s="452" t="s">
        <v>498</v>
      </c>
      <c r="C90" s="465" t="s">
        <v>254</v>
      </c>
      <c r="D90" s="538">
        <v>36976</v>
      </c>
      <c r="E90" s="538">
        <v>22589</v>
      </c>
      <c r="F90" s="538">
        <v>14387</v>
      </c>
      <c r="G90" s="538">
        <v>246</v>
      </c>
      <c r="H90" s="538">
        <v>97</v>
      </c>
      <c r="I90" s="538">
        <v>149</v>
      </c>
      <c r="J90" s="538">
        <v>497</v>
      </c>
      <c r="K90" s="538">
        <v>350</v>
      </c>
      <c r="L90" s="538">
        <v>147</v>
      </c>
      <c r="M90" s="538">
        <v>36725</v>
      </c>
      <c r="N90" s="538">
        <v>22336</v>
      </c>
      <c r="O90" s="538">
        <v>14389</v>
      </c>
      <c r="P90" s="517">
        <v>18.8</v>
      </c>
      <c r="Q90" s="517">
        <v>3.3</v>
      </c>
      <c r="R90" s="517">
        <v>42.9</v>
      </c>
    </row>
    <row r="91" spans="2:18" ht="16.5" customHeight="1">
      <c r="B91" s="452" t="s">
        <v>401</v>
      </c>
      <c r="C91" s="465" t="s">
        <v>265</v>
      </c>
      <c r="D91" s="538">
        <v>2013</v>
      </c>
      <c r="E91" s="538">
        <v>1588</v>
      </c>
      <c r="F91" s="538">
        <v>425</v>
      </c>
      <c r="G91" s="538">
        <v>37</v>
      </c>
      <c r="H91" s="538">
        <v>31</v>
      </c>
      <c r="I91" s="538">
        <v>6</v>
      </c>
      <c r="J91" s="538">
        <v>87</v>
      </c>
      <c r="K91" s="538">
        <v>72</v>
      </c>
      <c r="L91" s="538">
        <v>15</v>
      </c>
      <c r="M91" s="538">
        <v>1963</v>
      </c>
      <c r="N91" s="538">
        <v>1547</v>
      </c>
      <c r="O91" s="538">
        <v>416</v>
      </c>
      <c r="P91" s="517">
        <v>4.3</v>
      </c>
      <c r="Q91" s="517">
        <v>2.2000000000000002</v>
      </c>
      <c r="R91" s="517">
        <v>12.3</v>
      </c>
    </row>
    <row r="92" spans="2:18" ht="16.5" customHeight="1">
      <c r="B92" s="452" t="s">
        <v>306</v>
      </c>
      <c r="C92" s="465" t="s">
        <v>263</v>
      </c>
      <c r="D92" s="538">
        <v>87604</v>
      </c>
      <c r="E92" s="538">
        <v>68870</v>
      </c>
      <c r="F92" s="538">
        <v>18734</v>
      </c>
      <c r="G92" s="538">
        <v>1315</v>
      </c>
      <c r="H92" s="538">
        <v>665</v>
      </c>
      <c r="I92" s="538">
        <v>650</v>
      </c>
      <c r="J92" s="538">
        <v>1426</v>
      </c>
      <c r="K92" s="538">
        <v>649</v>
      </c>
      <c r="L92" s="538">
        <v>777</v>
      </c>
      <c r="M92" s="538">
        <v>87493</v>
      </c>
      <c r="N92" s="538">
        <v>68886</v>
      </c>
      <c r="O92" s="538">
        <v>18607</v>
      </c>
      <c r="P92" s="517">
        <v>1.4</v>
      </c>
      <c r="Q92" s="517">
        <v>0.8</v>
      </c>
      <c r="R92" s="517">
        <v>3.4</v>
      </c>
    </row>
    <row r="93" spans="2:18" ht="16.5" customHeight="1">
      <c r="B93" s="452" t="s">
        <v>500</v>
      </c>
      <c r="C93" s="466" t="s">
        <v>6</v>
      </c>
      <c r="D93" s="538">
        <v>6657</v>
      </c>
      <c r="E93" s="538">
        <v>3964</v>
      </c>
      <c r="F93" s="538">
        <v>2693</v>
      </c>
      <c r="G93" s="538">
        <v>179</v>
      </c>
      <c r="H93" s="538">
        <v>133</v>
      </c>
      <c r="I93" s="538">
        <v>46</v>
      </c>
      <c r="J93" s="538">
        <v>237</v>
      </c>
      <c r="K93" s="538">
        <v>225</v>
      </c>
      <c r="L93" s="538">
        <v>12</v>
      </c>
      <c r="M93" s="538">
        <v>6599</v>
      </c>
      <c r="N93" s="538">
        <v>3872</v>
      </c>
      <c r="O93" s="538">
        <v>2727</v>
      </c>
      <c r="P93" s="517">
        <v>4.0999999999999996</v>
      </c>
      <c r="Q93" s="517">
        <v>0.3</v>
      </c>
      <c r="R93" s="517">
        <v>9.5</v>
      </c>
    </row>
    <row r="94" spans="2:18" ht="16.5" customHeight="1">
      <c r="B94" s="449" t="s">
        <v>307</v>
      </c>
      <c r="C94" s="467" t="s">
        <v>428</v>
      </c>
      <c r="D94" s="536">
        <v>24483</v>
      </c>
      <c r="E94" s="536">
        <v>18279</v>
      </c>
      <c r="F94" s="536">
        <v>6204</v>
      </c>
      <c r="G94" s="536">
        <v>328</v>
      </c>
      <c r="H94" s="536">
        <v>321</v>
      </c>
      <c r="I94" s="536">
        <v>7</v>
      </c>
      <c r="J94" s="536">
        <v>251</v>
      </c>
      <c r="K94" s="536">
        <v>238</v>
      </c>
      <c r="L94" s="536">
        <v>13</v>
      </c>
      <c r="M94" s="536">
        <v>24560</v>
      </c>
      <c r="N94" s="536">
        <v>18362</v>
      </c>
      <c r="O94" s="536">
        <v>6198</v>
      </c>
      <c r="P94" s="519">
        <v>14.9</v>
      </c>
      <c r="Q94" s="519">
        <v>14.3</v>
      </c>
      <c r="R94" s="519">
        <v>16.5</v>
      </c>
    </row>
    <row r="95" spans="2:18" ht="16.5" customHeight="1">
      <c r="B95" s="453" t="s">
        <v>435</v>
      </c>
      <c r="C95" s="468" t="s">
        <v>355</v>
      </c>
      <c r="D95" s="541">
        <v>66726</v>
      </c>
      <c r="E95" s="541">
        <v>19502</v>
      </c>
      <c r="F95" s="541">
        <v>47224</v>
      </c>
      <c r="G95" s="541">
        <v>1397</v>
      </c>
      <c r="H95" s="541">
        <v>781</v>
      </c>
      <c r="I95" s="541">
        <v>616</v>
      </c>
      <c r="J95" s="541">
        <v>863</v>
      </c>
      <c r="K95" s="541">
        <v>219</v>
      </c>
      <c r="L95" s="541">
        <v>644</v>
      </c>
      <c r="M95" s="541">
        <v>67260</v>
      </c>
      <c r="N95" s="541">
        <v>20064</v>
      </c>
      <c r="O95" s="541">
        <v>47196</v>
      </c>
      <c r="P95" s="520">
        <v>60.6</v>
      </c>
      <c r="Q95" s="520">
        <v>37.700000000000003</v>
      </c>
      <c r="R95" s="520">
        <v>70.2</v>
      </c>
    </row>
    <row r="96" spans="2:18" ht="16.5" customHeight="1">
      <c r="B96" s="451" t="s">
        <v>283</v>
      </c>
      <c r="C96" s="464" t="s">
        <v>77</v>
      </c>
      <c r="D96" s="533">
        <v>17212</v>
      </c>
      <c r="E96" s="533">
        <v>7376</v>
      </c>
      <c r="F96" s="533">
        <v>9836</v>
      </c>
      <c r="G96" s="533">
        <v>285</v>
      </c>
      <c r="H96" s="533">
        <v>168</v>
      </c>
      <c r="I96" s="533">
        <v>117</v>
      </c>
      <c r="J96" s="533">
        <v>101</v>
      </c>
      <c r="K96" s="533">
        <v>25</v>
      </c>
      <c r="L96" s="533">
        <v>76</v>
      </c>
      <c r="M96" s="533">
        <v>17396</v>
      </c>
      <c r="N96" s="533">
        <v>7519</v>
      </c>
      <c r="O96" s="533">
        <v>9877</v>
      </c>
      <c r="P96" s="511">
        <v>50.8</v>
      </c>
      <c r="Q96" s="511">
        <v>29</v>
      </c>
      <c r="R96" s="511">
        <v>67.400000000000006</v>
      </c>
    </row>
    <row r="97" spans="2:18" ht="16.5" customHeight="1">
      <c r="B97" s="452" t="s">
        <v>501</v>
      </c>
      <c r="C97" s="465" t="s">
        <v>502</v>
      </c>
      <c r="D97" s="538">
        <v>26025</v>
      </c>
      <c r="E97" s="538">
        <v>8333</v>
      </c>
      <c r="F97" s="538">
        <v>17692</v>
      </c>
      <c r="G97" s="538">
        <v>1244</v>
      </c>
      <c r="H97" s="538">
        <v>438</v>
      </c>
      <c r="I97" s="538">
        <v>806</v>
      </c>
      <c r="J97" s="538">
        <v>894</v>
      </c>
      <c r="K97" s="538">
        <v>314</v>
      </c>
      <c r="L97" s="538">
        <v>580</v>
      </c>
      <c r="M97" s="538">
        <v>26375</v>
      </c>
      <c r="N97" s="538">
        <v>8457</v>
      </c>
      <c r="O97" s="538">
        <v>17918</v>
      </c>
      <c r="P97" s="517">
        <v>80.2</v>
      </c>
      <c r="Q97" s="517">
        <v>75.900000000000006</v>
      </c>
      <c r="R97" s="517">
        <v>82.2</v>
      </c>
    </row>
    <row r="98" spans="2:18" ht="16.5" customHeight="1">
      <c r="B98" s="449" t="s">
        <v>418</v>
      </c>
      <c r="C98" s="463" t="s">
        <v>503</v>
      </c>
      <c r="D98" s="536">
        <v>64764</v>
      </c>
      <c r="E98" s="536">
        <v>20073</v>
      </c>
      <c r="F98" s="536">
        <v>44691</v>
      </c>
      <c r="G98" s="536">
        <v>1323</v>
      </c>
      <c r="H98" s="536">
        <v>412</v>
      </c>
      <c r="I98" s="536">
        <v>911</v>
      </c>
      <c r="J98" s="536">
        <v>768</v>
      </c>
      <c r="K98" s="536">
        <v>374</v>
      </c>
      <c r="L98" s="536">
        <v>394</v>
      </c>
      <c r="M98" s="536">
        <v>65319</v>
      </c>
      <c r="N98" s="536">
        <v>20111</v>
      </c>
      <c r="O98" s="536">
        <v>45208</v>
      </c>
      <c r="P98" s="519">
        <v>19.3</v>
      </c>
      <c r="Q98" s="519">
        <v>17.3</v>
      </c>
      <c r="R98" s="519">
        <v>20.3</v>
      </c>
    </row>
    <row r="99" spans="2:18" ht="16.5" customHeight="1">
      <c r="B99" s="453" t="s">
        <v>504</v>
      </c>
      <c r="C99" s="462" t="s">
        <v>11</v>
      </c>
      <c r="D99" s="541">
        <v>62048</v>
      </c>
      <c r="E99" s="541">
        <v>13605</v>
      </c>
      <c r="F99" s="541">
        <v>48443</v>
      </c>
      <c r="G99" s="541">
        <v>283</v>
      </c>
      <c r="H99" s="541">
        <v>162</v>
      </c>
      <c r="I99" s="541">
        <v>121</v>
      </c>
      <c r="J99" s="541">
        <v>623</v>
      </c>
      <c r="K99" s="541">
        <v>168</v>
      </c>
      <c r="L99" s="541">
        <v>455</v>
      </c>
      <c r="M99" s="541">
        <v>61708</v>
      </c>
      <c r="N99" s="541">
        <v>13599</v>
      </c>
      <c r="O99" s="541">
        <v>48109</v>
      </c>
      <c r="P99" s="520">
        <v>46</v>
      </c>
      <c r="Q99" s="520">
        <v>34.5</v>
      </c>
      <c r="R99" s="520">
        <v>49.2</v>
      </c>
    </row>
    <row r="100" spans="2:18" ht="16.5" customHeight="1">
      <c r="B100" s="451" t="s">
        <v>362</v>
      </c>
      <c r="C100" s="464" t="s">
        <v>8</v>
      </c>
      <c r="D100" s="536">
        <v>27732</v>
      </c>
      <c r="E100" s="536">
        <v>13926</v>
      </c>
      <c r="F100" s="536">
        <v>13806</v>
      </c>
      <c r="G100" s="536">
        <v>1115</v>
      </c>
      <c r="H100" s="536">
        <v>487</v>
      </c>
      <c r="I100" s="536">
        <v>628</v>
      </c>
      <c r="J100" s="536">
        <v>1010</v>
      </c>
      <c r="K100" s="536">
        <v>418</v>
      </c>
      <c r="L100" s="536">
        <v>592</v>
      </c>
      <c r="M100" s="536">
        <v>27837</v>
      </c>
      <c r="N100" s="536">
        <v>13995</v>
      </c>
      <c r="O100" s="536">
        <v>13842</v>
      </c>
      <c r="P100" s="519">
        <v>10.1</v>
      </c>
      <c r="Q100" s="519">
        <v>5.7</v>
      </c>
      <c r="R100" s="519">
        <v>14.6</v>
      </c>
    </row>
    <row r="101" spans="2:18" ht="16.5" customHeight="1">
      <c r="B101" s="452" t="s">
        <v>202</v>
      </c>
      <c r="C101" s="465" t="s">
        <v>505</v>
      </c>
      <c r="D101" s="538">
        <v>44928</v>
      </c>
      <c r="E101" s="538">
        <v>33505</v>
      </c>
      <c r="F101" s="538">
        <v>11423</v>
      </c>
      <c r="G101" s="538">
        <v>858</v>
      </c>
      <c r="H101" s="538">
        <v>646</v>
      </c>
      <c r="I101" s="538">
        <v>212</v>
      </c>
      <c r="J101" s="538">
        <v>608</v>
      </c>
      <c r="K101" s="538">
        <v>427</v>
      </c>
      <c r="L101" s="538">
        <v>181</v>
      </c>
      <c r="M101" s="538">
        <v>45178</v>
      </c>
      <c r="N101" s="538">
        <v>33724</v>
      </c>
      <c r="O101" s="538">
        <v>11454</v>
      </c>
      <c r="P101" s="517">
        <v>38.200000000000003</v>
      </c>
      <c r="Q101" s="517">
        <v>30.3</v>
      </c>
      <c r="R101" s="517">
        <v>61.5</v>
      </c>
    </row>
    <row r="102" spans="2:18" ht="16.5" customHeight="1">
      <c r="B102" s="453" t="s">
        <v>506</v>
      </c>
      <c r="C102" s="462" t="s">
        <v>508</v>
      </c>
      <c r="D102" s="544">
        <v>8815</v>
      </c>
      <c r="E102" s="544">
        <v>6998</v>
      </c>
      <c r="F102" s="544">
        <v>1817</v>
      </c>
      <c r="G102" s="544">
        <v>93</v>
      </c>
      <c r="H102" s="544">
        <v>88</v>
      </c>
      <c r="I102" s="544">
        <v>5</v>
      </c>
      <c r="J102" s="544">
        <v>167</v>
      </c>
      <c r="K102" s="544">
        <v>127</v>
      </c>
      <c r="L102" s="544">
        <v>40</v>
      </c>
      <c r="M102" s="544">
        <v>8741</v>
      </c>
      <c r="N102" s="544">
        <v>6959</v>
      </c>
      <c r="O102" s="544">
        <v>1782</v>
      </c>
      <c r="P102" s="523">
        <v>25.2</v>
      </c>
      <c r="Q102" s="523">
        <v>18</v>
      </c>
      <c r="R102" s="523">
        <v>53.4</v>
      </c>
    </row>
  </sheetData>
  <mergeCells count="12">
    <mergeCell ref="D3:F3"/>
    <mergeCell ref="G3:I3"/>
    <mergeCell ref="J3:L3"/>
    <mergeCell ref="M3:O3"/>
    <mergeCell ref="P3:R3"/>
    <mergeCell ref="D54:F54"/>
    <mergeCell ref="G54:I54"/>
    <mergeCell ref="J54:L54"/>
    <mergeCell ref="M54:O54"/>
    <mergeCell ref="P54:R54"/>
    <mergeCell ref="B3:C4"/>
    <mergeCell ref="B54:C55"/>
  </mergeCells>
  <phoneticPr fontId="22"/>
  <dataValidations count="1">
    <dataValidation type="whole" allowBlank="1" showDropDown="0" showInputMessage="1" showErrorMessage="1" errorTitle="入力エラー" error="入力した値に誤りがあります" sqref="C6:C42 C96:C102 D6:IV51 A30:A51 A6:A25 C45:C51 A57:A80 A85:A102 D94:IV102 C57:IV93">
      <formula1>-999999999999</formula1>
      <formula2>999999999999</formula2>
    </dataValidation>
  </dataValidations>
  <printOptions horizontalCentered="1"/>
  <pageMargins left="0.19685039370078741" right="0.19685039370078741" top="0.59055118110236227" bottom="0.19685039370078741" header="0" footer="0"/>
  <pageSetup paperSize="9" scale="65" fitToWidth="1" fitToHeight="1" orientation="landscape" usePrinterDefaults="1" r:id="rId1"/>
  <headerFooter alignWithMargins="0"/>
  <rowBreaks count="1" manualBreakCount="1">
    <brk id="51" max="25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35">
    <tabColor indexed="53"/>
  </sheetPr>
  <dimension ref="A4:W53"/>
  <sheetViews>
    <sheetView view="pageBreakPreview" topLeftCell="A4" zoomScaleSheetLayoutView="100" workbookViewId="0"/>
  </sheetViews>
  <sheetFormatPr defaultColWidth="9" defaultRowHeight="11"/>
  <cols>
    <col min="1" max="1" width="7" style="549" customWidth="1"/>
    <col min="2" max="2" width="3.90625" style="549" customWidth="1"/>
    <col min="3" max="3" width="16.6328125" style="200" customWidth="1"/>
    <col min="4" max="4" width="10" style="200" customWidth="1"/>
    <col min="5" max="6" width="9.90625" style="200" customWidth="1"/>
    <col min="7" max="7" width="10" style="200" customWidth="1"/>
    <col min="8" max="9" width="9.90625" style="200" customWidth="1"/>
    <col min="10" max="10" width="10" style="200" customWidth="1"/>
    <col min="11" max="12" width="9.90625" style="200" customWidth="1"/>
    <col min="13" max="13" width="10" style="200" customWidth="1"/>
    <col min="14" max="15" width="9.90625" style="200" customWidth="1"/>
    <col min="16" max="16384" width="9" style="200" bestFit="1" customWidth="0"/>
  </cols>
  <sheetData>
    <row r="4" spans="1:23">
      <c r="F4" s="574"/>
    </row>
    <row r="6" spans="1:23" ht="16.5" customHeight="1">
      <c r="C6" s="1"/>
      <c r="E6" s="568" t="s">
        <v>280</v>
      </c>
    </row>
    <row r="7" spans="1:23" ht="16" customHeight="1"/>
    <row r="8" spans="1:23" ht="17.149999999999999" customHeight="1">
      <c r="C8" s="454">
        <v>45839</v>
      </c>
      <c r="O8" s="581" t="s">
        <v>365</v>
      </c>
    </row>
    <row r="9" spans="1:23" ht="17.149999999999999" customHeight="1">
      <c r="B9" s="552" t="s">
        <v>230</v>
      </c>
      <c r="C9" s="556"/>
      <c r="D9" s="563"/>
      <c r="E9" s="569" t="s">
        <v>469</v>
      </c>
      <c r="F9" s="575"/>
      <c r="G9" s="569"/>
      <c r="H9" s="569" t="s">
        <v>522</v>
      </c>
      <c r="I9" s="575"/>
      <c r="J9" s="569"/>
      <c r="K9" s="569" t="s">
        <v>523</v>
      </c>
      <c r="L9" s="575"/>
      <c r="M9" s="569"/>
      <c r="N9" s="569" t="s">
        <v>458</v>
      </c>
      <c r="O9" s="575"/>
    </row>
    <row r="10" spans="1:23" ht="9" customHeight="1">
      <c r="B10" s="553"/>
      <c r="C10" s="557"/>
      <c r="D10" s="564" t="s">
        <v>465</v>
      </c>
      <c r="E10" s="570"/>
      <c r="F10" s="576"/>
      <c r="G10" s="564" t="s">
        <v>465</v>
      </c>
      <c r="H10" s="570"/>
      <c r="I10" s="576"/>
      <c r="J10" s="564" t="s">
        <v>465</v>
      </c>
      <c r="K10" s="570"/>
      <c r="L10" s="576"/>
      <c r="M10" s="564" t="s">
        <v>465</v>
      </c>
      <c r="N10" s="570"/>
      <c r="O10" s="576"/>
    </row>
    <row r="11" spans="1:23" ht="17.149999999999999" customHeight="1">
      <c r="B11" s="554"/>
      <c r="C11" s="558"/>
      <c r="D11" s="565"/>
      <c r="E11" s="571" t="s">
        <v>524</v>
      </c>
      <c r="F11" s="577" t="s">
        <v>228</v>
      </c>
      <c r="G11" s="565"/>
      <c r="H11" s="571" t="s">
        <v>524</v>
      </c>
      <c r="I11" s="577" t="s">
        <v>228</v>
      </c>
      <c r="J11" s="565"/>
      <c r="K11" s="571" t="s">
        <v>524</v>
      </c>
      <c r="L11" s="577" t="s">
        <v>228</v>
      </c>
      <c r="M11" s="565"/>
      <c r="N11" s="571" t="s">
        <v>524</v>
      </c>
      <c r="O11" s="577" t="s">
        <v>228</v>
      </c>
      <c r="Q11" s="582"/>
      <c r="R11" s="582"/>
      <c r="S11" s="582"/>
      <c r="T11" s="582"/>
      <c r="U11" s="582"/>
      <c r="V11" s="582"/>
      <c r="W11" s="582"/>
    </row>
    <row r="12" spans="1:23" ht="17.149999999999999" customHeight="1">
      <c r="B12" s="366" t="s">
        <v>107</v>
      </c>
      <c r="C12" s="559" t="s">
        <v>229</v>
      </c>
      <c r="D12" s="566">
        <v>808658</v>
      </c>
      <c r="E12" s="572">
        <v>409517</v>
      </c>
      <c r="F12" s="578">
        <v>399141</v>
      </c>
      <c r="G12" s="566">
        <v>468080</v>
      </c>
      <c r="H12" s="572">
        <v>310376</v>
      </c>
      <c r="I12" s="578">
        <v>157704</v>
      </c>
      <c r="J12" s="572">
        <v>393631</v>
      </c>
      <c r="K12" s="572">
        <v>248302</v>
      </c>
      <c r="L12" s="578">
        <v>145329</v>
      </c>
      <c r="M12" s="572">
        <v>348906</v>
      </c>
      <c r="N12" s="572">
        <v>227621</v>
      </c>
      <c r="O12" s="578">
        <v>121285</v>
      </c>
      <c r="Q12" s="582"/>
      <c r="R12" s="582"/>
      <c r="S12" s="582"/>
      <c r="T12" s="582"/>
      <c r="U12" s="582"/>
      <c r="V12" s="582"/>
      <c r="W12" s="582"/>
    </row>
    <row r="13" spans="1:23" ht="17.149999999999999" customHeight="1">
      <c r="A13" s="8"/>
      <c r="B13" s="366" t="s">
        <v>126</v>
      </c>
      <c r="C13" s="560" t="s">
        <v>313</v>
      </c>
      <c r="D13" s="566" t="s">
        <v>372</v>
      </c>
      <c r="E13" s="572" t="s">
        <v>372</v>
      </c>
      <c r="F13" s="578" t="s">
        <v>372</v>
      </c>
      <c r="G13" s="566">
        <v>694376</v>
      </c>
      <c r="H13" s="572">
        <v>227649</v>
      </c>
      <c r="I13" s="578">
        <v>466727</v>
      </c>
      <c r="J13" s="572">
        <v>642821</v>
      </c>
      <c r="K13" s="572">
        <v>360737</v>
      </c>
      <c r="L13" s="578">
        <v>282084</v>
      </c>
      <c r="M13" s="572">
        <v>727894</v>
      </c>
      <c r="N13" s="572">
        <v>339524</v>
      </c>
      <c r="O13" s="578">
        <v>388370</v>
      </c>
      <c r="Q13" s="582"/>
      <c r="R13" s="582"/>
      <c r="S13" s="582"/>
      <c r="T13" s="582"/>
      <c r="U13" s="582"/>
      <c r="V13" s="582"/>
      <c r="W13" s="582"/>
    </row>
    <row r="14" spans="1:23" ht="17.149999999999999" customHeight="1">
      <c r="B14" s="366" t="s">
        <v>315</v>
      </c>
      <c r="C14" s="560" t="s">
        <v>304</v>
      </c>
      <c r="D14" s="566">
        <v>960293</v>
      </c>
      <c r="E14" s="572">
        <v>434565</v>
      </c>
      <c r="F14" s="578">
        <v>525728</v>
      </c>
      <c r="G14" s="566">
        <v>542163</v>
      </c>
      <c r="H14" s="572">
        <v>339505</v>
      </c>
      <c r="I14" s="578">
        <v>202658</v>
      </c>
      <c r="J14" s="572">
        <v>518570</v>
      </c>
      <c r="K14" s="572">
        <v>296494</v>
      </c>
      <c r="L14" s="578">
        <v>222076</v>
      </c>
      <c r="M14" s="572">
        <v>347829</v>
      </c>
      <c r="N14" s="572">
        <v>249578</v>
      </c>
      <c r="O14" s="578">
        <v>98251</v>
      </c>
      <c r="Q14" s="582"/>
      <c r="R14" s="582"/>
      <c r="S14" s="582"/>
      <c r="T14" s="582"/>
      <c r="U14" s="582"/>
      <c r="V14" s="582"/>
      <c r="W14" s="582"/>
    </row>
    <row r="15" spans="1:23" ht="17.149999999999999" customHeight="1">
      <c r="B15" s="366" t="s">
        <v>317</v>
      </c>
      <c r="C15" s="561" t="s">
        <v>319</v>
      </c>
      <c r="D15" s="566" t="s">
        <v>517</v>
      </c>
      <c r="E15" s="572" t="s">
        <v>517</v>
      </c>
      <c r="F15" s="578" t="s">
        <v>517</v>
      </c>
      <c r="G15" s="566" t="s">
        <v>517</v>
      </c>
      <c r="H15" s="572" t="s">
        <v>517</v>
      </c>
      <c r="I15" s="578" t="s">
        <v>517</v>
      </c>
      <c r="J15" s="572">
        <v>850337</v>
      </c>
      <c r="K15" s="572">
        <v>400025</v>
      </c>
      <c r="L15" s="578">
        <v>450312</v>
      </c>
      <c r="M15" s="572">
        <v>520925</v>
      </c>
      <c r="N15" s="572">
        <v>399950</v>
      </c>
      <c r="O15" s="578">
        <v>120975</v>
      </c>
      <c r="Q15" s="582"/>
      <c r="R15" s="582"/>
      <c r="S15" s="582"/>
      <c r="T15" s="582"/>
      <c r="U15" s="582"/>
      <c r="V15" s="582"/>
      <c r="W15" s="582"/>
    </row>
    <row r="16" spans="1:23" ht="17.149999999999999" customHeight="1">
      <c r="B16" s="366" t="s">
        <v>320</v>
      </c>
      <c r="C16" s="560" t="s">
        <v>321</v>
      </c>
      <c r="D16" s="566" t="s">
        <v>372</v>
      </c>
      <c r="E16" s="572" t="s">
        <v>372</v>
      </c>
      <c r="F16" s="578" t="s">
        <v>372</v>
      </c>
      <c r="G16" s="566">
        <v>456420</v>
      </c>
      <c r="H16" s="572">
        <v>446022</v>
      </c>
      <c r="I16" s="578">
        <v>10398</v>
      </c>
      <c r="J16" s="572">
        <v>420901</v>
      </c>
      <c r="K16" s="572">
        <v>286990</v>
      </c>
      <c r="L16" s="578">
        <v>133911</v>
      </c>
      <c r="M16" s="572">
        <v>368451</v>
      </c>
      <c r="N16" s="572">
        <v>306777</v>
      </c>
      <c r="O16" s="578">
        <v>61674</v>
      </c>
      <c r="Q16" s="582"/>
      <c r="R16" s="582"/>
      <c r="S16" s="582"/>
      <c r="T16" s="582"/>
      <c r="U16" s="582"/>
      <c r="V16" s="582"/>
      <c r="W16" s="582"/>
    </row>
    <row r="17" spans="1:23" ht="17.149999999999999" customHeight="1">
      <c r="A17" s="8" t="s">
        <v>459</v>
      </c>
      <c r="B17" s="366" t="s">
        <v>322</v>
      </c>
      <c r="C17" s="560" t="s">
        <v>48</v>
      </c>
      <c r="D17" s="566" t="s">
        <v>517</v>
      </c>
      <c r="E17" s="572" t="s">
        <v>517</v>
      </c>
      <c r="F17" s="578" t="s">
        <v>517</v>
      </c>
      <c r="G17" s="566">
        <v>336187</v>
      </c>
      <c r="H17" s="572">
        <v>302391</v>
      </c>
      <c r="I17" s="578">
        <v>33796</v>
      </c>
      <c r="J17" s="572">
        <v>365487</v>
      </c>
      <c r="K17" s="572">
        <v>188257</v>
      </c>
      <c r="L17" s="578">
        <v>177230</v>
      </c>
      <c r="M17" s="572">
        <v>454491</v>
      </c>
      <c r="N17" s="572">
        <v>313356</v>
      </c>
      <c r="O17" s="578">
        <v>141135</v>
      </c>
      <c r="Q17" s="582"/>
      <c r="R17" s="582"/>
      <c r="S17" s="582"/>
      <c r="T17" s="582"/>
      <c r="U17" s="582"/>
      <c r="V17" s="582"/>
      <c r="W17" s="582"/>
    </row>
    <row r="18" spans="1:23" ht="17.149999999999999" customHeight="1">
      <c r="A18" s="550">
        <v>20</v>
      </c>
      <c r="B18" s="366" t="s">
        <v>324</v>
      </c>
      <c r="C18" s="560" t="s">
        <v>325</v>
      </c>
      <c r="D18" s="566" t="s">
        <v>517</v>
      </c>
      <c r="E18" s="572" t="s">
        <v>517</v>
      </c>
      <c r="F18" s="578" t="s">
        <v>517</v>
      </c>
      <c r="G18" s="566">
        <v>416809</v>
      </c>
      <c r="H18" s="572">
        <v>269986</v>
      </c>
      <c r="I18" s="578">
        <v>146823</v>
      </c>
      <c r="J18" s="572">
        <v>385056</v>
      </c>
      <c r="K18" s="572">
        <v>204534</v>
      </c>
      <c r="L18" s="578">
        <v>180522</v>
      </c>
      <c r="M18" s="572">
        <v>287093</v>
      </c>
      <c r="N18" s="572">
        <v>213882</v>
      </c>
      <c r="O18" s="578">
        <v>73211</v>
      </c>
      <c r="Q18" s="582"/>
      <c r="R18" s="582"/>
      <c r="S18" s="582"/>
      <c r="T18" s="582"/>
      <c r="U18" s="582"/>
      <c r="V18" s="582"/>
      <c r="W18" s="582"/>
    </row>
    <row r="19" spans="1:23" ht="17.149999999999999" customHeight="1">
      <c r="A19" s="551" t="s">
        <v>459</v>
      </c>
      <c r="B19" s="366" t="s">
        <v>327</v>
      </c>
      <c r="C19" s="560" t="s">
        <v>328</v>
      </c>
      <c r="D19" s="566" t="s">
        <v>517</v>
      </c>
      <c r="E19" s="572" t="s">
        <v>517</v>
      </c>
      <c r="F19" s="578" t="s">
        <v>517</v>
      </c>
      <c r="G19" s="566">
        <v>637584</v>
      </c>
      <c r="H19" s="572">
        <v>390820</v>
      </c>
      <c r="I19" s="578">
        <v>246764</v>
      </c>
      <c r="J19" s="572">
        <v>423169</v>
      </c>
      <c r="K19" s="572">
        <v>381955</v>
      </c>
      <c r="L19" s="578">
        <v>41214</v>
      </c>
      <c r="M19" s="572">
        <v>457198</v>
      </c>
      <c r="N19" s="572">
        <v>346403</v>
      </c>
      <c r="O19" s="578">
        <v>110795</v>
      </c>
      <c r="Q19" s="582"/>
      <c r="R19" s="582"/>
      <c r="S19" s="582"/>
      <c r="T19" s="582"/>
      <c r="U19" s="582"/>
      <c r="V19" s="582"/>
      <c r="W19" s="582"/>
    </row>
    <row r="20" spans="1:23" ht="17.149999999999999" customHeight="1">
      <c r="B20" s="366" t="s">
        <v>329</v>
      </c>
      <c r="C20" s="561" t="s">
        <v>139</v>
      </c>
      <c r="D20" s="566" t="s">
        <v>372</v>
      </c>
      <c r="E20" s="572" t="s">
        <v>372</v>
      </c>
      <c r="F20" s="578" t="s">
        <v>372</v>
      </c>
      <c r="G20" s="566">
        <v>533607</v>
      </c>
      <c r="H20" s="572">
        <v>252577</v>
      </c>
      <c r="I20" s="578">
        <v>281030</v>
      </c>
      <c r="J20" s="572">
        <v>253577</v>
      </c>
      <c r="K20" s="572">
        <v>173813</v>
      </c>
      <c r="L20" s="578">
        <v>79764</v>
      </c>
      <c r="M20" s="572">
        <v>306400</v>
      </c>
      <c r="N20" s="572">
        <v>219369</v>
      </c>
      <c r="O20" s="578">
        <v>87031</v>
      </c>
      <c r="Q20" s="582"/>
      <c r="R20" s="582"/>
      <c r="S20" s="582"/>
      <c r="T20" s="582"/>
      <c r="U20" s="582"/>
      <c r="V20" s="582"/>
      <c r="W20" s="582"/>
    </row>
    <row r="21" spans="1:23" ht="17.149999999999999" customHeight="1">
      <c r="B21" s="366" t="s">
        <v>5</v>
      </c>
      <c r="C21" s="561" t="s">
        <v>330</v>
      </c>
      <c r="D21" s="566">
        <v>1692989</v>
      </c>
      <c r="E21" s="572">
        <v>538216</v>
      </c>
      <c r="F21" s="578">
        <v>1154773</v>
      </c>
      <c r="G21" s="566" t="s">
        <v>517</v>
      </c>
      <c r="H21" s="572" t="s">
        <v>517</v>
      </c>
      <c r="I21" s="578" t="s">
        <v>517</v>
      </c>
      <c r="J21" s="572">
        <v>1302959</v>
      </c>
      <c r="K21" s="572">
        <v>435184</v>
      </c>
      <c r="L21" s="578">
        <v>867775</v>
      </c>
      <c r="M21" s="572">
        <v>568037</v>
      </c>
      <c r="N21" s="572">
        <v>316866</v>
      </c>
      <c r="O21" s="578">
        <v>251171</v>
      </c>
      <c r="Q21" s="582"/>
      <c r="R21" s="582"/>
      <c r="S21" s="582"/>
      <c r="T21" s="582"/>
      <c r="U21" s="582"/>
      <c r="V21" s="582"/>
      <c r="W21" s="582"/>
    </row>
    <row r="22" spans="1:23" ht="17.149999999999999" customHeight="1">
      <c r="B22" s="366" t="s">
        <v>72</v>
      </c>
      <c r="C22" s="561" t="s">
        <v>332</v>
      </c>
      <c r="D22" s="566" t="s">
        <v>372</v>
      </c>
      <c r="E22" s="572" t="s">
        <v>372</v>
      </c>
      <c r="F22" s="578" t="s">
        <v>372</v>
      </c>
      <c r="G22" s="566">
        <v>302249</v>
      </c>
      <c r="H22" s="572">
        <v>210178</v>
      </c>
      <c r="I22" s="578">
        <v>92071</v>
      </c>
      <c r="J22" s="572">
        <v>144623</v>
      </c>
      <c r="K22" s="572">
        <v>138515</v>
      </c>
      <c r="L22" s="578">
        <v>6108</v>
      </c>
      <c r="M22" s="572">
        <v>126109</v>
      </c>
      <c r="N22" s="572">
        <v>100128</v>
      </c>
      <c r="O22" s="578">
        <v>25981</v>
      </c>
      <c r="Q22" s="582"/>
      <c r="R22" s="582"/>
      <c r="S22" s="582"/>
      <c r="T22" s="582"/>
      <c r="U22" s="582"/>
      <c r="V22" s="582"/>
      <c r="W22" s="582"/>
    </row>
    <row r="23" spans="1:23" ht="17.149999999999999" customHeight="1">
      <c r="B23" s="366" t="s">
        <v>334</v>
      </c>
      <c r="C23" s="561" t="s">
        <v>142</v>
      </c>
      <c r="D23" s="566" t="s">
        <v>372</v>
      </c>
      <c r="E23" s="572" t="s">
        <v>372</v>
      </c>
      <c r="F23" s="578" t="s">
        <v>372</v>
      </c>
      <c r="G23" s="566">
        <v>261069</v>
      </c>
      <c r="H23" s="572">
        <v>181240</v>
      </c>
      <c r="I23" s="578">
        <v>79829</v>
      </c>
      <c r="J23" s="572">
        <v>312410</v>
      </c>
      <c r="K23" s="572">
        <v>184131</v>
      </c>
      <c r="L23" s="578">
        <v>128279</v>
      </c>
      <c r="M23" s="572">
        <v>246217</v>
      </c>
      <c r="N23" s="572">
        <v>187065</v>
      </c>
      <c r="O23" s="578">
        <v>59152</v>
      </c>
      <c r="Q23" s="582"/>
      <c r="R23" s="582"/>
      <c r="S23" s="582"/>
      <c r="T23" s="582"/>
      <c r="U23" s="582"/>
      <c r="V23" s="582"/>
      <c r="W23" s="582"/>
    </row>
    <row r="24" spans="1:23" ht="17.149999999999999" customHeight="1">
      <c r="B24" s="366" t="s">
        <v>183</v>
      </c>
      <c r="C24" s="560" t="s">
        <v>335</v>
      </c>
      <c r="D24" s="566">
        <v>311051</v>
      </c>
      <c r="E24" s="572">
        <v>310560</v>
      </c>
      <c r="F24" s="578">
        <v>491</v>
      </c>
      <c r="G24" s="566">
        <v>309755</v>
      </c>
      <c r="H24" s="572">
        <v>309755</v>
      </c>
      <c r="I24" s="578">
        <v>0</v>
      </c>
      <c r="J24" s="572">
        <v>339988</v>
      </c>
      <c r="K24" s="572">
        <v>339988</v>
      </c>
      <c r="L24" s="578">
        <v>0</v>
      </c>
      <c r="M24" s="572">
        <v>474526</v>
      </c>
      <c r="N24" s="572">
        <v>271154</v>
      </c>
      <c r="O24" s="578">
        <v>203372</v>
      </c>
      <c r="Q24" s="582"/>
      <c r="R24" s="582"/>
      <c r="S24" s="582"/>
      <c r="T24" s="582"/>
      <c r="U24" s="582"/>
      <c r="V24" s="582"/>
      <c r="W24" s="582"/>
    </row>
    <row r="25" spans="1:23" ht="17.149999999999999" customHeight="1">
      <c r="B25" s="366" t="s">
        <v>336</v>
      </c>
      <c r="C25" s="560" t="s">
        <v>337</v>
      </c>
      <c r="D25" s="566">
        <v>580355</v>
      </c>
      <c r="E25" s="572">
        <v>410055</v>
      </c>
      <c r="F25" s="578">
        <v>170300</v>
      </c>
      <c r="G25" s="566">
        <v>489354</v>
      </c>
      <c r="H25" s="572">
        <v>301388</v>
      </c>
      <c r="I25" s="578">
        <v>187966</v>
      </c>
      <c r="J25" s="572">
        <v>259031</v>
      </c>
      <c r="K25" s="572">
        <v>181479</v>
      </c>
      <c r="L25" s="578">
        <v>77552</v>
      </c>
      <c r="M25" s="572">
        <v>258955</v>
      </c>
      <c r="N25" s="572">
        <v>190335</v>
      </c>
      <c r="O25" s="578">
        <v>68620</v>
      </c>
      <c r="Q25" s="582"/>
      <c r="R25" s="582"/>
      <c r="S25" s="582"/>
      <c r="T25" s="582"/>
      <c r="U25" s="582"/>
      <c r="V25" s="582"/>
      <c r="W25" s="582"/>
    </row>
    <row r="26" spans="1:23" ht="17.149999999999999" customHeight="1">
      <c r="B26" s="366" t="s">
        <v>112</v>
      </c>
      <c r="C26" s="560" t="s">
        <v>285</v>
      </c>
      <c r="D26" s="566" t="s">
        <v>372</v>
      </c>
      <c r="E26" s="572" t="s">
        <v>372</v>
      </c>
      <c r="F26" s="578" t="s">
        <v>372</v>
      </c>
      <c r="G26" s="566" t="s">
        <v>517</v>
      </c>
      <c r="H26" s="572" t="s">
        <v>517</v>
      </c>
      <c r="I26" s="578" t="s">
        <v>517</v>
      </c>
      <c r="J26" s="572">
        <v>486726</v>
      </c>
      <c r="K26" s="572">
        <v>358721</v>
      </c>
      <c r="L26" s="578">
        <v>128005</v>
      </c>
      <c r="M26" s="572">
        <v>619983</v>
      </c>
      <c r="N26" s="572">
        <v>303394</v>
      </c>
      <c r="O26" s="578">
        <v>316589</v>
      </c>
      <c r="Q26" s="582"/>
      <c r="R26" s="582"/>
      <c r="S26" s="582"/>
      <c r="T26" s="582"/>
      <c r="U26" s="582"/>
      <c r="V26" s="582"/>
      <c r="W26" s="582"/>
    </row>
    <row r="27" spans="1:23" ht="17.149999999999999" customHeight="1">
      <c r="A27" s="549" t="s">
        <v>53</v>
      </c>
      <c r="B27" s="555" t="s">
        <v>248</v>
      </c>
      <c r="C27" s="562" t="s">
        <v>338</v>
      </c>
      <c r="D27" s="567">
        <v>209591</v>
      </c>
      <c r="E27" s="573">
        <v>205993</v>
      </c>
      <c r="F27" s="579">
        <v>3598</v>
      </c>
      <c r="G27" s="567">
        <v>282970</v>
      </c>
      <c r="H27" s="573">
        <v>239232</v>
      </c>
      <c r="I27" s="579">
        <v>43738</v>
      </c>
      <c r="J27" s="573">
        <v>311916</v>
      </c>
      <c r="K27" s="573">
        <v>231847</v>
      </c>
      <c r="L27" s="579">
        <v>80069</v>
      </c>
      <c r="M27" s="573">
        <v>508178</v>
      </c>
      <c r="N27" s="573">
        <v>249940</v>
      </c>
      <c r="O27" s="579">
        <v>258238</v>
      </c>
    </row>
    <row r="28" spans="1:23" ht="16" customHeight="1"/>
    <row r="29" spans="1:23" ht="16" customHeight="1"/>
    <row r="30" spans="1:23" ht="16" customHeight="1"/>
    <row r="31" spans="1:23" ht="16" customHeight="1"/>
    <row r="32" spans="1:23" ht="16" customHeight="1"/>
    <row r="33" ht="16" customHeight="1"/>
    <row r="34" ht="16" customHeight="1"/>
    <row r="35" ht="16" customHeight="1"/>
    <row r="36" ht="16" customHeight="1"/>
    <row r="37" ht="16" customHeight="1"/>
    <row r="38" ht="15" customHeight="1"/>
    <row r="39" ht="15" customHeight="1"/>
    <row r="40" ht="15" customHeight="1"/>
    <row r="41" ht="15" customHeight="1"/>
    <row r="42" ht="15" customHeight="1"/>
    <row r="43" ht="15" customHeight="1"/>
    <row r="44" ht="15" customHeight="1"/>
    <row r="45" ht="15" customHeight="1"/>
    <row r="46" ht="15" customHeight="1"/>
    <row r="52" spans="3:7" ht="16.5">
      <c r="C52" s="380"/>
    </row>
    <row r="53" spans="3:7">
      <c r="G53" s="580"/>
    </row>
  </sheetData>
  <mergeCells count="5">
    <mergeCell ref="B9:C11"/>
    <mergeCell ref="D10:D11"/>
    <mergeCell ref="G10:G11"/>
    <mergeCell ref="J10:J11"/>
    <mergeCell ref="M10:M11"/>
  </mergeCells>
  <phoneticPr fontId="22"/>
  <pageMargins left="0.19685039370078741" right="0.19685039370078741" top="0.98425196850393704" bottom="0.98425196850393704" header="0.51181102362204722" footer="0.51181102362204722"/>
  <pageSetup paperSize="9" scale="99" fitToWidth="1" fitToHeight="1" orientation="landscape" usePrinterDefaults="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36">
    <tabColor indexed="53"/>
  </sheetPr>
  <dimension ref="A6:T53"/>
  <sheetViews>
    <sheetView workbookViewId="0"/>
  </sheetViews>
  <sheetFormatPr defaultColWidth="9" defaultRowHeight="11"/>
  <cols>
    <col min="1" max="1" width="7" style="200" customWidth="1"/>
    <col min="2" max="2" width="3.90625" style="200" customWidth="1"/>
    <col min="3" max="3" width="16.6328125" style="200" customWidth="1"/>
    <col min="4" max="4" width="7.08984375" style="200" customWidth="1"/>
    <col min="5" max="5" width="7.6328125" style="200" customWidth="1"/>
    <col min="6" max="8" width="7.26953125" style="200" customWidth="1"/>
    <col min="9" max="9" width="7.6328125" style="200" customWidth="1"/>
    <col min="10" max="12" width="7.26953125" style="200" customWidth="1"/>
    <col min="13" max="13" width="7.6328125" style="200" customWidth="1"/>
    <col min="14" max="15" width="7.26953125" style="200" customWidth="1"/>
    <col min="16" max="16" width="7.08984375" style="200" customWidth="1"/>
    <col min="17" max="17" width="7.6328125" style="200" customWidth="1"/>
    <col min="18" max="19" width="7.26953125" style="200" customWidth="1"/>
    <col min="20" max="16384" width="9" style="200" bestFit="1" customWidth="0"/>
  </cols>
  <sheetData>
    <row r="6" spans="1:20" ht="16.5" customHeight="1">
      <c r="C6" s="1"/>
      <c r="E6" s="568" t="s">
        <v>251</v>
      </c>
    </row>
    <row r="7" spans="1:20" ht="15.75" customHeight="1"/>
    <row r="8" spans="1:20" ht="17.149999999999999" customHeight="1">
      <c r="C8" s="454">
        <v>45839</v>
      </c>
    </row>
    <row r="9" spans="1:20" ht="17.149999999999999" customHeight="1">
      <c r="B9" s="552" t="s">
        <v>230</v>
      </c>
      <c r="C9" s="556"/>
      <c r="D9" s="585"/>
      <c r="E9" s="591" t="s">
        <v>469</v>
      </c>
      <c r="F9" s="591"/>
      <c r="G9" s="597"/>
      <c r="H9" s="591"/>
      <c r="I9" s="591" t="s">
        <v>522</v>
      </c>
      <c r="J9" s="591"/>
      <c r="K9" s="597"/>
      <c r="L9" s="591"/>
      <c r="M9" s="591" t="s">
        <v>523</v>
      </c>
      <c r="N9" s="591"/>
      <c r="O9" s="597"/>
      <c r="P9" s="591"/>
      <c r="Q9" s="591" t="s">
        <v>458</v>
      </c>
      <c r="R9" s="591"/>
      <c r="S9" s="597"/>
    </row>
    <row r="10" spans="1:20" ht="9" customHeight="1">
      <c r="B10" s="553"/>
      <c r="C10" s="557"/>
      <c r="D10" s="586" t="s">
        <v>525</v>
      </c>
      <c r="E10" s="586" t="s">
        <v>26</v>
      </c>
      <c r="F10" s="595"/>
      <c r="G10" s="556"/>
      <c r="H10" s="586" t="s">
        <v>525</v>
      </c>
      <c r="I10" s="586" t="s">
        <v>26</v>
      </c>
      <c r="J10" s="595"/>
      <c r="K10" s="556"/>
      <c r="L10" s="586" t="s">
        <v>525</v>
      </c>
      <c r="M10" s="586" t="s">
        <v>26</v>
      </c>
      <c r="N10" s="595"/>
      <c r="O10" s="556"/>
      <c r="P10" s="586" t="s">
        <v>525</v>
      </c>
      <c r="Q10" s="586" t="s">
        <v>26</v>
      </c>
      <c r="R10" s="595"/>
      <c r="S10" s="556"/>
    </row>
    <row r="11" spans="1:20" ht="17.149999999999999" customHeight="1">
      <c r="B11" s="554"/>
      <c r="C11" s="558"/>
      <c r="D11" s="587"/>
      <c r="E11" s="587"/>
      <c r="F11" s="596" t="s">
        <v>206</v>
      </c>
      <c r="G11" s="598" t="s">
        <v>526</v>
      </c>
      <c r="H11" s="587"/>
      <c r="I11" s="587"/>
      <c r="J11" s="586" t="s">
        <v>206</v>
      </c>
      <c r="K11" s="602" t="s">
        <v>526</v>
      </c>
      <c r="L11" s="587"/>
      <c r="M11" s="587"/>
      <c r="N11" s="586" t="s">
        <v>206</v>
      </c>
      <c r="O11" s="602" t="s">
        <v>526</v>
      </c>
      <c r="P11" s="587"/>
      <c r="Q11" s="587"/>
      <c r="R11" s="586" t="s">
        <v>206</v>
      </c>
      <c r="S11" s="602" t="s">
        <v>526</v>
      </c>
      <c r="T11" s="581"/>
    </row>
    <row r="12" spans="1:20" s="130" customFormat="1" ht="10.5" customHeight="1">
      <c r="B12" s="583"/>
      <c r="C12" s="584"/>
      <c r="D12" s="588" t="s">
        <v>528</v>
      </c>
      <c r="E12" s="592" t="s">
        <v>144</v>
      </c>
      <c r="F12" s="592" t="s">
        <v>144</v>
      </c>
      <c r="G12" s="599" t="s">
        <v>144</v>
      </c>
      <c r="H12" s="394" t="s">
        <v>528</v>
      </c>
      <c r="I12" s="592" t="s">
        <v>144</v>
      </c>
      <c r="J12" s="592" t="s">
        <v>144</v>
      </c>
      <c r="K12" s="599" t="s">
        <v>144</v>
      </c>
      <c r="L12" s="394" t="s">
        <v>528</v>
      </c>
      <c r="M12" s="592" t="s">
        <v>144</v>
      </c>
      <c r="N12" s="592" t="s">
        <v>144</v>
      </c>
      <c r="O12" s="599" t="s">
        <v>144</v>
      </c>
      <c r="P12" s="394" t="s">
        <v>528</v>
      </c>
      <c r="Q12" s="592" t="s">
        <v>144</v>
      </c>
      <c r="R12" s="592" t="s">
        <v>144</v>
      </c>
      <c r="S12" s="599" t="s">
        <v>144</v>
      </c>
    </row>
    <row r="13" spans="1:20" ht="17.149999999999999" customHeight="1">
      <c r="A13" s="1"/>
      <c r="B13" s="366" t="s">
        <v>107</v>
      </c>
      <c r="C13" s="559" t="s">
        <v>229</v>
      </c>
      <c r="D13" s="589">
        <v>19.8</v>
      </c>
      <c r="E13" s="593">
        <v>166.3</v>
      </c>
      <c r="F13" s="593">
        <v>152.1</v>
      </c>
      <c r="G13" s="600">
        <v>14.2</v>
      </c>
      <c r="H13" s="593">
        <v>19.100000000000001</v>
      </c>
      <c r="I13" s="593">
        <v>156.80000000000001</v>
      </c>
      <c r="J13" s="593">
        <v>143.6</v>
      </c>
      <c r="K13" s="600">
        <v>13.2</v>
      </c>
      <c r="L13" s="593">
        <v>18.899999999999999</v>
      </c>
      <c r="M13" s="593">
        <v>143.80000000000001</v>
      </c>
      <c r="N13" s="593">
        <v>132.30000000000001</v>
      </c>
      <c r="O13" s="600">
        <v>11.5</v>
      </c>
      <c r="P13" s="593">
        <v>18</v>
      </c>
      <c r="Q13" s="593">
        <v>132</v>
      </c>
      <c r="R13" s="593">
        <v>124.7</v>
      </c>
      <c r="S13" s="600">
        <v>7.3</v>
      </c>
    </row>
    <row r="14" spans="1:20" ht="17.149999999999999" customHeight="1">
      <c r="A14" s="1"/>
      <c r="B14" s="366" t="s">
        <v>126</v>
      </c>
      <c r="C14" s="560" t="s">
        <v>313</v>
      </c>
      <c r="D14" s="589" t="s">
        <v>372</v>
      </c>
      <c r="E14" s="593" t="s">
        <v>372</v>
      </c>
      <c r="F14" s="593" t="s">
        <v>372</v>
      </c>
      <c r="G14" s="600" t="s">
        <v>372</v>
      </c>
      <c r="H14" s="593">
        <v>19.399999999999999</v>
      </c>
      <c r="I14" s="593">
        <v>138.30000000000001</v>
      </c>
      <c r="J14" s="593">
        <v>134</v>
      </c>
      <c r="K14" s="600">
        <v>4.3</v>
      </c>
      <c r="L14" s="589">
        <v>20.6</v>
      </c>
      <c r="M14" s="593">
        <v>171.9</v>
      </c>
      <c r="N14" s="593">
        <v>158.4</v>
      </c>
      <c r="O14" s="600">
        <v>13.5</v>
      </c>
      <c r="P14" s="593">
        <v>20.3</v>
      </c>
      <c r="Q14" s="593">
        <v>162.30000000000001</v>
      </c>
      <c r="R14" s="593">
        <v>154.80000000000001</v>
      </c>
      <c r="S14" s="600">
        <v>7.5</v>
      </c>
    </row>
    <row r="15" spans="1:20" ht="17.149999999999999" customHeight="1">
      <c r="B15" s="366" t="s">
        <v>315</v>
      </c>
      <c r="C15" s="560" t="s">
        <v>304</v>
      </c>
      <c r="D15" s="589">
        <v>20.2</v>
      </c>
      <c r="E15" s="593">
        <v>174.7</v>
      </c>
      <c r="F15" s="593">
        <v>158.1</v>
      </c>
      <c r="G15" s="600">
        <v>16.600000000000001</v>
      </c>
      <c r="H15" s="593">
        <v>19.5</v>
      </c>
      <c r="I15" s="593">
        <v>166.1</v>
      </c>
      <c r="J15" s="593">
        <v>152.19999999999999</v>
      </c>
      <c r="K15" s="600">
        <v>13.9</v>
      </c>
      <c r="L15" s="593">
        <v>19.600000000000001</v>
      </c>
      <c r="M15" s="593">
        <v>157.6</v>
      </c>
      <c r="N15" s="593">
        <v>147.69999999999999</v>
      </c>
      <c r="O15" s="600">
        <v>9.9</v>
      </c>
      <c r="P15" s="593">
        <v>19.8</v>
      </c>
      <c r="Q15" s="593">
        <v>149.30000000000001</v>
      </c>
      <c r="R15" s="593">
        <v>142.80000000000001</v>
      </c>
      <c r="S15" s="600">
        <v>6.5</v>
      </c>
    </row>
    <row r="16" spans="1:20" ht="17.149999999999999" customHeight="1">
      <c r="B16" s="366" t="s">
        <v>317</v>
      </c>
      <c r="C16" s="561" t="s">
        <v>319</v>
      </c>
      <c r="D16" s="589" t="s">
        <v>517</v>
      </c>
      <c r="E16" s="593" t="s">
        <v>517</v>
      </c>
      <c r="F16" s="593" t="s">
        <v>517</v>
      </c>
      <c r="G16" s="600" t="s">
        <v>517</v>
      </c>
      <c r="H16" s="593" t="s">
        <v>517</v>
      </c>
      <c r="I16" s="593" t="s">
        <v>517</v>
      </c>
      <c r="J16" s="593" t="s">
        <v>517</v>
      </c>
      <c r="K16" s="600" t="s">
        <v>517</v>
      </c>
      <c r="L16" s="589">
        <v>19.7</v>
      </c>
      <c r="M16" s="593">
        <v>157.6</v>
      </c>
      <c r="N16" s="593">
        <v>150.19999999999999</v>
      </c>
      <c r="O16" s="600">
        <v>7.4</v>
      </c>
      <c r="P16" s="589">
        <v>18.8</v>
      </c>
      <c r="Q16" s="593">
        <v>164.9</v>
      </c>
      <c r="R16" s="593">
        <v>153</v>
      </c>
      <c r="S16" s="600">
        <v>11.9</v>
      </c>
    </row>
    <row r="17" spans="1:19" ht="17.149999999999999" customHeight="1">
      <c r="A17" s="1" t="s">
        <v>459</v>
      </c>
      <c r="B17" s="366" t="s">
        <v>320</v>
      </c>
      <c r="C17" s="560" t="s">
        <v>321</v>
      </c>
      <c r="D17" s="589" t="s">
        <v>372</v>
      </c>
      <c r="E17" s="593" t="s">
        <v>372</v>
      </c>
      <c r="F17" s="593" t="s">
        <v>372</v>
      </c>
      <c r="G17" s="600" t="s">
        <v>372</v>
      </c>
      <c r="H17" s="593">
        <v>20.2</v>
      </c>
      <c r="I17" s="593">
        <v>156.19999999999999</v>
      </c>
      <c r="J17" s="593">
        <v>146.80000000000001</v>
      </c>
      <c r="K17" s="600">
        <v>9.4</v>
      </c>
      <c r="L17" s="589">
        <v>19.5</v>
      </c>
      <c r="M17" s="593">
        <v>158.30000000000001</v>
      </c>
      <c r="N17" s="593">
        <v>150.30000000000001</v>
      </c>
      <c r="O17" s="600">
        <v>8</v>
      </c>
      <c r="P17" s="593">
        <v>20.7</v>
      </c>
      <c r="Q17" s="593">
        <v>170.8</v>
      </c>
      <c r="R17" s="593">
        <v>155.80000000000001</v>
      </c>
      <c r="S17" s="600">
        <v>15</v>
      </c>
    </row>
    <row r="18" spans="1:19" ht="17.149999999999999" customHeight="1">
      <c r="A18" s="550">
        <v>21</v>
      </c>
      <c r="B18" s="366" t="s">
        <v>322</v>
      </c>
      <c r="C18" s="560" t="s">
        <v>48</v>
      </c>
      <c r="D18" s="589" t="s">
        <v>517</v>
      </c>
      <c r="E18" s="593" t="s">
        <v>517</v>
      </c>
      <c r="F18" s="593" t="s">
        <v>517</v>
      </c>
      <c r="G18" s="600" t="s">
        <v>517</v>
      </c>
      <c r="H18" s="593">
        <v>19.8</v>
      </c>
      <c r="I18" s="593">
        <v>184.7</v>
      </c>
      <c r="J18" s="593">
        <v>156</v>
      </c>
      <c r="K18" s="600">
        <v>28.7</v>
      </c>
      <c r="L18" s="593">
        <v>20.3</v>
      </c>
      <c r="M18" s="593">
        <v>159.1</v>
      </c>
      <c r="N18" s="593">
        <v>136</v>
      </c>
      <c r="O18" s="600">
        <v>23.1</v>
      </c>
      <c r="P18" s="593">
        <v>20.9</v>
      </c>
      <c r="Q18" s="593">
        <v>176.5</v>
      </c>
      <c r="R18" s="593">
        <v>153.1</v>
      </c>
      <c r="S18" s="600">
        <v>23.4</v>
      </c>
    </row>
    <row r="19" spans="1:19" ht="17.149999999999999" customHeight="1">
      <c r="A19" s="551" t="s">
        <v>459</v>
      </c>
      <c r="B19" s="366" t="s">
        <v>324</v>
      </c>
      <c r="C19" s="560" t="s">
        <v>325</v>
      </c>
      <c r="D19" s="589" t="s">
        <v>517</v>
      </c>
      <c r="E19" s="593" t="s">
        <v>517</v>
      </c>
      <c r="F19" s="593" t="s">
        <v>517</v>
      </c>
      <c r="G19" s="600" t="s">
        <v>517</v>
      </c>
      <c r="H19" s="593">
        <v>19</v>
      </c>
      <c r="I19" s="593">
        <v>146.5</v>
      </c>
      <c r="J19" s="593">
        <v>140.1</v>
      </c>
      <c r="K19" s="600">
        <v>6.4</v>
      </c>
      <c r="L19" s="593">
        <v>18.8</v>
      </c>
      <c r="M19" s="593">
        <v>126.4</v>
      </c>
      <c r="N19" s="593">
        <v>121.5</v>
      </c>
      <c r="O19" s="600">
        <v>4.9000000000000004</v>
      </c>
      <c r="P19" s="593">
        <v>18</v>
      </c>
      <c r="Q19" s="593">
        <v>130.9</v>
      </c>
      <c r="R19" s="593">
        <v>122.6</v>
      </c>
      <c r="S19" s="600">
        <v>8.3000000000000007</v>
      </c>
    </row>
    <row r="20" spans="1:19" ht="17.149999999999999" customHeight="1">
      <c r="B20" s="366" t="s">
        <v>327</v>
      </c>
      <c r="C20" s="560" t="s">
        <v>328</v>
      </c>
      <c r="D20" s="589" t="s">
        <v>517</v>
      </c>
      <c r="E20" s="593" t="s">
        <v>517</v>
      </c>
      <c r="F20" s="593" t="s">
        <v>517</v>
      </c>
      <c r="G20" s="600" t="s">
        <v>517</v>
      </c>
      <c r="H20" s="589">
        <v>19.5</v>
      </c>
      <c r="I20" s="593">
        <v>155.1</v>
      </c>
      <c r="J20" s="593">
        <v>138.5</v>
      </c>
      <c r="K20" s="600">
        <v>16.600000000000001</v>
      </c>
      <c r="L20" s="593">
        <v>20.100000000000001</v>
      </c>
      <c r="M20" s="593">
        <v>156.9</v>
      </c>
      <c r="N20" s="593">
        <v>145.9</v>
      </c>
      <c r="O20" s="600">
        <v>11</v>
      </c>
      <c r="P20" s="593">
        <v>19.399999999999999</v>
      </c>
      <c r="Q20" s="593">
        <v>157.69999999999999</v>
      </c>
      <c r="R20" s="593">
        <v>145.1</v>
      </c>
      <c r="S20" s="600">
        <v>12.6</v>
      </c>
    </row>
    <row r="21" spans="1:19" ht="17.149999999999999" customHeight="1">
      <c r="B21" s="366" t="s">
        <v>329</v>
      </c>
      <c r="C21" s="561" t="s">
        <v>139</v>
      </c>
      <c r="D21" s="589" t="s">
        <v>372</v>
      </c>
      <c r="E21" s="593" t="s">
        <v>372</v>
      </c>
      <c r="F21" s="593" t="s">
        <v>372</v>
      </c>
      <c r="G21" s="600" t="s">
        <v>372</v>
      </c>
      <c r="H21" s="589">
        <v>18.3</v>
      </c>
      <c r="I21" s="593">
        <v>139</v>
      </c>
      <c r="J21" s="593">
        <v>130.9</v>
      </c>
      <c r="K21" s="600">
        <v>8.1</v>
      </c>
      <c r="L21" s="593">
        <v>15.4</v>
      </c>
      <c r="M21" s="593">
        <v>109.3</v>
      </c>
      <c r="N21" s="593">
        <v>106.5</v>
      </c>
      <c r="O21" s="600">
        <v>2.8</v>
      </c>
      <c r="P21" s="593">
        <v>17.2</v>
      </c>
      <c r="Q21" s="593">
        <v>138.30000000000001</v>
      </c>
      <c r="R21" s="593">
        <v>128.30000000000001</v>
      </c>
      <c r="S21" s="600">
        <v>10</v>
      </c>
    </row>
    <row r="22" spans="1:19" ht="17.149999999999999" customHeight="1">
      <c r="B22" s="366" t="s">
        <v>5</v>
      </c>
      <c r="C22" s="561" t="s">
        <v>330</v>
      </c>
      <c r="D22" s="589">
        <v>20.100000000000001</v>
      </c>
      <c r="E22" s="593">
        <v>170.4</v>
      </c>
      <c r="F22" s="593">
        <v>155.69999999999999</v>
      </c>
      <c r="G22" s="600">
        <v>14.7</v>
      </c>
      <c r="H22" s="589" t="s">
        <v>517</v>
      </c>
      <c r="I22" s="593" t="s">
        <v>517</v>
      </c>
      <c r="J22" s="593" t="s">
        <v>517</v>
      </c>
      <c r="K22" s="600" t="s">
        <v>517</v>
      </c>
      <c r="L22" s="593">
        <v>20.2</v>
      </c>
      <c r="M22" s="593">
        <v>169.3</v>
      </c>
      <c r="N22" s="593">
        <v>155.9</v>
      </c>
      <c r="O22" s="600">
        <v>13.4</v>
      </c>
      <c r="P22" s="593">
        <v>19.600000000000001</v>
      </c>
      <c r="Q22" s="593">
        <v>156.4</v>
      </c>
      <c r="R22" s="593">
        <v>147</v>
      </c>
      <c r="S22" s="600">
        <v>9.4</v>
      </c>
    </row>
    <row r="23" spans="1:19" ht="17.149999999999999" customHeight="1">
      <c r="B23" s="366" t="s">
        <v>72</v>
      </c>
      <c r="C23" s="561" t="s">
        <v>332</v>
      </c>
      <c r="D23" s="589" t="s">
        <v>372</v>
      </c>
      <c r="E23" s="593" t="s">
        <v>372</v>
      </c>
      <c r="F23" s="593" t="s">
        <v>372</v>
      </c>
      <c r="G23" s="600" t="s">
        <v>372</v>
      </c>
      <c r="H23" s="589">
        <v>18</v>
      </c>
      <c r="I23" s="593">
        <v>138.19999999999999</v>
      </c>
      <c r="J23" s="593">
        <v>127</v>
      </c>
      <c r="K23" s="600">
        <v>11.2</v>
      </c>
      <c r="L23" s="593">
        <v>15.1</v>
      </c>
      <c r="M23" s="593">
        <v>93.1</v>
      </c>
      <c r="N23" s="593">
        <v>90.9</v>
      </c>
      <c r="O23" s="600">
        <v>2.2000000000000002</v>
      </c>
      <c r="P23" s="593">
        <v>13</v>
      </c>
      <c r="Q23" s="593">
        <v>77.900000000000006</v>
      </c>
      <c r="R23" s="593">
        <v>74.7</v>
      </c>
      <c r="S23" s="600">
        <v>3.2</v>
      </c>
    </row>
    <row r="24" spans="1:19" ht="17.149999999999999" customHeight="1">
      <c r="B24" s="366" t="s">
        <v>334</v>
      </c>
      <c r="C24" s="561" t="s">
        <v>142</v>
      </c>
      <c r="D24" s="589" t="s">
        <v>372</v>
      </c>
      <c r="E24" s="593" t="s">
        <v>372</v>
      </c>
      <c r="F24" s="593" t="s">
        <v>372</v>
      </c>
      <c r="G24" s="600" t="s">
        <v>372</v>
      </c>
      <c r="H24" s="593">
        <v>15.9</v>
      </c>
      <c r="I24" s="593">
        <v>115.1</v>
      </c>
      <c r="J24" s="593">
        <v>106.1</v>
      </c>
      <c r="K24" s="600">
        <v>9</v>
      </c>
      <c r="L24" s="593">
        <v>15.7</v>
      </c>
      <c r="M24" s="593">
        <v>113.3</v>
      </c>
      <c r="N24" s="593">
        <v>108.8</v>
      </c>
      <c r="O24" s="600">
        <v>4.5</v>
      </c>
      <c r="P24" s="593">
        <v>16.8</v>
      </c>
      <c r="Q24" s="593">
        <v>113</v>
      </c>
      <c r="R24" s="593">
        <v>109.1</v>
      </c>
      <c r="S24" s="600">
        <v>3.9</v>
      </c>
    </row>
    <row r="25" spans="1:19" ht="17.149999999999999" customHeight="1">
      <c r="B25" s="366" t="s">
        <v>183</v>
      </c>
      <c r="C25" s="560" t="s">
        <v>335</v>
      </c>
      <c r="D25" s="589">
        <v>19.100000000000001</v>
      </c>
      <c r="E25" s="593">
        <v>143.69999999999999</v>
      </c>
      <c r="F25" s="593">
        <v>139.80000000000001</v>
      </c>
      <c r="G25" s="600">
        <v>3.9</v>
      </c>
      <c r="H25" s="593">
        <v>18.2</v>
      </c>
      <c r="I25" s="593">
        <v>137.5</v>
      </c>
      <c r="J25" s="593">
        <v>127.1</v>
      </c>
      <c r="K25" s="600">
        <v>10.4</v>
      </c>
      <c r="L25" s="589">
        <v>20.9</v>
      </c>
      <c r="M25" s="593">
        <v>188.4</v>
      </c>
      <c r="N25" s="593">
        <v>153.1</v>
      </c>
      <c r="O25" s="600">
        <v>35.299999999999997</v>
      </c>
      <c r="P25" s="593">
        <v>19</v>
      </c>
      <c r="Q25" s="593">
        <v>139.5</v>
      </c>
      <c r="R25" s="593">
        <v>130.4</v>
      </c>
      <c r="S25" s="600">
        <v>9.1</v>
      </c>
    </row>
    <row r="26" spans="1:19" ht="17.149999999999999" customHeight="1">
      <c r="B26" s="366" t="s">
        <v>336</v>
      </c>
      <c r="C26" s="560" t="s">
        <v>337</v>
      </c>
      <c r="D26" s="589">
        <v>19.3</v>
      </c>
      <c r="E26" s="593">
        <v>156.69999999999999</v>
      </c>
      <c r="F26" s="593">
        <v>145.30000000000001</v>
      </c>
      <c r="G26" s="600">
        <v>11.4</v>
      </c>
      <c r="H26" s="593">
        <v>18.8</v>
      </c>
      <c r="I26" s="593">
        <v>142.5</v>
      </c>
      <c r="J26" s="593">
        <v>137.6</v>
      </c>
      <c r="K26" s="593">
        <v>4.9000000000000004</v>
      </c>
      <c r="L26" s="589">
        <v>17.899999999999999</v>
      </c>
      <c r="M26" s="593">
        <v>117.9</v>
      </c>
      <c r="N26" s="593">
        <v>115</v>
      </c>
      <c r="O26" s="600">
        <v>2.9</v>
      </c>
      <c r="P26" s="593">
        <v>17.399999999999999</v>
      </c>
      <c r="Q26" s="593">
        <v>117.4</v>
      </c>
      <c r="R26" s="593">
        <v>115.2</v>
      </c>
      <c r="S26" s="600">
        <v>2.2000000000000002</v>
      </c>
    </row>
    <row r="27" spans="1:19" ht="17.149999999999999" customHeight="1">
      <c r="B27" s="366" t="s">
        <v>112</v>
      </c>
      <c r="C27" s="560" t="s">
        <v>285</v>
      </c>
      <c r="D27" s="589" t="s">
        <v>372</v>
      </c>
      <c r="E27" s="593" t="s">
        <v>372</v>
      </c>
      <c r="F27" s="593" t="s">
        <v>372</v>
      </c>
      <c r="G27" s="600" t="s">
        <v>372</v>
      </c>
      <c r="H27" s="593" t="s">
        <v>517</v>
      </c>
      <c r="I27" s="593" t="s">
        <v>517</v>
      </c>
      <c r="J27" s="593" t="s">
        <v>517</v>
      </c>
      <c r="K27" s="593" t="s">
        <v>517</v>
      </c>
      <c r="L27" s="589">
        <v>19.899999999999999</v>
      </c>
      <c r="M27" s="593">
        <v>173.3</v>
      </c>
      <c r="N27" s="593">
        <v>153.6</v>
      </c>
      <c r="O27" s="600">
        <v>19.7</v>
      </c>
      <c r="P27" s="593">
        <v>20.100000000000001</v>
      </c>
      <c r="Q27" s="593">
        <v>161.1</v>
      </c>
      <c r="R27" s="593">
        <v>153.4</v>
      </c>
      <c r="S27" s="600">
        <v>7.7</v>
      </c>
    </row>
    <row r="28" spans="1:19" ht="17.149999999999999" customHeight="1">
      <c r="A28" s="200" t="s">
        <v>53</v>
      </c>
      <c r="B28" s="555" t="s">
        <v>248</v>
      </c>
      <c r="C28" s="562" t="s">
        <v>338</v>
      </c>
      <c r="D28" s="590">
        <v>18.899999999999999</v>
      </c>
      <c r="E28" s="594">
        <v>141.5</v>
      </c>
      <c r="F28" s="594">
        <v>130.1</v>
      </c>
      <c r="G28" s="601">
        <v>11.4</v>
      </c>
      <c r="H28" s="594">
        <v>18.100000000000001</v>
      </c>
      <c r="I28" s="594">
        <v>153.6</v>
      </c>
      <c r="J28" s="594">
        <v>134.9</v>
      </c>
      <c r="K28" s="601">
        <v>18.7</v>
      </c>
      <c r="L28" s="594">
        <v>18.5</v>
      </c>
      <c r="M28" s="594">
        <v>146</v>
      </c>
      <c r="N28" s="594">
        <v>135.19999999999999</v>
      </c>
      <c r="O28" s="601">
        <v>10.8</v>
      </c>
      <c r="P28" s="594">
        <v>18.7</v>
      </c>
      <c r="Q28" s="594">
        <v>144.1</v>
      </c>
      <c r="R28" s="594">
        <v>137.30000000000001</v>
      </c>
      <c r="S28" s="601">
        <v>6.8</v>
      </c>
    </row>
    <row r="29" spans="1:19" ht="16" customHeight="1"/>
    <row r="30" spans="1:19" ht="16" customHeight="1"/>
    <row r="31" spans="1:19" ht="16" customHeight="1"/>
    <row r="32" spans="1:19" ht="16" customHeight="1"/>
    <row r="33" ht="16" customHeight="1"/>
    <row r="34" ht="16" customHeight="1"/>
    <row r="35" ht="16" customHeight="1"/>
    <row r="36" ht="16" customHeight="1"/>
    <row r="37" ht="16" customHeight="1"/>
    <row r="38" ht="16" customHeight="1"/>
    <row r="39" ht="15" customHeight="1"/>
    <row r="40" ht="15" customHeight="1"/>
    <row r="41" ht="15" customHeight="1"/>
    <row r="42" ht="15" customHeight="1"/>
    <row r="43" ht="15" customHeight="1"/>
    <row r="44" ht="15" customHeight="1"/>
    <row r="45" ht="15" customHeight="1"/>
    <row r="46" ht="15" customHeight="1"/>
    <row r="47" ht="15" customHeight="1"/>
    <row r="52" spans="3:7" ht="16.5">
      <c r="C52" s="380"/>
    </row>
    <row r="53" spans="3:7">
      <c r="G53" s="580"/>
    </row>
  </sheetData>
  <mergeCells count="13">
    <mergeCell ref="E9:F9"/>
    <mergeCell ref="I9:J9"/>
    <mergeCell ref="M9:N9"/>
    <mergeCell ref="Q9:R9"/>
    <mergeCell ref="B9:C11"/>
    <mergeCell ref="D10:D11"/>
    <mergeCell ref="E10:E11"/>
    <mergeCell ref="H10:H11"/>
    <mergeCell ref="I10:I11"/>
    <mergeCell ref="L10:L11"/>
    <mergeCell ref="M10:M11"/>
    <mergeCell ref="P10:P11"/>
    <mergeCell ref="Q10:Q11"/>
  </mergeCells>
  <phoneticPr fontId="22"/>
  <pageMargins left="0.19685039370078741" right="0.19685039370078741" top="0.98425196850393704" bottom="0.98425196850393704" header="0.51181102362204722" footer="0.51181102362204722"/>
  <pageSetup paperSize="9" fitToWidth="1" fitToHeight="1" orientation="landscape"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37">
    <tabColor indexed="53"/>
  </sheetPr>
  <dimension ref="B1:M106"/>
  <sheetViews>
    <sheetView zoomScale="85" zoomScaleNormal="85" workbookViewId="0"/>
  </sheetViews>
  <sheetFormatPr defaultColWidth="9" defaultRowHeight="13"/>
  <cols>
    <col min="1" max="1" width="4" style="1" customWidth="1"/>
    <col min="2" max="2" width="6.453125" style="1" customWidth="1"/>
    <col min="3" max="3" width="35" style="371" customWidth="1"/>
    <col min="4" max="13" width="10.36328125" style="1" customWidth="1"/>
    <col min="14" max="16384" width="9" style="1" bestFit="1" customWidth="0"/>
  </cols>
  <sheetData>
    <row r="1" spans="2:13" ht="24.75" customHeight="1">
      <c r="B1" s="10"/>
      <c r="C1" s="603"/>
      <c r="D1" s="469" t="s">
        <v>402</v>
      </c>
      <c r="E1" s="607"/>
      <c r="G1" s="10"/>
      <c r="I1" s="10"/>
      <c r="J1" s="10"/>
      <c r="K1" s="10"/>
      <c r="L1" s="10"/>
      <c r="M1" s="10"/>
    </row>
    <row r="2" spans="2:13" ht="24.75" customHeight="1">
      <c r="B2" s="10"/>
      <c r="C2" s="454">
        <v>45839</v>
      </c>
      <c r="D2" s="469"/>
      <c r="E2" s="607"/>
      <c r="G2" s="10"/>
      <c r="I2" s="10"/>
      <c r="J2" s="10"/>
      <c r="K2" s="10"/>
      <c r="L2" s="10"/>
      <c r="M2" s="10"/>
    </row>
    <row r="3" spans="2:13" ht="18" customHeight="1">
      <c r="B3" s="200"/>
      <c r="C3" s="455" t="s">
        <v>510</v>
      </c>
      <c r="D3" s="455"/>
      <c r="E3" s="200"/>
      <c r="F3" s="200"/>
      <c r="G3" s="200"/>
      <c r="H3" s="200"/>
      <c r="I3" s="200"/>
      <c r="J3" s="200"/>
      <c r="K3" s="200"/>
      <c r="L3" s="200"/>
      <c r="M3" s="1" t="s">
        <v>365</v>
      </c>
    </row>
    <row r="4" spans="2:13" s="440" customFormat="1" ht="18" customHeight="1">
      <c r="B4" s="441" t="s">
        <v>511</v>
      </c>
      <c r="C4" s="456"/>
      <c r="D4" s="530" t="s">
        <v>342</v>
      </c>
      <c r="E4" s="530"/>
      <c r="F4" s="530"/>
      <c r="G4" s="529"/>
      <c r="H4" s="614"/>
      <c r="I4" s="528" t="s">
        <v>353</v>
      </c>
      <c r="J4" s="529"/>
      <c r="K4" s="529"/>
      <c r="L4" s="529"/>
      <c r="M4" s="614"/>
    </row>
    <row r="5" spans="2:13" s="440" customFormat="1" ht="9.75" customHeight="1">
      <c r="B5" s="442"/>
      <c r="C5" s="457"/>
      <c r="D5" s="604" t="s">
        <v>40</v>
      </c>
      <c r="E5" s="482"/>
      <c r="F5" s="482"/>
      <c r="G5" s="546"/>
      <c r="H5" s="546"/>
      <c r="I5" s="604" t="s">
        <v>40</v>
      </c>
      <c r="J5" s="482"/>
      <c r="K5" s="482"/>
      <c r="L5" s="546"/>
      <c r="M5" s="611"/>
    </row>
    <row r="6" spans="2:13" s="440" customFormat="1" ht="9.75" customHeight="1">
      <c r="B6" s="442"/>
      <c r="C6" s="457"/>
      <c r="D6" s="605"/>
      <c r="E6" s="604" t="s">
        <v>382</v>
      </c>
      <c r="F6" s="482"/>
      <c r="G6" s="611"/>
      <c r="H6" s="615" t="s">
        <v>529</v>
      </c>
      <c r="I6" s="605"/>
      <c r="J6" s="604" t="s">
        <v>382</v>
      </c>
      <c r="K6" s="482"/>
      <c r="L6" s="611"/>
      <c r="M6" s="615" t="s">
        <v>529</v>
      </c>
    </row>
    <row r="7" spans="2:13" s="440" customFormat="1" ht="36" customHeight="1">
      <c r="B7" s="443"/>
      <c r="C7" s="458"/>
      <c r="D7" s="606"/>
      <c r="E7" s="606"/>
      <c r="F7" s="609" t="s">
        <v>373</v>
      </c>
      <c r="G7" s="612" t="s">
        <v>530</v>
      </c>
      <c r="H7" s="616"/>
      <c r="I7" s="606"/>
      <c r="J7" s="608"/>
      <c r="K7" s="610" t="s">
        <v>373</v>
      </c>
      <c r="L7" s="613" t="s">
        <v>530</v>
      </c>
      <c r="M7" s="616"/>
    </row>
    <row r="8" spans="2:13" ht="20.149999999999999" customHeight="1">
      <c r="B8" s="444" t="s">
        <v>107</v>
      </c>
      <c r="C8" s="459" t="s">
        <v>451</v>
      </c>
      <c r="D8" s="486">
        <v>581545</v>
      </c>
      <c r="E8" s="491">
        <v>344517</v>
      </c>
      <c r="F8" s="491">
        <v>315545</v>
      </c>
      <c r="G8" s="491">
        <v>28972</v>
      </c>
      <c r="H8" s="486">
        <v>237028</v>
      </c>
      <c r="I8" s="486">
        <v>117110</v>
      </c>
      <c r="J8" s="486">
        <v>108231</v>
      </c>
      <c r="K8" s="486">
        <v>106267</v>
      </c>
      <c r="L8" s="486">
        <v>1964</v>
      </c>
      <c r="M8" s="486">
        <v>8879</v>
      </c>
    </row>
    <row r="9" spans="2:13" ht="20.149999999999999" customHeight="1">
      <c r="B9" s="445" t="s">
        <v>126</v>
      </c>
      <c r="C9" s="460" t="s">
        <v>472</v>
      </c>
      <c r="D9" s="473">
        <v>765717</v>
      </c>
      <c r="E9" s="487">
        <v>356105</v>
      </c>
      <c r="F9" s="487">
        <v>339488</v>
      </c>
      <c r="G9" s="487">
        <v>16617</v>
      </c>
      <c r="H9" s="487">
        <v>409612</v>
      </c>
      <c r="I9" s="487">
        <v>131496</v>
      </c>
      <c r="J9" s="487">
        <v>109085</v>
      </c>
      <c r="K9" s="487">
        <v>108815</v>
      </c>
      <c r="L9" s="487">
        <v>270</v>
      </c>
      <c r="M9" s="487">
        <v>22411</v>
      </c>
    </row>
    <row r="10" spans="2:13" ht="20.149999999999999" customHeight="1">
      <c r="B10" s="446" t="s">
        <v>315</v>
      </c>
      <c r="C10" s="461" t="s">
        <v>421</v>
      </c>
      <c r="D10" s="474">
        <v>668532</v>
      </c>
      <c r="E10" s="488">
        <v>363630</v>
      </c>
      <c r="F10" s="488">
        <v>327541</v>
      </c>
      <c r="G10" s="488">
        <v>36089</v>
      </c>
      <c r="H10" s="488">
        <v>304902</v>
      </c>
      <c r="I10" s="488">
        <v>142919</v>
      </c>
      <c r="J10" s="488">
        <v>126719</v>
      </c>
      <c r="K10" s="488">
        <v>124522</v>
      </c>
      <c r="L10" s="488">
        <v>2197</v>
      </c>
      <c r="M10" s="488">
        <v>16200</v>
      </c>
    </row>
    <row r="11" spans="2:13" ht="20.149999999999999" customHeight="1">
      <c r="B11" s="447" t="s">
        <v>317</v>
      </c>
      <c r="C11" s="461" t="s">
        <v>56</v>
      </c>
      <c r="D11" s="474">
        <v>1008607</v>
      </c>
      <c r="E11" s="488">
        <v>487500</v>
      </c>
      <c r="F11" s="488">
        <v>429547</v>
      </c>
      <c r="G11" s="488">
        <v>57953</v>
      </c>
      <c r="H11" s="488">
        <v>521107</v>
      </c>
      <c r="I11" s="488">
        <v>205232</v>
      </c>
      <c r="J11" s="488">
        <v>201625</v>
      </c>
      <c r="K11" s="488">
        <v>201148</v>
      </c>
      <c r="L11" s="488">
        <v>477</v>
      </c>
      <c r="M11" s="488">
        <v>3607</v>
      </c>
    </row>
    <row r="12" spans="2:13" ht="20.149999999999999" customHeight="1">
      <c r="B12" s="446" t="s">
        <v>320</v>
      </c>
      <c r="C12" s="461" t="s">
        <v>473</v>
      </c>
      <c r="D12" s="474">
        <v>443624</v>
      </c>
      <c r="E12" s="488">
        <v>378986</v>
      </c>
      <c r="F12" s="488">
        <v>343995</v>
      </c>
      <c r="G12" s="488">
        <v>34991</v>
      </c>
      <c r="H12" s="488">
        <v>64638</v>
      </c>
      <c r="I12" s="488">
        <v>164597</v>
      </c>
      <c r="J12" s="488">
        <v>164050</v>
      </c>
      <c r="K12" s="488">
        <v>161488</v>
      </c>
      <c r="L12" s="488">
        <v>2562</v>
      </c>
      <c r="M12" s="488">
        <v>547</v>
      </c>
    </row>
    <row r="13" spans="2:13" ht="20.149999999999999" customHeight="1">
      <c r="B13" s="446" t="s">
        <v>322</v>
      </c>
      <c r="C13" s="461" t="s">
        <v>474</v>
      </c>
      <c r="D13" s="474">
        <v>463903</v>
      </c>
      <c r="E13" s="488">
        <v>305045</v>
      </c>
      <c r="F13" s="488">
        <v>258411</v>
      </c>
      <c r="G13" s="488">
        <v>46634</v>
      </c>
      <c r="H13" s="488">
        <v>158858</v>
      </c>
      <c r="I13" s="488">
        <v>122424</v>
      </c>
      <c r="J13" s="488">
        <v>119315</v>
      </c>
      <c r="K13" s="488">
        <v>116343</v>
      </c>
      <c r="L13" s="488">
        <v>2972</v>
      </c>
      <c r="M13" s="488">
        <v>3109</v>
      </c>
    </row>
    <row r="14" spans="2:13" ht="20.149999999999999" customHeight="1">
      <c r="B14" s="446" t="s">
        <v>324</v>
      </c>
      <c r="C14" s="461" t="s">
        <v>476</v>
      </c>
      <c r="D14" s="474">
        <v>525466</v>
      </c>
      <c r="E14" s="488">
        <v>318375</v>
      </c>
      <c r="F14" s="488">
        <v>296014</v>
      </c>
      <c r="G14" s="488">
        <v>22361</v>
      </c>
      <c r="H14" s="488">
        <v>207091</v>
      </c>
      <c r="I14" s="488">
        <v>120254</v>
      </c>
      <c r="J14" s="488">
        <v>111296</v>
      </c>
      <c r="K14" s="488">
        <v>109598</v>
      </c>
      <c r="L14" s="488">
        <v>1698</v>
      </c>
      <c r="M14" s="488">
        <v>8958</v>
      </c>
    </row>
    <row r="15" spans="2:13" ht="20.149999999999999" customHeight="1">
      <c r="B15" s="446" t="s">
        <v>327</v>
      </c>
      <c r="C15" s="461" t="s">
        <v>477</v>
      </c>
      <c r="D15" s="474">
        <v>522832</v>
      </c>
      <c r="E15" s="488">
        <v>404475</v>
      </c>
      <c r="F15" s="488">
        <v>379102</v>
      </c>
      <c r="G15" s="488">
        <v>25373</v>
      </c>
      <c r="H15" s="488">
        <v>118357</v>
      </c>
      <c r="I15" s="488">
        <v>175360</v>
      </c>
      <c r="J15" s="488">
        <v>163057</v>
      </c>
      <c r="K15" s="488">
        <v>162037</v>
      </c>
      <c r="L15" s="488">
        <v>1020</v>
      </c>
      <c r="M15" s="488">
        <v>12303</v>
      </c>
    </row>
    <row r="16" spans="2:13" ht="20.149999999999999" customHeight="1">
      <c r="B16" s="446" t="s">
        <v>329</v>
      </c>
      <c r="C16" s="461" t="s">
        <v>479</v>
      </c>
      <c r="D16" s="474">
        <v>537222</v>
      </c>
      <c r="E16" s="488">
        <v>329957</v>
      </c>
      <c r="F16" s="488">
        <v>307885</v>
      </c>
      <c r="G16" s="488">
        <v>22072</v>
      </c>
      <c r="H16" s="488">
        <v>207265</v>
      </c>
      <c r="I16" s="488">
        <v>107643</v>
      </c>
      <c r="J16" s="488">
        <v>97186</v>
      </c>
      <c r="K16" s="488">
        <v>94126</v>
      </c>
      <c r="L16" s="488">
        <v>3060</v>
      </c>
      <c r="M16" s="488">
        <v>10457</v>
      </c>
    </row>
    <row r="17" spans="2:13" ht="20.149999999999999" customHeight="1">
      <c r="B17" s="446" t="s">
        <v>5</v>
      </c>
      <c r="C17" s="461" t="s">
        <v>481</v>
      </c>
      <c r="D17" s="474">
        <v>1058558</v>
      </c>
      <c r="E17" s="488">
        <v>436740</v>
      </c>
      <c r="F17" s="488">
        <v>395296</v>
      </c>
      <c r="G17" s="488">
        <v>41444</v>
      </c>
      <c r="H17" s="488">
        <v>621818</v>
      </c>
      <c r="I17" s="488">
        <v>176655</v>
      </c>
      <c r="J17" s="488">
        <v>158463</v>
      </c>
      <c r="K17" s="488">
        <v>154456</v>
      </c>
      <c r="L17" s="488">
        <v>4007</v>
      </c>
      <c r="M17" s="488">
        <v>18192</v>
      </c>
    </row>
    <row r="18" spans="2:13" ht="20.149999999999999" customHeight="1">
      <c r="B18" s="446" t="s">
        <v>72</v>
      </c>
      <c r="C18" s="461" t="s">
        <v>124</v>
      </c>
      <c r="D18" s="474">
        <v>386527</v>
      </c>
      <c r="E18" s="488">
        <v>277963</v>
      </c>
      <c r="F18" s="488">
        <v>255533</v>
      </c>
      <c r="G18" s="488">
        <v>22430</v>
      </c>
      <c r="H18" s="488">
        <v>108564</v>
      </c>
      <c r="I18" s="488">
        <v>78346</v>
      </c>
      <c r="J18" s="488">
        <v>76631</v>
      </c>
      <c r="K18" s="488">
        <v>74986</v>
      </c>
      <c r="L18" s="488">
        <v>1645</v>
      </c>
      <c r="M18" s="488">
        <v>1715</v>
      </c>
    </row>
    <row r="19" spans="2:13" ht="20.149999999999999" customHeight="1">
      <c r="B19" s="446" t="s">
        <v>334</v>
      </c>
      <c r="C19" s="461" t="s">
        <v>482</v>
      </c>
      <c r="D19" s="474">
        <v>477914</v>
      </c>
      <c r="E19" s="488">
        <v>301965</v>
      </c>
      <c r="F19" s="488">
        <v>288702</v>
      </c>
      <c r="G19" s="488">
        <v>13263</v>
      </c>
      <c r="H19" s="488">
        <v>175949</v>
      </c>
      <c r="I19" s="488">
        <v>99402</v>
      </c>
      <c r="J19" s="488">
        <v>88784</v>
      </c>
      <c r="K19" s="488">
        <v>87597</v>
      </c>
      <c r="L19" s="488">
        <v>1187</v>
      </c>
      <c r="M19" s="488">
        <v>10618</v>
      </c>
    </row>
    <row r="20" spans="2:13" ht="20.149999999999999" customHeight="1">
      <c r="B20" s="446" t="s">
        <v>183</v>
      </c>
      <c r="C20" s="461" t="s">
        <v>483</v>
      </c>
      <c r="D20" s="474">
        <v>454453</v>
      </c>
      <c r="E20" s="488">
        <v>379083</v>
      </c>
      <c r="F20" s="488">
        <v>376530</v>
      </c>
      <c r="G20" s="488">
        <v>2553</v>
      </c>
      <c r="H20" s="488">
        <v>75370</v>
      </c>
      <c r="I20" s="488">
        <v>115339</v>
      </c>
      <c r="J20" s="488">
        <v>105749</v>
      </c>
      <c r="K20" s="488">
        <v>105083</v>
      </c>
      <c r="L20" s="488">
        <v>666</v>
      </c>
      <c r="M20" s="488">
        <v>9590</v>
      </c>
    </row>
    <row r="21" spans="2:13" ht="20.149999999999999" customHeight="1">
      <c r="B21" s="446" t="s">
        <v>336</v>
      </c>
      <c r="C21" s="461" t="s">
        <v>485</v>
      </c>
      <c r="D21" s="474">
        <v>514865</v>
      </c>
      <c r="E21" s="488">
        <v>331487</v>
      </c>
      <c r="F21" s="488">
        <v>306144</v>
      </c>
      <c r="G21" s="488">
        <v>25343</v>
      </c>
      <c r="H21" s="488">
        <v>183378</v>
      </c>
      <c r="I21" s="488">
        <v>136685</v>
      </c>
      <c r="J21" s="488">
        <v>124920</v>
      </c>
      <c r="K21" s="488">
        <v>123040</v>
      </c>
      <c r="L21" s="488">
        <v>1880</v>
      </c>
      <c r="M21" s="488">
        <v>11765</v>
      </c>
    </row>
    <row r="22" spans="2:13" ht="20.149999999999999" customHeight="1">
      <c r="B22" s="446" t="s">
        <v>112</v>
      </c>
      <c r="C22" s="461" t="s">
        <v>369</v>
      </c>
      <c r="D22" s="474">
        <v>577029</v>
      </c>
      <c r="E22" s="488">
        <v>359798</v>
      </c>
      <c r="F22" s="488">
        <v>328620</v>
      </c>
      <c r="G22" s="488">
        <v>31178</v>
      </c>
      <c r="H22" s="488">
        <v>217231</v>
      </c>
      <c r="I22" s="488">
        <v>191929</v>
      </c>
      <c r="J22" s="488">
        <v>156070</v>
      </c>
      <c r="K22" s="488">
        <v>144005</v>
      </c>
      <c r="L22" s="488">
        <v>12065</v>
      </c>
      <c r="M22" s="488">
        <v>35859</v>
      </c>
    </row>
    <row r="23" spans="2:13" ht="20.149999999999999" customHeight="1">
      <c r="B23" s="448" t="s">
        <v>248</v>
      </c>
      <c r="C23" s="462" t="s">
        <v>200</v>
      </c>
      <c r="D23" s="474">
        <v>419204</v>
      </c>
      <c r="E23" s="489">
        <v>280586</v>
      </c>
      <c r="F23" s="489">
        <v>249400</v>
      </c>
      <c r="G23" s="489">
        <v>31186</v>
      </c>
      <c r="H23" s="489">
        <v>138618</v>
      </c>
      <c r="I23" s="489">
        <v>119222</v>
      </c>
      <c r="J23" s="489">
        <v>110536</v>
      </c>
      <c r="K23" s="489">
        <v>106151</v>
      </c>
      <c r="L23" s="489">
        <v>4385</v>
      </c>
      <c r="M23" s="489">
        <v>8686</v>
      </c>
    </row>
    <row r="24" spans="2:13" ht="20.149999999999999" customHeight="1">
      <c r="B24" s="449" t="s">
        <v>29</v>
      </c>
      <c r="C24" s="463" t="s">
        <v>97</v>
      </c>
      <c r="D24" s="487">
        <v>458716</v>
      </c>
      <c r="E24" s="487">
        <v>285592</v>
      </c>
      <c r="F24" s="487">
        <v>257313</v>
      </c>
      <c r="G24" s="487">
        <v>28279</v>
      </c>
      <c r="H24" s="487">
        <v>173124</v>
      </c>
      <c r="I24" s="487">
        <v>124807</v>
      </c>
      <c r="J24" s="487">
        <v>121072</v>
      </c>
      <c r="K24" s="487">
        <v>116562</v>
      </c>
      <c r="L24" s="487">
        <v>4510</v>
      </c>
      <c r="M24" s="487">
        <v>3735</v>
      </c>
    </row>
    <row r="25" spans="2:13" ht="20.149999999999999" customHeight="1">
      <c r="B25" s="450" t="s">
        <v>486</v>
      </c>
      <c r="C25" s="461" t="s">
        <v>488</v>
      </c>
      <c r="D25" s="490">
        <v>429266</v>
      </c>
      <c r="E25" s="490">
        <v>263375</v>
      </c>
      <c r="F25" s="490">
        <v>243971</v>
      </c>
      <c r="G25" s="490">
        <v>19404</v>
      </c>
      <c r="H25" s="490">
        <v>165891</v>
      </c>
      <c r="I25" s="490">
        <v>195377</v>
      </c>
      <c r="J25" s="490">
        <v>139335</v>
      </c>
      <c r="K25" s="490">
        <v>138264</v>
      </c>
      <c r="L25" s="490">
        <v>1071</v>
      </c>
      <c r="M25" s="490">
        <v>56042</v>
      </c>
    </row>
    <row r="26" spans="2:13" ht="20.149999999999999" customHeight="1">
      <c r="B26" s="451" t="s">
        <v>489</v>
      </c>
      <c r="C26" s="464" t="s">
        <v>237</v>
      </c>
      <c r="D26" s="491">
        <v>793379</v>
      </c>
      <c r="E26" s="491">
        <v>353821</v>
      </c>
      <c r="F26" s="491">
        <v>324164</v>
      </c>
      <c r="G26" s="491">
        <v>29657</v>
      </c>
      <c r="H26" s="491">
        <v>439558</v>
      </c>
      <c r="I26" s="491">
        <v>359418</v>
      </c>
      <c r="J26" s="491">
        <v>189190</v>
      </c>
      <c r="K26" s="491">
        <v>185848</v>
      </c>
      <c r="L26" s="491">
        <v>3342</v>
      </c>
      <c r="M26" s="491">
        <v>170228</v>
      </c>
    </row>
    <row r="27" spans="2:13" ht="20.149999999999999" customHeight="1">
      <c r="B27" s="452" t="s">
        <v>242</v>
      </c>
      <c r="C27" s="465" t="s">
        <v>245</v>
      </c>
      <c r="D27" s="488">
        <v>536471</v>
      </c>
      <c r="E27" s="488">
        <v>299217</v>
      </c>
      <c r="F27" s="488">
        <v>277719</v>
      </c>
      <c r="G27" s="488">
        <v>21498</v>
      </c>
      <c r="H27" s="488">
        <v>237254</v>
      </c>
      <c r="I27" s="488">
        <v>91609</v>
      </c>
      <c r="J27" s="488">
        <v>85486</v>
      </c>
      <c r="K27" s="488">
        <v>84840</v>
      </c>
      <c r="L27" s="488">
        <v>646</v>
      </c>
      <c r="M27" s="488">
        <v>6123</v>
      </c>
    </row>
    <row r="28" spans="2:13" ht="20.149999999999999" customHeight="1">
      <c r="B28" s="452" t="s">
        <v>490</v>
      </c>
      <c r="C28" s="465" t="s">
        <v>252</v>
      </c>
      <c r="D28" s="488">
        <v>425776</v>
      </c>
      <c r="E28" s="488">
        <v>388659</v>
      </c>
      <c r="F28" s="488">
        <v>342455</v>
      </c>
      <c r="G28" s="488">
        <v>46204</v>
      </c>
      <c r="H28" s="488">
        <v>37117</v>
      </c>
      <c r="I28" s="488">
        <v>141509</v>
      </c>
      <c r="J28" s="488">
        <v>141253</v>
      </c>
      <c r="K28" s="488">
        <v>141242</v>
      </c>
      <c r="L28" s="488">
        <v>11</v>
      </c>
      <c r="M28" s="488">
        <v>256</v>
      </c>
    </row>
    <row r="29" spans="2:13" ht="20.149999999999999" customHeight="1">
      <c r="B29" s="452" t="s">
        <v>491</v>
      </c>
      <c r="C29" s="465" t="s">
        <v>492</v>
      </c>
      <c r="D29" s="488">
        <v>301862</v>
      </c>
      <c r="E29" s="488">
        <v>300122</v>
      </c>
      <c r="F29" s="488">
        <v>284879</v>
      </c>
      <c r="G29" s="488">
        <v>15243</v>
      </c>
      <c r="H29" s="488">
        <v>1740</v>
      </c>
      <c r="I29" s="488">
        <v>103184</v>
      </c>
      <c r="J29" s="488">
        <v>103184</v>
      </c>
      <c r="K29" s="488">
        <v>102913</v>
      </c>
      <c r="L29" s="488">
        <v>271</v>
      </c>
      <c r="M29" s="488">
        <v>0</v>
      </c>
    </row>
    <row r="30" spans="2:13" ht="20.149999999999999" customHeight="1">
      <c r="B30" s="452" t="s">
        <v>480</v>
      </c>
      <c r="C30" s="465" t="s">
        <v>4</v>
      </c>
      <c r="D30" s="488">
        <v>537409</v>
      </c>
      <c r="E30" s="488">
        <v>389255</v>
      </c>
      <c r="F30" s="488">
        <v>356405</v>
      </c>
      <c r="G30" s="488">
        <v>32850</v>
      </c>
      <c r="H30" s="488">
        <v>148154</v>
      </c>
      <c r="I30" s="488">
        <v>119423</v>
      </c>
      <c r="J30" s="488">
        <v>118248</v>
      </c>
      <c r="K30" s="488">
        <v>114419</v>
      </c>
      <c r="L30" s="488">
        <v>3829</v>
      </c>
      <c r="M30" s="488">
        <v>1175</v>
      </c>
    </row>
    <row r="31" spans="2:13" ht="20.149999999999999" customHeight="1">
      <c r="B31" s="452" t="s">
        <v>493</v>
      </c>
      <c r="C31" s="465" t="s">
        <v>268</v>
      </c>
      <c r="D31" s="488">
        <v>559185</v>
      </c>
      <c r="E31" s="488">
        <v>324565</v>
      </c>
      <c r="F31" s="488">
        <v>294180</v>
      </c>
      <c r="G31" s="488">
        <v>30385</v>
      </c>
      <c r="H31" s="488">
        <v>234620</v>
      </c>
      <c r="I31" s="488">
        <v>157642</v>
      </c>
      <c r="J31" s="488">
        <v>153808</v>
      </c>
      <c r="K31" s="488">
        <v>152407</v>
      </c>
      <c r="L31" s="488">
        <v>1401</v>
      </c>
      <c r="M31" s="488">
        <v>3834</v>
      </c>
    </row>
    <row r="32" spans="2:13" ht="20.149999999999999" customHeight="1">
      <c r="B32" s="452" t="s">
        <v>448</v>
      </c>
      <c r="C32" s="465" t="s">
        <v>271</v>
      </c>
      <c r="D32" s="488">
        <v>730144</v>
      </c>
      <c r="E32" s="488">
        <v>367404</v>
      </c>
      <c r="F32" s="488">
        <v>327979</v>
      </c>
      <c r="G32" s="488">
        <v>39425</v>
      </c>
      <c r="H32" s="488">
        <v>362740</v>
      </c>
      <c r="I32" s="488">
        <v>146871</v>
      </c>
      <c r="J32" s="488">
        <v>142482</v>
      </c>
      <c r="K32" s="488">
        <v>140685</v>
      </c>
      <c r="L32" s="488">
        <v>1797</v>
      </c>
      <c r="M32" s="488">
        <v>4389</v>
      </c>
    </row>
    <row r="33" spans="2:13" ht="20.149999999999999" customHeight="1">
      <c r="B33" s="452" t="s">
        <v>122</v>
      </c>
      <c r="C33" s="465" t="s">
        <v>467</v>
      </c>
      <c r="D33" s="488">
        <v>574360</v>
      </c>
      <c r="E33" s="488">
        <v>300907</v>
      </c>
      <c r="F33" s="488">
        <v>272125</v>
      </c>
      <c r="G33" s="488">
        <v>28782</v>
      </c>
      <c r="H33" s="488">
        <v>273453</v>
      </c>
      <c r="I33" s="488">
        <v>130531</v>
      </c>
      <c r="J33" s="488">
        <v>94659</v>
      </c>
      <c r="K33" s="488">
        <v>94610</v>
      </c>
      <c r="L33" s="488">
        <v>49</v>
      </c>
      <c r="M33" s="488">
        <v>35872</v>
      </c>
    </row>
    <row r="34" spans="2:13" ht="20.149999999999999" customHeight="1">
      <c r="B34" s="452" t="s">
        <v>494</v>
      </c>
      <c r="C34" s="465" t="s">
        <v>129</v>
      </c>
      <c r="D34" s="492">
        <v>309224</v>
      </c>
      <c r="E34" s="492">
        <v>283806</v>
      </c>
      <c r="F34" s="492">
        <v>268596</v>
      </c>
      <c r="G34" s="492">
        <v>15210</v>
      </c>
      <c r="H34" s="492">
        <v>25418</v>
      </c>
      <c r="I34" s="492">
        <v>111556</v>
      </c>
      <c r="J34" s="492">
        <v>111556</v>
      </c>
      <c r="K34" s="492">
        <v>107871</v>
      </c>
      <c r="L34" s="492">
        <v>3685</v>
      </c>
      <c r="M34" s="492">
        <v>0</v>
      </c>
    </row>
    <row r="35" spans="2:13" ht="20.149999999999999" customHeight="1">
      <c r="B35" s="452" t="s">
        <v>258</v>
      </c>
      <c r="C35" s="465" t="s">
        <v>495</v>
      </c>
      <c r="D35" s="488">
        <v>488535</v>
      </c>
      <c r="E35" s="488">
        <v>377545</v>
      </c>
      <c r="F35" s="488">
        <v>334450</v>
      </c>
      <c r="G35" s="488">
        <v>43095</v>
      </c>
      <c r="H35" s="488">
        <v>110990</v>
      </c>
      <c r="I35" s="488">
        <v>238924</v>
      </c>
      <c r="J35" s="488">
        <v>201407</v>
      </c>
      <c r="K35" s="488">
        <v>194205</v>
      </c>
      <c r="L35" s="488">
        <v>7202</v>
      </c>
      <c r="M35" s="488">
        <v>37517</v>
      </c>
    </row>
    <row r="36" spans="2:13" ht="20.149999999999999" customHeight="1">
      <c r="B36" s="452" t="s">
        <v>150</v>
      </c>
      <c r="C36" s="465" t="s">
        <v>51</v>
      </c>
      <c r="D36" s="488">
        <v>758307</v>
      </c>
      <c r="E36" s="488">
        <v>334568</v>
      </c>
      <c r="F36" s="488">
        <v>318278</v>
      </c>
      <c r="G36" s="488">
        <v>16290</v>
      </c>
      <c r="H36" s="488">
        <v>423739</v>
      </c>
      <c r="I36" s="488">
        <v>215728</v>
      </c>
      <c r="J36" s="488">
        <v>124155</v>
      </c>
      <c r="K36" s="488">
        <v>121362</v>
      </c>
      <c r="L36" s="488">
        <v>2793</v>
      </c>
      <c r="M36" s="488">
        <v>91573</v>
      </c>
    </row>
    <row r="37" spans="2:13" ht="20.149999999999999" customHeight="1">
      <c r="B37" s="452" t="s">
        <v>414</v>
      </c>
      <c r="C37" s="465" t="s">
        <v>232</v>
      </c>
      <c r="D37" s="488">
        <v>929039</v>
      </c>
      <c r="E37" s="488">
        <v>383021</v>
      </c>
      <c r="F37" s="488">
        <v>352230</v>
      </c>
      <c r="G37" s="488">
        <v>30791</v>
      </c>
      <c r="H37" s="488">
        <v>546018</v>
      </c>
      <c r="I37" s="488">
        <v>166088</v>
      </c>
      <c r="J37" s="488">
        <v>111656</v>
      </c>
      <c r="K37" s="488">
        <v>110482</v>
      </c>
      <c r="L37" s="488">
        <v>1174</v>
      </c>
      <c r="M37" s="488">
        <v>54432</v>
      </c>
    </row>
    <row r="38" spans="2:13" ht="20.149999999999999" customHeight="1">
      <c r="B38" s="452" t="s">
        <v>496</v>
      </c>
      <c r="C38" s="465" t="s">
        <v>235</v>
      </c>
      <c r="D38" s="488">
        <v>574451</v>
      </c>
      <c r="E38" s="488">
        <v>407617</v>
      </c>
      <c r="F38" s="488">
        <v>371935</v>
      </c>
      <c r="G38" s="488">
        <v>35682</v>
      </c>
      <c r="H38" s="488">
        <v>166834</v>
      </c>
      <c r="I38" s="488">
        <v>149235</v>
      </c>
      <c r="J38" s="488">
        <v>132734</v>
      </c>
      <c r="K38" s="488">
        <v>132643</v>
      </c>
      <c r="L38" s="488">
        <v>91</v>
      </c>
      <c r="M38" s="488">
        <v>16501</v>
      </c>
    </row>
    <row r="39" spans="2:13" ht="20.149999999999999" customHeight="1">
      <c r="B39" s="452" t="s">
        <v>433</v>
      </c>
      <c r="C39" s="465" t="s">
        <v>243</v>
      </c>
      <c r="D39" s="488">
        <v>374433</v>
      </c>
      <c r="E39" s="488">
        <v>341708</v>
      </c>
      <c r="F39" s="488">
        <v>307531</v>
      </c>
      <c r="G39" s="488">
        <v>34177</v>
      </c>
      <c r="H39" s="488">
        <v>32725</v>
      </c>
      <c r="I39" s="488">
        <v>172345</v>
      </c>
      <c r="J39" s="488">
        <v>172233</v>
      </c>
      <c r="K39" s="488">
        <v>171352</v>
      </c>
      <c r="L39" s="488">
        <v>881</v>
      </c>
      <c r="M39" s="488">
        <v>112</v>
      </c>
    </row>
    <row r="40" spans="2:13" ht="20.149999999999999" customHeight="1">
      <c r="B40" s="452" t="s">
        <v>464</v>
      </c>
      <c r="C40" s="465" t="s">
        <v>171</v>
      </c>
      <c r="D40" s="488">
        <v>1171614</v>
      </c>
      <c r="E40" s="488">
        <v>369223</v>
      </c>
      <c r="F40" s="488">
        <v>343222</v>
      </c>
      <c r="G40" s="488">
        <v>26001</v>
      </c>
      <c r="H40" s="488">
        <v>802391</v>
      </c>
      <c r="I40" s="488">
        <v>108742</v>
      </c>
      <c r="J40" s="488">
        <v>108742</v>
      </c>
      <c r="K40" s="488">
        <v>102641</v>
      </c>
      <c r="L40" s="488">
        <v>6101</v>
      </c>
      <c r="M40" s="488">
        <v>0</v>
      </c>
    </row>
    <row r="41" spans="2:13" ht="20.149999999999999" customHeight="1">
      <c r="B41" s="452" t="s">
        <v>498</v>
      </c>
      <c r="C41" s="465" t="s">
        <v>254</v>
      </c>
      <c r="D41" s="488">
        <v>839471</v>
      </c>
      <c r="E41" s="488">
        <v>376153</v>
      </c>
      <c r="F41" s="488">
        <v>336527</v>
      </c>
      <c r="G41" s="488">
        <v>39626</v>
      </c>
      <c r="H41" s="488">
        <v>463318</v>
      </c>
      <c r="I41" s="488">
        <v>152222</v>
      </c>
      <c r="J41" s="488">
        <v>133130</v>
      </c>
      <c r="K41" s="488">
        <v>132733</v>
      </c>
      <c r="L41" s="488">
        <v>397</v>
      </c>
      <c r="M41" s="488">
        <v>19092</v>
      </c>
    </row>
    <row r="42" spans="2:13" ht="20.149999999999999" customHeight="1">
      <c r="B42" s="452" t="s">
        <v>401</v>
      </c>
      <c r="C42" s="465" t="s">
        <v>265</v>
      </c>
      <c r="D42" s="488">
        <v>501674</v>
      </c>
      <c r="E42" s="488">
        <v>423542</v>
      </c>
      <c r="F42" s="488">
        <v>385004</v>
      </c>
      <c r="G42" s="488">
        <v>38538</v>
      </c>
      <c r="H42" s="488">
        <v>78132</v>
      </c>
      <c r="I42" s="488">
        <v>264078</v>
      </c>
      <c r="J42" s="488">
        <v>146966</v>
      </c>
      <c r="K42" s="488">
        <v>139213</v>
      </c>
      <c r="L42" s="488">
        <v>7753</v>
      </c>
      <c r="M42" s="488">
        <v>117112</v>
      </c>
    </row>
    <row r="43" spans="2:13" ht="20.149999999999999" customHeight="1">
      <c r="B43" s="452" t="s">
        <v>306</v>
      </c>
      <c r="C43" s="465" t="s">
        <v>263</v>
      </c>
      <c r="D43" s="488">
        <v>829747</v>
      </c>
      <c r="E43" s="488">
        <v>391657</v>
      </c>
      <c r="F43" s="488">
        <v>345688</v>
      </c>
      <c r="G43" s="488">
        <v>45969</v>
      </c>
      <c r="H43" s="488">
        <v>438090</v>
      </c>
      <c r="I43" s="488">
        <v>113938</v>
      </c>
      <c r="J43" s="488">
        <v>102370</v>
      </c>
      <c r="K43" s="488">
        <v>102138</v>
      </c>
      <c r="L43" s="488">
        <v>232</v>
      </c>
      <c r="M43" s="488">
        <v>11568</v>
      </c>
    </row>
    <row r="44" spans="2:13" ht="20.149999999999999" customHeight="1">
      <c r="B44" s="452" t="s">
        <v>500</v>
      </c>
      <c r="C44" s="466" t="s">
        <v>6</v>
      </c>
      <c r="D44" s="488">
        <v>382559</v>
      </c>
      <c r="E44" s="488">
        <v>347866</v>
      </c>
      <c r="F44" s="488">
        <v>312427</v>
      </c>
      <c r="G44" s="488">
        <v>35439</v>
      </c>
      <c r="H44" s="488">
        <v>34693</v>
      </c>
      <c r="I44" s="488">
        <v>135848</v>
      </c>
      <c r="J44" s="488">
        <v>125872</v>
      </c>
      <c r="K44" s="488">
        <v>125257</v>
      </c>
      <c r="L44" s="488">
        <v>615</v>
      </c>
      <c r="M44" s="488">
        <v>9976</v>
      </c>
    </row>
    <row r="45" spans="2:13" ht="20.149999999999999" customHeight="1">
      <c r="B45" s="449" t="s">
        <v>307</v>
      </c>
      <c r="C45" s="467" t="s">
        <v>428</v>
      </c>
      <c r="D45" s="487">
        <v>734776</v>
      </c>
      <c r="E45" s="487">
        <v>366623</v>
      </c>
      <c r="F45" s="487">
        <v>337751</v>
      </c>
      <c r="G45" s="487">
        <v>28872</v>
      </c>
      <c r="H45" s="487">
        <v>368153</v>
      </c>
      <c r="I45" s="487">
        <v>131992</v>
      </c>
      <c r="J45" s="487">
        <v>114301</v>
      </c>
      <c r="K45" s="487">
        <v>110923</v>
      </c>
      <c r="L45" s="487">
        <v>3378</v>
      </c>
      <c r="M45" s="487">
        <v>17691</v>
      </c>
    </row>
    <row r="46" spans="2:13" ht="20.149999999999999" customHeight="1">
      <c r="B46" s="453" t="s">
        <v>435</v>
      </c>
      <c r="C46" s="468" t="s">
        <v>355</v>
      </c>
      <c r="D46" s="489">
        <v>406480</v>
      </c>
      <c r="E46" s="489">
        <v>290948</v>
      </c>
      <c r="F46" s="489">
        <v>272288</v>
      </c>
      <c r="G46" s="489">
        <v>18660</v>
      </c>
      <c r="H46" s="489">
        <v>115532</v>
      </c>
      <c r="I46" s="489">
        <v>117730</v>
      </c>
      <c r="J46" s="489">
        <v>110650</v>
      </c>
      <c r="K46" s="489">
        <v>109313</v>
      </c>
      <c r="L46" s="489">
        <v>1337</v>
      </c>
      <c r="M46" s="489">
        <v>7080</v>
      </c>
    </row>
    <row r="47" spans="2:13" ht="20.149999999999999" customHeight="1">
      <c r="B47" s="451" t="s">
        <v>283</v>
      </c>
      <c r="C47" s="464" t="s">
        <v>77</v>
      </c>
      <c r="D47" s="491">
        <v>421467</v>
      </c>
      <c r="E47" s="491">
        <v>298468</v>
      </c>
      <c r="F47" s="491">
        <v>279003</v>
      </c>
      <c r="G47" s="491">
        <v>19465</v>
      </c>
      <c r="H47" s="491">
        <v>122999</v>
      </c>
      <c r="I47" s="491">
        <v>94249</v>
      </c>
      <c r="J47" s="491">
        <v>90336</v>
      </c>
      <c r="K47" s="491">
        <v>89441</v>
      </c>
      <c r="L47" s="491">
        <v>895</v>
      </c>
      <c r="M47" s="491">
        <v>3913</v>
      </c>
    </row>
    <row r="48" spans="2:13" ht="20.149999999999999" customHeight="1">
      <c r="B48" s="452" t="s">
        <v>501</v>
      </c>
      <c r="C48" s="465" t="s">
        <v>502</v>
      </c>
      <c r="D48" s="488">
        <v>355131</v>
      </c>
      <c r="E48" s="488">
        <v>259538</v>
      </c>
      <c r="F48" s="488">
        <v>234444</v>
      </c>
      <c r="G48" s="488">
        <v>25094</v>
      </c>
      <c r="H48" s="488">
        <v>95593</v>
      </c>
      <c r="I48" s="488">
        <v>74759</v>
      </c>
      <c r="J48" s="488">
        <v>73540</v>
      </c>
      <c r="K48" s="488">
        <v>71726</v>
      </c>
      <c r="L48" s="488">
        <v>1814</v>
      </c>
      <c r="M48" s="488">
        <v>1219</v>
      </c>
    </row>
    <row r="49" spans="2:13" ht="20.149999999999999" customHeight="1">
      <c r="B49" s="449" t="s">
        <v>418</v>
      </c>
      <c r="C49" s="463" t="s">
        <v>503</v>
      </c>
      <c r="D49" s="487">
        <v>672692</v>
      </c>
      <c r="E49" s="487">
        <v>379664</v>
      </c>
      <c r="F49" s="487">
        <v>342017</v>
      </c>
      <c r="G49" s="487">
        <v>37647</v>
      </c>
      <c r="H49" s="487">
        <v>293028</v>
      </c>
      <c r="I49" s="487">
        <v>205631</v>
      </c>
      <c r="J49" s="487">
        <v>175651</v>
      </c>
      <c r="K49" s="487">
        <v>171702</v>
      </c>
      <c r="L49" s="487">
        <v>3949</v>
      </c>
      <c r="M49" s="487">
        <v>29980</v>
      </c>
    </row>
    <row r="50" spans="2:13" ht="20.149999999999999" customHeight="1">
      <c r="B50" s="453" t="s">
        <v>504</v>
      </c>
      <c r="C50" s="462" t="s">
        <v>11</v>
      </c>
      <c r="D50" s="489">
        <v>324792</v>
      </c>
      <c r="E50" s="489">
        <v>273467</v>
      </c>
      <c r="F50" s="489">
        <v>262941</v>
      </c>
      <c r="G50" s="489">
        <v>10526</v>
      </c>
      <c r="H50" s="489">
        <v>51325</v>
      </c>
      <c r="I50" s="489">
        <v>112550</v>
      </c>
      <c r="J50" s="489">
        <v>107161</v>
      </c>
      <c r="K50" s="489">
        <v>106005</v>
      </c>
      <c r="L50" s="489">
        <v>1156</v>
      </c>
      <c r="M50" s="489">
        <v>5389</v>
      </c>
    </row>
    <row r="51" spans="2:13" ht="20.149999999999999" customHeight="1">
      <c r="B51" s="451" t="s">
        <v>362</v>
      </c>
      <c r="C51" s="464" t="s">
        <v>8</v>
      </c>
      <c r="D51" s="487">
        <v>360987</v>
      </c>
      <c r="E51" s="487">
        <v>238773</v>
      </c>
      <c r="F51" s="487">
        <v>211936</v>
      </c>
      <c r="G51" s="487">
        <v>26837</v>
      </c>
      <c r="H51" s="487">
        <v>122214</v>
      </c>
      <c r="I51" s="487">
        <v>160989</v>
      </c>
      <c r="J51" s="487">
        <v>158347</v>
      </c>
      <c r="K51" s="487">
        <v>153868</v>
      </c>
      <c r="L51" s="487">
        <v>4479</v>
      </c>
      <c r="M51" s="487">
        <v>2642</v>
      </c>
    </row>
    <row r="52" spans="2:13" ht="20.149999999999999" customHeight="1">
      <c r="B52" s="452" t="s">
        <v>202</v>
      </c>
      <c r="C52" s="465" t="s">
        <v>505</v>
      </c>
      <c r="D52" s="488">
        <v>439832</v>
      </c>
      <c r="E52" s="488">
        <v>294645</v>
      </c>
      <c r="F52" s="488">
        <v>255202</v>
      </c>
      <c r="G52" s="488">
        <v>39443</v>
      </c>
      <c r="H52" s="488">
        <v>145187</v>
      </c>
      <c r="I52" s="488">
        <v>116910</v>
      </c>
      <c r="J52" s="488">
        <v>107738</v>
      </c>
      <c r="K52" s="488">
        <v>102040</v>
      </c>
      <c r="L52" s="488">
        <v>5698</v>
      </c>
      <c r="M52" s="488">
        <v>9172</v>
      </c>
    </row>
    <row r="53" spans="2:13" ht="20.149999999999999" customHeight="1">
      <c r="B53" s="453" t="s">
        <v>506</v>
      </c>
      <c r="C53" s="462" t="s">
        <v>508</v>
      </c>
      <c r="D53" s="489">
        <v>476897</v>
      </c>
      <c r="E53" s="489">
        <v>324048</v>
      </c>
      <c r="F53" s="489">
        <v>306542</v>
      </c>
      <c r="G53" s="489">
        <v>17506</v>
      </c>
      <c r="H53" s="489">
        <v>152849</v>
      </c>
      <c r="I53" s="489">
        <v>108666</v>
      </c>
      <c r="J53" s="489">
        <v>98825</v>
      </c>
      <c r="K53" s="489">
        <v>97706</v>
      </c>
      <c r="L53" s="489">
        <v>1119</v>
      </c>
      <c r="M53" s="489">
        <v>9841</v>
      </c>
    </row>
    <row r="54" spans="2:13" ht="23.25" customHeight="1">
      <c r="B54" s="10"/>
      <c r="C54" s="603"/>
      <c r="D54" s="469" t="s">
        <v>527</v>
      </c>
      <c r="E54" s="607"/>
      <c r="F54" s="410"/>
      <c r="G54" s="10"/>
      <c r="I54" s="10"/>
      <c r="J54" s="10"/>
      <c r="K54" s="10"/>
      <c r="L54" s="10"/>
      <c r="M54" s="10"/>
    </row>
    <row r="55" spans="2:13" ht="23.25" customHeight="1">
      <c r="B55" s="10"/>
      <c r="C55" s="454">
        <v>45839</v>
      </c>
      <c r="D55" s="469"/>
      <c r="E55" s="607"/>
      <c r="G55" s="10"/>
      <c r="I55" s="10"/>
      <c r="J55" s="10"/>
      <c r="K55" s="10"/>
      <c r="L55" s="10"/>
      <c r="M55" s="10"/>
    </row>
    <row r="56" spans="2:13" ht="18" customHeight="1">
      <c r="B56" s="200"/>
      <c r="C56" s="455" t="s">
        <v>487</v>
      </c>
      <c r="D56" s="455"/>
      <c r="E56" s="200"/>
      <c r="F56" s="200"/>
      <c r="G56" s="200"/>
      <c r="H56" s="200"/>
      <c r="I56" s="200"/>
      <c r="J56" s="200"/>
      <c r="K56" s="200"/>
      <c r="L56" s="200"/>
      <c r="M56" s="1" t="s">
        <v>195</v>
      </c>
    </row>
    <row r="57" spans="2:13" s="440" customFormat="1" ht="18" customHeight="1">
      <c r="B57" s="441" t="s">
        <v>511</v>
      </c>
      <c r="C57" s="456"/>
      <c r="D57" s="530" t="s">
        <v>403</v>
      </c>
      <c r="E57" s="530"/>
      <c r="F57" s="530"/>
      <c r="G57" s="529"/>
      <c r="H57" s="614"/>
      <c r="I57" s="528" t="s">
        <v>531</v>
      </c>
      <c r="J57" s="529"/>
      <c r="K57" s="529"/>
      <c r="L57" s="529"/>
      <c r="M57" s="614"/>
    </row>
    <row r="58" spans="2:13" s="440" customFormat="1" ht="9.75" customHeight="1">
      <c r="B58" s="442"/>
      <c r="C58" s="457"/>
      <c r="D58" s="604" t="s">
        <v>40</v>
      </c>
      <c r="E58" s="482"/>
      <c r="F58" s="482"/>
      <c r="G58" s="546"/>
      <c r="H58" s="546"/>
      <c r="I58" s="604" t="s">
        <v>40</v>
      </c>
      <c r="J58" s="482"/>
      <c r="K58" s="482"/>
      <c r="L58" s="546"/>
      <c r="M58" s="611"/>
    </row>
    <row r="59" spans="2:13" s="440" customFormat="1" ht="9.75" customHeight="1">
      <c r="B59" s="442"/>
      <c r="C59" s="457"/>
      <c r="D59" s="605"/>
      <c r="E59" s="604" t="s">
        <v>382</v>
      </c>
      <c r="F59" s="482"/>
      <c r="G59" s="611"/>
      <c r="H59" s="615" t="s">
        <v>529</v>
      </c>
      <c r="I59" s="605"/>
      <c r="J59" s="604" t="s">
        <v>382</v>
      </c>
      <c r="K59" s="482"/>
      <c r="L59" s="611"/>
      <c r="M59" s="615" t="s">
        <v>529</v>
      </c>
    </row>
    <row r="60" spans="2:13" s="440" customFormat="1" ht="36" customHeight="1">
      <c r="B60" s="443"/>
      <c r="C60" s="458"/>
      <c r="D60" s="606"/>
      <c r="E60" s="608"/>
      <c r="F60" s="610" t="s">
        <v>373</v>
      </c>
      <c r="G60" s="613" t="s">
        <v>530</v>
      </c>
      <c r="H60" s="616"/>
      <c r="I60" s="606"/>
      <c r="J60" s="608"/>
      <c r="K60" s="610" t="s">
        <v>373</v>
      </c>
      <c r="L60" s="613" t="s">
        <v>530</v>
      </c>
      <c r="M60" s="616"/>
    </row>
    <row r="61" spans="2:13" ht="20.149999999999999" customHeight="1">
      <c r="B61" s="444" t="s">
        <v>107</v>
      </c>
      <c r="C61" s="459" t="s">
        <v>451</v>
      </c>
      <c r="D61" s="486">
        <v>611367</v>
      </c>
      <c r="E61" s="486">
        <v>356621</v>
      </c>
      <c r="F61" s="486">
        <v>324171</v>
      </c>
      <c r="G61" s="486">
        <v>32450</v>
      </c>
      <c r="H61" s="486">
        <v>254746</v>
      </c>
      <c r="I61" s="486">
        <v>131174</v>
      </c>
      <c r="J61" s="486">
        <v>121112</v>
      </c>
      <c r="K61" s="486">
        <v>118225</v>
      </c>
      <c r="L61" s="486">
        <v>2887</v>
      </c>
      <c r="M61" s="486">
        <v>10062</v>
      </c>
    </row>
    <row r="62" spans="2:13" ht="20.149999999999999" customHeight="1">
      <c r="B62" s="445" t="s">
        <v>126</v>
      </c>
      <c r="C62" s="460" t="s">
        <v>472</v>
      </c>
      <c r="D62" s="473">
        <v>761031</v>
      </c>
      <c r="E62" s="487">
        <v>356176</v>
      </c>
      <c r="F62" s="487">
        <v>331927</v>
      </c>
      <c r="G62" s="487">
        <v>24249</v>
      </c>
      <c r="H62" s="487">
        <v>404855</v>
      </c>
      <c r="I62" s="487">
        <v>168489</v>
      </c>
      <c r="J62" s="487">
        <v>143726</v>
      </c>
      <c r="K62" s="487">
        <v>143207</v>
      </c>
      <c r="L62" s="487">
        <v>519</v>
      </c>
      <c r="M62" s="487">
        <v>24763</v>
      </c>
    </row>
    <row r="63" spans="2:13" ht="20.149999999999999" customHeight="1">
      <c r="B63" s="446" t="s">
        <v>315</v>
      </c>
      <c r="C63" s="461" t="s">
        <v>421</v>
      </c>
      <c r="D63" s="474">
        <v>713955</v>
      </c>
      <c r="E63" s="488">
        <v>375792</v>
      </c>
      <c r="F63" s="488">
        <v>336233</v>
      </c>
      <c r="G63" s="488">
        <v>39559</v>
      </c>
      <c r="H63" s="488">
        <v>338163</v>
      </c>
      <c r="I63" s="488">
        <v>161486</v>
      </c>
      <c r="J63" s="488">
        <v>139100</v>
      </c>
      <c r="K63" s="488">
        <v>135252</v>
      </c>
      <c r="L63" s="488">
        <v>3848</v>
      </c>
      <c r="M63" s="488">
        <v>22386</v>
      </c>
    </row>
    <row r="64" spans="2:13" ht="20.149999999999999" customHeight="1">
      <c r="B64" s="447" t="s">
        <v>317</v>
      </c>
      <c r="C64" s="461" t="s">
        <v>56</v>
      </c>
      <c r="D64" s="474">
        <v>1160750</v>
      </c>
      <c r="E64" s="488">
        <v>514332</v>
      </c>
      <c r="F64" s="488">
        <v>453269</v>
      </c>
      <c r="G64" s="488">
        <v>61063</v>
      </c>
      <c r="H64" s="488">
        <v>646418</v>
      </c>
      <c r="I64" s="488">
        <v>205579</v>
      </c>
      <c r="J64" s="488">
        <v>201802</v>
      </c>
      <c r="K64" s="488">
        <v>201303</v>
      </c>
      <c r="L64" s="488">
        <v>499</v>
      </c>
      <c r="M64" s="488">
        <v>3777</v>
      </c>
    </row>
    <row r="65" spans="2:13" ht="20.149999999999999" customHeight="1">
      <c r="B65" s="446" t="s">
        <v>320</v>
      </c>
      <c r="C65" s="461" t="s">
        <v>473</v>
      </c>
      <c r="D65" s="474">
        <v>473453</v>
      </c>
      <c r="E65" s="488">
        <v>407639</v>
      </c>
      <c r="F65" s="488">
        <v>369551</v>
      </c>
      <c r="G65" s="488">
        <v>38088</v>
      </c>
      <c r="H65" s="488">
        <v>65814</v>
      </c>
      <c r="I65" s="488">
        <v>164597</v>
      </c>
      <c r="J65" s="488">
        <v>164050</v>
      </c>
      <c r="K65" s="488">
        <v>161488</v>
      </c>
      <c r="L65" s="488">
        <v>2562</v>
      </c>
      <c r="M65" s="488">
        <v>547</v>
      </c>
    </row>
    <row r="66" spans="2:13" ht="20.149999999999999" customHeight="1">
      <c r="B66" s="446" t="s">
        <v>322</v>
      </c>
      <c r="C66" s="461" t="s">
        <v>474</v>
      </c>
      <c r="D66" s="474">
        <v>425871</v>
      </c>
      <c r="E66" s="488">
        <v>275176</v>
      </c>
      <c r="F66" s="488">
        <v>237541</v>
      </c>
      <c r="G66" s="488">
        <v>37635</v>
      </c>
      <c r="H66" s="488">
        <v>150695</v>
      </c>
      <c r="I66" s="488">
        <v>123518</v>
      </c>
      <c r="J66" s="488">
        <v>121782</v>
      </c>
      <c r="K66" s="488">
        <v>118394</v>
      </c>
      <c r="L66" s="488">
        <v>3388</v>
      </c>
      <c r="M66" s="488">
        <v>1736</v>
      </c>
    </row>
    <row r="67" spans="2:13" ht="20.149999999999999" customHeight="1">
      <c r="B67" s="446" t="s">
        <v>324</v>
      </c>
      <c r="C67" s="461" t="s">
        <v>476</v>
      </c>
      <c r="D67" s="474">
        <v>651572</v>
      </c>
      <c r="E67" s="488">
        <v>327846</v>
      </c>
      <c r="F67" s="488">
        <v>310869</v>
      </c>
      <c r="G67" s="488">
        <v>16977</v>
      </c>
      <c r="H67" s="488">
        <v>323726</v>
      </c>
      <c r="I67" s="488">
        <v>140435</v>
      </c>
      <c r="J67" s="488">
        <v>126927</v>
      </c>
      <c r="K67" s="488">
        <v>124366</v>
      </c>
      <c r="L67" s="488">
        <v>2561</v>
      </c>
      <c r="M67" s="488">
        <v>13508</v>
      </c>
    </row>
    <row r="68" spans="2:13" ht="20.149999999999999" customHeight="1">
      <c r="B68" s="446" t="s">
        <v>327</v>
      </c>
      <c r="C68" s="461" t="s">
        <v>477</v>
      </c>
      <c r="D68" s="474">
        <v>535550</v>
      </c>
      <c r="E68" s="488">
        <v>428673</v>
      </c>
      <c r="F68" s="488">
        <v>407438</v>
      </c>
      <c r="G68" s="488">
        <v>21235</v>
      </c>
      <c r="H68" s="488">
        <v>106877</v>
      </c>
      <c r="I68" s="488">
        <v>167917</v>
      </c>
      <c r="J68" s="488">
        <v>151197</v>
      </c>
      <c r="K68" s="488">
        <v>149886</v>
      </c>
      <c r="L68" s="488">
        <v>1311</v>
      </c>
      <c r="M68" s="488">
        <v>16720</v>
      </c>
    </row>
    <row r="69" spans="2:13" ht="20.149999999999999" customHeight="1">
      <c r="B69" s="446" t="s">
        <v>329</v>
      </c>
      <c r="C69" s="461" t="s">
        <v>479</v>
      </c>
      <c r="D69" s="474">
        <v>634312</v>
      </c>
      <c r="E69" s="488">
        <v>319980</v>
      </c>
      <c r="F69" s="488">
        <v>303278</v>
      </c>
      <c r="G69" s="488">
        <v>16702</v>
      </c>
      <c r="H69" s="488">
        <v>314332</v>
      </c>
      <c r="I69" s="488">
        <v>100262</v>
      </c>
      <c r="J69" s="488">
        <v>96712</v>
      </c>
      <c r="K69" s="488">
        <v>95105</v>
      </c>
      <c r="L69" s="488">
        <v>1607</v>
      </c>
      <c r="M69" s="488">
        <v>3550</v>
      </c>
    </row>
    <row r="70" spans="2:13" ht="20.149999999999999" customHeight="1">
      <c r="B70" s="446" t="s">
        <v>5</v>
      </c>
      <c r="C70" s="461" t="s">
        <v>481</v>
      </c>
      <c r="D70" s="474">
        <v>1241011</v>
      </c>
      <c r="E70" s="488">
        <v>471743</v>
      </c>
      <c r="F70" s="488">
        <v>420565</v>
      </c>
      <c r="G70" s="488">
        <v>51178</v>
      </c>
      <c r="H70" s="488">
        <v>769268</v>
      </c>
      <c r="I70" s="488">
        <v>224709</v>
      </c>
      <c r="J70" s="488">
        <v>201072</v>
      </c>
      <c r="K70" s="488">
        <v>198123</v>
      </c>
      <c r="L70" s="488">
        <v>2949</v>
      </c>
      <c r="M70" s="488">
        <v>23637</v>
      </c>
    </row>
    <row r="71" spans="2:13" ht="20.149999999999999" customHeight="1">
      <c r="B71" s="446" t="s">
        <v>72</v>
      </c>
      <c r="C71" s="461" t="s">
        <v>124</v>
      </c>
      <c r="D71" s="474">
        <v>350627</v>
      </c>
      <c r="E71" s="488">
        <v>284158</v>
      </c>
      <c r="F71" s="488">
        <v>272701</v>
      </c>
      <c r="G71" s="488">
        <v>11457</v>
      </c>
      <c r="H71" s="488">
        <v>66469</v>
      </c>
      <c r="I71" s="488">
        <v>93851</v>
      </c>
      <c r="J71" s="488">
        <v>91346</v>
      </c>
      <c r="K71" s="488">
        <v>89175</v>
      </c>
      <c r="L71" s="488">
        <v>2171</v>
      </c>
      <c r="M71" s="488">
        <v>2505</v>
      </c>
    </row>
    <row r="72" spans="2:13" ht="20.149999999999999" customHeight="1">
      <c r="B72" s="446" t="s">
        <v>334</v>
      </c>
      <c r="C72" s="461" t="s">
        <v>482</v>
      </c>
      <c r="D72" s="474">
        <v>523976</v>
      </c>
      <c r="E72" s="488">
        <v>294126</v>
      </c>
      <c r="F72" s="488">
        <v>276380</v>
      </c>
      <c r="G72" s="488">
        <v>17746</v>
      </c>
      <c r="H72" s="488">
        <v>229850</v>
      </c>
      <c r="I72" s="488">
        <v>113799</v>
      </c>
      <c r="J72" s="488">
        <v>93504</v>
      </c>
      <c r="K72" s="488">
        <v>92237</v>
      </c>
      <c r="L72" s="488">
        <v>1267</v>
      </c>
      <c r="M72" s="488">
        <v>20295</v>
      </c>
    </row>
    <row r="73" spans="2:13" ht="20.149999999999999" customHeight="1">
      <c r="B73" s="446" t="s">
        <v>183</v>
      </c>
      <c r="C73" s="461" t="s">
        <v>483</v>
      </c>
      <c r="D73" s="474">
        <v>384489</v>
      </c>
      <c r="E73" s="488">
        <v>384415</v>
      </c>
      <c r="F73" s="488">
        <v>382242</v>
      </c>
      <c r="G73" s="488">
        <v>2173</v>
      </c>
      <c r="H73" s="488">
        <v>74</v>
      </c>
      <c r="I73" s="488">
        <v>107507</v>
      </c>
      <c r="J73" s="488">
        <v>107506</v>
      </c>
      <c r="K73" s="488">
        <v>107163</v>
      </c>
      <c r="L73" s="488">
        <v>343</v>
      </c>
      <c r="M73" s="488">
        <v>1</v>
      </c>
    </row>
    <row r="74" spans="2:13" ht="20.149999999999999" customHeight="1">
      <c r="B74" s="446" t="s">
        <v>336</v>
      </c>
      <c r="C74" s="461" t="s">
        <v>485</v>
      </c>
      <c r="D74" s="474">
        <v>562544</v>
      </c>
      <c r="E74" s="488">
        <v>356054</v>
      </c>
      <c r="F74" s="488">
        <v>324579</v>
      </c>
      <c r="G74" s="488">
        <v>31475</v>
      </c>
      <c r="H74" s="488">
        <v>206490</v>
      </c>
      <c r="I74" s="488">
        <v>142839</v>
      </c>
      <c r="J74" s="488">
        <v>134079</v>
      </c>
      <c r="K74" s="488">
        <v>130933</v>
      </c>
      <c r="L74" s="488">
        <v>3146</v>
      </c>
      <c r="M74" s="488">
        <v>8760</v>
      </c>
    </row>
    <row r="75" spans="2:13" ht="20.149999999999999" customHeight="1">
      <c r="B75" s="446" t="s">
        <v>112</v>
      </c>
      <c r="C75" s="461" t="s">
        <v>369</v>
      </c>
      <c r="D75" s="474">
        <v>495638</v>
      </c>
      <c r="E75" s="488">
        <v>394075</v>
      </c>
      <c r="F75" s="488">
        <v>348457</v>
      </c>
      <c r="G75" s="488">
        <v>45618</v>
      </c>
      <c r="H75" s="488">
        <v>101563</v>
      </c>
      <c r="I75" s="488">
        <v>197973</v>
      </c>
      <c r="J75" s="488">
        <v>178513</v>
      </c>
      <c r="K75" s="488">
        <v>154213</v>
      </c>
      <c r="L75" s="488">
        <v>24300</v>
      </c>
      <c r="M75" s="488">
        <v>19460</v>
      </c>
    </row>
    <row r="76" spans="2:13" ht="20.149999999999999" customHeight="1">
      <c r="B76" s="448" t="s">
        <v>248</v>
      </c>
      <c r="C76" s="462" t="s">
        <v>200</v>
      </c>
      <c r="D76" s="478">
        <v>347326</v>
      </c>
      <c r="E76" s="489">
        <v>276038</v>
      </c>
      <c r="F76" s="489">
        <v>239116</v>
      </c>
      <c r="G76" s="489">
        <v>36922</v>
      </c>
      <c r="H76" s="489">
        <v>71288</v>
      </c>
      <c r="I76" s="489">
        <v>121419</v>
      </c>
      <c r="J76" s="489">
        <v>114742</v>
      </c>
      <c r="K76" s="489">
        <v>109432</v>
      </c>
      <c r="L76" s="489">
        <v>5310</v>
      </c>
      <c r="M76" s="489">
        <v>6677</v>
      </c>
    </row>
    <row r="77" spans="2:13" ht="20.149999999999999" customHeight="1">
      <c r="B77" s="449" t="s">
        <v>29</v>
      </c>
      <c r="C77" s="463" t="s">
        <v>97</v>
      </c>
      <c r="D77" s="487">
        <v>469382</v>
      </c>
      <c r="E77" s="487">
        <v>288861</v>
      </c>
      <c r="F77" s="487">
        <v>257389</v>
      </c>
      <c r="G77" s="487">
        <v>31472</v>
      </c>
      <c r="H77" s="487">
        <v>180521</v>
      </c>
      <c r="I77" s="487">
        <v>134864</v>
      </c>
      <c r="J77" s="487">
        <v>131047</v>
      </c>
      <c r="K77" s="487">
        <v>123865</v>
      </c>
      <c r="L77" s="487">
        <v>7182</v>
      </c>
      <c r="M77" s="487">
        <v>3817</v>
      </c>
    </row>
    <row r="78" spans="2:13" ht="20.149999999999999" customHeight="1">
      <c r="B78" s="450" t="s">
        <v>486</v>
      </c>
      <c r="C78" s="461" t="s">
        <v>488</v>
      </c>
      <c r="D78" s="490">
        <v>412960</v>
      </c>
      <c r="E78" s="490">
        <v>267339</v>
      </c>
      <c r="F78" s="490">
        <v>245051</v>
      </c>
      <c r="G78" s="490">
        <v>22288</v>
      </c>
      <c r="H78" s="490">
        <v>145621</v>
      </c>
      <c r="I78" s="490">
        <v>188622</v>
      </c>
      <c r="J78" s="490">
        <v>184994</v>
      </c>
      <c r="K78" s="490">
        <v>179337</v>
      </c>
      <c r="L78" s="490">
        <v>5657</v>
      </c>
      <c r="M78" s="490">
        <v>3628</v>
      </c>
    </row>
    <row r="79" spans="2:13" ht="20.149999999999999" customHeight="1">
      <c r="B79" s="451" t="s">
        <v>489</v>
      </c>
      <c r="C79" s="464" t="s">
        <v>237</v>
      </c>
      <c r="D79" s="493">
        <v>793379</v>
      </c>
      <c r="E79" s="493">
        <v>353821</v>
      </c>
      <c r="F79" s="493">
        <v>324164</v>
      </c>
      <c r="G79" s="493">
        <v>29657</v>
      </c>
      <c r="H79" s="493">
        <v>439558</v>
      </c>
      <c r="I79" s="493">
        <v>359418</v>
      </c>
      <c r="J79" s="493">
        <v>189190</v>
      </c>
      <c r="K79" s="493">
        <v>185848</v>
      </c>
      <c r="L79" s="493">
        <v>3342</v>
      </c>
      <c r="M79" s="493">
        <v>170228</v>
      </c>
    </row>
    <row r="80" spans="2:13" ht="20.149999999999999" customHeight="1">
      <c r="B80" s="452" t="s">
        <v>242</v>
      </c>
      <c r="C80" s="465" t="s">
        <v>245</v>
      </c>
      <c r="D80" s="492">
        <v>642656</v>
      </c>
      <c r="E80" s="492">
        <v>318852</v>
      </c>
      <c r="F80" s="492">
        <v>288497</v>
      </c>
      <c r="G80" s="492">
        <v>30355</v>
      </c>
      <c r="H80" s="492">
        <v>323804</v>
      </c>
      <c r="I80" s="492">
        <v>108948</v>
      </c>
      <c r="J80" s="492">
        <v>100744</v>
      </c>
      <c r="K80" s="492">
        <v>100744</v>
      </c>
      <c r="L80" s="492">
        <v>0</v>
      </c>
      <c r="M80" s="492">
        <v>8204</v>
      </c>
    </row>
    <row r="81" spans="2:13" ht="20.149999999999999" customHeight="1">
      <c r="B81" s="452" t="s">
        <v>490</v>
      </c>
      <c r="C81" s="465" t="s">
        <v>252</v>
      </c>
      <c r="D81" s="488">
        <v>481921</v>
      </c>
      <c r="E81" s="488">
        <v>433287</v>
      </c>
      <c r="F81" s="488">
        <v>375262</v>
      </c>
      <c r="G81" s="488">
        <v>58025</v>
      </c>
      <c r="H81" s="488">
        <v>48634</v>
      </c>
      <c r="I81" s="488">
        <v>123209</v>
      </c>
      <c r="J81" s="488">
        <v>121581</v>
      </c>
      <c r="K81" s="488">
        <v>121513</v>
      </c>
      <c r="L81" s="488">
        <v>68</v>
      </c>
      <c r="M81" s="488">
        <v>1628</v>
      </c>
    </row>
    <row r="82" spans="2:13" ht="20.149999999999999" customHeight="1">
      <c r="B82" s="452" t="s">
        <v>491</v>
      </c>
      <c r="C82" s="465" t="s">
        <v>492</v>
      </c>
      <c r="D82" s="488">
        <v>344671</v>
      </c>
      <c r="E82" s="488">
        <v>342339</v>
      </c>
      <c r="F82" s="488">
        <v>321909</v>
      </c>
      <c r="G82" s="488">
        <v>20430</v>
      </c>
      <c r="H82" s="488">
        <v>2332</v>
      </c>
      <c r="I82" s="488">
        <v>83196</v>
      </c>
      <c r="J82" s="488">
        <v>83196</v>
      </c>
      <c r="K82" s="488">
        <v>82582</v>
      </c>
      <c r="L82" s="488">
        <v>614</v>
      </c>
      <c r="M82" s="488">
        <v>0</v>
      </c>
    </row>
    <row r="83" spans="2:13" ht="20.149999999999999" customHeight="1">
      <c r="B83" s="452" t="s">
        <v>480</v>
      </c>
      <c r="C83" s="465" t="s">
        <v>4</v>
      </c>
      <c r="D83" s="488">
        <v>561409</v>
      </c>
      <c r="E83" s="488">
        <v>401333</v>
      </c>
      <c r="F83" s="488">
        <v>366782</v>
      </c>
      <c r="G83" s="488">
        <v>34551</v>
      </c>
      <c r="H83" s="488">
        <v>160076</v>
      </c>
      <c r="I83" s="488">
        <v>166940</v>
      </c>
      <c r="J83" s="488">
        <v>163686</v>
      </c>
      <c r="K83" s="488">
        <v>154854</v>
      </c>
      <c r="L83" s="488">
        <v>8832</v>
      </c>
      <c r="M83" s="488">
        <v>3254</v>
      </c>
    </row>
    <row r="84" spans="2:13" ht="20.149999999999999" customHeight="1">
      <c r="B84" s="452" t="s">
        <v>493</v>
      </c>
      <c r="C84" s="465" t="s">
        <v>268</v>
      </c>
      <c r="D84" s="488">
        <v>567468</v>
      </c>
      <c r="E84" s="488">
        <v>342670</v>
      </c>
      <c r="F84" s="488">
        <v>308617</v>
      </c>
      <c r="G84" s="488">
        <v>34053</v>
      </c>
      <c r="H84" s="488">
        <v>224798</v>
      </c>
      <c r="I84" s="488">
        <v>161723</v>
      </c>
      <c r="J84" s="488">
        <v>159398</v>
      </c>
      <c r="K84" s="488">
        <v>157332</v>
      </c>
      <c r="L84" s="488">
        <v>2066</v>
      </c>
      <c r="M84" s="488">
        <v>2325</v>
      </c>
    </row>
    <row r="85" spans="2:13" ht="20.149999999999999" customHeight="1">
      <c r="B85" s="452" t="s">
        <v>448</v>
      </c>
      <c r="C85" s="465" t="s">
        <v>271</v>
      </c>
      <c r="D85" s="488">
        <v>730144</v>
      </c>
      <c r="E85" s="488">
        <v>367404</v>
      </c>
      <c r="F85" s="488">
        <v>327979</v>
      </c>
      <c r="G85" s="488">
        <v>39425</v>
      </c>
      <c r="H85" s="488">
        <v>362740</v>
      </c>
      <c r="I85" s="488">
        <v>146871</v>
      </c>
      <c r="J85" s="488">
        <v>142482</v>
      </c>
      <c r="K85" s="488">
        <v>140685</v>
      </c>
      <c r="L85" s="488">
        <v>1797</v>
      </c>
      <c r="M85" s="488">
        <v>4389</v>
      </c>
    </row>
    <row r="86" spans="2:13" ht="20.149999999999999" customHeight="1">
      <c r="B86" s="452" t="s">
        <v>122</v>
      </c>
      <c r="C86" s="465" t="s">
        <v>467</v>
      </c>
      <c r="D86" s="492">
        <v>549301</v>
      </c>
      <c r="E86" s="492">
        <v>281938</v>
      </c>
      <c r="F86" s="492">
        <v>243910</v>
      </c>
      <c r="G86" s="492">
        <v>38028</v>
      </c>
      <c r="H86" s="492">
        <v>267363</v>
      </c>
      <c r="I86" s="492">
        <v>139180</v>
      </c>
      <c r="J86" s="492">
        <v>98168</v>
      </c>
      <c r="K86" s="492">
        <v>98112</v>
      </c>
      <c r="L86" s="492">
        <v>56</v>
      </c>
      <c r="M86" s="492">
        <v>41012</v>
      </c>
    </row>
    <row r="87" spans="2:13" ht="20.149999999999999" customHeight="1">
      <c r="B87" s="452" t="s">
        <v>494</v>
      </c>
      <c r="C87" s="465" t="s">
        <v>129</v>
      </c>
      <c r="D87" s="492">
        <v>338069</v>
      </c>
      <c r="E87" s="492">
        <v>296528</v>
      </c>
      <c r="F87" s="492">
        <v>271670</v>
      </c>
      <c r="G87" s="492">
        <v>24858</v>
      </c>
      <c r="H87" s="492">
        <v>41541</v>
      </c>
      <c r="I87" s="492">
        <v>111556</v>
      </c>
      <c r="J87" s="492">
        <v>111556</v>
      </c>
      <c r="K87" s="492">
        <v>107871</v>
      </c>
      <c r="L87" s="492">
        <v>3685</v>
      </c>
      <c r="M87" s="492">
        <v>0</v>
      </c>
    </row>
    <row r="88" spans="2:13" ht="20.149999999999999" customHeight="1">
      <c r="B88" s="452" t="s">
        <v>258</v>
      </c>
      <c r="C88" s="465" t="s">
        <v>495</v>
      </c>
      <c r="D88" s="488">
        <v>493042</v>
      </c>
      <c r="E88" s="488">
        <v>383498</v>
      </c>
      <c r="F88" s="488">
        <v>336161</v>
      </c>
      <c r="G88" s="488">
        <v>47337</v>
      </c>
      <c r="H88" s="488">
        <v>109544</v>
      </c>
      <c r="I88" s="488">
        <v>229192</v>
      </c>
      <c r="J88" s="488">
        <v>183361</v>
      </c>
      <c r="K88" s="488">
        <v>172748</v>
      </c>
      <c r="L88" s="488">
        <v>10613</v>
      </c>
      <c r="M88" s="488">
        <v>45831</v>
      </c>
    </row>
    <row r="89" spans="2:13" ht="20.149999999999999" customHeight="1">
      <c r="B89" s="452" t="s">
        <v>150</v>
      </c>
      <c r="C89" s="465" t="s">
        <v>51</v>
      </c>
      <c r="D89" s="488">
        <v>955851</v>
      </c>
      <c r="E89" s="488">
        <v>318912</v>
      </c>
      <c r="F89" s="488">
        <v>296582</v>
      </c>
      <c r="G89" s="488">
        <v>22330</v>
      </c>
      <c r="H89" s="488">
        <v>636939</v>
      </c>
      <c r="I89" s="488">
        <v>332477</v>
      </c>
      <c r="J89" s="488">
        <v>148334</v>
      </c>
      <c r="K89" s="488">
        <v>142717</v>
      </c>
      <c r="L89" s="488">
        <v>5617</v>
      </c>
      <c r="M89" s="488">
        <v>184143</v>
      </c>
    </row>
    <row r="90" spans="2:13" ht="20.149999999999999" customHeight="1">
      <c r="B90" s="452" t="s">
        <v>414</v>
      </c>
      <c r="C90" s="465" t="s">
        <v>232</v>
      </c>
      <c r="D90" s="488">
        <v>1053733</v>
      </c>
      <c r="E90" s="488">
        <v>401955</v>
      </c>
      <c r="F90" s="488">
        <v>368316</v>
      </c>
      <c r="G90" s="488">
        <v>33639</v>
      </c>
      <c r="H90" s="488">
        <v>651778</v>
      </c>
      <c r="I90" s="488">
        <v>353096</v>
      </c>
      <c r="J90" s="488">
        <v>173397</v>
      </c>
      <c r="K90" s="488">
        <v>169520</v>
      </c>
      <c r="L90" s="488">
        <v>3877</v>
      </c>
      <c r="M90" s="488">
        <v>179699</v>
      </c>
    </row>
    <row r="91" spans="2:13" ht="20.149999999999999" customHeight="1">
      <c r="B91" s="452" t="s">
        <v>496</v>
      </c>
      <c r="C91" s="465" t="s">
        <v>235</v>
      </c>
      <c r="D91" s="488">
        <v>661185</v>
      </c>
      <c r="E91" s="488">
        <v>446916</v>
      </c>
      <c r="F91" s="488">
        <v>403320</v>
      </c>
      <c r="G91" s="488">
        <v>43596</v>
      </c>
      <c r="H91" s="488">
        <v>214269</v>
      </c>
      <c r="I91" s="488">
        <v>128789</v>
      </c>
      <c r="J91" s="488">
        <v>118714</v>
      </c>
      <c r="K91" s="488">
        <v>118054</v>
      </c>
      <c r="L91" s="488">
        <v>660</v>
      </c>
      <c r="M91" s="488">
        <v>10075</v>
      </c>
    </row>
    <row r="92" spans="2:13" ht="20.149999999999999" customHeight="1">
      <c r="B92" s="452" t="s">
        <v>433</v>
      </c>
      <c r="C92" s="465" t="s">
        <v>243</v>
      </c>
      <c r="D92" s="488">
        <v>374796</v>
      </c>
      <c r="E92" s="488">
        <v>337461</v>
      </c>
      <c r="F92" s="488">
        <v>300724</v>
      </c>
      <c r="G92" s="488">
        <v>36737</v>
      </c>
      <c r="H92" s="488">
        <v>37335</v>
      </c>
      <c r="I92" s="488">
        <v>178830</v>
      </c>
      <c r="J92" s="488">
        <v>178675</v>
      </c>
      <c r="K92" s="488">
        <v>177457</v>
      </c>
      <c r="L92" s="488">
        <v>1218</v>
      </c>
      <c r="M92" s="488">
        <v>155</v>
      </c>
    </row>
    <row r="93" spans="2:13" ht="20.149999999999999" customHeight="1">
      <c r="B93" s="452" t="s">
        <v>464</v>
      </c>
      <c r="C93" s="465" t="s">
        <v>171</v>
      </c>
      <c r="D93" s="488">
        <v>1171614</v>
      </c>
      <c r="E93" s="488">
        <v>369223</v>
      </c>
      <c r="F93" s="488">
        <v>343222</v>
      </c>
      <c r="G93" s="488">
        <v>26001</v>
      </c>
      <c r="H93" s="488">
        <v>802391</v>
      </c>
      <c r="I93" s="488">
        <v>108742</v>
      </c>
      <c r="J93" s="488">
        <v>108742</v>
      </c>
      <c r="K93" s="488">
        <v>102641</v>
      </c>
      <c r="L93" s="488">
        <v>6101</v>
      </c>
      <c r="M93" s="488">
        <v>0</v>
      </c>
    </row>
    <row r="94" spans="2:13" ht="20.149999999999999" customHeight="1">
      <c r="B94" s="452" t="s">
        <v>498</v>
      </c>
      <c r="C94" s="465" t="s">
        <v>254</v>
      </c>
      <c r="D94" s="488">
        <v>867288</v>
      </c>
      <c r="E94" s="488">
        <v>382910</v>
      </c>
      <c r="F94" s="488">
        <v>342036</v>
      </c>
      <c r="G94" s="488">
        <v>40874</v>
      </c>
      <c r="H94" s="488">
        <v>484378</v>
      </c>
      <c r="I94" s="488">
        <v>164826</v>
      </c>
      <c r="J94" s="488">
        <v>141417</v>
      </c>
      <c r="K94" s="488">
        <v>140949</v>
      </c>
      <c r="L94" s="488">
        <v>468</v>
      </c>
      <c r="M94" s="488">
        <v>23409</v>
      </c>
    </row>
    <row r="95" spans="2:13" ht="20.149999999999999" customHeight="1">
      <c r="B95" s="452" t="s">
        <v>401</v>
      </c>
      <c r="C95" s="465" t="s">
        <v>265</v>
      </c>
      <c r="D95" s="488">
        <v>501674</v>
      </c>
      <c r="E95" s="488">
        <v>423542</v>
      </c>
      <c r="F95" s="488">
        <v>385004</v>
      </c>
      <c r="G95" s="488">
        <v>38538</v>
      </c>
      <c r="H95" s="488">
        <v>78132</v>
      </c>
      <c r="I95" s="488">
        <v>264078</v>
      </c>
      <c r="J95" s="488">
        <v>146966</v>
      </c>
      <c r="K95" s="488">
        <v>139213</v>
      </c>
      <c r="L95" s="488">
        <v>7753</v>
      </c>
      <c r="M95" s="488">
        <v>117112</v>
      </c>
    </row>
    <row r="96" spans="2:13" ht="20.149999999999999" customHeight="1">
      <c r="B96" s="452" t="s">
        <v>306</v>
      </c>
      <c r="C96" s="465" t="s">
        <v>263</v>
      </c>
      <c r="D96" s="488">
        <v>851230</v>
      </c>
      <c r="E96" s="488">
        <v>399403</v>
      </c>
      <c r="F96" s="488">
        <v>353371</v>
      </c>
      <c r="G96" s="488">
        <v>46032</v>
      </c>
      <c r="H96" s="488">
        <v>451827</v>
      </c>
      <c r="I96" s="488">
        <v>176119</v>
      </c>
      <c r="J96" s="488">
        <v>145157</v>
      </c>
      <c r="K96" s="488">
        <v>144537</v>
      </c>
      <c r="L96" s="488">
        <v>620</v>
      </c>
      <c r="M96" s="488">
        <v>30962</v>
      </c>
    </row>
    <row r="97" spans="2:13" ht="20.149999999999999" customHeight="1">
      <c r="B97" s="452" t="s">
        <v>500</v>
      </c>
      <c r="C97" s="466" t="s">
        <v>6</v>
      </c>
      <c r="D97" s="488">
        <v>400172</v>
      </c>
      <c r="E97" s="488">
        <v>359743</v>
      </c>
      <c r="F97" s="488">
        <v>320522</v>
      </c>
      <c r="G97" s="488">
        <v>39221</v>
      </c>
      <c r="H97" s="488">
        <v>40429</v>
      </c>
      <c r="I97" s="488">
        <v>166531</v>
      </c>
      <c r="J97" s="488">
        <v>132308</v>
      </c>
      <c r="K97" s="488">
        <v>130345</v>
      </c>
      <c r="L97" s="488">
        <v>1963</v>
      </c>
      <c r="M97" s="488">
        <v>34223</v>
      </c>
    </row>
    <row r="98" spans="2:13" ht="20.149999999999999" customHeight="1">
      <c r="B98" s="449" t="s">
        <v>307</v>
      </c>
      <c r="C98" s="467" t="s">
        <v>428</v>
      </c>
      <c r="D98" s="487">
        <v>891296</v>
      </c>
      <c r="E98" s="487">
        <v>381205</v>
      </c>
      <c r="F98" s="487">
        <v>357933</v>
      </c>
      <c r="G98" s="487">
        <v>23272</v>
      </c>
      <c r="H98" s="487">
        <v>510091</v>
      </c>
      <c r="I98" s="487">
        <v>202433</v>
      </c>
      <c r="J98" s="487">
        <v>169595</v>
      </c>
      <c r="K98" s="487">
        <v>162274</v>
      </c>
      <c r="L98" s="487">
        <v>7321</v>
      </c>
      <c r="M98" s="487">
        <v>32838</v>
      </c>
    </row>
    <row r="99" spans="2:13" ht="20.149999999999999" customHeight="1">
      <c r="B99" s="453" t="s">
        <v>435</v>
      </c>
      <c r="C99" s="468" t="s">
        <v>355</v>
      </c>
      <c r="D99" s="489">
        <v>461626</v>
      </c>
      <c r="E99" s="489">
        <v>285567</v>
      </c>
      <c r="F99" s="489">
        <v>273578</v>
      </c>
      <c r="G99" s="489">
        <v>11989</v>
      </c>
      <c r="H99" s="489">
        <v>176059</v>
      </c>
      <c r="I99" s="489">
        <v>134864</v>
      </c>
      <c r="J99" s="489">
        <v>123093</v>
      </c>
      <c r="K99" s="489">
        <v>120960</v>
      </c>
      <c r="L99" s="489">
        <v>2133</v>
      </c>
      <c r="M99" s="489">
        <v>11771</v>
      </c>
    </row>
    <row r="100" spans="2:13" ht="20.149999999999999" customHeight="1">
      <c r="B100" s="451" t="s">
        <v>283</v>
      </c>
      <c r="C100" s="464" t="s">
        <v>77</v>
      </c>
      <c r="D100" s="491">
        <v>369287</v>
      </c>
      <c r="E100" s="491">
        <v>298952</v>
      </c>
      <c r="F100" s="491">
        <v>286180</v>
      </c>
      <c r="G100" s="491">
        <v>12772</v>
      </c>
      <c r="H100" s="491">
        <v>70335</v>
      </c>
      <c r="I100" s="491">
        <v>118909</v>
      </c>
      <c r="J100" s="491">
        <v>111550</v>
      </c>
      <c r="K100" s="491">
        <v>109867</v>
      </c>
      <c r="L100" s="491">
        <v>1683</v>
      </c>
      <c r="M100" s="491">
        <v>7359</v>
      </c>
    </row>
    <row r="101" spans="2:13" ht="20.149999999999999" customHeight="1">
      <c r="B101" s="452" t="s">
        <v>501</v>
      </c>
      <c r="C101" s="465" t="s">
        <v>502</v>
      </c>
      <c r="D101" s="488">
        <v>320188</v>
      </c>
      <c r="E101" s="488">
        <v>260024</v>
      </c>
      <c r="F101" s="488">
        <v>250712</v>
      </c>
      <c r="G101" s="488">
        <v>9312</v>
      </c>
      <c r="H101" s="488">
        <v>60164</v>
      </c>
      <c r="I101" s="488">
        <v>83374</v>
      </c>
      <c r="J101" s="488">
        <v>82899</v>
      </c>
      <c r="K101" s="488">
        <v>80523</v>
      </c>
      <c r="L101" s="488">
        <v>2376</v>
      </c>
      <c r="M101" s="488">
        <v>475</v>
      </c>
    </row>
    <row r="102" spans="2:13" ht="20.149999999999999" customHeight="1">
      <c r="B102" s="449" t="s">
        <v>418</v>
      </c>
      <c r="C102" s="463" t="s">
        <v>503</v>
      </c>
      <c r="D102" s="487">
        <v>697490</v>
      </c>
      <c r="E102" s="487">
        <v>406648</v>
      </c>
      <c r="F102" s="487">
        <v>363327</v>
      </c>
      <c r="G102" s="487">
        <v>43321</v>
      </c>
      <c r="H102" s="487">
        <v>290842</v>
      </c>
      <c r="I102" s="487">
        <v>218178</v>
      </c>
      <c r="J102" s="487">
        <v>200830</v>
      </c>
      <c r="K102" s="487">
        <v>194021</v>
      </c>
      <c r="L102" s="487">
        <v>6809</v>
      </c>
      <c r="M102" s="487">
        <v>17348</v>
      </c>
    </row>
    <row r="103" spans="2:13" ht="20.149999999999999" customHeight="1">
      <c r="B103" s="453" t="s">
        <v>504</v>
      </c>
      <c r="C103" s="462" t="s">
        <v>11</v>
      </c>
      <c r="D103" s="489">
        <v>350583</v>
      </c>
      <c r="E103" s="489">
        <v>276585</v>
      </c>
      <c r="F103" s="489">
        <v>263717</v>
      </c>
      <c r="G103" s="489">
        <v>12868</v>
      </c>
      <c r="H103" s="489">
        <v>73998</v>
      </c>
      <c r="I103" s="489">
        <v>109832</v>
      </c>
      <c r="J103" s="489">
        <v>104835</v>
      </c>
      <c r="K103" s="489">
        <v>103294</v>
      </c>
      <c r="L103" s="489">
        <v>1541</v>
      </c>
      <c r="M103" s="489">
        <v>4997</v>
      </c>
    </row>
    <row r="104" spans="2:13" ht="20.149999999999999" customHeight="1">
      <c r="B104" s="451" t="s">
        <v>362</v>
      </c>
      <c r="C104" s="464" t="s">
        <v>8</v>
      </c>
      <c r="D104" s="487">
        <v>317417</v>
      </c>
      <c r="E104" s="487">
        <v>236963</v>
      </c>
      <c r="F104" s="487">
        <v>208413</v>
      </c>
      <c r="G104" s="487">
        <v>28550</v>
      </c>
      <c r="H104" s="487">
        <v>80454</v>
      </c>
      <c r="I104" s="487">
        <v>160989</v>
      </c>
      <c r="J104" s="487">
        <v>158347</v>
      </c>
      <c r="K104" s="487">
        <v>153868</v>
      </c>
      <c r="L104" s="487">
        <v>4479</v>
      </c>
      <c r="M104" s="487">
        <v>2642</v>
      </c>
    </row>
    <row r="105" spans="2:13" ht="20.149999999999999" customHeight="1">
      <c r="B105" s="452" t="s">
        <v>202</v>
      </c>
      <c r="C105" s="465" t="s">
        <v>505</v>
      </c>
      <c r="D105" s="488">
        <v>363396</v>
      </c>
      <c r="E105" s="488">
        <v>298297</v>
      </c>
      <c r="F105" s="488">
        <v>249235</v>
      </c>
      <c r="G105" s="488">
        <v>49062</v>
      </c>
      <c r="H105" s="488">
        <v>65099</v>
      </c>
      <c r="I105" s="488">
        <v>113802</v>
      </c>
      <c r="J105" s="488">
        <v>106053</v>
      </c>
      <c r="K105" s="488">
        <v>100089</v>
      </c>
      <c r="L105" s="488">
        <v>5964</v>
      </c>
      <c r="M105" s="488">
        <v>7749</v>
      </c>
    </row>
    <row r="106" spans="2:13" ht="20.149999999999999" customHeight="1">
      <c r="B106" s="453" t="s">
        <v>506</v>
      </c>
      <c r="C106" s="462" t="s">
        <v>508</v>
      </c>
      <c r="D106" s="494">
        <v>392761</v>
      </c>
      <c r="E106" s="494">
        <v>330012</v>
      </c>
      <c r="F106" s="494">
        <v>312881</v>
      </c>
      <c r="G106" s="494">
        <v>17131</v>
      </c>
      <c r="H106" s="494">
        <v>62749</v>
      </c>
      <c r="I106" s="494">
        <v>129516</v>
      </c>
      <c r="J106" s="494">
        <v>125944</v>
      </c>
      <c r="K106" s="494">
        <v>124626</v>
      </c>
      <c r="L106" s="494">
        <v>1318</v>
      </c>
      <c r="M106" s="494">
        <v>3572</v>
      </c>
    </row>
  </sheetData>
  <mergeCells count="18">
    <mergeCell ref="D4:H4"/>
    <mergeCell ref="I4:M4"/>
    <mergeCell ref="D57:H57"/>
    <mergeCell ref="I57:M57"/>
    <mergeCell ref="B4:C7"/>
    <mergeCell ref="D5:D7"/>
    <mergeCell ref="I5:I7"/>
    <mergeCell ref="E6:E7"/>
    <mergeCell ref="H6:H7"/>
    <mergeCell ref="J6:J7"/>
    <mergeCell ref="M6:M7"/>
    <mergeCell ref="B57:C60"/>
    <mergeCell ref="D58:D60"/>
    <mergeCell ref="I58:I60"/>
    <mergeCell ref="E59:E60"/>
    <mergeCell ref="H59:H60"/>
    <mergeCell ref="J59:J60"/>
    <mergeCell ref="M59:M60"/>
  </mergeCells>
  <phoneticPr fontId="22"/>
  <dataValidations count="1">
    <dataValidation type="whole" allowBlank="1" showDropDown="0" showInputMessage="1" showErrorMessage="1" errorTitle="入力エラー" error="入力した値に誤りがあります" sqref="D8:IV53 C61:IV97 C100:C106 D98:IV106 C8:C44 C47:C53">
      <formula1>-999999999999</formula1>
      <formula2>999999999999</formula2>
    </dataValidation>
  </dataValidations>
  <printOptions horizontalCentered="1"/>
  <pageMargins left="0.31496062992125984" right="0.47244094488188981" top="0.78740157480314965" bottom="0.59055118110236227" header="0" footer="0.39370078740157483"/>
  <pageSetup paperSize="9" scale="65" firstPageNumber="22" fitToWidth="1" fitToHeight="1" orientation="portrait" usePrinterDefaults="1" useFirstPageNumber="1" r:id="rId1"/>
  <headerFooter alignWithMargins="0">
    <oddFooter>&amp;C&amp;"ＭＳ Ｐゴシック,標準"&amp;14－　&amp;P　－</oddFooter>
  </headerFooter>
  <rowBreaks count="1" manualBreakCount="1">
    <brk id="53" max="25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38">
    <tabColor indexed="53"/>
  </sheetPr>
  <dimension ref="B1:M106"/>
  <sheetViews>
    <sheetView workbookViewId="0"/>
  </sheetViews>
  <sheetFormatPr defaultColWidth="9" defaultRowHeight="13"/>
  <cols>
    <col min="1" max="1" width="4.08984375" style="1" customWidth="1"/>
    <col min="2" max="2" width="6.453125" style="1" customWidth="1"/>
    <col min="3" max="3" width="38.6328125" style="371" customWidth="1"/>
    <col min="4" max="11" width="11.6328125" style="1" customWidth="1"/>
    <col min="12" max="16384" width="9" style="1" bestFit="1" customWidth="0"/>
  </cols>
  <sheetData>
    <row r="1" spans="2:11" ht="19">
      <c r="B1" s="10"/>
      <c r="C1" s="469" t="s">
        <v>326</v>
      </c>
      <c r="E1" s="607"/>
      <c r="I1" s="10"/>
      <c r="J1" s="10"/>
      <c r="K1" s="10"/>
    </row>
    <row r="2" spans="2:11" ht="19">
      <c r="B2" s="10"/>
      <c r="C2" s="454">
        <v>45839</v>
      </c>
      <c r="E2" s="607"/>
      <c r="I2" s="10"/>
      <c r="J2" s="10"/>
      <c r="K2" s="10"/>
    </row>
    <row r="3" spans="2:11" ht="18" customHeight="1">
      <c r="B3" s="200"/>
      <c r="C3" s="455" t="s">
        <v>510</v>
      </c>
      <c r="E3" s="200"/>
      <c r="F3" s="200"/>
      <c r="G3" s="200"/>
      <c r="H3" s="200"/>
      <c r="I3" s="200"/>
      <c r="J3" s="200"/>
    </row>
    <row r="4" spans="2:11" s="440" customFormat="1" ht="18" customHeight="1">
      <c r="B4" s="441" t="s">
        <v>511</v>
      </c>
      <c r="C4" s="456"/>
      <c r="D4" s="530" t="s">
        <v>342</v>
      </c>
      <c r="E4" s="529"/>
      <c r="F4" s="529"/>
      <c r="G4" s="614"/>
      <c r="H4" s="528" t="s">
        <v>353</v>
      </c>
      <c r="I4" s="529"/>
      <c r="J4" s="529"/>
      <c r="K4" s="614"/>
    </row>
    <row r="5" spans="2:11" s="440" customFormat="1" ht="9.75" customHeight="1">
      <c r="B5" s="442"/>
      <c r="C5" s="457"/>
      <c r="D5" s="617" t="s">
        <v>525</v>
      </c>
      <c r="E5" s="617" t="s">
        <v>277</v>
      </c>
      <c r="F5" s="546"/>
      <c r="G5" s="611"/>
      <c r="H5" s="617" t="s">
        <v>525</v>
      </c>
      <c r="I5" s="617" t="s">
        <v>277</v>
      </c>
      <c r="J5" s="546"/>
      <c r="K5" s="611"/>
    </row>
    <row r="6" spans="2:11" s="440" customFormat="1" ht="36" customHeight="1">
      <c r="B6" s="443"/>
      <c r="C6" s="458"/>
      <c r="D6" s="618"/>
      <c r="E6" s="618"/>
      <c r="F6" s="621" t="s">
        <v>221</v>
      </c>
      <c r="G6" s="623" t="s">
        <v>532</v>
      </c>
      <c r="H6" s="618"/>
      <c r="I6" s="618"/>
      <c r="J6" s="621" t="s">
        <v>221</v>
      </c>
      <c r="K6" s="623" t="s">
        <v>532</v>
      </c>
    </row>
    <row r="7" spans="2:11" s="505" customFormat="1" ht="12.75" customHeight="1">
      <c r="B7" s="506"/>
      <c r="C7" s="508"/>
      <c r="D7" s="619" t="s">
        <v>174</v>
      </c>
      <c r="E7" s="620" t="s">
        <v>144</v>
      </c>
      <c r="F7" s="622" t="s">
        <v>144</v>
      </c>
      <c r="G7" s="622" t="s">
        <v>144</v>
      </c>
      <c r="H7" s="622" t="s">
        <v>174</v>
      </c>
      <c r="I7" s="622" t="s">
        <v>144</v>
      </c>
      <c r="J7" s="622" t="s">
        <v>144</v>
      </c>
      <c r="K7" s="619" t="s">
        <v>144</v>
      </c>
    </row>
    <row r="8" spans="2:11" ht="20.149999999999999" customHeight="1">
      <c r="B8" s="507" t="s">
        <v>107</v>
      </c>
      <c r="C8" s="509" t="s">
        <v>451</v>
      </c>
      <c r="D8" s="511">
        <v>20.399999999999999</v>
      </c>
      <c r="E8" s="511">
        <v>172.4</v>
      </c>
      <c r="F8" s="511">
        <v>157.80000000000001</v>
      </c>
      <c r="G8" s="511">
        <v>14.6</v>
      </c>
      <c r="H8" s="511">
        <v>14.9</v>
      </c>
      <c r="I8" s="511">
        <v>82.3</v>
      </c>
      <c r="J8" s="511">
        <v>80.900000000000006</v>
      </c>
      <c r="K8" s="511">
        <v>1.4</v>
      </c>
    </row>
    <row r="9" spans="2:11" ht="20.149999999999999" customHeight="1">
      <c r="B9" s="445" t="s">
        <v>126</v>
      </c>
      <c r="C9" s="460" t="s">
        <v>472</v>
      </c>
      <c r="D9" s="512">
        <v>20.9</v>
      </c>
      <c r="E9" s="519">
        <v>172.1</v>
      </c>
      <c r="F9" s="519">
        <v>163</v>
      </c>
      <c r="G9" s="519">
        <v>9.1</v>
      </c>
      <c r="H9" s="519">
        <v>13.9</v>
      </c>
      <c r="I9" s="519">
        <v>58.5</v>
      </c>
      <c r="J9" s="519">
        <v>58.3</v>
      </c>
      <c r="K9" s="519">
        <v>0.2</v>
      </c>
    </row>
    <row r="10" spans="2:11" ht="20.149999999999999" customHeight="1">
      <c r="B10" s="446" t="s">
        <v>315</v>
      </c>
      <c r="C10" s="461" t="s">
        <v>421</v>
      </c>
      <c r="D10" s="514">
        <v>20</v>
      </c>
      <c r="E10" s="517">
        <v>170.6</v>
      </c>
      <c r="F10" s="517">
        <v>157</v>
      </c>
      <c r="G10" s="517">
        <v>13.6</v>
      </c>
      <c r="H10" s="517">
        <v>17.899999999999999</v>
      </c>
      <c r="I10" s="517">
        <v>105.7</v>
      </c>
      <c r="J10" s="517">
        <v>104</v>
      </c>
      <c r="K10" s="517">
        <v>1.7</v>
      </c>
    </row>
    <row r="11" spans="2:11" ht="20.149999999999999" customHeight="1">
      <c r="B11" s="447" t="s">
        <v>317</v>
      </c>
      <c r="C11" s="461" t="s">
        <v>56</v>
      </c>
      <c r="D11" s="514">
        <v>19.3</v>
      </c>
      <c r="E11" s="517">
        <v>162.9</v>
      </c>
      <c r="F11" s="517">
        <v>148.80000000000001</v>
      </c>
      <c r="G11" s="517">
        <v>14.1</v>
      </c>
      <c r="H11" s="517">
        <v>17.399999999999999</v>
      </c>
      <c r="I11" s="517">
        <v>127.6</v>
      </c>
      <c r="J11" s="517">
        <v>127.5</v>
      </c>
      <c r="K11" s="517">
        <v>0.1</v>
      </c>
    </row>
    <row r="12" spans="2:11" ht="20.149999999999999" customHeight="1">
      <c r="B12" s="446" t="s">
        <v>320</v>
      </c>
      <c r="C12" s="461" t="s">
        <v>473</v>
      </c>
      <c r="D12" s="514">
        <v>20.399999999999999</v>
      </c>
      <c r="E12" s="517">
        <v>164</v>
      </c>
      <c r="F12" s="517">
        <v>152.80000000000001</v>
      </c>
      <c r="G12" s="517">
        <v>11.2</v>
      </c>
      <c r="H12" s="517">
        <v>17.100000000000001</v>
      </c>
      <c r="I12" s="517">
        <v>119</v>
      </c>
      <c r="J12" s="517">
        <v>117.2</v>
      </c>
      <c r="K12" s="517">
        <v>1.8</v>
      </c>
    </row>
    <row r="13" spans="2:11" ht="20.149999999999999" customHeight="1">
      <c r="B13" s="446" t="s">
        <v>322</v>
      </c>
      <c r="C13" s="461" t="s">
        <v>474</v>
      </c>
      <c r="D13" s="514">
        <v>20.6</v>
      </c>
      <c r="E13" s="517">
        <v>191.6</v>
      </c>
      <c r="F13" s="517">
        <v>161.69999999999999</v>
      </c>
      <c r="G13" s="517">
        <v>29.9</v>
      </c>
      <c r="H13" s="517">
        <v>19.399999999999999</v>
      </c>
      <c r="I13" s="517">
        <v>104.5</v>
      </c>
      <c r="J13" s="517">
        <v>98</v>
      </c>
      <c r="K13" s="517">
        <v>6.5</v>
      </c>
    </row>
    <row r="14" spans="2:11" ht="20.149999999999999" customHeight="1">
      <c r="B14" s="446" t="s">
        <v>324</v>
      </c>
      <c r="C14" s="461" t="s">
        <v>476</v>
      </c>
      <c r="D14" s="514">
        <v>20.5</v>
      </c>
      <c r="E14" s="517">
        <v>170.6</v>
      </c>
      <c r="F14" s="517">
        <v>157.9</v>
      </c>
      <c r="G14" s="517">
        <v>12.7</v>
      </c>
      <c r="H14" s="517">
        <v>16</v>
      </c>
      <c r="I14" s="517">
        <v>88.7</v>
      </c>
      <c r="J14" s="517">
        <v>87.9</v>
      </c>
      <c r="K14" s="517">
        <v>0.8</v>
      </c>
    </row>
    <row r="15" spans="2:11" ht="20.149999999999999" customHeight="1">
      <c r="B15" s="446" t="s">
        <v>327</v>
      </c>
      <c r="C15" s="461" t="s">
        <v>477</v>
      </c>
      <c r="D15" s="514">
        <v>19.8</v>
      </c>
      <c r="E15" s="517">
        <v>163.9</v>
      </c>
      <c r="F15" s="517">
        <v>149.30000000000001</v>
      </c>
      <c r="G15" s="517">
        <v>14.6</v>
      </c>
      <c r="H15" s="517">
        <v>18.8</v>
      </c>
      <c r="I15" s="517">
        <v>118</v>
      </c>
      <c r="J15" s="517">
        <v>117.3</v>
      </c>
      <c r="K15" s="517">
        <v>0.7</v>
      </c>
    </row>
    <row r="16" spans="2:11" ht="20.149999999999999" customHeight="1">
      <c r="B16" s="446" t="s">
        <v>329</v>
      </c>
      <c r="C16" s="461" t="s">
        <v>479</v>
      </c>
      <c r="D16" s="514">
        <v>20.9</v>
      </c>
      <c r="E16" s="517">
        <v>187.5</v>
      </c>
      <c r="F16" s="517">
        <v>172.8</v>
      </c>
      <c r="G16" s="517">
        <v>14.7</v>
      </c>
      <c r="H16" s="517">
        <v>12.9</v>
      </c>
      <c r="I16" s="517">
        <v>76.7</v>
      </c>
      <c r="J16" s="517">
        <v>75</v>
      </c>
      <c r="K16" s="517">
        <v>1.7</v>
      </c>
    </row>
    <row r="17" spans="2:11" ht="20.149999999999999" customHeight="1">
      <c r="B17" s="446" t="s">
        <v>5</v>
      </c>
      <c r="C17" s="461" t="s">
        <v>481</v>
      </c>
      <c r="D17" s="514">
        <v>20.3</v>
      </c>
      <c r="E17" s="517">
        <v>171.5</v>
      </c>
      <c r="F17" s="517">
        <v>156.5</v>
      </c>
      <c r="G17" s="517">
        <v>15</v>
      </c>
      <c r="H17" s="517">
        <v>17.2</v>
      </c>
      <c r="I17" s="517">
        <v>109.6</v>
      </c>
      <c r="J17" s="517">
        <v>106.5</v>
      </c>
      <c r="K17" s="517">
        <v>3.1</v>
      </c>
    </row>
    <row r="18" spans="2:11" ht="20.149999999999999" customHeight="1">
      <c r="B18" s="446" t="s">
        <v>72</v>
      </c>
      <c r="C18" s="461" t="s">
        <v>124</v>
      </c>
      <c r="D18" s="514">
        <v>20.8</v>
      </c>
      <c r="E18" s="517">
        <v>171</v>
      </c>
      <c r="F18" s="517">
        <v>160.19999999999999</v>
      </c>
      <c r="G18" s="517">
        <v>10.8</v>
      </c>
      <c r="H18" s="517">
        <v>12.1</v>
      </c>
      <c r="I18" s="517">
        <v>63.9</v>
      </c>
      <c r="J18" s="517">
        <v>62.4</v>
      </c>
      <c r="K18" s="517">
        <v>1.5</v>
      </c>
    </row>
    <row r="19" spans="2:11" ht="20.149999999999999" customHeight="1">
      <c r="B19" s="446" t="s">
        <v>334</v>
      </c>
      <c r="C19" s="461" t="s">
        <v>482</v>
      </c>
      <c r="D19" s="514">
        <v>20</v>
      </c>
      <c r="E19" s="517">
        <v>161.19999999999999</v>
      </c>
      <c r="F19" s="517">
        <v>151.30000000000001</v>
      </c>
      <c r="G19" s="517">
        <v>9.9</v>
      </c>
      <c r="H19" s="517">
        <v>13.2</v>
      </c>
      <c r="I19" s="517">
        <v>73.8</v>
      </c>
      <c r="J19" s="517">
        <v>73.2</v>
      </c>
      <c r="K19" s="517">
        <v>0.6</v>
      </c>
    </row>
    <row r="20" spans="2:11" ht="20.149999999999999" customHeight="1">
      <c r="B20" s="446" t="s">
        <v>183</v>
      </c>
      <c r="C20" s="461" t="s">
        <v>483</v>
      </c>
      <c r="D20" s="514">
        <v>21.7</v>
      </c>
      <c r="E20" s="517">
        <v>193.6</v>
      </c>
      <c r="F20" s="517">
        <v>165.2</v>
      </c>
      <c r="G20" s="517">
        <v>28.4</v>
      </c>
      <c r="H20" s="517">
        <v>14</v>
      </c>
      <c r="I20" s="517">
        <v>68.599999999999994</v>
      </c>
      <c r="J20" s="517">
        <v>68.2</v>
      </c>
      <c r="K20" s="517">
        <v>0.4</v>
      </c>
    </row>
    <row r="21" spans="2:11" ht="20.149999999999999" customHeight="1">
      <c r="B21" s="446" t="s">
        <v>336</v>
      </c>
      <c r="C21" s="461" t="s">
        <v>485</v>
      </c>
      <c r="D21" s="514">
        <v>20.6</v>
      </c>
      <c r="E21" s="517">
        <v>163.30000000000001</v>
      </c>
      <c r="F21" s="517">
        <v>156.6</v>
      </c>
      <c r="G21" s="517">
        <v>6.7</v>
      </c>
      <c r="H21" s="517">
        <v>14.5</v>
      </c>
      <c r="I21" s="517">
        <v>79.3</v>
      </c>
      <c r="J21" s="517">
        <v>78.3</v>
      </c>
      <c r="K21" s="517">
        <v>1</v>
      </c>
    </row>
    <row r="22" spans="2:11" ht="20.149999999999999" customHeight="1">
      <c r="B22" s="446" t="s">
        <v>112</v>
      </c>
      <c r="C22" s="461" t="s">
        <v>369</v>
      </c>
      <c r="D22" s="514">
        <v>20.399999999999999</v>
      </c>
      <c r="E22" s="517">
        <v>173.3</v>
      </c>
      <c r="F22" s="517">
        <v>157.69999999999999</v>
      </c>
      <c r="G22" s="517">
        <v>15.6</v>
      </c>
      <c r="H22" s="517">
        <v>17.2</v>
      </c>
      <c r="I22" s="517">
        <v>108.4</v>
      </c>
      <c r="J22" s="517">
        <v>100.5</v>
      </c>
      <c r="K22" s="517">
        <v>7.9</v>
      </c>
    </row>
    <row r="23" spans="2:11" ht="20.149999999999999" customHeight="1">
      <c r="B23" s="448" t="s">
        <v>248</v>
      </c>
      <c r="C23" s="462" t="s">
        <v>200</v>
      </c>
      <c r="D23" s="514">
        <v>20</v>
      </c>
      <c r="E23" s="520">
        <v>169.8</v>
      </c>
      <c r="F23" s="520">
        <v>153.4</v>
      </c>
      <c r="G23" s="520">
        <v>16.399999999999999</v>
      </c>
      <c r="H23" s="520">
        <v>13.9</v>
      </c>
      <c r="I23" s="520">
        <v>84.5</v>
      </c>
      <c r="J23" s="520">
        <v>82.8</v>
      </c>
      <c r="K23" s="520">
        <v>1.7</v>
      </c>
    </row>
    <row r="24" spans="2:11" ht="20.149999999999999" customHeight="1">
      <c r="B24" s="449" t="s">
        <v>29</v>
      </c>
      <c r="C24" s="463" t="s">
        <v>97</v>
      </c>
      <c r="D24" s="519">
        <v>19.5</v>
      </c>
      <c r="E24" s="519">
        <v>167.8</v>
      </c>
      <c r="F24" s="519">
        <v>155.4</v>
      </c>
      <c r="G24" s="519">
        <v>12.4</v>
      </c>
      <c r="H24" s="519">
        <v>17.2</v>
      </c>
      <c r="I24" s="519">
        <v>105.8</v>
      </c>
      <c r="J24" s="519">
        <v>102.4</v>
      </c>
      <c r="K24" s="519">
        <v>3.4</v>
      </c>
    </row>
    <row r="25" spans="2:11" ht="20.149999999999999" customHeight="1">
      <c r="B25" s="450" t="s">
        <v>486</v>
      </c>
      <c r="C25" s="461" t="s">
        <v>488</v>
      </c>
      <c r="D25" s="516">
        <v>19</v>
      </c>
      <c r="E25" s="516">
        <v>180.6</v>
      </c>
      <c r="F25" s="516">
        <v>174.1</v>
      </c>
      <c r="G25" s="516">
        <v>6.5</v>
      </c>
      <c r="H25" s="516">
        <v>18.8</v>
      </c>
      <c r="I25" s="516">
        <v>89.3</v>
      </c>
      <c r="J25" s="516">
        <v>88.5</v>
      </c>
      <c r="K25" s="516">
        <v>0.8</v>
      </c>
    </row>
    <row r="26" spans="2:11" ht="20.149999999999999" customHeight="1">
      <c r="B26" s="451" t="s">
        <v>489</v>
      </c>
      <c r="C26" s="464" t="s">
        <v>237</v>
      </c>
      <c r="D26" s="511">
        <v>20.5</v>
      </c>
      <c r="E26" s="511">
        <v>172.9</v>
      </c>
      <c r="F26" s="511">
        <v>162.30000000000001</v>
      </c>
      <c r="G26" s="511">
        <v>10.6</v>
      </c>
      <c r="H26" s="511">
        <v>16.600000000000001</v>
      </c>
      <c r="I26" s="511">
        <v>120.7</v>
      </c>
      <c r="J26" s="511">
        <v>119.2</v>
      </c>
      <c r="K26" s="511">
        <v>1.5</v>
      </c>
    </row>
    <row r="27" spans="2:11" ht="20.149999999999999" customHeight="1">
      <c r="B27" s="452" t="s">
        <v>242</v>
      </c>
      <c r="C27" s="465" t="s">
        <v>245</v>
      </c>
      <c r="D27" s="517">
        <v>20.6</v>
      </c>
      <c r="E27" s="517">
        <v>172.3</v>
      </c>
      <c r="F27" s="517">
        <v>158.9</v>
      </c>
      <c r="G27" s="517">
        <v>13.4</v>
      </c>
      <c r="H27" s="517">
        <v>17.100000000000001</v>
      </c>
      <c r="I27" s="517">
        <v>89.3</v>
      </c>
      <c r="J27" s="517">
        <v>88.9</v>
      </c>
      <c r="K27" s="517">
        <v>0.4</v>
      </c>
    </row>
    <row r="28" spans="2:11" ht="20.149999999999999" customHeight="1">
      <c r="B28" s="452" t="s">
        <v>490</v>
      </c>
      <c r="C28" s="465" t="s">
        <v>252</v>
      </c>
      <c r="D28" s="517">
        <v>19.8</v>
      </c>
      <c r="E28" s="517">
        <v>163.1</v>
      </c>
      <c r="F28" s="517">
        <v>152.5</v>
      </c>
      <c r="G28" s="517">
        <v>10.6</v>
      </c>
      <c r="H28" s="517">
        <v>20.3</v>
      </c>
      <c r="I28" s="517">
        <v>133.6</v>
      </c>
      <c r="J28" s="517">
        <v>133.6</v>
      </c>
      <c r="K28" s="517">
        <v>0</v>
      </c>
    </row>
    <row r="29" spans="2:11" ht="20.149999999999999" customHeight="1">
      <c r="B29" s="452" t="s">
        <v>491</v>
      </c>
      <c r="C29" s="465" t="s">
        <v>492</v>
      </c>
      <c r="D29" s="517">
        <v>20.3</v>
      </c>
      <c r="E29" s="517">
        <v>167.8</v>
      </c>
      <c r="F29" s="517">
        <v>154.19999999999999</v>
      </c>
      <c r="G29" s="517">
        <v>13.6</v>
      </c>
      <c r="H29" s="517">
        <v>15.1</v>
      </c>
      <c r="I29" s="517">
        <v>80.599999999999994</v>
      </c>
      <c r="J29" s="517">
        <v>78.099999999999994</v>
      </c>
      <c r="K29" s="517">
        <v>2.5</v>
      </c>
    </row>
    <row r="30" spans="2:11" ht="20.149999999999999" customHeight="1">
      <c r="B30" s="452" t="s">
        <v>480</v>
      </c>
      <c r="C30" s="465" t="s">
        <v>4</v>
      </c>
      <c r="D30" s="517">
        <v>18.2</v>
      </c>
      <c r="E30" s="517">
        <v>155.69999999999999</v>
      </c>
      <c r="F30" s="517">
        <v>142.69999999999999</v>
      </c>
      <c r="G30" s="517">
        <v>13</v>
      </c>
      <c r="H30" s="517">
        <v>15.3</v>
      </c>
      <c r="I30" s="517">
        <v>94.8</v>
      </c>
      <c r="J30" s="517">
        <v>93.9</v>
      </c>
      <c r="K30" s="517">
        <v>0.9</v>
      </c>
    </row>
    <row r="31" spans="2:11" ht="20.149999999999999" customHeight="1">
      <c r="B31" s="452" t="s">
        <v>493</v>
      </c>
      <c r="C31" s="465" t="s">
        <v>268</v>
      </c>
      <c r="D31" s="517">
        <v>20.5</v>
      </c>
      <c r="E31" s="517">
        <v>174.1</v>
      </c>
      <c r="F31" s="517">
        <v>159.5</v>
      </c>
      <c r="G31" s="517">
        <v>14.6</v>
      </c>
      <c r="H31" s="517">
        <v>20.2</v>
      </c>
      <c r="I31" s="517">
        <v>125</v>
      </c>
      <c r="J31" s="517">
        <v>124.1</v>
      </c>
      <c r="K31" s="517">
        <v>0.9</v>
      </c>
    </row>
    <row r="32" spans="2:11" ht="20.149999999999999" customHeight="1">
      <c r="B32" s="452" t="s">
        <v>448</v>
      </c>
      <c r="C32" s="465" t="s">
        <v>271</v>
      </c>
      <c r="D32" s="517">
        <v>20.3</v>
      </c>
      <c r="E32" s="517">
        <v>173.1</v>
      </c>
      <c r="F32" s="517">
        <v>158.30000000000001</v>
      </c>
      <c r="G32" s="517">
        <v>14.8</v>
      </c>
      <c r="H32" s="517">
        <v>18.399999999999999</v>
      </c>
      <c r="I32" s="517">
        <v>124.2</v>
      </c>
      <c r="J32" s="517">
        <v>122.7</v>
      </c>
      <c r="K32" s="517">
        <v>1.5</v>
      </c>
    </row>
    <row r="33" spans="2:11" ht="20.149999999999999" customHeight="1">
      <c r="B33" s="452" t="s">
        <v>122</v>
      </c>
      <c r="C33" s="465" t="s">
        <v>467</v>
      </c>
      <c r="D33" s="517">
        <v>20.9</v>
      </c>
      <c r="E33" s="517">
        <v>181.7</v>
      </c>
      <c r="F33" s="517">
        <v>165.9</v>
      </c>
      <c r="G33" s="517">
        <v>15.8</v>
      </c>
      <c r="H33" s="517">
        <v>17.3</v>
      </c>
      <c r="I33" s="517">
        <v>76.099999999999994</v>
      </c>
      <c r="J33" s="517">
        <v>75.8</v>
      </c>
      <c r="K33" s="517">
        <v>0.3</v>
      </c>
    </row>
    <row r="34" spans="2:11" ht="20.149999999999999" customHeight="1">
      <c r="B34" s="452" t="s">
        <v>494</v>
      </c>
      <c r="C34" s="465" t="s">
        <v>129</v>
      </c>
      <c r="D34" s="518">
        <v>19.899999999999999</v>
      </c>
      <c r="E34" s="518">
        <v>167.2</v>
      </c>
      <c r="F34" s="518">
        <v>158.1</v>
      </c>
      <c r="G34" s="518">
        <v>9.1</v>
      </c>
      <c r="H34" s="518">
        <v>17.3</v>
      </c>
      <c r="I34" s="518">
        <v>84.3</v>
      </c>
      <c r="J34" s="518">
        <v>81.099999999999994</v>
      </c>
      <c r="K34" s="518">
        <v>3.2</v>
      </c>
    </row>
    <row r="35" spans="2:11" ht="20.149999999999999" customHeight="1">
      <c r="B35" s="452" t="s">
        <v>258</v>
      </c>
      <c r="C35" s="465" t="s">
        <v>495</v>
      </c>
      <c r="D35" s="517">
        <v>20.2</v>
      </c>
      <c r="E35" s="517">
        <v>164.3</v>
      </c>
      <c r="F35" s="517">
        <v>153.80000000000001</v>
      </c>
      <c r="G35" s="517">
        <v>10.5</v>
      </c>
      <c r="H35" s="517">
        <v>19.399999999999999</v>
      </c>
      <c r="I35" s="517">
        <v>144.19999999999999</v>
      </c>
      <c r="J35" s="517">
        <v>140.19999999999999</v>
      </c>
      <c r="K35" s="517">
        <v>4</v>
      </c>
    </row>
    <row r="36" spans="2:11" ht="20.149999999999999" customHeight="1">
      <c r="B36" s="452" t="s">
        <v>150</v>
      </c>
      <c r="C36" s="465" t="s">
        <v>51</v>
      </c>
      <c r="D36" s="517">
        <v>20.100000000000001</v>
      </c>
      <c r="E36" s="517">
        <v>164.2</v>
      </c>
      <c r="F36" s="517">
        <v>157</v>
      </c>
      <c r="G36" s="517">
        <v>7.2</v>
      </c>
      <c r="H36" s="517">
        <v>17.3</v>
      </c>
      <c r="I36" s="517">
        <v>98</v>
      </c>
      <c r="J36" s="517">
        <v>96.6</v>
      </c>
      <c r="K36" s="517">
        <v>1.4</v>
      </c>
    </row>
    <row r="37" spans="2:11" ht="20.149999999999999" customHeight="1">
      <c r="B37" s="452" t="s">
        <v>414</v>
      </c>
      <c r="C37" s="465" t="s">
        <v>232</v>
      </c>
      <c r="D37" s="517">
        <v>20.3</v>
      </c>
      <c r="E37" s="517">
        <v>168</v>
      </c>
      <c r="F37" s="517">
        <v>156</v>
      </c>
      <c r="G37" s="517">
        <v>12</v>
      </c>
      <c r="H37" s="517">
        <v>17.2</v>
      </c>
      <c r="I37" s="517">
        <v>105.5</v>
      </c>
      <c r="J37" s="517">
        <v>88.3</v>
      </c>
      <c r="K37" s="517">
        <v>17.2</v>
      </c>
    </row>
    <row r="38" spans="2:11" ht="20.149999999999999" customHeight="1">
      <c r="B38" s="452" t="s">
        <v>496</v>
      </c>
      <c r="C38" s="465" t="s">
        <v>235</v>
      </c>
      <c r="D38" s="517">
        <v>20</v>
      </c>
      <c r="E38" s="517">
        <v>170.7</v>
      </c>
      <c r="F38" s="517">
        <v>156.4</v>
      </c>
      <c r="G38" s="517">
        <v>14.3</v>
      </c>
      <c r="H38" s="517">
        <v>18.100000000000001</v>
      </c>
      <c r="I38" s="517">
        <v>107.3</v>
      </c>
      <c r="J38" s="517">
        <v>107.2</v>
      </c>
      <c r="K38" s="517">
        <v>0.1</v>
      </c>
    </row>
    <row r="39" spans="2:11" ht="20.149999999999999" customHeight="1">
      <c r="B39" s="452" t="s">
        <v>433</v>
      </c>
      <c r="C39" s="465" t="s">
        <v>243</v>
      </c>
      <c r="D39" s="517">
        <v>20</v>
      </c>
      <c r="E39" s="517">
        <v>164.4</v>
      </c>
      <c r="F39" s="517">
        <v>153.1</v>
      </c>
      <c r="G39" s="517">
        <v>11.3</v>
      </c>
      <c r="H39" s="517">
        <v>18.5</v>
      </c>
      <c r="I39" s="517">
        <v>120.3</v>
      </c>
      <c r="J39" s="517">
        <v>119.8</v>
      </c>
      <c r="K39" s="517">
        <v>0.5</v>
      </c>
    </row>
    <row r="40" spans="2:11" ht="20.149999999999999" customHeight="1">
      <c r="B40" s="452" t="s">
        <v>464</v>
      </c>
      <c r="C40" s="465" t="s">
        <v>171</v>
      </c>
      <c r="D40" s="517">
        <v>22.2</v>
      </c>
      <c r="E40" s="517">
        <v>182.2</v>
      </c>
      <c r="F40" s="517">
        <v>173.7</v>
      </c>
      <c r="G40" s="517">
        <v>8.5</v>
      </c>
      <c r="H40" s="517">
        <v>16.899999999999999</v>
      </c>
      <c r="I40" s="517">
        <v>84.8</v>
      </c>
      <c r="J40" s="517">
        <v>81.5</v>
      </c>
      <c r="K40" s="517">
        <v>3.3</v>
      </c>
    </row>
    <row r="41" spans="2:11" ht="20.149999999999999" customHeight="1">
      <c r="B41" s="452" t="s">
        <v>498</v>
      </c>
      <c r="C41" s="465" t="s">
        <v>254</v>
      </c>
      <c r="D41" s="517">
        <v>20</v>
      </c>
      <c r="E41" s="517">
        <v>170.8</v>
      </c>
      <c r="F41" s="517">
        <v>158.80000000000001</v>
      </c>
      <c r="G41" s="517">
        <v>12</v>
      </c>
      <c r="H41" s="517">
        <v>19.399999999999999</v>
      </c>
      <c r="I41" s="517">
        <v>113.4</v>
      </c>
      <c r="J41" s="517">
        <v>113.1</v>
      </c>
      <c r="K41" s="517">
        <v>0.3</v>
      </c>
    </row>
    <row r="42" spans="2:11" ht="20.149999999999999" customHeight="1">
      <c r="B42" s="452" t="s">
        <v>401</v>
      </c>
      <c r="C42" s="465" t="s">
        <v>265</v>
      </c>
      <c r="D42" s="517">
        <v>20</v>
      </c>
      <c r="E42" s="517">
        <v>167.3</v>
      </c>
      <c r="F42" s="517">
        <v>153.69999999999999</v>
      </c>
      <c r="G42" s="517">
        <v>13.6</v>
      </c>
      <c r="H42" s="517">
        <v>16.3</v>
      </c>
      <c r="I42" s="517">
        <v>119.3</v>
      </c>
      <c r="J42" s="517">
        <v>113.9</v>
      </c>
      <c r="K42" s="517">
        <v>5.4</v>
      </c>
    </row>
    <row r="43" spans="2:11" ht="20.149999999999999" customHeight="1">
      <c r="B43" s="452" t="s">
        <v>306</v>
      </c>
      <c r="C43" s="465" t="s">
        <v>263</v>
      </c>
      <c r="D43" s="517">
        <v>20.2</v>
      </c>
      <c r="E43" s="517">
        <v>176.3</v>
      </c>
      <c r="F43" s="517">
        <v>159.1</v>
      </c>
      <c r="G43" s="517">
        <v>17.2</v>
      </c>
      <c r="H43" s="517">
        <v>17.100000000000001</v>
      </c>
      <c r="I43" s="517">
        <v>86.6</v>
      </c>
      <c r="J43" s="517">
        <v>86.4</v>
      </c>
      <c r="K43" s="517">
        <v>0.2</v>
      </c>
    </row>
    <row r="44" spans="2:11" ht="20.149999999999999" customHeight="1">
      <c r="B44" s="452" t="s">
        <v>500</v>
      </c>
      <c r="C44" s="466" t="s">
        <v>6</v>
      </c>
      <c r="D44" s="517">
        <v>20.2</v>
      </c>
      <c r="E44" s="517">
        <v>168.7</v>
      </c>
      <c r="F44" s="517">
        <v>152.80000000000001</v>
      </c>
      <c r="G44" s="517">
        <v>15.9</v>
      </c>
      <c r="H44" s="517">
        <v>17.3</v>
      </c>
      <c r="I44" s="517">
        <v>106.6</v>
      </c>
      <c r="J44" s="517">
        <v>106.2</v>
      </c>
      <c r="K44" s="517">
        <v>0.4</v>
      </c>
    </row>
    <row r="45" spans="2:11" ht="20.149999999999999" customHeight="1">
      <c r="B45" s="449" t="s">
        <v>307</v>
      </c>
      <c r="C45" s="467" t="s">
        <v>428</v>
      </c>
      <c r="D45" s="519">
        <v>20.3</v>
      </c>
      <c r="E45" s="519">
        <v>171</v>
      </c>
      <c r="F45" s="519">
        <v>157.9</v>
      </c>
      <c r="G45" s="519">
        <v>13.1</v>
      </c>
      <c r="H45" s="519">
        <v>16.8</v>
      </c>
      <c r="I45" s="519">
        <v>93.7</v>
      </c>
      <c r="J45" s="519">
        <v>92.3</v>
      </c>
      <c r="K45" s="519">
        <v>1.4</v>
      </c>
    </row>
    <row r="46" spans="2:11" ht="20.149999999999999" customHeight="1">
      <c r="B46" s="453" t="s">
        <v>435</v>
      </c>
      <c r="C46" s="468" t="s">
        <v>355</v>
      </c>
      <c r="D46" s="520">
        <v>20.5</v>
      </c>
      <c r="E46" s="520">
        <v>170.5</v>
      </c>
      <c r="F46" s="520">
        <v>157.9</v>
      </c>
      <c r="G46" s="520">
        <v>12.6</v>
      </c>
      <c r="H46" s="520">
        <v>15.8</v>
      </c>
      <c r="I46" s="520">
        <v>87.6</v>
      </c>
      <c r="J46" s="520">
        <v>86.9</v>
      </c>
      <c r="K46" s="520">
        <v>0.7</v>
      </c>
    </row>
    <row r="47" spans="2:11" ht="20.149999999999999" customHeight="1">
      <c r="B47" s="451" t="s">
        <v>283</v>
      </c>
      <c r="C47" s="464" t="s">
        <v>77</v>
      </c>
      <c r="D47" s="519">
        <v>20.9</v>
      </c>
      <c r="E47" s="519">
        <v>170.2</v>
      </c>
      <c r="F47" s="519">
        <v>161.4</v>
      </c>
      <c r="G47" s="519">
        <v>8.8000000000000007</v>
      </c>
      <c r="H47" s="519">
        <v>13.3</v>
      </c>
      <c r="I47" s="519">
        <v>75.400000000000006</v>
      </c>
      <c r="J47" s="519">
        <v>74</v>
      </c>
      <c r="K47" s="519">
        <v>1.4</v>
      </c>
    </row>
    <row r="48" spans="2:11" ht="20.149999999999999" customHeight="1">
      <c r="B48" s="452" t="s">
        <v>501</v>
      </c>
      <c r="C48" s="465" t="s">
        <v>502</v>
      </c>
      <c r="D48" s="520">
        <v>20.7</v>
      </c>
      <c r="E48" s="520">
        <v>171.7</v>
      </c>
      <c r="F48" s="520">
        <v>159.19999999999999</v>
      </c>
      <c r="G48" s="520">
        <v>12.5</v>
      </c>
      <c r="H48" s="520">
        <v>11.9</v>
      </c>
      <c r="I48" s="520">
        <v>61.3</v>
      </c>
      <c r="J48" s="520">
        <v>59.8</v>
      </c>
      <c r="K48" s="520">
        <v>1.5</v>
      </c>
    </row>
    <row r="49" spans="2:13" ht="20.149999999999999" customHeight="1">
      <c r="B49" s="449" t="s">
        <v>418</v>
      </c>
      <c r="C49" s="463" t="s">
        <v>503</v>
      </c>
      <c r="D49" s="511">
        <v>20.6</v>
      </c>
      <c r="E49" s="511">
        <v>161.6</v>
      </c>
      <c r="F49" s="511">
        <v>153.4</v>
      </c>
      <c r="G49" s="511">
        <v>8.1999999999999993</v>
      </c>
      <c r="H49" s="511">
        <v>15.3</v>
      </c>
      <c r="I49" s="511">
        <v>88.4</v>
      </c>
      <c r="J49" s="511">
        <v>87.4</v>
      </c>
      <c r="K49" s="511">
        <v>1</v>
      </c>
    </row>
    <row r="50" spans="2:13" ht="20.149999999999999" customHeight="1">
      <c r="B50" s="453" t="s">
        <v>504</v>
      </c>
      <c r="C50" s="462" t="s">
        <v>11</v>
      </c>
      <c r="D50" s="517">
        <v>20.6</v>
      </c>
      <c r="E50" s="517">
        <v>165.4</v>
      </c>
      <c r="F50" s="517">
        <v>160.5</v>
      </c>
      <c r="G50" s="517">
        <v>4.9000000000000004</v>
      </c>
      <c r="H50" s="517">
        <v>14.3</v>
      </c>
      <c r="I50" s="517">
        <v>76.2</v>
      </c>
      <c r="J50" s="517">
        <v>75.099999999999994</v>
      </c>
      <c r="K50" s="517">
        <v>1.1000000000000001</v>
      </c>
    </row>
    <row r="51" spans="2:13" ht="20.149999999999999" customHeight="1">
      <c r="B51" s="451" t="s">
        <v>362</v>
      </c>
      <c r="C51" s="464" t="s">
        <v>8</v>
      </c>
      <c r="D51" s="519">
        <v>20</v>
      </c>
      <c r="E51" s="519">
        <v>169.6</v>
      </c>
      <c r="F51" s="519">
        <v>154.9</v>
      </c>
      <c r="G51" s="519">
        <v>14.7</v>
      </c>
      <c r="H51" s="519">
        <v>18.600000000000001</v>
      </c>
      <c r="I51" s="519">
        <v>118.8</v>
      </c>
      <c r="J51" s="519">
        <v>116.2</v>
      </c>
      <c r="K51" s="519">
        <v>2.6</v>
      </c>
    </row>
    <row r="52" spans="2:13" ht="20.149999999999999" customHeight="1">
      <c r="B52" s="452" t="s">
        <v>202</v>
      </c>
      <c r="C52" s="465" t="s">
        <v>505</v>
      </c>
      <c r="D52" s="517">
        <v>19.7</v>
      </c>
      <c r="E52" s="517">
        <v>170.8</v>
      </c>
      <c r="F52" s="517">
        <v>150.69999999999999</v>
      </c>
      <c r="G52" s="517">
        <v>20.100000000000001</v>
      </c>
      <c r="H52" s="517">
        <v>13.7</v>
      </c>
      <c r="I52" s="517">
        <v>84.8</v>
      </c>
      <c r="J52" s="517">
        <v>82.6</v>
      </c>
      <c r="K52" s="517">
        <v>2.2000000000000002</v>
      </c>
    </row>
    <row r="53" spans="2:13" ht="20.149999999999999" customHeight="1">
      <c r="B53" s="453" t="s">
        <v>506</v>
      </c>
      <c r="C53" s="462" t="s">
        <v>508</v>
      </c>
      <c r="D53" s="520">
        <v>20.9</v>
      </c>
      <c r="E53" s="520">
        <v>167.5</v>
      </c>
      <c r="F53" s="520">
        <v>157.80000000000001</v>
      </c>
      <c r="G53" s="520">
        <v>9.6999999999999993</v>
      </c>
      <c r="H53" s="520">
        <v>12.7</v>
      </c>
      <c r="I53" s="520">
        <v>70.8</v>
      </c>
      <c r="J53" s="520">
        <v>70.400000000000006</v>
      </c>
      <c r="K53" s="520">
        <v>0.4</v>
      </c>
      <c r="M53" s="22"/>
    </row>
    <row r="54" spans="2:13" ht="19">
      <c r="B54" s="10"/>
      <c r="C54" s="469" t="s">
        <v>380</v>
      </c>
      <c r="E54" s="607"/>
      <c r="I54" s="10"/>
      <c r="J54" s="10"/>
      <c r="K54" s="10"/>
    </row>
    <row r="55" spans="2:13" ht="19">
      <c r="B55" s="10"/>
      <c r="C55" s="454">
        <v>45839</v>
      </c>
      <c r="E55" s="607"/>
      <c r="I55" s="10"/>
      <c r="J55" s="10"/>
      <c r="K55" s="10"/>
    </row>
    <row r="56" spans="2:13" ht="18" customHeight="1">
      <c r="B56" s="200"/>
      <c r="C56" s="455" t="s">
        <v>487</v>
      </c>
      <c r="E56" s="200"/>
      <c r="F56" s="200"/>
      <c r="G56" s="200"/>
      <c r="H56" s="200"/>
      <c r="I56" s="200"/>
      <c r="J56" s="200"/>
    </row>
    <row r="57" spans="2:13" s="440" customFormat="1" ht="18" customHeight="1">
      <c r="B57" s="441" t="s">
        <v>511</v>
      </c>
      <c r="C57" s="456"/>
      <c r="D57" s="530" t="s">
        <v>342</v>
      </c>
      <c r="E57" s="529"/>
      <c r="F57" s="529"/>
      <c r="G57" s="614"/>
      <c r="H57" s="528" t="s">
        <v>353</v>
      </c>
      <c r="I57" s="529"/>
      <c r="J57" s="529"/>
      <c r="K57" s="614"/>
    </row>
    <row r="58" spans="2:13" s="440" customFormat="1" ht="9.75" customHeight="1">
      <c r="B58" s="442"/>
      <c r="C58" s="457"/>
      <c r="D58" s="617" t="s">
        <v>525</v>
      </c>
      <c r="E58" s="617" t="s">
        <v>277</v>
      </c>
      <c r="F58" s="546"/>
      <c r="G58" s="611"/>
      <c r="H58" s="617" t="s">
        <v>525</v>
      </c>
      <c r="I58" s="617" t="s">
        <v>277</v>
      </c>
      <c r="J58" s="546"/>
      <c r="K58" s="611"/>
    </row>
    <row r="59" spans="2:13" s="440" customFormat="1" ht="36" customHeight="1">
      <c r="B59" s="443"/>
      <c r="C59" s="458"/>
      <c r="D59" s="618"/>
      <c r="E59" s="618"/>
      <c r="F59" s="621" t="s">
        <v>221</v>
      </c>
      <c r="G59" s="623" t="s">
        <v>532</v>
      </c>
      <c r="H59" s="618"/>
      <c r="I59" s="618"/>
      <c r="J59" s="621" t="s">
        <v>221</v>
      </c>
      <c r="K59" s="623" t="s">
        <v>532</v>
      </c>
    </row>
    <row r="60" spans="2:13" s="440" customFormat="1" ht="12" customHeight="1">
      <c r="B60" s="506"/>
      <c r="C60" s="508"/>
      <c r="D60" s="619" t="s">
        <v>174</v>
      </c>
      <c r="E60" s="620" t="s">
        <v>144</v>
      </c>
      <c r="F60" s="622" t="s">
        <v>144</v>
      </c>
      <c r="G60" s="622" t="s">
        <v>144</v>
      </c>
      <c r="H60" s="622" t="s">
        <v>174</v>
      </c>
      <c r="I60" s="622" t="s">
        <v>144</v>
      </c>
      <c r="J60" s="622" t="s">
        <v>144</v>
      </c>
      <c r="K60" s="619" t="s">
        <v>144</v>
      </c>
    </row>
    <row r="61" spans="2:13" ht="20.149999999999999" customHeight="1">
      <c r="B61" s="507" t="s">
        <v>107</v>
      </c>
      <c r="C61" s="509" t="s">
        <v>451</v>
      </c>
      <c r="D61" s="511">
        <v>20.2</v>
      </c>
      <c r="E61" s="511">
        <v>172.7</v>
      </c>
      <c r="F61" s="511">
        <v>156.69999999999999</v>
      </c>
      <c r="G61" s="511">
        <v>16</v>
      </c>
      <c r="H61" s="511">
        <v>15.8</v>
      </c>
      <c r="I61" s="511">
        <v>89.5</v>
      </c>
      <c r="J61" s="511">
        <v>87.5</v>
      </c>
      <c r="K61" s="511">
        <v>2</v>
      </c>
    </row>
    <row r="62" spans="2:13" ht="20.149999999999999" customHeight="1">
      <c r="B62" s="445" t="s">
        <v>126</v>
      </c>
      <c r="C62" s="460" t="s">
        <v>472</v>
      </c>
      <c r="D62" s="512">
        <v>20.7</v>
      </c>
      <c r="E62" s="519">
        <v>181.3</v>
      </c>
      <c r="F62" s="519">
        <v>168.5</v>
      </c>
      <c r="G62" s="519">
        <v>12.8</v>
      </c>
      <c r="H62" s="519">
        <v>17.899999999999999</v>
      </c>
      <c r="I62" s="519">
        <v>66.7</v>
      </c>
      <c r="J62" s="519">
        <v>66.400000000000006</v>
      </c>
      <c r="K62" s="519">
        <v>0.3</v>
      </c>
    </row>
    <row r="63" spans="2:13" ht="20.149999999999999" customHeight="1">
      <c r="B63" s="446" t="s">
        <v>315</v>
      </c>
      <c r="C63" s="461" t="s">
        <v>421</v>
      </c>
      <c r="D63" s="514">
        <v>19.899999999999999</v>
      </c>
      <c r="E63" s="517">
        <v>170.8</v>
      </c>
      <c r="F63" s="517">
        <v>156.30000000000001</v>
      </c>
      <c r="G63" s="517">
        <v>14.5</v>
      </c>
      <c r="H63" s="517">
        <v>17.899999999999999</v>
      </c>
      <c r="I63" s="517">
        <v>114.6</v>
      </c>
      <c r="J63" s="517">
        <v>112</v>
      </c>
      <c r="K63" s="517">
        <v>2.6</v>
      </c>
    </row>
    <row r="64" spans="2:13" ht="20.149999999999999" customHeight="1">
      <c r="B64" s="447" t="s">
        <v>317</v>
      </c>
      <c r="C64" s="461" t="s">
        <v>56</v>
      </c>
      <c r="D64" s="514">
        <v>19.5</v>
      </c>
      <c r="E64" s="517">
        <v>162.30000000000001</v>
      </c>
      <c r="F64" s="517">
        <v>147.5</v>
      </c>
      <c r="G64" s="517">
        <v>14.8</v>
      </c>
      <c r="H64" s="517">
        <v>17.3</v>
      </c>
      <c r="I64" s="517">
        <v>126.3</v>
      </c>
      <c r="J64" s="517">
        <v>126.2</v>
      </c>
      <c r="K64" s="517">
        <v>0.1</v>
      </c>
    </row>
    <row r="65" spans="2:11" ht="20.149999999999999" customHeight="1">
      <c r="B65" s="446" t="s">
        <v>320</v>
      </c>
      <c r="C65" s="461" t="s">
        <v>473</v>
      </c>
      <c r="D65" s="514">
        <v>20.2</v>
      </c>
      <c r="E65" s="517">
        <v>161.30000000000001</v>
      </c>
      <c r="F65" s="517">
        <v>151.6</v>
      </c>
      <c r="G65" s="517">
        <v>9.6999999999999993</v>
      </c>
      <c r="H65" s="517">
        <v>17.100000000000001</v>
      </c>
      <c r="I65" s="517">
        <v>119</v>
      </c>
      <c r="J65" s="517">
        <v>117.2</v>
      </c>
      <c r="K65" s="517">
        <v>1.8</v>
      </c>
    </row>
    <row r="66" spans="2:11" ht="20.149999999999999" customHeight="1">
      <c r="B66" s="446" t="s">
        <v>322</v>
      </c>
      <c r="C66" s="461" t="s">
        <v>474</v>
      </c>
      <c r="D66" s="514">
        <v>20</v>
      </c>
      <c r="E66" s="517">
        <v>189.7</v>
      </c>
      <c r="F66" s="517">
        <v>159.30000000000001</v>
      </c>
      <c r="G66" s="517">
        <v>30.4</v>
      </c>
      <c r="H66" s="517">
        <v>20.100000000000001</v>
      </c>
      <c r="I66" s="517">
        <v>105.6</v>
      </c>
      <c r="J66" s="517">
        <v>97.1</v>
      </c>
      <c r="K66" s="517">
        <v>8.5</v>
      </c>
    </row>
    <row r="67" spans="2:11" ht="20.149999999999999" customHeight="1">
      <c r="B67" s="446" t="s">
        <v>324</v>
      </c>
      <c r="C67" s="461" t="s">
        <v>476</v>
      </c>
      <c r="D67" s="514">
        <v>20.2</v>
      </c>
      <c r="E67" s="517">
        <v>167.6</v>
      </c>
      <c r="F67" s="517">
        <v>158</v>
      </c>
      <c r="G67" s="517">
        <v>9.6</v>
      </c>
      <c r="H67" s="517">
        <v>17.5</v>
      </c>
      <c r="I67" s="517">
        <v>97.4</v>
      </c>
      <c r="J67" s="517">
        <v>96.4</v>
      </c>
      <c r="K67" s="517">
        <v>1</v>
      </c>
    </row>
    <row r="68" spans="2:11" ht="20.149999999999999" customHeight="1">
      <c r="B68" s="446" t="s">
        <v>327</v>
      </c>
      <c r="C68" s="461" t="s">
        <v>477</v>
      </c>
      <c r="D68" s="514">
        <v>20</v>
      </c>
      <c r="E68" s="517">
        <v>163</v>
      </c>
      <c r="F68" s="517">
        <v>148.6</v>
      </c>
      <c r="G68" s="517">
        <v>14.4</v>
      </c>
      <c r="H68" s="517">
        <v>19.3</v>
      </c>
      <c r="I68" s="517">
        <v>116.7</v>
      </c>
      <c r="J68" s="517">
        <v>115.7</v>
      </c>
      <c r="K68" s="517">
        <v>1</v>
      </c>
    </row>
    <row r="69" spans="2:11" ht="20.149999999999999" customHeight="1">
      <c r="B69" s="446" t="s">
        <v>329</v>
      </c>
      <c r="C69" s="461" t="s">
        <v>479</v>
      </c>
      <c r="D69" s="514">
        <v>19.899999999999999</v>
      </c>
      <c r="E69" s="517">
        <v>166.8</v>
      </c>
      <c r="F69" s="517">
        <v>158.30000000000001</v>
      </c>
      <c r="G69" s="517">
        <v>8.5</v>
      </c>
      <c r="H69" s="517">
        <v>13.3</v>
      </c>
      <c r="I69" s="517">
        <v>78.099999999999994</v>
      </c>
      <c r="J69" s="517">
        <v>76.900000000000006</v>
      </c>
      <c r="K69" s="517">
        <v>1.2</v>
      </c>
    </row>
    <row r="70" spans="2:11" ht="20.149999999999999" customHeight="1">
      <c r="B70" s="446" t="s">
        <v>5</v>
      </c>
      <c r="C70" s="461" t="s">
        <v>481</v>
      </c>
      <c r="D70" s="514">
        <v>20.2</v>
      </c>
      <c r="E70" s="517">
        <v>171.7</v>
      </c>
      <c r="F70" s="517">
        <v>154.80000000000001</v>
      </c>
      <c r="G70" s="517">
        <v>16.899999999999999</v>
      </c>
      <c r="H70" s="517">
        <v>18.7</v>
      </c>
      <c r="I70" s="517">
        <v>129.4</v>
      </c>
      <c r="J70" s="517">
        <v>126.9</v>
      </c>
      <c r="K70" s="517">
        <v>2.5</v>
      </c>
    </row>
    <row r="71" spans="2:11" ht="20.149999999999999" customHeight="1">
      <c r="B71" s="446" t="s">
        <v>72</v>
      </c>
      <c r="C71" s="461" t="s">
        <v>124</v>
      </c>
      <c r="D71" s="514">
        <v>20.5</v>
      </c>
      <c r="E71" s="517">
        <v>163.5</v>
      </c>
      <c r="F71" s="517">
        <v>155.4</v>
      </c>
      <c r="G71" s="517">
        <v>8.1</v>
      </c>
      <c r="H71" s="517">
        <v>13.5</v>
      </c>
      <c r="I71" s="517">
        <v>73.2</v>
      </c>
      <c r="J71" s="517">
        <v>71.2</v>
      </c>
      <c r="K71" s="517">
        <v>2</v>
      </c>
    </row>
    <row r="72" spans="2:11" ht="20.149999999999999" customHeight="1">
      <c r="B72" s="446" t="s">
        <v>334</v>
      </c>
      <c r="C72" s="461" t="s">
        <v>482</v>
      </c>
      <c r="D72" s="514">
        <v>19.600000000000001</v>
      </c>
      <c r="E72" s="517">
        <v>160.4</v>
      </c>
      <c r="F72" s="517">
        <v>148.80000000000001</v>
      </c>
      <c r="G72" s="517">
        <v>11.6</v>
      </c>
      <c r="H72" s="517">
        <v>12.6</v>
      </c>
      <c r="I72" s="517">
        <v>76.099999999999994</v>
      </c>
      <c r="J72" s="517">
        <v>75</v>
      </c>
      <c r="K72" s="517">
        <v>1.1000000000000001</v>
      </c>
    </row>
    <row r="73" spans="2:11" ht="20.149999999999999" customHeight="1">
      <c r="B73" s="446" t="s">
        <v>183</v>
      </c>
      <c r="C73" s="461" t="s">
        <v>483</v>
      </c>
      <c r="D73" s="514">
        <v>21.9</v>
      </c>
      <c r="E73" s="517">
        <v>200.4</v>
      </c>
      <c r="F73" s="517">
        <v>167.2</v>
      </c>
      <c r="G73" s="517">
        <v>33.200000000000003</v>
      </c>
      <c r="H73" s="517">
        <v>13</v>
      </c>
      <c r="I73" s="517">
        <v>61.3</v>
      </c>
      <c r="J73" s="517">
        <v>61.1</v>
      </c>
      <c r="K73" s="517">
        <v>0.2</v>
      </c>
    </row>
    <row r="74" spans="2:11" ht="20.149999999999999" customHeight="1">
      <c r="B74" s="446" t="s">
        <v>336</v>
      </c>
      <c r="C74" s="461" t="s">
        <v>485</v>
      </c>
      <c r="D74" s="514">
        <v>20.399999999999999</v>
      </c>
      <c r="E74" s="517">
        <v>162.80000000000001</v>
      </c>
      <c r="F74" s="517">
        <v>154.80000000000001</v>
      </c>
      <c r="G74" s="517">
        <v>8</v>
      </c>
      <c r="H74" s="517">
        <v>14.9</v>
      </c>
      <c r="I74" s="517">
        <v>82.7</v>
      </c>
      <c r="J74" s="517">
        <v>81.5</v>
      </c>
      <c r="K74" s="517">
        <v>1.2</v>
      </c>
    </row>
    <row r="75" spans="2:11" ht="20.149999999999999" customHeight="1">
      <c r="B75" s="446" t="s">
        <v>112</v>
      </c>
      <c r="C75" s="461" t="s">
        <v>369</v>
      </c>
      <c r="D75" s="514">
        <v>20.399999999999999</v>
      </c>
      <c r="E75" s="517">
        <v>178.6</v>
      </c>
      <c r="F75" s="517">
        <v>156.5</v>
      </c>
      <c r="G75" s="517">
        <v>22.1</v>
      </c>
      <c r="H75" s="517">
        <v>17.899999999999999</v>
      </c>
      <c r="I75" s="517">
        <v>108.9</v>
      </c>
      <c r="J75" s="517">
        <v>92</v>
      </c>
      <c r="K75" s="517">
        <v>16.899999999999999</v>
      </c>
    </row>
    <row r="76" spans="2:11" ht="20.149999999999999" customHeight="1">
      <c r="B76" s="448" t="s">
        <v>248</v>
      </c>
      <c r="C76" s="462" t="s">
        <v>200</v>
      </c>
      <c r="D76" s="515">
        <v>19.899999999999999</v>
      </c>
      <c r="E76" s="520">
        <v>171.4</v>
      </c>
      <c r="F76" s="520">
        <v>152.19999999999999</v>
      </c>
      <c r="G76" s="520">
        <v>19.2</v>
      </c>
      <c r="H76" s="520">
        <v>14.3</v>
      </c>
      <c r="I76" s="520">
        <v>89</v>
      </c>
      <c r="J76" s="520">
        <v>86.9</v>
      </c>
      <c r="K76" s="520">
        <v>2.1</v>
      </c>
    </row>
    <row r="77" spans="2:11" ht="20.149999999999999" customHeight="1">
      <c r="B77" s="449" t="s">
        <v>29</v>
      </c>
      <c r="C77" s="463" t="s">
        <v>97</v>
      </c>
      <c r="D77" s="519">
        <v>19.399999999999999</v>
      </c>
      <c r="E77" s="519">
        <v>170.6</v>
      </c>
      <c r="F77" s="519">
        <v>156.6</v>
      </c>
      <c r="G77" s="519">
        <v>14</v>
      </c>
      <c r="H77" s="519">
        <v>17.600000000000001</v>
      </c>
      <c r="I77" s="519">
        <v>113.4</v>
      </c>
      <c r="J77" s="519">
        <v>108</v>
      </c>
      <c r="K77" s="519">
        <v>5.4</v>
      </c>
    </row>
    <row r="78" spans="2:11" ht="20.149999999999999" customHeight="1">
      <c r="B78" s="450" t="s">
        <v>486</v>
      </c>
      <c r="C78" s="461" t="s">
        <v>488</v>
      </c>
      <c r="D78" s="516">
        <v>18.3</v>
      </c>
      <c r="E78" s="516">
        <v>146</v>
      </c>
      <c r="F78" s="516">
        <v>138.6</v>
      </c>
      <c r="G78" s="516">
        <v>7.4</v>
      </c>
      <c r="H78" s="516">
        <v>17.2</v>
      </c>
      <c r="I78" s="516">
        <v>152.6</v>
      </c>
      <c r="J78" s="516">
        <v>148.30000000000001</v>
      </c>
      <c r="K78" s="516">
        <v>4.3</v>
      </c>
    </row>
    <row r="79" spans="2:11" ht="20.149999999999999" customHeight="1">
      <c r="B79" s="451" t="s">
        <v>489</v>
      </c>
      <c r="C79" s="464" t="s">
        <v>237</v>
      </c>
      <c r="D79" s="522">
        <v>20.5</v>
      </c>
      <c r="E79" s="522">
        <v>172.9</v>
      </c>
      <c r="F79" s="522">
        <v>162.30000000000001</v>
      </c>
      <c r="G79" s="522">
        <v>10.6</v>
      </c>
      <c r="H79" s="522">
        <v>16.600000000000001</v>
      </c>
      <c r="I79" s="522">
        <v>120.7</v>
      </c>
      <c r="J79" s="522">
        <v>119.2</v>
      </c>
      <c r="K79" s="522">
        <v>1.5</v>
      </c>
    </row>
    <row r="80" spans="2:11" ht="20.149999999999999" customHeight="1">
      <c r="B80" s="452" t="s">
        <v>242</v>
      </c>
      <c r="C80" s="465" t="s">
        <v>245</v>
      </c>
      <c r="D80" s="518">
        <v>20.7</v>
      </c>
      <c r="E80" s="518">
        <v>179</v>
      </c>
      <c r="F80" s="518">
        <v>160.30000000000001</v>
      </c>
      <c r="G80" s="518">
        <v>18.7</v>
      </c>
      <c r="H80" s="518">
        <v>16.600000000000001</v>
      </c>
      <c r="I80" s="518">
        <v>83.9</v>
      </c>
      <c r="J80" s="518">
        <v>83.9</v>
      </c>
      <c r="K80" s="518">
        <v>0</v>
      </c>
    </row>
    <row r="81" spans="2:11" ht="20.149999999999999" customHeight="1">
      <c r="B81" s="452" t="s">
        <v>490</v>
      </c>
      <c r="C81" s="465" t="s">
        <v>252</v>
      </c>
      <c r="D81" s="517">
        <v>19.899999999999999</v>
      </c>
      <c r="E81" s="517">
        <v>165.3</v>
      </c>
      <c r="F81" s="517">
        <v>152.80000000000001</v>
      </c>
      <c r="G81" s="517">
        <v>12.5</v>
      </c>
      <c r="H81" s="517">
        <v>17.5</v>
      </c>
      <c r="I81" s="517">
        <v>104.3</v>
      </c>
      <c r="J81" s="517">
        <v>104.3</v>
      </c>
      <c r="K81" s="517">
        <v>0</v>
      </c>
    </row>
    <row r="82" spans="2:11" ht="20.149999999999999" customHeight="1">
      <c r="B82" s="452" t="s">
        <v>491</v>
      </c>
      <c r="C82" s="465" t="s">
        <v>492</v>
      </c>
      <c r="D82" s="517">
        <v>20.3</v>
      </c>
      <c r="E82" s="517">
        <v>167.7</v>
      </c>
      <c r="F82" s="517">
        <v>152.5</v>
      </c>
      <c r="G82" s="517">
        <v>15.2</v>
      </c>
      <c r="H82" s="517">
        <v>12.3</v>
      </c>
      <c r="I82" s="517">
        <v>71.2</v>
      </c>
      <c r="J82" s="517">
        <v>70.599999999999994</v>
      </c>
      <c r="K82" s="517">
        <v>0.6</v>
      </c>
    </row>
    <row r="83" spans="2:11" ht="20.149999999999999" customHeight="1">
      <c r="B83" s="452" t="s">
        <v>480</v>
      </c>
      <c r="C83" s="465" t="s">
        <v>4</v>
      </c>
      <c r="D83" s="517">
        <v>18</v>
      </c>
      <c r="E83" s="517">
        <v>155.5</v>
      </c>
      <c r="F83" s="517">
        <v>141.80000000000001</v>
      </c>
      <c r="G83" s="517">
        <v>13.7</v>
      </c>
      <c r="H83" s="517">
        <v>16.5</v>
      </c>
      <c r="I83" s="517">
        <v>106.6</v>
      </c>
      <c r="J83" s="517">
        <v>104.1</v>
      </c>
      <c r="K83" s="517">
        <v>2.5</v>
      </c>
    </row>
    <row r="84" spans="2:11" ht="20.149999999999999" customHeight="1">
      <c r="B84" s="452" t="s">
        <v>493</v>
      </c>
      <c r="C84" s="465" t="s">
        <v>268</v>
      </c>
      <c r="D84" s="517">
        <v>20.6</v>
      </c>
      <c r="E84" s="517">
        <v>174.7</v>
      </c>
      <c r="F84" s="517">
        <v>158.19999999999999</v>
      </c>
      <c r="G84" s="517">
        <v>16.5</v>
      </c>
      <c r="H84" s="517">
        <v>18.899999999999999</v>
      </c>
      <c r="I84" s="517">
        <v>125.5</v>
      </c>
      <c r="J84" s="517">
        <v>124.1</v>
      </c>
      <c r="K84" s="517">
        <v>1.4</v>
      </c>
    </row>
    <row r="85" spans="2:11" ht="20.149999999999999" customHeight="1">
      <c r="B85" s="452" t="s">
        <v>448</v>
      </c>
      <c r="C85" s="465" t="s">
        <v>271</v>
      </c>
      <c r="D85" s="517">
        <v>20.3</v>
      </c>
      <c r="E85" s="517">
        <v>173.1</v>
      </c>
      <c r="F85" s="517">
        <v>158.30000000000001</v>
      </c>
      <c r="G85" s="517">
        <v>14.8</v>
      </c>
      <c r="H85" s="517">
        <v>18.399999999999999</v>
      </c>
      <c r="I85" s="517">
        <v>124.2</v>
      </c>
      <c r="J85" s="517">
        <v>122.7</v>
      </c>
      <c r="K85" s="517">
        <v>1.5</v>
      </c>
    </row>
    <row r="86" spans="2:11" ht="20.149999999999999" customHeight="1">
      <c r="B86" s="452" t="s">
        <v>122</v>
      </c>
      <c r="C86" s="465" t="s">
        <v>467</v>
      </c>
      <c r="D86" s="518">
        <v>20.399999999999999</v>
      </c>
      <c r="E86" s="518">
        <v>183.6</v>
      </c>
      <c r="F86" s="518">
        <v>162</v>
      </c>
      <c r="G86" s="518">
        <v>21.6</v>
      </c>
      <c r="H86" s="518">
        <v>16.600000000000001</v>
      </c>
      <c r="I86" s="518">
        <v>77.099999999999994</v>
      </c>
      <c r="J86" s="518">
        <v>77.099999999999994</v>
      </c>
      <c r="K86" s="518">
        <v>0</v>
      </c>
    </row>
    <row r="87" spans="2:11" ht="20.149999999999999" customHeight="1">
      <c r="B87" s="452" t="s">
        <v>494</v>
      </c>
      <c r="C87" s="465" t="s">
        <v>129</v>
      </c>
      <c r="D87" s="518">
        <v>18.600000000000001</v>
      </c>
      <c r="E87" s="518">
        <v>161.69999999999999</v>
      </c>
      <c r="F87" s="518">
        <v>146.69999999999999</v>
      </c>
      <c r="G87" s="518">
        <v>15</v>
      </c>
      <c r="H87" s="518">
        <v>17.3</v>
      </c>
      <c r="I87" s="518">
        <v>84.3</v>
      </c>
      <c r="J87" s="518">
        <v>81.099999999999994</v>
      </c>
      <c r="K87" s="518">
        <v>3.2</v>
      </c>
    </row>
    <row r="88" spans="2:11" ht="20.149999999999999" customHeight="1">
      <c r="B88" s="452" t="s">
        <v>258</v>
      </c>
      <c r="C88" s="465" t="s">
        <v>495</v>
      </c>
      <c r="D88" s="517">
        <v>19.8</v>
      </c>
      <c r="E88" s="517">
        <v>162</v>
      </c>
      <c r="F88" s="517">
        <v>151</v>
      </c>
      <c r="G88" s="517">
        <v>11</v>
      </c>
      <c r="H88" s="517">
        <v>18.2</v>
      </c>
      <c r="I88" s="517">
        <v>131.6</v>
      </c>
      <c r="J88" s="517">
        <v>125.8</v>
      </c>
      <c r="K88" s="517">
        <v>5.8</v>
      </c>
    </row>
    <row r="89" spans="2:11" ht="20.149999999999999" customHeight="1">
      <c r="B89" s="452" t="s">
        <v>150</v>
      </c>
      <c r="C89" s="465" t="s">
        <v>51</v>
      </c>
      <c r="D89" s="517">
        <v>19.600000000000001</v>
      </c>
      <c r="E89" s="517">
        <v>162.9</v>
      </c>
      <c r="F89" s="517">
        <v>153.6</v>
      </c>
      <c r="G89" s="517">
        <v>9.3000000000000007</v>
      </c>
      <c r="H89" s="517">
        <v>16.3</v>
      </c>
      <c r="I89" s="517">
        <v>113.5</v>
      </c>
      <c r="J89" s="517">
        <v>110.8</v>
      </c>
      <c r="K89" s="517">
        <v>2.7</v>
      </c>
    </row>
    <row r="90" spans="2:11" ht="20.149999999999999" customHeight="1">
      <c r="B90" s="452" t="s">
        <v>414</v>
      </c>
      <c r="C90" s="465" t="s">
        <v>232</v>
      </c>
      <c r="D90" s="517">
        <v>20.399999999999999</v>
      </c>
      <c r="E90" s="517">
        <v>169.2</v>
      </c>
      <c r="F90" s="517">
        <v>156.19999999999999</v>
      </c>
      <c r="G90" s="517">
        <v>13</v>
      </c>
      <c r="H90" s="517">
        <v>18.100000000000001</v>
      </c>
      <c r="I90" s="517">
        <v>117.5</v>
      </c>
      <c r="J90" s="517">
        <v>115.5</v>
      </c>
      <c r="K90" s="517">
        <v>2</v>
      </c>
    </row>
    <row r="91" spans="2:11" ht="20.149999999999999" customHeight="1">
      <c r="B91" s="452" t="s">
        <v>496</v>
      </c>
      <c r="C91" s="465" t="s">
        <v>235</v>
      </c>
      <c r="D91" s="517">
        <v>20</v>
      </c>
      <c r="E91" s="517">
        <v>173.6</v>
      </c>
      <c r="F91" s="517">
        <v>156.5</v>
      </c>
      <c r="G91" s="517">
        <v>17.100000000000001</v>
      </c>
      <c r="H91" s="517">
        <v>15.8</v>
      </c>
      <c r="I91" s="517">
        <v>81</v>
      </c>
      <c r="J91" s="517">
        <v>80.599999999999994</v>
      </c>
      <c r="K91" s="517">
        <v>0.4</v>
      </c>
    </row>
    <row r="92" spans="2:11" ht="20.149999999999999" customHeight="1">
      <c r="B92" s="452" t="s">
        <v>433</v>
      </c>
      <c r="C92" s="465" t="s">
        <v>243</v>
      </c>
      <c r="D92" s="517">
        <v>19.8</v>
      </c>
      <c r="E92" s="517">
        <v>164.2</v>
      </c>
      <c r="F92" s="517">
        <v>152.6</v>
      </c>
      <c r="G92" s="517">
        <v>11.6</v>
      </c>
      <c r="H92" s="517">
        <v>18.7</v>
      </c>
      <c r="I92" s="517">
        <v>127.3</v>
      </c>
      <c r="J92" s="517">
        <v>126.6</v>
      </c>
      <c r="K92" s="517">
        <v>0.7</v>
      </c>
    </row>
    <row r="93" spans="2:11" ht="20.149999999999999" customHeight="1">
      <c r="B93" s="452" t="s">
        <v>464</v>
      </c>
      <c r="C93" s="465" t="s">
        <v>171</v>
      </c>
      <c r="D93" s="517">
        <v>22.2</v>
      </c>
      <c r="E93" s="517">
        <v>182.2</v>
      </c>
      <c r="F93" s="517">
        <v>173.7</v>
      </c>
      <c r="G93" s="517">
        <v>8.5</v>
      </c>
      <c r="H93" s="517">
        <v>16.899999999999999</v>
      </c>
      <c r="I93" s="517">
        <v>84.8</v>
      </c>
      <c r="J93" s="517">
        <v>81.5</v>
      </c>
      <c r="K93" s="517">
        <v>3.3</v>
      </c>
    </row>
    <row r="94" spans="2:11" ht="20.149999999999999" customHeight="1">
      <c r="B94" s="452" t="s">
        <v>498</v>
      </c>
      <c r="C94" s="465" t="s">
        <v>254</v>
      </c>
      <c r="D94" s="517">
        <v>20</v>
      </c>
      <c r="E94" s="517">
        <v>171.3</v>
      </c>
      <c r="F94" s="517">
        <v>158.80000000000001</v>
      </c>
      <c r="G94" s="517">
        <v>12.5</v>
      </c>
      <c r="H94" s="517">
        <v>19.399999999999999</v>
      </c>
      <c r="I94" s="517">
        <v>118.9</v>
      </c>
      <c r="J94" s="517">
        <v>118.6</v>
      </c>
      <c r="K94" s="517">
        <v>0.3</v>
      </c>
    </row>
    <row r="95" spans="2:11" ht="20.149999999999999" customHeight="1">
      <c r="B95" s="452" t="s">
        <v>401</v>
      </c>
      <c r="C95" s="465" t="s">
        <v>265</v>
      </c>
      <c r="D95" s="517">
        <v>20</v>
      </c>
      <c r="E95" s="517">
        <v>167.3</v>
      </c>
      <c r="F95" s="517">
        <v>153.69999999999999</v>
      </c>
      <c r="G95" s="517">
        <v>13.6</v>
      </c>
      <c r="H95" s="517">
        <v>16.3</v>
      </c>
      <c r="I95" s="517">
        <v>119.3</v>
      </c>
      <c r="J95" s="517">
        <v>113.9</v>
      </c>
      <c r="K95" s="517">
        <v>5.4</v>
      </c>
    </row>
    <row r="96" spans="2:11" ht="20.149999999999999" customHeight="1">
      <c r="B96" s="452" t="s">
        <v>306</v>
      </c>
      <c r="C96" s="465" t="s">
        <v>263</v>
      </c>
      <c r="D96" s="517">
        <v>20.2</v>
      </c>
      <c r="E96" s="517">
        <v>175.9</v>
      </c>
      <c r="F96" s="517">
        <v>159.1</v>
      </c>
      <c r="G96" s="517">
        <v>16.8</v>
      </c>
      <c r="H96" s="517">
        <v>18.2</v>
      </c>
      <c r="I96" s="517">
        <v>117.8</v>
      </c>
      <c r="J96" s="517">
        <v>117.4</v>
      </c>
      <c r="K96" s="517">
        <v>0.4</v>
      </c>
    </row>
    <row r="97" spans="2:11" ht="20.149999999999999" customHeight="1">
      <c r="B97" s="452" t="s">
        <v>500</v>
      </c>
      <c r="C97" s="466" t="s">
        <v>6</v>
      </c>
      <c r="D97" s="517">
        <v>19.7</v>
      </c>
      <c r="E97" s="517">
        <v>164.9</v>
      </c>
      <c r="F97" s="517">
        <v>150</v>
      </c>
      <c r="G97" s="517">
        <v>14.9</v>
      </c>
      <c r="H97" s="517">
        <v>16.5</v>
      </c>
      <c r="I97" s="517">
        <v>110.6</v>
      </c>
      <c r="J97" s="517">
        <v>109.2</v>
      </c>
      <c r="K97" s="517">
        <v>1.4</v>
      </c>
    </row>
    <row r="98" spans="2:11" ht="20.149999999999999" customHeight="1">
      <c r="B98" s="449" t="s">
        <v>307</v>
      </c>
      <c r="C98" s="467" t="s">
        <v>428</v>
      </c>
      <c r="D98" s="519">
        <v>20.7</v>
      </c>
      <c r="E98" s="519">
        <v>171.9</v>
      </c>
      <c r="F98" s="519">
        <v>159.4</v>
      </c>
      <c r="G98" s="519">
        <v>12.5</v>
      </c>
      <c r="H98" s="519">
        <v>20.8</v>
      </c>
      <c r="I98" s="519">
        <v>133.1</v>
      </c>
      <c r="J98" s="519">
        <v>128.5</v>
      </c>
      <c r="K98" s="519">
        <v>4.5999999999999996</v>
      </c>
    </row>
    <row r="99" spans="2:11" ht="20.149999999999999" customHeight="1">
      <c r="B99" s="453" t="s">
        <v>435</v>
      </c>
      <c r="C99" s="468" t="s">
        <v>355</v>
      </c>
      <c r="D99" s="520">
        <v>19.7</v>
      </c>
      <c r="E99" s="520">
        <v>164.1</v>
      </c>
      <c r="F99" s="520">
        <v>156.9</v>
      </c>
      <c r="G99" s="520">
        <v>7.2</v>
      </c>
      <c r="H99" s="520">
        <v>17.2</v>
      </c>
      <c r="I99" s="520">
        <v>94.1</v>
      </c>
      <c r="J99" s="520">
        <v>93.5</v>
      </c>
      <c r="K99" s="520">
        <v>0.6</v>
      </c>
    </row>
    <row r="100" spans="2:11" ht="20.149999999999999" customHeight="1">
      <c r="B100" s="451" t="s">
        <v>283</v>
      </c>
      <c r="C100" s="464" t="s">
        <v>77</v>
      </c>
      <c r="D100" s="519">
        <v>20.3</v>
      </c>
      <c r="E100" s="519">
        <v>167.4</v>
      </c>
      <c r="F100" s="519">
        <v>160.1</v>
      </c>
      <c r="G100" s="519">
        <v>7.3</v>
      </c>
      <c r="H100" s="519">
        <v>15.5</v>
      </c>
      <c r="I100" s="519">
        <v>91.9</v>
      </c>
      <c r="J100" s="519">
        <v>89.2</v>
      </c>
      <c r="K100" s="519">
        <v>2.7</v>
      </c>
    </row>
    <row r="101" spans="2:11" ht="20.149999999999999" customHeight="1">
      <c r="B101" s="452" t="s">
        <v>501</v>
      </c>
      <c r="C101" s="465" t="s">
        <v>502</v>
      </c>
      <c r="D101" s="520">
        <v>20.7</v>
      </c>
      <c r="E101" s="520">
        <v>157.1</v>
      </c>
      <c r="F101" s="520">
        <v>147.6</v>
      </c>
      <c r="G101" s="520">
        <v>9.5</v>
      </c>
      <c r="H101" s="520">
        <v>12.6</v>
      </c>
      <c r="I101" s="520">
        <v>65.400000000000006</v>
      </c>
      <c r="J101" s="520">
        <v>63.7</v>
      </c>
      <c r="K101" s="520">
        <v>1.7</v>
      </c>
    </row>
    <row r="102" spans="2:11" ht="20.149999999999999" customHeight="1">
      <c r="B102" s="449" t="s">
        <v>418</v>
      </c>
      <c r="C102" s="463" t="s">
        <v>503</v>
      </c>
      <c r="D102" s="511">
        <v>20.2</v>
      </c>
      <c r="E102" s="511">
        <v>162.30000000000001</v>
      </c>
      <c r="F102" s="511">
        <v>153</v>
      </c>
      <c r="G102" s="511">
        <v>9.3000000000000007</v>
      </c>
      <c r="H102" s="511">
        <v>15.4</v>
      </c>
      <c r="I102" s="511">
        <v>99.2</v>
      </c>
      <c r="J102" s="511">
        <v>97.5</v>
      </c>
      <c r="K102" s="511">
        <v>1.7</v>
      </c>
    </row>
    <row r="103" spans="2:11" ht="20.149999999999999" customHeight="1">
      <c r="B103" s="453" t="s">
        <v>504</v>
      </c>
      <c r="C103" s="462" t="s">
        <v>11</v>
      </c>
      <c r="D103" s="517">
        <v>20.7</v>
      </c>
      <c r="E103" s="517">
        <v>163.5</v>
      </c>
      <c r="F103" s="517">
        <v>157.69999999999999</v>
      </c>
      <c r="G103" s="517">
        <v>5.8</v>
      </c>
      <c r="H103" s="517">
        <v>14.7</v>
      </c>
      <c r="I103" s="517">
        <v>75.599999999999994</v>
      </c>
      <c r="J103" s="517">
        <v>74.5</v>
      </c>
      <c r="K103" s="517">
        <v>1.1000000000000001</v>
      </c>
    </row>
    <row r="104" spans="2:11" ht="20.149999999999999" customHeight="1">
      <c r="B104" s="451" t="s">
        <v>362</v>
      </c>
      <c r="C104" s="464" t="s">
        <v>8</v>
      </c>
      <c r="D104" s="519">
        <v>19.8</v>
      </c>
      <c r="E104" s="519">
        <v>167.2</v>
      </c>
      <c r="F104" s="519">
        <v>152.4</v>
      </c>
      <c r="G104" s="519">
        <v>14.8</v>
      </c>
      <c r="H104" s="519">
        <v>18.600000000000001</v>
      </c>
      <c r="I104" s="519">
        <v>118.8</v>
      </c>
      <c r="J104" s="519">
        <v>116.2</v>
      </c>
      <c r="K104" s="519">
        <v>2.6</v>
      </c>
    </row>
    <row r="105" spans="2:11" ht="20.149999999999999" customHeight="1">
      <c r="B105" s="452" t="s">
        <v>202</v>
      </c>
      <c r="C105" s="465" t="s">
        <v>505</v>
      </c>
      <c r="D105" s="517">
        <v>19.8</v>
      </c>
      <c r="E105" s="517">
        <v>175.5</v>
      </c>
      <c r="F105" s="517">
        <v>150.5</v>
      </c>
      <c r="G105" s="517">
        <v>25</v>
      </c>
      <c r="H105" s="517">
        <v>13.4</v>
      </c>
      <c r="I105" s="517">
        <v>83.7</v>
      </c>
      <c r="J105" s="517">
        <v>81.400000000000006</v>
      </c>
      <c r="K105" s="517">
        <v>2.2999999999999998</v>
      </c>
    </row>
    <row r="106" spans="2:11" ht="20.149999999999999" customHeight="1">
      <c r="B106" s="453" t="s">
        <v>506</v>
      </c>
      <c r="C106" s="462" t="s">
        <v>508</v>
      </c>
      <c r="D106" s="523">
        <v>20.8</v>
      </c>
      <c r="E106" s="523">
        <v>170.1</v>
      </c>
      <c r="F106" s="523">
        <v>159</v>
      </c>
      <c r="G106" s="523">
        <v>11.1</v>
      </c>
      <c r="H106" s="523">
        <v>15.3</v>
      </c>
      <c r="I106" s="523">
        <v>92.3</v>
      </c>
      <c r="J106" s="523">
        <v>91.6</v>
      </c>
      <c r="K106" s="523">
        <v>0.7</v>
      </c>
    </row>
  </sheetData>
  <mergeCells count="14">
    <mergeCell ref="D4:G4"/>
    <mergeCell ref="H4:K4"/>
    <mergeCell ref="D57:G57"/>
    <mergeCell ref="H57:K57"/>
    <mergeCell ref="B4:C6"/>
    <mergeCell ref="D5:D6"/>
    <mergeCell ref="E5:E6"/>
    <mergeCell ref="H5:H6"/>
    <mergeCell ref="I5:I6"/>
    <mergeCell ref="B57:C59"/>
    <mergeCell ref="D58:D59"/>
    <mergeCell ref="E58:E59"/>
    <mergeCell ref="H58:H59"/>
    <mergeCell ref="I58:I59"/>
  </mergeCells>
  <phoneticPr fontId="22"/>
  <dataValidations count="2">
    <dataValidation type="whole" allowBlank="1" showDropDown="0" showInputMessage="1" showErrorMessage="1" errorTitle="入力エラー" error="入力した値に誤りがあります" sqref="A89:A106 C61:C97 G8:IV53 A8:A27 D61:IV106 F8:F52 A32:A53 C100:C106 A61:A84 D8:E53 C8:C44 C47:C53">
      <formula1>-999999999999</formula1>
      <formula2>999999999999</formula2>
    </dataValidation>
    <dataValidation type="whole" allowBlank="1" showDropDown="0" showInputMessage="0" showErrorMessage="0" errorTitle="入力エラー" error="入力した値に誤りがあります" sqref="F53">
      <formula1>-999999999999</formula1>
      <formula2>999999999999</formula2>
    </dataValidation>
  </dataValidations>
  <printOptions horizontalCentered="1"/>
  <pageMargins left="0.39370078740157483" right="0.59055118110236227" top="0.78740157480314965" bottom="0.59055118110236227" header="0" footer="0.39370078740157483"/>
  <pageSetup paperSize="9" scale="65" firstPageNumber="24" fitToWidth="1" fitToHeight="1" orientation="portrait" usePrinterDefaults="1" useFirstPageNumber="1" r:id="rId1"/>
  <headerFooter alignWithMargins="0">
    <oddFooter>&amp;C&amp;"ＭＳ Ｐゴシック,標準"&amp;14－　&amp;P　－</oddFooter>
  </headerFooter>
  <rowBreaks count="1" manualBreakCount="1">
    <brk id="53" max="2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39">
    <tabColor indexed="53"/>
  </sheetPr>
  <dimension ref="A1:R103"/>
  <sheetViews>
    <sheetView workbookViewId="0"/>
  </sheetViews>
  <sheetFormatPr defaultColWidth="9" defaultRowHeight="13"/>
  <cols>
    <col min="1" max="1" width="4.08984375" style="1" customWidth="1"/>
    <col min="2" max="2" width="6.453125" style="1" customWidth="1"/>
    <col min="3" max="3" width="38.6328125" style="371" customWidth="1"/>
    <col min="4" max="11" width="11.453125" style="1" customWidth="1"/>
    <col min="12" max="16384" width="9" style="1" bestFit="1" customWidth="0"/>
  </cols>
  <sheetData>
    <row r="1" spans="2:11" ht="19">
      <c r="B1" s="10"/>
      <c r="C1" s="603"/>
      <c r="D1" s="469" t="s">
        <v>83</v>
      </c>
      <c r="E1" s="607"/>
      <c r="I1" s="10"/>
      <c r="J1" s="10"/>
      <c r="K1" s="10"/>
    </row>
    <row r="2" spans="2:11" ht="17.25" customHeight="1">
      <c r="B2" s="137"/>
      <c r="C2" s="454">
        <v>45839</v>
      </c>
      <c r="D2" s="137"/>
      <c r="E2" s="200"/>
      <c r="F2" s="200"/>
      <c r="G2" s="200"/>
      <c r="H2" s="200"/>
      <c r="I2" s="200"/>
      <c r="J2" s="200"/>
      <c r="K2" s="200"/>
    </row>
    <row r="3" spans="2:11" ht="18" customHeight="1">
      <c r="B3" s="200"/>
      <c r="C3" s="455" t="s">
        <v>510</v>
      </c>
      <c r="E3" s="200"/>
      <c r="F3" s="200"/>
      <c r="G3" s="200"/>
      <c r="H3" s="200"/>
      <c r="I3" s="200"/>
      <c r="J3" s="200"/>
      <c r="K3" s="1" t="s">
        <v>513</v>
      </c>
    </row>
    <row r="4" spans="2:11" s="440" customFormat="1" ht="18" customHeight="1">
      <c r="B4" s="441" t="s">
        <v>511</v>
      </c>
      <c r="C4" s="456"/>
      <c r="D4" s="530" t="s">
        <v>342</v>
      </c>
      <c r="E4" s="529"/>
      <c r="F4" s="529"/>
      <c r="G4" s="614"/>
      <c r="H4" s="528" t="s">
        <v>353</v>
      </c>
      <c r="I4" s="529"/>
      <c r="J4" s="529"/>
      <c r="K4" s="614"/>
    </row>
    <row r="5" spans="2:11" s="440" customFormat="1" ht="36" customHeight="1">
      <c r="B5" s="443"/>
      <c r="C5" s="458"/>
      <c r="D5" s="624" t="s">
        <v>533</v>
      </c>
      <c r="E5" s="627" t="s">
        <v>188</v>
      </c>
      <c r="F5" s="627" t="s">
        <v>534</v>
      </c>
      <c r="G5" s="628" t="s">
        <v>191</v>
      </c>
      <c r="H5" s="624" t="s">
        <v>533</v>
      </c>
      <c r="I5" s="627" t="s">
        <v>188</v>
      </c>
      <c r="J5" s="627" t="s">
        <v>534</v>
      </c>
      <c r="K5" s="628" t="s">
        <v>191</v>
      </c>
    </row>
    <row r="6" spans="2:11" ht="20.149999999999999" customHeight="1">
      <c r="B6" s="444" t="s">
        <v>107</v>
      </c>
      <c r="C6" s="459" t="s">
        <v>451</v>
      </c>
      <c r="D6" s="625">
        <v>979560</v>
      </c>
      <c r="E6" s="625">
        <v>14459</v>
      </c>
      <c r="F6" s="625">
        <v>12902</v>
      </c>
      <c r="G6" s="625">
        <v>981175</v>
      </c>
      <c r="H6" s="625">
        <v>437832</v>
      </c>
      <c r="I6" s="625">
        <v>11662</v>
      </c>
      <c r="J6" s="625">
        <v>9357</v>
      </c>
      <c r="K6" s="625">
        <v>440079</v>
      </c>
    </row>
    <row r="7" spans="2:11" ht="20.149999999999999" customHeight="1">
      <c r="B7" s="445" t="s">
        <v>126</v>
      </c>
      <c r="C7" s="460" t="s">
        <v>472</v>
      </c>
      <c r="D7" s="534">
        <v>56842</v>
      </c>
      <c r="E7" s="536">
        <v>902</v>
      </c>
      <c r="F7" s="536">
        <v>318</v>
      </c>
      <c r="G7" s="536">
        <v>57426</v>
      </c>
      <c r="H7" s="536">
        <v>5578</v>
      </c>
      <c r="I7" s="536">
        <v>31</v>
      </c>
      <c r="J7" s="536">
        <v>50</v>
      </c>
      <c r="K7" s="536">
        <v>5559</v>
      </c>
    </row>
    <row r="8" spans="2:11" ht="20.149999999999999" customHeight="1">
      <c r="B8" s="446" t="s">
        <v>315</v>
      </c>
      <c r="C8" s="461" t="s">
        <v>421</v>
      </c>
      <c r="D8" s="535">
        <v>327413</v>
      </c>
      <c r="E8" s="538">
        <v>2900</v>
      </c>
      <c r="F8" s="538">
        <v>4097</v>
      </c>
      <c r="G8" s="538">
        <v>326317</v>
      </c>
      <c r="H8" s="538">
        <v>42525</v>
      </c>
      <c r="I8" s="538">
        <v>1054</v>
      </c>
      <c r="J8" s="538">
        <v>359</v>
      </c>
      <c r="K8" s="538">
        <v>43119</v>
      </c>
    </row>
    <row r="9" spans="2:11" ht="20.149999999999999" customHeight="1">
      <c r="B9" s="447" t="s">
        <v>317</v>
      </c>
      <c r="C9" s="461" t="s">
        <v>56</v>
      </c>
      <c r="D9" s="535">
        <v>5912</v>
      </c>
      <c r="E9" s="538">
        <v>36</v>
      </c>
      <c r="F9" s="538">
        <v>58</v>
      </c>
      <c r="G9" s="538">
        <v>5892</v>
      </c>
      <c r="H9" s="538">
        <v>328</v>
      </c>
      <c r="I9" s="538">
        <v>13</v>
      </c>
      <c r="J9" s="538">
        <v>0</v>
      </c>
      <c r="K9" s="538">
        <v>339</v>
      </c>
    </row>
    <row r="10" spans="2:11" ht="20.149999999999999" customHeight="1">
      <c r="B10" s="446" t="s">
        <v>320</v>
      </c>
      <c r="C10" s="461" t="s">
        <v>473</v>
      </c>
      <c r="D10" s="535">
        <v>15309</v>
      </c>
      <c r="E10" s="538">
        <v>100</v>
      </c>
      <c r="F10" s="538">
        <v>146</v>
      </c>
      <c r="G10" s="538">
        <v>15264</v>
      </c>
      <c r="H10" s="538">
        <v>1174</v>
      </c>
      <c r="I10" s="538">
        <v>127</v>
      </c>
      <c r="J10" s="538">
        <v>25</v>
      </c>
      <c r="K10" s="538">
        <v>1275</v>
      </c>
    </row>
    <row r="11" spans="2:11" ht="20.149999999999999" customHeight="1">
      <c r="B11" s="446" t="s">
        <v>322</v>
      </c>
      <c r="C11" s="461" t="s">
        <v>474</v>
      </c>
      <c r="D11" s="535">
        <v>66205</v>
      </c>
      <c r="E11" s="538">
        <v>2207</v>
      </c>
      <c r="F11" s="538">
        <v>1807</v>
      </c>
      <c r="G11" s="538">
        <v>66606</v>
      </c>
      <c r="H11" s="538">
        <v>19267</v>
      </c>
      <c r="I11" s="538">
        <v>1532</v>
      </c>
      <c r="J11" s="538">
        <v>52</v>
      </c>
      <c r="K11" s="538">
        <v>20746</v>
      </c>
    </row>
    <row r="12" spans="2:11" ht="20.149999999999999" customHeight="1">
      <c r="B12" s="446" t="s">
        <v>324</v>
      </c>
      <c r="C12" s="461" t="s">
        <v>476</v>
      </c>
      <c r="D12" s="535">
        <v>119936</v>
      </c>
      <c r="E12" s="538">
        <v>2107</v>
      </c>
      <c r="F12" s="538">
        <v>1627</v>
      </c>
      <c r="G12" s="538">
        <v>120419</v>
      </c>
      <c r="H12" s="538">
        <v>107622</v>
      </c>
      <c r="I12" s="538">
        <v>1768</v>
      </c>
      <c r="J12" s="538">
        <v>1957</v>
      </c>
      <c r="K12" s="538">
        <v>107430</v>
      </c>
    </row>
    <row r="13" spans="2:11" ht="20.149999999999999" customHeight="1">
      <c r="B13" s="446" t="s">
        <v>327</v>
      </c>
      <c r="C13" s="461" t="s">
        <v>477</v>
      </c>
      <c r="D13" s="535">
        <v>26917</v>
      </c>
      <c r="E13" s="538">
        <v>775</v>
      </c>
      <c r="F13" s="538">
        <v>527</v>
      </c>
      <c r="G13" s="538">
        <v>27165</v>
      </c>
      <c r="H13" s="538">
        <v>4834</v>
      </c>
      <c r="I13" s="538">
        <v>85</v>
      </c>
      <c r="J13" s="538">
        <v>8</v>
      </c>
      <c r="K13" s="538">
        <v>4911</v>
      </c>
    </row>
    <row r="14" spans="2:11" ht="20.149999999999999" customHeight="1">
      <c r="B14" s="446" t="s">
        <v>329</v>
      </c>
      <c r="C14" s="461" t="s">
        <v>479</v>
      </c>
      <c r="D14" s="535">
        <v>7960</v>
      </c>
      <c r="E14" s="538">
        <v>142</v>
      </c>
      <c r="F14" s="538">
        <v>142</v>
      </c>
      <c r="G14" s="538">
        <v>7964</v>
      </c>
      <c r="H14" s="538">
        <v>8171</v>
      </c>
      <c r="I14" s="538">
        <v>41</v>
      </c>
      <c r="J14" s="538">
        <v>252</v>
      </c>
      <c r="K14" s="538">
        <v>7956</v>
      </c>
    </row>
    <row r="15" spans="2:11" ht="20.149999999999999" customHeight="1">
      <c r="B15" s="446" t="s">
        <v>5</v>
      </c>
      <c r="C15" s="461" t="s">
        <v>481</v>
      </c>
      <c r="D15" s="535">
        <v>29031</v>
      </c>
      <c r="E15" s="538">
        <v>381</v>
      </c>
      <c r="F15" s="538">
        <v>390</v>
      </c>
      <c r="G15" s="538">
        <v>29022</v>
      </c>
      <c r="H15" s="538">
        <v>3684</v>
      </c>
      <c r="I15" s="538">
        <v>0</v>
      </c>
      <c r="J15" s="538">
        <v>40</v>
      </c>
      <c r="K15" s="538">
        <v>3644</v>
      </c>
    </row>
    <row r="16" spans="2:11" ht="20.149999999999999" customHeight="1">
      <c r="B16" s="446" t="s">
        <v>72</v>
      </c>
      <c r="C16" s="461" t="s">
        <v>124</v>
      </c>
      <c r="D16" s="535">
        <v>24633</v>
      </c>
      <c r="E16" s="538">
        <v>376</v>
      </c>
      <c r="F16" s="538">
        <v>348</v>
      </c>
      <c r="G16" s="538">
        <v>24609</v>
      </c>
      <c r="H16" s="538">
        <v>89246</v>
      </c>
      <c r="I16" s="538">
        <v>4365</v>
      </c>
      <c r="J16" s="538">
        <v>3770</v>
      </c>
      <c r="K16" s="538">
        <v>89893</v>
      </c>
    </row>
    <row r="17" spans="2:11" ht="20.149999999999999" customHeight="1">
      <c r="B17" s="446" t="s">
        <v>334</v>
      </c>
      <c r="C17" s="461" t="s">
        <v>482</v>
      </c>
      <c r="D17" s="535">
        <v>17590</v>
      </c>
      <c r="E17" s="538">
        <v>877</v>
      </c>
      <c r="F17" s="538">
        <v>435</v>
      </c>
      <c r="G17" s="538">
        <v>18031</v>
      </c>
      <c r="H17" s="538">
        <v>21764</v>
      </c>
      <c r="I17" s="538">
        <v>488</v>
      </c>
      <c r="J17" s="538">
        <v>923</v>
      </c>
      <c r="K17" s="538">
        <v>21330</v>
      </c>
    </row>
    <row r="18" spans="2:11" ht="20.149999999999999" customHeight="1">
      <c r="B18" s="446" t="s">
        <v>183</v>
      </c>
      <c r="C18" s="461" t="s">
        <v>483</v>
      </c>
      <c r="D18" s="535">
        <v>67721</v>
      </c>
      <c r="E18" s="538">
        <v>156</v>
      </c>
      <c r="F18" s="538">
        <v>483</v>
      </c>
      <c r="G18" s="538">
        <v>67393</v>
      </c>
      <c r="H18" s="538">
        <v>21371</v>
      </c>
      <c r="I18" s="538">
        <v>72</v>
      </c>
      <c r="J18" s="538">
        <v>34</v>
      </c>
      <c r="K18" s="538">
        <v>21410</v>
      </c>
    </row>
    <row r="19" spans="2:11" ht="20.149999999999999" customHeight="1">
      <c r="B19" s="446" t="s">
        <v>336</v>
      </c>
      <c r="C19" s="461" t="s">
        <v>485</v>
      </c>
      <c r="D19" s="535">
        <v>123394</v>
      </c>
      <c r="E19" s="538">
        <v>1441</v>
      </c>
      <c r="F19" s="538">
        <v>1078</v>
      </c>
      <c r="G19" s="538">
        <v>123537</v>
      </c>
      <c r="H19" s="538">
        <v>83336</v>
      </c>
      <c r="I19" s="538">
        <v>1347</v>
      </c>
      <c r="J19" s="538">
        <v>1427</v>
      </c>
      <c r="K19" s="538">
        <v>83476</v>
      </c>
    </row>
    <row r="20" spans="2:11" ht="20.149999999999999" customHeight="1">
      <c r="B20" s="446" t="s">
        <v>112</v>
      </c>
      <c r="C20" s="461" t="s">
        <v>369</v>
      </c>
      <c r="D20" s="535">
        <v>10046</v>
      </c>
      <c r="E20" s="538">
        <v>13</v>
      </c>
      <c r="F20" s="538">
        <v>20</v>
      </c>
      <c r="G20" s="538">
        <v>10039</v>
      </c>
      <c r="H20" s="538">
        <v>755</v>
      </c>
      <c r="I20" s="538">
        <v>0</v>
      </c>
      <c r="J20" s="538">
        <v>6</v>
      </c>
      <c r="K20" s="538">
        <v>749</v>
      </c>
    </row>
    <row r="21" spans="2:11" ht="20.149999999999999" customHeight="1">
      <c r="B21" s="448" t="s">
        <v>248</v>
      </c>
      <c r="C21" s="462" t="s">
        <v>200</v>
      </c>
      <c r="D21" s="535">
        <v>80301</v>
      </c>
      <c r="E21" s="541">
        <v>2046</v>
      </c>
      <c r="F21" s="541">
        <v>1426</v>
      </c>
      <c r="G21" s="541">
        <v>81141</v>
      </c>
      <c r="H21" s="541">
        <v>28177</v>
      </c>
      <c r="I21" s="541">
        <v>739</v>
      </c>
      <c r="J21" s="541">
        <v>454</v>
      </c>
      <c r="K21" s="541">
        <v>28242</v>
      </c>
    </row>
    <row r="22" spans="2:11" ht="20.149999999999999" customHeight="1">
      <c r="B22" s="449" t="s">
        <v>29</v>
      </c>
      <c r="C22" s="463" t="s">
        <v>97</v>
      </c>
      <c r="D22" s="536">
        <v>34141</v>
      </c>
      <c r="E22" s="536">
        <v>320</v>
      </c>
      <c r="F22" s="536">
        <v>389</v>
      </c>
      <c r="G22" s="536">
        <v>34181</v>
      </c>
      <c r="H22" s="536">
        <v>13637</v>
      </c>
      <c r="I22" s="536">
        <v>386</v>
      </c>
      <c r="J22" s="536">
        <v>76</v>
      </c>
      <c r="K22" s="536">
        <v>13838</v>
      </c>
    </row>
    <row r="23" spans="2:11" ht="20.149999999999999" customHeight="1">
      <c r="B23" s="450" t="s">
        <v>486</v>
      </c>
      <c r="C23" s="461" t="s">
        <v>488</v>
      </c>
      <c r="D23" s="537">
        <v>2978</v>
      </c>
      <c r="E23" s="539">
        <v>11</v>
      </c>
      <c r="F23" s="539">
        <v>16</v>
      </c>
      <c r="G23" s="539">
        <v>2974</v>
      </c>
      <c r="H23" s="539">
        <v>2143</v>
      </c>
      <c r="I23" s="539">
        <v>0</v>
      </c>
      <c r="J23" s="539">
        <v>0</v>
      </c>
      <c r="K23" s="539">
        <v>2142</v>
      </c>
    </row>
    <row r="24" spans="2:11" ht="20.149999999999999" customHeight="1">
      <c r="B24" s="451" t="s">
        <v>489</v>
      </c>
      <c r="C24" s="464" t="s">
        <v>237</v>
      </c>
      <c r="D24" s="533">
        <v>2099</v>
      </c>
      <c r="E24" s="533">
        <v>6</v>
      </c>
      <c r="F24" s="533">
        <v>13</v>
      </c>
      <c r="G24" s="533">
        <v>2092</v>
      </c>
      <c r="H24" s="533">
        <v>38</v>
      </c>
      <c r="I24" s="533">
        <v>3</v>
      </c>
      <c r="J24" s="533">
        <v>0</v>
      </c>
      <c r="K24" s="533">
        <v>41</v>
      </c>
    </row>
    <row r="25" spans="2:11" ht="20.149999999999999" customHeight="1">
      <c r="B25" s="452" t="s">
        <v>242</v>
      </c>
      <c r="C25" s="465" t="s">
        <v>245</v>
      </c>
      <c r="D25" s="538">
        <v>2609</v>
      </c>
      <c r="E25" s="538">
        <v>15</v>
      </c>
      <c r="F25" s="538">
        <v>10</v>
      </c>
      <c r="G25" s="538">
        <v>2614</v>
      </c>
      <c r="H25" s="538">
        <v>578</v>
      </c>
      <c r="I25" s="538">
        <v>0</v>
      </c>
      <c r="J25" s="538">
        <v>4</v>
      </c>
      <c r="K25" s="538">
        <v>574</v>
      </c>
    </row>
    <row r="26" spans="2:11" ht="20.149999999999999" customHeight="1">
      <c r="B26" s="452" t="s">
        <v>490</v>
      </c>
      <c r="C26" s="465" t="s">
        <v>252</v>
      </c>
      <c r="D26" s="538">
        <v>16279</v>
      </c>
      <c r="E26" s="538">
        <v>173</v>
      </c>
      <c r="F26" s="538">
        <v>181</v>
      </c>
      <c r="G26" s="538">
        <v>16271</v>
      </c>
      <c r="H26" s="538">
        <v>1779</v>
      </c>
      <c r="I26" s="538">
        <v>0</v>
      </c>
      <c r="J26" s="538">
        <v>9</v>
      </c>
      <c r="K26" s="538">
        <v>1770</v>
      </c>
    </row>
    <row r="27" spans="2:11" ht="20.149999999999999" customHeight="1">
      <c r="B27" s="452" t="s">
        <v>491</v>
      </c>
      <c r="C27" s="465" t="s">
        <v>492</v>
      </c>
      <c r="D27" s="538">
        <v>4513</v>
      </c>
      <c r="E27" s="538">
        <v>6</v>
      </c>
      <c r="F27" s="538">
        <v>60</v>
      </c>
      <c r="G27" s="538">
        <v>4459</v>
      </c>
      <c r="H27" s="538">
        <v>1529</v>
      </c>
      <c r="I27" s="538">
        <v>0</v>
      </c>
      <c r="J27" s="538">
        <v>0</v>
      </c>
      <c r="K27" s="538">
        <v>1529</v>
      </c>
    </row>
    <row r="28" spans="2:11" ht="20.149999999999999" customHeight="1">
      <c r="B28" s="452" t="s">
        <v>480</v>
      </c>
      <c r="C28" s="465" t="s">
        <v>4</v>
      </c>
      <c r="D28" s="538">
        <v>20962</v>
      </c>
      <c r="E28" s="538">
        <v>36</v>
      </c>
      <c r="F28" s="538">
        <v>242</v>
      </c>
      <c r="G28" s="538">
        <v>20756</v>
      </c>
      <c r="H28" s="538">
        <v>2082</v>
      </c>
      <c r="I28" s="538">
        <v>3</v>
      </c>
      <c r="J28" s="538">
        <v>0</v>
      </c>
      <c r="K28" s="538">
        <v>2085</v>
      </c>
    </row>
    <row r="29" spans="2:11" ht="20.149999999999999" customHeight="1">
      <c r="B29" s="452" t="s">
        <v>493</v>
      </c>
      <c r="C29" s="465" t="s">
        <v>268</v>
      </c>
      <c r="D29" s="538">
        <v>15658</v>
      </c>
      <c r="E29" s="538">
        <v>83</v>
      </c>
      <c r="F29" s="538">
        <v>74</v>
      </c>
      <c r="G29" s="538">
        <v>15666</v>
      </c>
      <c r="H29" s="538">
        <v>2215</v>
      </c>
      <c r="I29" s="538">
        <v>559</v>
      </c>
      <c r="J29" s="538">
        <v>29</v>
      </c>
      <c r="K29" s="538">
        <v>2746</v>
      </c>
    </row>
    <row r="30" spans="2:11" ht="20.149999999999999" customHeight="1">
      <c r="B30" s="452" t="s">
        <v>448</v>
      </c>
      <c r="C30" s="465" t="s">
        <v>271</v>
      </c>
      <c r="D30" s="538">
        <v>5039</v>
      </c>
      <c r="E30" s="538">
        <v>33</v>
      </c>
      <c r="F30" s="538">
        <v>10</v>
      </c>
      <c r="G30" s="538">
        <v>5062</v>
      </c>
      <c r="H30" s="538">
        <v>183</v>
      </c>
      <c r="I30" s="538">
        <v>0</v>
      </c>
      <c r="J30" s="538">
        <v>1</v>
      </c>
      <c r="K30" s="538">
        <v>182</v>
      </c>
    </row>
    <row r="31" spans="2:11" ht="20.149999999999999" customHeight="1">
      <c r="B31" s="452" t="s">
        <v>122</v>
      </c>
      <c r="C31" s="465" t="s">
        <v>467</v>
      </c>
      <c r="D31" s="538">
        <v>4741</v>
      </c>
      <c r="E31" s="538">
        <v>0</v>
      </c>
      <c r="F31" s="538">
        <v>9</v>
      </c>
      <c r="G31" s="538">
        <v>4732</v>
      </c>
      <c r="H31" s="538">
        <v>367</v>
      </c>
      <c r="I31" s="538">
        <v>0</v>
      </c>
      <c r="J31" s="538">
        <v>0</v>
      </c>
      <c r="K31" s="538">
        <v>367</v>
      </c>
    </row>
    <row r="32" spans="2:11" ht="20.149999999999999" customHeight="1">
      <c r="B32" s="452" t="s">
        <v>494</v>
      </c>
      <c r="C32" s="465" t="s">
        <v>129</v>
      </c>
      <c r="D32" s="540">
        <v>3722</v>
      </c>
      <c r="E32" s="540">
        <v>4</v>
      </c>
      <c r="F32" s="540">
        <v>7</v>
      </c>
      <c r="G32" s="540">
        <v>3719</v>
      </c>
      <c r="H32" s="540">
        <v>54</v>
      </c>
      <c r="I32" s="540">
        <v>0</v>
      </c>
      <c r="J32" s="540">
        <v>0</v>
      </c>
      <c r="K32" s="540">
        <v>54</v>
      </c>
    </row>
    <row r="33" spans="2:11" ht="20.149999999999999" customHeight="1">
      <c r="B33" s="452" t="s">
        <v>258</v>
      </c>
      <c r="C33" s="465" t="s">
        <v>495</v>
      </c>
      <c r="D33" s="538">
        <v>7195</v>
      </c>
      <c r="E33" s="538">
        <v>26</v>
      </c>
      <c r="F33" s="538">
        <v>23</v>
      </c>
      <c r="G33" s="538">
        <v>7199</v>
      </c>
      <c r="H33" s="538">
        <v>445</v>
      </c>
      <c r="I33" s="538">
        <v>1</v>
      </c>
      <c r="J33" s="538">
        <v>0</v>
      </c>
      <c r="K33" s="538">
        <v>445</v>
      </c>
    </row>
    <row r="34" spans="2:11" ht="20.149999999999999" customHeight="1">
      <c r="B34" s="452" t="s">
        <v>150</v>
      </c>
      <c r="C34" s="465" t="s">
        <v>51</v>
      </c>
      <c r="D34" s="538">
        <v>18900</v>
      </c>
      <c r="E34" s="538">
        <v>147</v>
      </c>
      <c r="F34" s="538">
        <v>223</v>
      </c>
      <c r="G34" s="538">
        <v>18823</v>
      </c>
      <c r="H34" s="538">
        <v>2420</v>
      </c>
      <c r="I34" s="538">
        <v>9</v>
      </c>
      <c r="J34" s="538">
        <v>52</v>
      </c>
      <c r="K34" s="538">
        <v>2378</v>
      </c>
    </row>
    <row r="35" spans="2:11" ht="20.149999999999999" customHeight="1">
      <c r="B35" s="452" t="s">
        <v>414</v>
      </c>
      <c r="C35" s="465" t="s">
        <v>232</v>
      </c>
      <c r="D35" s="538">
        <v>9124</v>
      </c>
      <c r="E35" s="538">
        <v>17</v>
      </c>
      <c r="F35" s="538">
        <v>17</v>
      </c>
      <c r="G35" s="538">
        <v>9124</v>
      </c>
      <c r="H35" s="538">
        <v>241</v>
      </c>
      <c r="I35" s="538">
        <v>0</v>
      </c>
      <c r="J35" s="538">
        <v>0</v>
      </c>
      <c r="K35" s="538">
        <v>241</v>
      </c>
    </row>
    <row r="36" spans="2:11" ht="20.149999999999999" customHeight="1">
      <c r="B36" s="452" t="s">
        <v>496</v>
      </c>
      <c r="C36" s="465" t="s">
        <v>235</v>
      </c>
      <c r="D36" s="538">
        <v>25607</v>
      </c>
      <c r="E36" s="538">
        <v>48</v>
      </c>
      <c r="F36" s="538">
        <v>92</v>
      </c>
      <c r="G36" s="538">
        <v>25600</v>
      </c>
      <c r="H36" s="538">
        <v>1079</v>
      </c>
      <c r="I36" s="538">
        <v>0</v>
      </c>
      <c r="J36" s="538">
        <v>0</v>
      </c>
      <c r="K36" s="538">
        <v>1042</v>
      </c>
    </row>
    <row r="37" spans="2:11" ht="20.149999999999999" customHeight="1">
      <c r="B37" s="452" t="s">
        <v>433</v>
      </c>
      <c r="C37" s="465" t="s">
        <v>243</v>
      </c>
      <c r="D37" s="538">
        <v>9843</v>
      </c>
      <c r="E37" s="538">
        <v>176</v>
      </c>
      <c r="F37" s="538">
        <v>376</v>
      </c>
      <c r="G37" s="538">
        <v>9644</v>
      </c>
      <c r="H37" s="538">
        <v>887</v>
      </c>
      <c r="I37" s="538">
        <v>0</v>
      </c>
      <c r="J37" s="538">
        <v>11</v>
      </c>
      <c r="K37" s="538">
        <v>875</v>
      </c>
    </row>
    <row r="38" spans="2:11" ht="20.149999999999999" customHeight="1">
      <c r="B38" s="452" t="s">
        <v>464</v>
      </c>
      <c r="C38" s="465" t="s">
        <v>171</v>
      </c>
      <c r="D38" s="538">
        <v>8244</v>
      </c>
      <c r="E38" s="538">
        <v>95</v>
      </c>
      <c r="F38" s="538">
        <v>147</v>
      </c>
      <c r="G38" s="538">
        <v>8191</v>
      </c>
      <c r="H38" s="538">
        <v>79</v>
      </c>
      <c r="I38" s="538">
        <v>0</v>
      </c>
      <c r="J38" s="538">
        <v>0</v>
      </c>
      <c r="K38" s="538">
        <v>80</v>
      </c>
    </row>
    <row r="39" spans="2:11" ht="20.149999999999999" customHeight="1">
      <c r="B39" s="452" t="s">
        <v>498</v>
      </c>
      <c r="C39" s="465" t="s">
        <v>254</v>
      </c>
      <c r="D39" s="538">
        <v>32510</v>
      </c>
      <c r="E39" s="538">
        <v>161</v>
      </c>
      <c r="F39" s="538">
        <v>497</v>
      </c>
      <c r="G39" s="538">
        <v>32129</v>
      </c>
      <c r="H39" s="538">
        <v>8336</v>
      </c>
      <c r="I39" s="538">
        <v>85</v>
      </c>
      <c r="J39" s="538">
        <v>0</v>
      </c>
      <c r="K39" s="538">
        <v>8466</v>
      </c>
    </row>
    <row r="40" spans="2:11" ht="20.149999999999999" customHeight="1">
      <c r="B40" s="452" t="s">
        <v>401</v>
      </c>
      <c r="C40" s="465" t="s">
        <v>265</v>
      </c>
      <c r="D40" s="538">
        <v>1920</v>
      </c>
      <c r="E40" s="538">
        <v>37</v>
      </c>
      <c r="F40" s="538">
        <v>79</v>
      </c>
      <c r="G40" s="538">
        <v>1878</v>
      </c>
      <c r="H40" s="538">
        <v>93</v>
      </c>
      <c r="I40" s="538">
        <v>0</v>
      </c>
      <c r="J40" s="538">
        <v>8</v>
      </c>
      <c r="K40" s="538">
        <v>85</v>
      </c>
    </row>
    <row r="41" spans="2:11" ht="20.149999999999999" customHeight="1">
      <c r="B41" s="452" t="s">
        <v>306</v>
      </c>
      <c r="C41" s="465" t="s">
        <v>263</v>
      </c>
      <c r="D41" s="538">
        <v>93058</v>
      </c>
      <c r="E41" s="538">
        <v>1315</v>
      </c>
      <c r="F41" s="538">
        <v>1403</v>
      </c>
      <c r="G41" s="538">
        <v>92971</v>
      </c>
      <c r="H41" s="538">
        <v>3416</v>
      </c>
      <c r="I41" s="538">
        <v>0</v>
      </c>
      <c r="J41" s="538">
        <v>161</v>
      </c>
      <c r="K41" s="538">
        <v>3254</v>
      </c>
    </row>
    <row r="42" spans="2:11" ht="20.149999999999999" customHeight="1">
      <c r="B42" s="452" t="s">
        <v>500</v>
      </c>
      <c r="C42" s="466" t="s">
        <v>6</v>
      </c>
      <c r="D42" s="538">
        <v>8271</v>
      </c>
      <c r="E42" s="538">
        <v>191</v>
      </c>
      <c r="F42" s="538">
        <v>229</v>
      </c>
      <c r="G42" s="538">
        <v>8232</v>
      </c>
      <c r="H42" s="538">
        <v>924</v>
      </c>
      <c r="I42" s="538">
        <v>8</v>
      </c>
      <c r="J42" s="538">
        <v>8</v>
      </c>
      <c r="K42" s="538">
        <v>925</v>
      </c>
    </row>
    <row r="43" spans="2:11" ht="20.149999999999999" customHeight="1">
      <c r="B43" s="449" t="s">
        <v>307</v>
      </c>
      <c r="C43" s="467" t="s">
        <v>428</v>
      </c>
      <c r="D43" s="536">
        <v>43426</v>
      </c>
      <c r="E43" s="536">
        <v>765</v>
      </c>
      <c r="F43" s="536">
        <v>504</v>
      </c>
      <c r="G43" s="536">
        <v>43687</v>
      </c>
      <c r="H43" s="536">
        <v>18922</v>
      </c>
      <c r="I43" s="536">
        <v>439</v>
      </c>
      <c r="J43" s="536">
        <v>225</v>
      </c>
      <c r="K43" s="536">
        <v>19136</v>
      </c>
    </row>
    <row r="44" spans="2:11" ht="20.149999999999999" customHeight="1">
      <c r="B44" s="453" t="s">
        <v>435</v>
      </c>
      <c r="C44" s="468" t="s">
        <v>355</v>
      </c>
      <c r="D44" s="541">
        <v>76510</v>
      </c>
      <c r="E44" s="541">
        <v>1342</v>
      </c>
      <c r="F44" s="541">
        <v>1123</v>
      </c>
      <c r="G44" s="541">
        <v>76732</v>
      </c>
      <c r="H44" s="541">
        <v>88700</v>
      </c>
      <c r="I44" s="541">
        <v>1329</v>
      </c>
      <c r="J44" s="541">
        <v>1732</v>
      </c>
      <c r="K44" s="541">
        <v>88294</v>
      </c>
    </row>
    <row r="45" spans="2:11" ht="20.149999999999999" customHeight="1">
      <c r="B45" s="451" t="s">
        <v>283</v>
      </c>
      <c r="C45" s="464" t="s">
        <v>77</v>
      </c>
      <c r="D45" s="536">
        <v>11639</v>
      </c>
      <c r="E45" s="536">
        <v>50</v>
      </c>
      <c r="F45" s="536">
        <v>22</v>
      </c>
      <c r="G45" s="536">
        <v>11667</v>
      </c>
      <c r="H45" s="536">
        <v>16827</v>
      </c>
      <c r="I45" s="536">
        <v>776</v>
      </c>
      <c r="J45" s="536">
        <v>1467</v>
      </c>
      <c r="K45" s="536">
        <v>16136</v>
      </c>
    </row>
    <row r="46" spans="2:11" ht="20.149999999999999" customHeight="1">
      <c r="B46" s="452" t="s">
        <v>501</v>
      </c>
      <c r="C46" s="465" t="s">
        <v>502</v>
      </c>
      <c r="D46" s="541">
        <v>12994</v>
      </c>
      <c r="E46" s="541">
        <v>326</v>
      </c>
      <c r="F46" s="541">
        <v>326</v>
      </c>
      <c r="G46" s="541">
        <v>12942</v>
      </c>
      <c r="H46" s="541">
        <v>72419</v>
      </c>
      <c r="I46" s="541">
        <v>3589</v>
      </c>
      <c r="J46" s="541">
        <v>2303</v>
      </c>
      <c r="K46" s="541">
        <v>73757</v>
      </c>
    </row>
    <row r="47" spans="2:11" ht="20.149999999999999" customHeight="1">
      <c r="B47" s="449" t="s">
        <v>418</v>
      </c>
      <c r="C47" s="463" t="s">
        <v>503</v>
      </c>
      <c r="D47" s="533">
        <v>67373</v>
      </c>
      <c r="E47" s="533">
        <v>905</v>
      </c>
      <c r="F47" s="533">
        <v>523</v>
      </c>
      <c r="G47" s="533">
        <v>67536</v>
      </c>
      <c r="H47" s="533">
        <v>21340</v>
      </c>
      <c r="I47" s="533">
        <v>600</v>
      </c>
      <c r="J47" s="533">
        <v>245</v>
      </c>
      <c r="K47" s="533">
        <v>21914</v>
      </c>
    </row>
    <row r="48" spans="2:11" ht="20.149999999999999" customHeight="1">
      <c r="B48" s="453" t="s">
        <v>504</v>
      </c>
      <c r="C48" s="462" t="s">
        <v>11</v>
      </c>
      <c r="D48" s="538">
        <v>56021</v>
      </c>
      <c r="E48" s="538">
        <v>536</v>
      </c>
      <c r="F48" s="538">
        <v>555</v>
      </c>
      <c r="G48" s="538">
        <v>56001</v>
      </c>
      <c r="H48" s="538">
        <v>61996</v>
      </c>
      <c r="I48" s="538">
        <v>747</v>
      </c>
      <c r="J48" s="538">
        <v>1182</v>
      </c>
      <c r="K48" s="538">
        <v>61562</v>
      </c>
    </row>
    <row r="49" spans="1:11" ht="20.149999999999999" customHeight="1">
      <c r="B49" s="451" t="s">
        <v>362</v>
      </c>
      <c r="C49" s="464" t="s">
        <v>8</v>
      </c>
      <c r="D49" s="626">
        <v>27722</v>
      </c>
      <c r="E49" s="626">
        <v>1050</v>
      </c>
      <c r="F49" s="626">
        <v>969</v>
      </c>
      <c r="G49" s="626">
        <v>28022</v>
      </c>
      <c r="H49" s="626">
        <v>2886</v>
      </c>
      <c r="I49" s="626">
        <v>190</v>
      </c>
      <c r="J49" s="626">
        <v>41</v>
      </c>
      <c r="K49" s="626">
        <v>2816</v>
      </c>
    </row>
    <row r="50" spans="1:11" ht="20.149999999999999" customHeight="1">
      <c r="B50" s="452" t="s">
        <v>202</v>
      </c>
      <c r="C50" s="465" t="s">
        <v>505</v>
      </c>
      <c r="D50" s="539">
        <v>38223</v>
      </c>
      <c r="E50" s="539">
        <v>850</v>
      </c>
      <c r="F50" s="539">
        <v>330</v>
      </c>
      <c r="G50" s="539">
        <v>38743</v>
      </c>
      <c r="H50" s="539">
        <v>17938</v>
      </c>
      <c r="I50" s="539">
        <v>549</v>
      </c>
      <c r="J50" s="539">
        <v>373</v>
      </c>
      <c r="K50" s="539">
        <v>18114</v>
      </c>
    </row>
    <row r="51" spans="1:11" ht="20.149999999999999" customHeight="1">
      <c r="B51" s="453" t="s">
        <v>506</v>
      </c>
      <c r="C51" s="462" t="s">
        <v>508</v>
      </c>
      <c r="D51" s="541">
        <v>14356</v>
      </c>
      <c r="E51" s="542">
        <v>146</v>
      </c>
      <c r="F51" s="541">
        <v>127</v>
      </c>
      <c r="G51" s="541">
        <v>14376</v>
      </c>
      <c r="H51" s="541">
        <v>7353</v>
      </c>
      <c r="I51" s="541">
        <v>0</v>
      </c>
      <c r="J51" s="541">
        <v>40</v>
      </c>
      <c r="K51" s="541">
        <v>7312</v>
      </c>
    </row>
    <row r="52" spans="1:11" ht="19">
      <c r="B52" s="10"/>
      <c r="C52" s="380"/>
      <c r="D52" s="469" t="s">
        <v>347</v>
      </c>
      <c r="F52" s="410"/>
      <c r="I52" s="10"/>
      <c r="J52" s="10"/>
      <c r="K52" s="10"/>
    </row>
    <row r="53" spans="1:11" ht="17.25" customHeight="1">
      <c r="B53" s="137"/>
      <c r="C53" s="454">
        <v>45839</v>
      </c>
      <c r="D53" s="137"/>
      <c r="E53" s="200"/>
      <c r="F53" s="200"/>
      <c r="G53" s="200"/>
      <c r="H53" s="200"/>
      <c r="I53" s="200"/>
      <c r="J53" s="200"/>
      <c r="K53" s="200"/>
    </row>
    <row r="54" spans="1:11" ht="14">
      <c r="B54" s="200"/>
      <c r="C54" s="455" t="s">
        <v>487</v>
      </c>
      <c r="E54" s="200"/>
      <c r="F54" s="200"/>
      <c r="G54" s="200"/>
      <c r="H54" s="200"/>
      <c r="I54" s="200"/>
      <c r="J54" s="200"/>
      <c r="K54" s="1" t="s">
        <v>185</v>
      </c>
    </row>
    <row r="55" spans="1:11" ht="18" customHeight="1">
      <c r="A55" s="440"/>
      <c r="B55" s="441" t="s">
        <v>511</v>
      </c>
      <c r="C55" s="456"/>
      <c r="D55" s="530" t="s">
        <v>403</v>
      </c>
      <c r="E55" s="529"/>
      <c r="F55" s="529"/>
      <c r="G55" s="614"/>
      <c r="H55" s="528" t="s">
        <v>531</v>
      </c>
      <c r="I55" s="529"/>
      <c r="J55" s="529"/>
      <c r="K55" s="614"/>
    </row>
    <row r="56" spans="1:11" s="440" customFormat="1" ht="36" customHeight="1">
      <c r="B56" s="443"/>
      <c r="C56" s="458"/>
      <c r="D56" s="624" t="s">
        <v>422</v>
      </c>
      <c r="E56" s="627" t="s">
        <v>103</v>
      </c>
      <c r="F56" s="627" t="s">
        <v>535</v>
      </c>
      <c r="G56" s="628" t="s">
        <v>536</v>
      </c>
      <c r="H56" s="624" t="s">
        <v>422</v>
      </c>
      <c r="I56" s="627" t="s">
        <v>103</v>
      </c>
      <c r="J56" s="627" t="s">
        <v>535</v>
      </c>
      <c r="K56" s="628" t="s">
        <v>536</v>
      </c>
    </row>
    <row r="57" spans="1:11" s="440" customFormat="1" ht="20.149999999999999" customHeight="1">
      <c r="A57" s="1"/>
      <c r="B57" s="444" t="s">
        <v>107</v>
      </c>
      <c r="C57" s="459" t="s">
        <v>451</v>
      </c>
      <c r="D57" s="625">
        <v>654850</v>
      </c>
      <c r="E57" s="625">
        <v>9011</v>
      </c>
      <c r="F57" s="625">
        <v>9279</v>
      </c>
      <c r="G57" s="625">
        <v>654537</v>
      </c>
      <c r="H57" s="625">
        <v>207511</v>
      </c>
      <c r="I57" s="625">
        <v>6121</v>
      </c>
      <c r="J57" s="625">
        <v>3180</v>
      </c>
      <c r="K57" s="625">
        <v>210497</v>
      </c>
    </row>
    <row r="58" spans="1:11" ht="20.149999999999999" customHeight="1">
      <c r="B58" s="445" t="s">
        <v>126</v>
      </c>
      <c r="C58" s="460" t="s">
        <v>472</v>
      </c>
      <c r="D58" s="534">
        <v>13934</v>
      </c>
      <c r="E58" s="536">
        <v>27</v>
      </c>
      <c r="F58" s="536">
        <v>115</v>
      </c>
      <c r="G58" s="536">
        <v>13846</v>
      </c>
      <c r="H58" s="536">
        <v>2906</v>
      </c>
      <c r="I58" s="536">
        <v>31</v>
      </c>
      <c r="J58" s="536">
        <v>50</v>
      </c>
      <c r="K58" s="536">
        <v>2887</v>
      </c>
    </row>
    <row r="59" spans="1:11" ht="20.149999999999999" customHeight="1">
      <c r="B59" s="446" t="s">
        <v>315</v>
      </c>
      <c r="C59" s="461" t="s">
        <v>421</v>
      </c>
      <c r="D59" s="535">
        <v>274769</v>
      </c>
      <c r="E59" s="538">
        <v>2804</v>
      </c>
      <c r="F59" s="538">
        <v>3576</v>
      </c>
      <c r="G59" s="538">
        <v>273992</v>
      </c>
      <c r="H59" s="538">
        <v>23550</v>
      </c>
      <c r="I59" s="538">
        <v>495</v>
      </c>
      <c r="J59" s="538">
        <v>311</v>
      </c>
      <c r="K59" s="538">
        <v>23739</v>
      </c>
    </row>
    <row r="60" spans="1:11" ht="20.149999999999999" customHeight="1">
      <c r="B60" s="447" t="s">
        <v>317</v>
      </c>
      <c r="C60" s="461" t="s">
        <v>56</v>
      </c>
      <c r="D60" s="535">
        <v>4509</v>
      </c>
      <c r="E60" s="538">
        <v>20</v>
      </c>
      <c r="F60" s="538">
        <v>58</v>
      </c>
      <c r="G60" s="538">
        <v>4473</v>
      </c>
      <c r="H60" s="538">
        <v>313</v>
      </c>
      <c r="I60" s="538">
        <v>13</v>
      </c>
      <c r="J60" s="538">
        <v>0</v>
      </c>
      <c r="K60" s="538">
        <v>324</v>
      </c>
    </row>
    <row r="61" spans="1:11" ht="20.149999999999999" customHeight="1">
      <c r="B61" s="446" t="s">
        <v>320</v>
      </c>
      <c r="C61" s="461" t="s">
        <v>473</v>
      </c>
      <c r="D61" s="535">
        <v>10986</v>
      </c>
      <c r="E61" s="538">
        <v>61</v>
      </c>
      <c r="F61" s="538">
        <v>146</v>
      </c>
      <c r="G61" s="538">
        <v>10902</v>
      </c>
      <c r="H61" s="538">
        <v>1174</v>
      </c>
      <c r="I61" s="538">
        <v>127</v>
      </c>
      <c r="J61" s="538">
        <v>25</v>
      </c>
      <c r="K61" s="538">
        <v>1275</v>
      </c>
    </row>
    <row r="62" spans="1:11" ht="20.149999999999999" customHeight="1">
      <c r="B62" s="446" t="s">
        <v>322</v>
      </c>
      <c r="C62" s="461" t="s">
        <v>474</v>
      </c>
      <c r="D62" s="535">
        <v>43893</v>
      </c>
      <c r="E62" s="538">
        <v>1731</v>
      </c>
      <c r="F62" s="538">
        <v>1581</v>
      </c>
      <c r="G62" s="538">
        <v>44044</v>
      </c>
      <c r="H62" s="538">
        <v>13643</v>
      </c>
      <c r="I62" s="538">
        <v>1532</v>
      </c>
      <c r="J62" s="538">
        <v>52</v>
      </c>
      <c r="K62" s="538">
        <v>15122</v>
      </c>
    </row>
    <row r="63" spans="1:11" ht="20.149999999999999" customHeight="1">
      <c r="B63" s="446" t="s">
        <v>324</v>
      </c>
      <c r="C63" s="461" t="s">
        <v>476</v>
      </c>
      <c r="D63" s="535">
        <v>46971</v>
      </c>
      <c r="E63" s="538">
        <v>1035</v>
      </c>
      <c r="F63" s="538">
        <v>567</v>
      </c>
      <c r="G63" s="538">
        <v>47441</v>
      </c>
      <c r="H63" s="538">
        <v>44238</v>
      </c>
      <c r="I63" s="538">
        <v>690</v>
      </c>
      <c r="J63" s="538">
        <v>547</v>
      </c>
      <c r="K63" s="538">
        <v>44379</v>
      </c>
    </row>
    <row r="64" spans="1:11" ht="20.149999999999999" customHeight="1">
      <c r="B64" s="446" t="s">
        <v>327</v>
      </c>
      <c r="C64" s="461" t="s">
        <v>477</v>
      </c>
      <c r="D64" s="535">
        <v>13762</v>
      </c>
      <c r="E64" s="538">
        <v>144</v>
      </c>
      <c r="F64" s="538">
        <v>47</v>
      </c>
      <c r="G64" s="538">
        <v>13859</v>
      </c>
      <c r="H64" s="538">
        <v>2327</v>
      </c>
      <c r="I64" s="538">
        <v>59</v>
      </c>
      <c r="J64" s="538">
        <v>8</v>
      </c>
      <c r="K64" s="538">
        <v>2378</v>
      </c>
    </row>
    <row r="65" spans="2:11" ht="20.149999999999999" customHeight="1">
      <c r="B65" s="446" t="s">
        <v>329</v>
      </c>
      <c r="C65" s="461" t="s">
        <v>479</v>
      </c>
      <c r="D65" s="535">
        <v>2595</v>
      </c>
      <c r="E65" s="538">
        <v>50</v>
      </c>
      <c r="F65" s="538">
        <v>67</v>
      </c>
      <c r="G65" s="538">
        <v>2582</v>
      </c>
      <c r="H65" s="538">
        <v>3001</v>
      </c>
      <c r="I65" s="538">
        <v>41</v>
      </c>
      <c r="J65" s="538">
        <v>85</v>
      </c>
      <c r="K65" s="538">
        <v>2953</v>
      </c>
    </row>
    <row r="66" spans="2:11" ht="20.149999999999999" customHeight="1">
      <c r="B66" s="446" t="s">
        <v>5</v>
      </c>
      <c r="C66" s="461" t="s">
        <v>481</v>
      </c>
      <c r="D66" s="535">
        <v>19704</v>
      </c>
      <c r="E66" s="538">
        <v>262</v>
      </c>
      <c r="F66" s="538">
        <v>298</v>
      </c>
      <c r="G66" s="538">
        <v>19668</v>
      </c>
      <c r="H66" s="538">
        <v>1294</v>
      </c>
      <c r="I66" s="538">
        <v>0</v>
      </c>
      <c r="J66" s="538">
        <v>1</v>
      </c>
      <c r="K66" s="538">
        <v>1293</v>
      </c>
    </row>
    <row r="67" spans="2:11" ht="20.149999999999999" customHeight="1">
      <c r="B67" s="446" t="s">
        <v>72</v>
      </c>
      <c r="C67" s="461" t="s">
        <v>124</v>
      </c>
      <c r="D67" s="535">
        <v>13775</v>
      </c>
      <c r="E67" s="538">
        <v>136</v>
      </c>
      <c r="F67" s="538">
        <v>85</v>
      </c>
      <c r="G67" s="538">
        <v>13774</v>
      </c>
      <c r="H67" s="538">
        <v>29462</v>
      </c>
      <c r="I67" s="538">
        <v>1393</v>
      </c>
      <c r="J67" s="538">
        <v>910</v>
      </c>
      <c r="K67" s="538">
        <v>29997</v>
      </c>
    </row>
    <row r="68" spans="2:11" ht="20.149999999999999" customHeight="1">
      <c r="B68" s="446" t="s">
        <v>334</v>
      </c>
      <c r="C68" s="461" t="s">
        <v>482</v>
      </c>
      <c r="D68" s="535">
        <v>8431</v>
      </c>
      <c r="E68" s="538">
        <v>80</v>
      </c>
      <c r="F68" s="538">
        <v>84</v>
      </c>
      <c r="G68" s="538">
        <v>8427</v>
      </c>
      <c r="H68" s="538">
        <v>10355</v>
      </c>
      <c r="I68" s="538">
        <v>488</v>
      </c>
      <c r="J68" s="538">
        <v>385</v>
      </c>
      <c r="K68" s="538">
        <v>10458</v>
      </c>
    </row>
    <row r="69" spans="2:11" ht="20.149999999999999" customHeight="1">
      <c r="B69" s="446" t="s">
        <v>183</v>
      </c>
      <c r="C69" s="461" t="s">
        <v>483</v>
      </c>
      <c r="D69" s="535">
        <v>50774</v>
      </c>
      <c r="E69" s="538">
        <v>156</v>
      </c>
      <c r="F69" s="538">
        <v>225</v>
      </c>
      <c r="G69" s="538">
        <v>50704</v>
      </c>
      <c r="H69" s="538">
        <v>12162</v>
      </c>
      <c r="I69" s="538">
        <v>72</v>
      </c>
      <c r="J69" s="538">
        <v>34</v>
      </c>
      <c r="K69" s="538">
        <v>12201</v>
      </c>
    </row>
    <row r="70" spans="2:11" ht="20.149999999999999" customHeight="1">
      <c r="B70" s="446" t="s">
        <v>336</v>
      </c>
      <c r="C70" s="461" t="s">
        <v>485</v>
      </c>
      <c r="D70" s="535">
        <v>86163</v>
      </c>
      <c r="E70" s="538">
        <v>1165</v>
      </c>
      <c r="F70" s="538">
        <v>1079</v>
      </c>
      <c r="G70" s="538">
        <v>86031</v>
      </c>
      <c r="H70" s="538">
        <v>40649</v>
      </c>
      <c r="I70" s="538">
        <v>441</v>
      </c>
      <c r="J70" s="538">
        <v>312</v>
      </c>
      <c r="K70" s="538">
        <v>40996</v>
      </c>
    </row>
    <row r="71" spans="2:11" ht="20.149999999999999" customHeight="1">
      <c r="B71" s="446" t="s">
        <v>112</v>
      </c>
      <c r="C71" s="461" t="s">
        <v>369</v>
      </c>
      <c r="D71" s="535">
        <v>5326</v>
      </c>
      <c r="E71" s="538">
        <v>13</v>
      </c>
      <c r="F71" s="538">
        <v>20</v>
      </c>
      <c r="G71" s="538">
        <v>5320</v>
      </c>
      <c r="H71" s="538">
        <v>220</v>
      </c>
      <c r="I71" s="538">
        <v>0</v>
      </c>
      <c r="J71" s="538">
        <v>6</v>
      </c>
      <c r="K71" s="538">
        <v>213</v>
      </c>
    </row>
    <row r="72" spans="2:11" ht="20.149999999999999" customHeight="1">
      <c r="B72" s="448" t="s">
        <v>248</v>
      </c>
      <c r="C72" s="462" t="s">
        <v>200</v>
      </c>
      <c r="D72" s="542">
        <v>59258</v>
      </c>
      <c r="E72" s="541">
        <v>1327</v>
      </c>
      <c r="F72" s="541">
        <v>1331</v>
      </c>
      <c r="G72" s="541">
        <v>59474</v>
      </c>
      <c r="H72" s="541">
        <v>22217</v>
      </c>
      <c r="I72" s="541">
        <v>739</v>
      </c>
      <c r="J72" s="541">
        <v>454</v>
      </c>
      <c r="K72" s="541">
        <v>22282</v>
      </c>
    </row>
    <row r="73" spans="2:11" ht="20.149999999999999" customHeight="1">
      <c r="B73" s="449" t="s">
        <v>29</v>
      </c>
      <c r="C73" s="463" t="s">
        <v>97</v>
      </c>
      <c r="D73" s="536">
        <v>29487</v>
      </c>
      <c r="E73" s="536">
        <v>320</v>
      </c>
      <c r="F73" s="536">
        <v>389</v>
      </c>
      <c r="G73" s="536">
        <v>29418</v>
      </c>
      <c r="H73" s="536">
        <v>8419</v>
      </c>
      <c r="I73" s="536">
        <v>386</v>
      </c>
      <c r="J73" s="536">
        <v>76</v>
      </c>
      <c r="K73" s="536">
        <v>8729</v>
      </c>
    </row>
    <row r="74" spans="2:11" ht="20.149999999999999" customHeight="1">
      <c r="B74" s="450" t="s">
        <v>486</v>
      </c>
      <c r="C74" s="461" t="s">
        <v>488</v>
      </c>
      <c r="D74" s="539">
        <v>2593</v>
      </c>
      <c r="E74" s="539">
        <v>11</v>
      </c>
      <c r="F74" s="539">
        <v>16</v>
      </c>
      <c r="G74" s="539">
        <v>2589</v>
      </c>
      <c r="H74" s="539">
        <v>406</v>
      </c>
      <c r="I74" s="539">
        <v>0</v>
      </c>
      <c r="J74" s="539">
        <v>0</v>
      </c>
      <c r="K74" s="539">
        <v>405</v>
      </c>
    </row>
    <row r="75" spans="2:11" ht="20.149999999999999" customHeight="1">
      <c r="B75" s="451" t="s">
        <v>489</v>
      </c>
      <c r="C75" s="464" t="s">
        <v>237</v>
      </c>
      <c r="D75" s="543">
        <v>2099</v>
      </c>
      <c r="E75" s="543">
        <v>6</v>
      </c>
      <c r="F75" s="543">
        <v>13</v>
      </c>
      <c r="G75" s="543">
        <v>2092</v>
      </c>
      <c r="H75" s="543">
        <v>38</v>
      </c>
      <c r="I75" s="543">
        <v>3</v>
      </c>
      <c r="J75" s="543">
        <v>0</v>
      </c>
      <c r="K75" s="543">
        <v>41</v>
      </c>
    </row>
    <row r="76" spans="2:11" ht="20.149999999999999" customHeight="1">
      <c r="B76" s="452" t="s">
        <v>242</v>
      </c>
      <c r="C76" s="465" t="s">
        <v>245</v>
      </c>
      <c r="D76" s="540">
        <v>1847</v>
      </c>
      <c r="E76" s="540">
        <v>15</v>
      </c>
      <c r="F76" s="540">
        <v>10</v>
      </c>
      <c r="G76" s="540">
        <v>1852</v>
      </c>
      <c r="H76" s="540">
        <v>213</v>
      </c>
      <c r="I76" s="540">
        <v>0</v>
      </c>
      <c r="J76" s="540">
        <v>4</v>
      </c>
      <c r="K76" s="540">
        <v>209</v>
      </c>
    </row>
    <row r="77" spans="2:11" ht="20.149999999999999" customHeight="1">
      <c r="B77" s="452" t="s">
        <v>490</v>
      </c>
      <c r="C77" s="465" t="s">
        <v>252</v>
      </c>
      <c r="D77" s="538">
        <v>12345</v>
      </c>
      <c r="E77" s="538">
        <v>173</v>
      </c>
      <c r="F77" s="538">
        <v>21</v>
      </c>
      <c r="G77" s="538">
        <v>12497</v>
      </c>
      <c r="H77" s="538">
        <v>284</v>
      </c>
      <c r="I77" s="538">
        <v>0</v>
      </c>
      <c r="J77" s="538">
        <v>9</v>
      </c>
      <c r="K77" s="538">
        <v>275</v>
      </c>
    </row>
    <row r="78" spans="2:11" ht="20.149999999999999" customHeight="1">
      <c r="B78" s="452" t="s">
        <v>491</v>
      </c>
      <c r="C78" s="465" t="s">
        <v>492</v>
      </c>
      <c r="D78" s="538">
        <v>3374</v>
      </c>
      <c r="E78" s="538">
        <v>6</v>
      </c>
      <c r="F78" s="538">
        <v>60</v>
      </c>
      <c r="G78" s="538">
        <v>3320</v>
      </c>
      <c r="H78" s="538">
        <v>674</v>
      </c>
      <c r="I78" s="538">
        <v>0</v>
      </c>
      <c r="J78" s="538">
        <v>0</v>
      </c>
      <c r="K78" s="538">
        <v>674</v>
      </c>
    </row>
    <row r="79" spans="2:11" ht="20.149999999999999" customHeight="1">
      <c r="B79" s="452" t="s">
        <v>480</v>
      </c>
      <c r="C79" s="465" t="s">
        <v>4</v>
      </c>
      <c r="D79" s="538">
        <v>19364</v>
      </c>
      <c r="E79" s="538">
        <v>36</v>
      </c>
      <c r="F79" s="538">
        <v>153</v>
      </c>
      <c r="G79" s="538">
        <v>19247</v>
      </c>
      <c r="H79" s="538">
        <v>751</v>
      </c>
      <c r="I79" s="538">
        <v>3</v>
      </c>
      <c r="J79" s="538">
        <v>0</v>
      </c>
      <c r="K79" s="538">
        <v>754</v>
      </c>
    </row>
    <row r="80" spans="2:11" ht="20.149999999999999" customHeight="1">
      <c r="B80" s="452" t="s">
        <v>493</v>
      </c>
      <c r="C80" s="465" t="s">
        <v>268</v>
      </c>
      <c r="D80" s="538">
        <v>10453</v>
      </c>
      <c r="E80" s="538">
        <v>83</v>
      </c>
      <c r="F80" s="538">
        <v>74</v>
      </c>
      <c r="G80" s="538">
        <v>10462</v>
      </c>
      <c r="H80" s="538">
        <v>1278</v>
      </c>
      <c r="I80" s="538">
        <v>0</v>
      </c>
      <c r="J80" s="538">
        <v>29</v>
      </c>
      <c r="K80" s="538">
        <v>1249</v>
      </c>
    </row>
    <row r="81" spans="2:18" ht="20.149999999999999" customHeight="1">
      <c r="B81" s="452" t="s">
        <v>448</v>
      </c>
      <c r="C81" s="465" t="s">
        <v>271</v>
      </c>
      <c r="D81" s="538">
        <v>5039</v>
      </c>
      <c r="E81" s="538">
        <v>33</v>
      </c>
      <c r="F81" s="538">
        <v>10</v>
      </c>
      <c r="G81" s="538">
        <v>5062</v>
      </c>
      <c r="H81" s="538">
        <v>183</v>
      </c>
      <c r="I81" s="538">
        <v>0</v>
      </c>
      <c r="J81" s="538">
        <v>1</v>
      </c>
      <c r="K81" s="538">
        <v>182</v>
      </c>
    </row>
    <row r="82" spans="2:18" ht="20.149999999999999" customHeight="1">
      <c r="B82" s="452" t="s">
        <v>122</v>
      </c>
      <c r="C82" s="465" t="s">
        <v>467</v>
      </c>
      <c r="D82" s="540">
        <v>2587</v>
      </c>
      <c r="E82" s="540">
        <v>0</v>
      </c>
      <c r="F82" s="540">
        <v>9</v>
      </c>
      <c r="G82" s="540">
        <v>2578</v>
      </c>
      <c r="H82" s="540">
        <v>321</v>
      </c>
      <c r="I82" s="540">
        <v>0</v>
      </c>
      <c r="J82" s="540">
        <v>0</v>
      </c>
      <c r="K82" s="540">
        <v>321</v>
      </c>
    </row>
    <row r="83" spans="2:18" ht="20.149999999999999" customHeight="1">
      <c r="B83" s="452" t="s">
        <v>494</v>
      </c>
      <c r="C83" s="465" t="s">
        <v>129</v>
      </c>
      <c r="D83" s="540">
        <v>2278</v>
      </c>
      <c r="E83" s="540">
        <v>4</v>
      </c>
      <c r="F83" s="540">
        <v>7</v>
      </c>
      <c r="G83" s="540">
        <v>2275</v>
      </c>
      <c r="H83" s="540">
        <v>54</v>
      </c>
      <c r="I83" s="540">
        <v>0</v>
      </c>
      <c r="J83" s="540">
        <v>0</v>
      </c>
      <c r="K83" s="540">
        <v>54</v>
      </c>
    </row>
    <row r="84" spans="2:18" ht="20.149999999999999" customHeight="1">
      <c r="B84" s="452" t="s">
        <v>258</v>
      </c>
      <c r="C84" s="465" t="s">
        <v>495</v>
      </c>
      <c r="D84" s="538">
        <v>6339</v>
      </c>
      <c r="E84" s="538">
        <v>26</v>
      </c>
      <c r="F84" s="538">
        <v>23</v>
      </c>
      <c r="G84" s="538">
        <v>6343</v>
      </c>
      <c r="H84" s="538">
        <v>302</v>
      </c>
      <c r="I84" s="538">
        <v>1</v>
      </c>
      <c r="J84" s="538">
        <v>0</v>
      </c>
      <c r="K84" s="538">
        <v>302</v>
      </c>
    </row>
    <row r="85" spans="2:18" ht="20.149999999999999" customHeight="1">
      <c r="B85" s="452" t="s">
        <v>150</v>
      </c>
      <c r="C85" s="465" t="s">
        <v>51</v>
      </c>
      <c r="D85" s="538">
        <v>10724</v>
      </c>
      <c r="E85" s="538">
        <v>71</v>
      </c>
      <c r="F85" s="538">
        <v>71</v>
      </c>
      <c r="G85" s="538">
        <v>10723</v>
      </c>
      <c r="H85" s="538">
        <v>1214</v>
      </c>
      <c r="I85" s="538">
        <v>9</v>
      </c>
      <c r="J85" s="538">
        <v>52</v>
      </c>
      <c r="K85" s="538">
        <v>1172</v>
      </c>
    </row>
    <row r="86" spans="2:18" ht="20.149999999999999" customHeight="1">
      <c r="B86" s="452" t="s">
        <v>414</v>
      </c>
      <c r="C86" s="465" t="s">
        <v>232</v>
      </c>
      <c r="D86" s="538">
        <v>7472</v>
      </c>
      <c r="E86" s="538">
        <v>17</v>
      </c>
      <c r="F86" s="538">
        <v>17</v>
      </c>
      <c r="G86" s="538">
        <v>7472</v>
      </c>
      <c r="H86" s="538">
        <v>73</v>
      </c>
      <c r="I86" s="538">
        <v>0</v>
      </c>
      <c r="J86" s="538">
        <v>0</v>
      </c>
      <c r="K86" s="538">
        <v>73</v>
      </c>
    </row>
    <row r="87" spans="2:18" ht="20.149999999999999" customHeight="1">
      <c r="B87" s="452" t="s">
        <v>496</v>
      </c>
      <c r="C87" s="465" t="s">
        <v>235</v>
      </c>
      <c r="D87" s="538">
        <v>17101</v>
      </c>
      <c r="E87" s="538">
        <v>48</v>
      </c>
      <c r="F87" s="538">
        <v>92</v>
      </c>
      <c r="G87" s="538">
        <v>17095</v>
      </c>
      <c r="H87" s="538">
        <v>166</v>
      </c>
      <c r="I87" s="538">
        <v>0</v>
      </c>
      <c r="J87" s="538">
        <v>0</v>
      </c>
      <c r="K87" s="538">
        <v>128</v>
      </c>
    </row>
    <row r="88" spans="2:18" ht="20.149999999999999" customHeight="1">
      <c r="B88" s="452" t="s">
        <v>433</v>
      </c>
      <c r="C88" s="465" t="s">
        <v>243</v>
      </c>
      <c r="D88" s="538">
        <v>8625</v>
      </c>
      <c r="E88" s="538">
        <v>176</v>
      </c>
      <c r="F88" s="538">
        <v>346</v>
      </c>
      <c r="G88" s="538">
        <v>8456</v>
      </c>
      <c r="H88" s="538">
        <v>643</v>
      </c>
      <c r="I88" s="538">
        <v>0</v>
      </c>
      <c r="J88" s="538">
        <v>11</v>
      </c>
      <c r="K88" s="538">
        <v>631</v>
      </c>
    </row>
    <row r="89" spans="2:18" ht="20.149999999999999" customHeight="1">
      <c r="B89" s="452" t="s">
        <v>464</v>
      </c>
      <c r="C89" s="465" t="s">
        <v>171</v>
      </c>
      <c r="D89" s="538">
        <v>8244</v>
      </c>
      <c r="E89" s="538">
        <v>95</v>
      </c>
      <c r="F89" s="538">
        <v>147</v>
      </c>
      <c r="G89" s="538">
        <v>8191</v>
      </c>
      <c r="H89" s="538">
        <v>79</v>
      </c>
      <c r="I89" s="538">
        <v>0</v>
      </c>
      <c r="J89" s="538">
        <v>0</v>
      </c>
      <c r="K89" s="538">
        <v>80</v>
      </c>
    </row>
    <row r="90" spans="2:18" ht="20.149999999999999" customHeight="1">
      <c r="B90" s="452" t="s">
        <v>498</v>
      </c>
      <c r="C90" s="465" t="s">
        <v>254</v>
      </c>
      <c r="D90" s="538">
        <v>30189</v>
      </c>
      <c r="E90" s="538">
        <v>161</v>
      </c>
      <c r="F90" s="538">
        <v>497</v>
      </c>
      <c r="G90" s="538">
        <v>29809</v>
      </c>
      <c r="H90" s="538">
        <v>6787</v>
      </c>
      <c r="I90" s="538">
        <v>85</v>
      </c>
      <c r="J90" s="538">
        <v>0</v>
      </c>
      <c r="K90" s="538">
        <v>6916</v>
      </c>
    </row>
    <row r="91" spans="2:18" ht="20.149999999999999" customHeight="1">
      <c r="B91" s="452" t="s">
        <v>401</v>
      </c>
      <c r="C91" s="465" t="s">
        <v>265</v>
      </c>
      <c r="D91" s="538">
        <v>1920</v>
      </c>
      <c r="E91" s="538">
        <v>37</v>
      </c>
      <c r="F91" s="538">
        <v>79</v>
      </c>
      <c r="G91" s="538">
        <v>1878</v>
      </c>
      <c r="H91" s="538">
        <v>93</v>
      </c>
      <c r="I91" s="538">
        <v>0</v>
      </c>
      <c r="J91" s="538">
        <v>8</v>
      </c>
      <c r="K91" s="538">
        <v>85</v>
      </c>
    </row>
    <row r="92" spans="2:18" ht="20.149999999999999" customHeight="1">
      <c r="B92" s="452" t="s">
        <v>306</v>
      </c>
      <c r="C92" s="465" t="s">
        <v>263</v>
      </c>
      <c r="D92" s="538">
        <v>86301</v>
      </c>
      <c r="E92" s="538">
        <v>1315</v>
      </c>
      <c r="F92" s="538">
        <v>1313</v>
      </c>
      <c r="G92" s="538">
        <v>86304</v>
      </c>
      <c r="H92" s="538">
        <v>1303</v>
      </c>
      <c r="I92" s="538">
        <v>0</v>
      </c>
      <c r="J92" s="538">
        <v>113</v>
      </c>
      <c r="K92" s="538">
        <v>1189</v>
      </c>
    </row>
    <row r="93" spans="2:18" ht="20.149999999999999" customHeight="1">
      <c r="B93" s="452" t="s">
        <v>500</v>
      </c>
      <c r="C93" s="466" t="s">
        <v>6</v>
      </c>
      <c r="D93" s="538">
        <v>6388</v>
      </c>
      <c r="E93" s="538">
        <v>171</v>
      </c>
      <c r="F93" s="538">
        <v>229</v>
      </c>
      <c r="G93" s="538">
        <v>6329</v>
      </c>
      <c r="H93" s="538">
        <v>269</v>
      </c>
      <c r="I93" s="538">
        <v>8</v>
      </c>
      <c r="J93" s="538">
        <v>8</v>
      </c>
      <c r="K93" s="538">
        <v>270</v>
      </c>
    </row>
    <row r="94" spans="2:18" ht="20.149999999999999" customHeight="1">
      <c r="B94" s="449" t="s">
        <v>307</v>
      </c>
      <c r="C94" s="467" t="s">
        <v>428</v>
      </c>
      <c r="D94" s="536">
        <v>20830</v>
      </c>
      <c r="E94" s="536">
        <v>327</v>
      </c>
      <c r="F94" s="536">
        <v>250</v>
      </c>
      <c r="G94" s="536">
        <v>20907</v>
      </c>
      <c r="H94" s="536">
        <v>3653</v>
      </c>
      <c r="I94" s="536">
        <v>1</v>
      </c>
      <c r="J94" s="536">
        <v>1</v>
      </c>
      <c r="K94" s="536">
        <v>3653</v>
      </c>
      <c r="L94" s="19"/>
      <c r="M94" s="19"/>
      <c r="N94" s="19"/>
      <c r="O94" s="19"/>
      <c r="P94" s="19"/>
      <c r="Q94" s="19"/>
      <c r="R94" s="19"/>
    </row>
    <row r="95" spans="2:18" ht="20.149999999999999" customHeight="1">
      <c r="B95" s="453" t="s">
        <v>435</v>
      </c>
      <c r="C95" s="468" t="s">
        <v>355</v>
      </c>
      <c r="D95" s="541">
        <v>26141</v>
      </c>
      <c r="E95" s="541">
        <v>708</v>
      </c>
      <c r="F95" s="541">
        <v>317</v>
      </c>
      <c r="G95" s="541">
        <v>26534</v>
      </c>
      <c r="H95" s="541">
        <v>40585</v>
      </c>
      <c r="I95" s="541">
        <v>689</v>
      </c>
      <c r="J95" s="541">
        <v>546</v>
      </c>
      <c r="K95" s="541">
        <v>40726</v>
      </c>
    </row>
    <row r="96" spans="2:18" ht="20.149999999999999" customHeight="1">
      <c r="B96" s="451" t="s">
        <v>283</v>
      </c>
      <c r="C96" s="464" t="s">
        <v>77</v>
      </c>
      <c r="D96" s="536">
        <v>8525</v>
      </c>
      <c r="E96" s="536">
        <v>51</v>
      </c>
      <c r="F96" s="536">
        <v>22</v>
      </c>
      <c r="G96" s="536">
        <v>8554</v>
      </c>
      <c r="H96" s="536">
        <v>8687</v>
      </c>
      <c r="I96" s="536">
        <v>234</v>
      </c>
      <c r="J96" s="536">
        <v>79</v>
      </c>
      <c r="K96" s="536">
        <v>8842</v>
      </c>
    </row>
    <row r="97" spans="2:13" ht="20.149999999999999" customHeight="1">
      <c r="B97" s="452" t="s">
        <v>501</v>
      </c>
      <c r="C97" s="465" t="s">
        <v>502</v>
      </c>
      <c r="D97" s="541">
        <v>5250</v>
      </c>
      <c r="E97" s="541">
        <v>85</v>
      </c>
      <c r="F97" s="541">
        <v>63</v>
      </c>
      <c r="G97" s="541">
        <v>5220</v>
      </c>
      <c r="H97" s="541">
        <v>20775</v>
      </c>
      <c r="I97" s="541">
        <v>1159</v>
      </c>
      <c r="J97" s="541">
        <v>831</v>
      </c>
      <c r="K97" s="541">
        <v>21155</v>
      </c>
    </row>
    <row r="98" spans="2:13" ht="20.149999999999999" customHeight="1">
      <c r="B98" s="449" t="s">
        <v>418</v>
      </c>
      <c r="C98" s="463" t="s">
        <v>503</v>
      </c>
      <c r="D98" s="533">
        <v>52524</v>
      </c>
      <c r="E98" s="533">
        <v>905</v>
      </c>
      <c r="F98" s="533">
        <v>523</v>
      </c>
      <c r="G98" s="533">
        <v>52687</v>
      </c>
      <c r="H98" s="533">
        <v>12240</v>
      </c>
      <c r="I98" s="533">
        <v>418</v>
      </c>
      <c r="J98" s="533">
        <v>245</v>
      </c>
      <c r="K98" s="533">
        <v>12632</v>
      </c>
    </row>
    <row r="99" spans="2:13" ht="20.149999999999999" customHeight="1">
      <c r="B99" s="453" t="s">
        <v>504</v>
      </c>
      <c r="C99" s="462" t="s">
        <v>11</v>
      </c>
      <c r="D99" s="538">
        <v>33639</v>
      </c>
      <c r="E99" s="538">
        <v>260</v>
      </c>
      <c r="F99" s="538">
        <v>556</v>
      </c>
      <c r="G99" s="538">
        <v>33344</v>
      </c>
      <c r="H99" s="538">
        <v>28409</v>
      </c>
      <c r="I99" s="538">
        <v>23</v>
      </c>
      <c r="J99" s="538">
        <v>67</v>
      </c>
      <c r="K99" s="538">
        <v>28364</v>
      </c>
    </row>
    <row r="100" spans="2:13" ht="20.149999999999999" customHeight="1">
      <c r="B100" s="451" t="s">
        <v>362</v>
      </c>
      <c r="C100" s="464" t="s">
        <v>8</v>
      </c>
      <c r="D100" s="626">
        <v>24846</v>
      </c>
      <c r="E100" s="626">
        <v>925</v>
      </c>
      <c r="F100" s="626">
        <v>969</v>
      </c>
      <c r="G100" s="626">
        <v>25021</v>
      </c>
      <c r="H100" s="626">
        <v>2886</v>
      </c>
      <c r="I100" s="626">
        <v>190</v>
      </c>
      <c r="J100" s="626">
        <v>41</v>
      </c>
      <c r="K100" s="626">
        <v>2816</v>
      </c>
    </row>
    <row r="101" spans="2:13" ht="20.149999999999999" customHeight="1">
      <c r="B101" s="452" t="s">
        <v>202</v>
      </c>
      <c r="C101" s="465" t="s">
        <v>505</v>
      </c>
      <c r="D101" s="539">
        <v>27842</v>
      </c>
      <c r="E101" s="539">
        <v>309</v>
      </c>
      <c r="F101" s="539">
        <v>235</v>
      </c>
      <c r="G101" s="539">
        <v>27916</v>
      </c>
      <c r="H101" s="539">
        <v>17086</v>
      </c>
      <c r="I101" s="539">
        <v>549</v>
      </c>
      <c r="J101" s="539">
        <v>373</v>
      </c>
      <c r="K101" s="539">
        <v>17262</v>
      </c>
    </row>
    <row r="102" spans="2:13" ht="20.149999999999999" customHeight="1">
      <c r="B102" s="453" t="s">
        <v>506</v>
      </c>
      <c r="C102" s="462" t="s">
        <v>508</v>
      </c>
      <c r="D102" s="544">
        <v>6570</v>
      </c>
      <c r="E102" s="544">
        <v>93</v>
      </c>
      <c r="F102" s="544">
        <v>127</v>
      </c>
      <c r="G102" s="544">
        <v>6537</v>
      </c>
      <c r="H102" s="544">
        <v>2245</v>
      </c>
      <c r="I102" s="544">
        <v>0</v>
      </c>
      <c r="J102" s="544">
        <v>40</v>
      </c>
      <c r="K102" s="544">
        <v>2204</v>
      </c>
    </row>
    <row r="103" spans="2:13" ht="14.25" customHeight="1">
      <c r="L103" s="19"/>
      <c r="M103" s="19"/>
    </row>
  </sheetData>
  <mergeCells count="6">
    <mergeCell ref="D4:G4"/>
    <mergeCell ref="H4:K4"/>
    <mergeCell ref="D55:G55"/>
    <mergeCell ref="H55:K55"/>
    <mergeCell ref="B4:C5"/>
    <mergeCell ref="B55:C56"/>
  </mergeCells>
  <phoneticPr fontId="22"/>
  <dataValidations count="1">
    <dataValidation type="whole" allowBlank="1" showDropDown="0" showInputMessage="1" showErrorMessage="1" errorTitle="入力エラー" error="入力した値に誤りがあります" sqref="A85:A102 A6:A25 C96:C102 A30:A51 D57:K57 C57:C93 A57:A80 D58:IV102 C6:C42 C45:C51 D6:IV51">
      <formula1>-999999999999</formula1>
      <formula2>999999999999</formula2>
    </dataValidation>
  </dataValidations>
  <printOptions horizontalCentered="1"/>
  <pageMargins left="0.39370078740157483" right="0.59055118110236227" top="0.78740157480314965" bottom="0.59055118110236227" header="0" footer="0.39370078740157483"/>
  <pageSetup paperSize="9" scale="65" firstPageNumber="26" fitToWidth="1" fitToHeight="1" orientation="portrait" usePrinterDefaults="1" useFirstPageNumber="1" r:id="rId1"/>
  <headerFooter alignWithMargins="0">
    <oddFooter>&amp;C&amp;14－　&amp;P　－</oddFooter>
  </headerFooter>
  <rowBreaks count="1" manualBreakCount="1">
    <brk id="51" max="25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40">
    <tabColor indexed="8"/>
  </sheetPr>
  <dimension ref="A1:AG126"/>
  <sheetViews>
    <sheetView zoomScale="130" zoomScaleNormal="130" workbookViewId="0"/>
  </sheetViews>
  <sheetFormatPr defaultColWidth="9" defaultRowHeight="13"/>
  <cols>
    <col min="1" max="1" width="2.6328125" style="44" customWidth="1"/>
    <col min="2" max="2" width="2.90625" style="44" customWidth="1"/>
    <col min="3" max="3" width="3.36328125" style="44" customWidth="1"/>
    <col min="4" max="4" width="2.7265625" style="44" customWidth="1"/>
    <col min="5" max="15" width="8" style="44" customWidth="1"/>
    <col min="16" max="33" width="2.6328125" style="44" customWidth="1"/>
    <col min="34" max="16384" width="9" style="44" bestFit="1" customWidth="0"/>
  </cols>
  <sheetData>
    <row r="1" spans="1:33">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33" ht="14">
      <c r="A2" s="629" t="s">
        <v>110</v>
      </c>
      <c r="B2" s="629"/>
      <c r="C2" s="629"/>
      <c r="D2" s="629"/>
      <c r="E2" s="629"/>
      <c r="F2" s="629"/>
      <c r="G2" s="629"/>
      <c r="H2" s="629"/>
      <c r="I2" s="629"/>
      <c r="J2" s="629"/>
      <c r="K2" s="629"/>
      <c r="L2" s="629"/>
      <c r="M2" s="629"/>
      <c r="N2" s="629"/>
      <c r="O2" s="12"/>
      <c r="P2" s="12"/>
      <c r="Q2" s="12"/>
      <c r="R2" s="12"/>
      <c r="S2" s="12"/>
      <c r="T2" s="12"/>
      <c r="U2" s="12"/>
      <c r="V2" s="12"/>
      <c r="W2" s="12"/>
      <c r="X2" s="12"/>
      <c r="Y2" s="12"/>
      <c r="Z2" s="12"/>
      <c r="AA2" s="12"/>
      <c r="AB2" s="12"/>
      <c r="AC2" s="12"/>
      <c r="AD2" s="12"/>
      <c r="AE2" s="12"/>
      <c r="AF2" s="12"/>
      <c r="AG2" s="12"/>
    </row>
    <row r="3" spans="1:33" ht="14.25" customHeight="1">
      <c r="A3" s="12"/>
      <c r="B3" s="54"/>
      <c r="C3" s="54"/>
      <c r="D3" s="54"/>
      <c r="E3" s="54"/>
      <c r="F3" s="54"/>
      <c r="G3" s="54"/>
      <c r="H3" s="54"/>
      <c r="I3" s="54"/>
      <c r="J3" s="54"/>
      <c r="K3" s="54"/>
      <c r="L3" s="54"/>
      <c r="M3" s="12"/>
      <c r="N3" s="12"/>
      <c r="O3" s="12"/>
      <c r="P3" s="12"/>
      <c r="Q3" s="12"/>
      <c r="R3" s="12"/>
      <c r="S3" s="12"/>
      <c r="T3" s="12"/>
      <c r="U3" s="12"/>
      <c r="V3" s="12"/>
      <c r="W3" s="12"/>
      <c r="X3" s="12"/>
      <c r="Y3" s="12"/>
      <c r="Z3" s="12"/>
      <c r="AA3" s="12"/>
      <c r="AB3" s="12"/>
      <c r="AC3" s="12"/>
      <c r="AD3" s="12"/>
      <c r="AE3" s="12"/>
      <c r="AF3" s="12"/>
      <c r="AG3" s="12"/>
    </row>
    <row r="4" spans="1:33" s="1" customFormat="1" ht="15" customHeight="1">
      <c r="A4" s="630"/>
      <c r="B4" s="631" t="s">
        <v>537</v>
      </c>
      <c r="C4" s="54"/>
      <c r="D4" s="54"/>
      <c r="E4" s="54"/>
      <c r="F4" s="54"/>
      <c r="G4" s="54"/>
      <c r="H4" s="54"/>
      <c r="I4" s="54"/>
      <c r="J4" s="54"/>
      <c r="K4" s="54"/>
      <c r="L4" s="54"/>
      <c r="M4" s="12"/>
      <c r="N4" s="12"/>
      <c r="O4" s="12"/>
      <c r="P4" s="12"/>
      <c r="Q4" s="12"/>
      <c r="R4" s="12"/>
      <c r="S4" s="12"/>
      <c r="T4" s="12"/>
      <c r="U4" s="12"/>
      <c r="V4" s="12"/>
      <c r="W4" s="12"/>
      <c r="X4" s="12"/>
      <c r="Y4" s="12"/>
      <c r="Z4" s="12"/>
      <c r="AA4" s="12"/>
      <c r="AB4" s="12"/>
      <c r="AC4" s="12"/>
      <c r="AD4" s="12"/>
      <c r="AE4" s="12"/>
      <c r="AF4" s="12"/>
      <c r="AG4" s="12"/>
    </row>
    <row r="5" spans="1:33" ht="15" customHeight="1">
      <c r="A5" s="12"/>
      <c r="B5" s="54"/>
      <c r="C5" s="55" t="s">
        <v>309</v>
      </c>
      <c r="D5" s="55"/>
      <c r="E5" s="55"/>
      <c r="F5" s="55"/>
      <c r="G5" s="55"/>
      <c r="H5" s="55"/>
      <c r="I5" s="55"/>
      <c r="J5" s="55"/>
      <c r="K5" s="55"/>
      <c r="L5" s="55"/>
      <c r="M5" s="55"/>
      <c r="N5" s="55"/>
      <c r="O5" s="63"/>
      <c r="P5" s="63"/>
      <c r="Q5" s="63"/>
      <c r="R5" s="63"/>
      <c r="S5" s="63"/>
      <c r="T5" s="63"/>
      <c r="U5" s="63"/>
      <c r="V5" s="63"/>
      <c r="W5" s="63"/>
      <c r="X5" s="63"/>
      <c r="Y5" s="63"/>
      <c r="Z5" s="63"/>
      <c r="AA5" s="63"/>
      <c r="AB5" s="63"/>
      <c r="AC5" s="63"/>
      <c r="AD5" s="63"/>
      <c r="AE5" s="63"/>
      <c r="AF5" s="63"/>
      <c r="AG5" s="63"/>
    </row>
    <row r="6" spans="1:33" ht="15" customHeight="1">
      <c r="A6" s="12"/>
      <c r="B6" s="54"/>
      <c r="C6" s="55"/>
      <c r="D6" s="55"/>
      <c r="E6" s="55"/>
      <c r="F6" s="55"/>
      <c r="G6" s="55"/>
      <c r="H6" s="55"/>
      <c r="I6" s="55"/>
      <c r="J6" s="55"/>
      <c r="K6" s="55"/>
      <c r="L6" s="55"/>
      <c r="M6" s="55"/>
      <c r="N6" s="55"/>
      <c r="O6" s="63"/>
      <c r="P6" s="63"/>
      <c r="Q6" s="63"/>
      <c r="R6" s="63"/>
      <c r="S6" s="63"/>
      <c r="T6" s="63"/>
      <c r="U6" s="63"/>
      <c r="V6" s="63"/>
      <c r="W6" s="63"/>
      <c r="X6" s="63"/>
      <c r="Y6" s="63"/>
      <c r="Z6" s="63"/>
      <c r="AA6" s="63"/>
      <c r="AB6" s="63"/>
      <c r="AC6" s="63"/>
      <c r="AD6" s="63"/>
      <c r="AE6" s="63"/>
      <c r="AF6" s="63"/>
      <c r="AG6" s="63"/>
    </row>
    <row r="7" spans="1:33" ht="15" customHeight="1">
      <c r="A7" s="12"/>
      <c r="B7" s="54"/>
      <c r="C7" s="55"/>
      <c r="D7" s="55"/>
      <c r="E7" s="55"/>
      <c r="F7" s="55"/>
      <c r="G7" s="55"/>
      <c r="H7" s="55"/>
      <c r="I7" s="55"/>
      <c r="J7" s="55"/>
      <c r="K7" s="55"/>
      <c r="L7" s="55"/>
      <c r="M7" s="55"/>
      <c r="N7" s="55"/>
      <c r="O7" s="63"/>
      <c r="P7" s="63"/>
      <c r="Q7" s="63"/>
      <c r="R7" s="63"/>
      <c r="S7" s="63"/>
      <c r="T7" s="63"/>
      <c r="U7" s="63"/>
      <c r="V7" s="63"/>
      <c r="W7" s="63"/>
      <c r="X7" s="63"/>
      <c r="Y7" s="63"/>
      <c r="Z7" s="63"/>
      <c r="AA7" s="63"/>
      <c r="AB7" s="63"/>
      <c r="AC7" s="63"/>
      <c r="AD7" s="63"/>
      <c r="AE7" s="63"/>
      <c r="AF7" s="63"/>
      <c r="AG7" s="63"/>
    </row>
    <row r="8" spans="1:33" ht="9" customHeight="1">
      <c r="A8" s="12"/>
      <c r="B8" s="54"/>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row>
    <row r="9" spans="1:33" s="1" customFormat="1" ht="15" customHeight="1">
      <c r="A9" s="630"/>
      <c r="B9" s="631" t="s">
        <v>65</v>
      </c>
      <c r="C9" s="54"/>
      <c r="D9" s="54"/>
      <c r="E9" s="54"/>
      <c r="F9" s="54"/>
      <c r="G9" s="54"/>
      <c r="H9" s="54"/>
      <c r="I9" s="54"/>
      <c r="J9" s="54"/>
      <c r="K9" s="54"/>
      <c r="L9" s="54"/>
      <c r="M9" s="12"/>
      <c r="N9" s="12"/>
      <c r="O9" s="12"/>
      <c r="P9" s="12"/>
      <c r="Q9" s="12"/>
      <c r="R9" s="12"/>
      <c r="S9" s="12"/>
      <c r="T9" s="12"/>
      <c r="U9" s="12"/>
      <c r="V9" s="12"/>
      <c r="W9" s="12"/>
      <c r="X9" s="12"/>
      <c r="Y9" s="12"/>
      <c r="Z9" s="12"/>
      <c r="AA9" s="12"/>
      <c r="AB9" s="12"/>
      <c r="AC9" s="12"/>
      <c r="AD9" s="12"/>
      <c r="AE9" s="12"/>
      <c r="AF9" s="12"/>
      <c r="AG9" s="12"/>
    </row>
    <row r="10" spans="1:33" s="1" customFormat="1" ht="15" customHeight="1">
      <c r="A10" s="630"/>
      <c r="B10" s="631"/>
      <c r="C10" s="632" t="s">
        <v>204</v>
      </c>
      <c r="D10" s="632"/>
      <c r="E10" s="632"/>
      <c r="F10" s="632"/>
      <c r="G10" s="632"/>
      <c r="H10" s="632"/>
      <c r="I10" s="632"/>
      <c r="J10" s="632"/>
      <c r="K10" s="632"/>
      <c r="L10" s="632"/>
      <c r="M10" s="632"/>
      <c r="N10" s="632"/>
      <c r="O10" s="211"/>
      <c r="P10" s="211"/>
      <c r="Q10" s="211"/>
      <c r="R10" s="211"/>
      <c r="S10" s="211"/>
      <c r="T10" s="211"/>
      <c r="U10" s="211"/>
      <c r="V10" s="211"/>
      <c r="W10" s="211"/>
      <c r="X10" s="211"/>
      <c r="Y10" s="211"/>
      <c r="Z10" s="211"/>
      <c r="AA10" s="211"/>
      <c r="AB10" s="211"/>
      <c r="AC10" s="211"/>
      <c r="AD10" s="211"/>
      <c r="AE10" s="211"/>
      <c r="AF10" s="211"/>
      <c r="AG10" s="211"/>
    </row>
    <row r="11" spans="1:33" s="1" customFormat="1" ht="15" customHeight="1">
      <c r="A11" s="630"/>
      <c r="B11" s="631"/>
      <c r="C11" s="632"/>
      <c r="D11" s="632"/>
      <c r="E11" s="632"/>
      <c r="F11" s="632"/>
      <c r="G11" s="632"/>
      <c r="H11" s="632"/>
      <c r="I11" s="632"/>
      <c r="J11" s="632"/>
      <c r="K11" s="632"/>
      <c r="L11" s="632"/>
      <c r="M11" s="632"/>
      <c r="N11" s="632"/>
      <c r="O11" s="211"/>
      <c r="P11" s="211"/>
      <c r="Q11" s="211"/>
      <c r="R11" s="211"/>
      <c r="S11" s="211"/>
      <c r="T11" s="211"/>
      <c r="U11" s="211"/>
      <c r="V11" s="211"/>
      <c r="W11" s="211"/>
      <c r="X11" s="211"/>
      <c r="Y11" s="211"/>
      <c r="Z11" s="211"/>
      <c r="AA11" s="211"/>
      <c r="AB11" s="211"/>
      <c r="AC11" s="211"/>
      <c r="AD11" s="211"/>
      <c r="AE11" s="211"/>
      <c r="AF11" s="211"/>
      <c r="AG11" s="211"/>
    </row>
    <row r="12" spans="1:33" s="1" customFormat="1" ht="15" customHeight="1">
      <c r="A12" s="630"/>
      <c r="B12" s="631"/>
      <c r="C12" s="632"/>
      <c r="D12" s="632"/>
      <c r="E12" s="632"/>
      <c r="F12" s="632"/>
      <c r="G12" s="632"/>
      <c r="H12" s="632"/>
      <c r="I12" s="632"/>
      <c r="J12" s="632"/>
      <c r="K12" s="632"/>
      <c r="L12" s="632"/>
      <c r="M12" s="632"/>
      <c r="N12" s="632"/>
      <c r="O12" s="211"/>
      <c r="P12" s="211"/>
      <c r="Q12" s="211"/>
      <c r="R12" s="211"/>
      <c r="S12" s="211"/>
      <c r="T12" s="211"/>
      <c r="U12" s="211"/>
      <c r="V12" s="211"/>
      <c r="W12" s="211"/>
      <c r="X12" s="211"/>
      <c r="Y12" s="211"/>
      <c r="Z12" s="211"/>
      <c r="AA12" s="211"/>
      <c r="AB12" s="211"/>
      <c r="AC12" s="211"/>
      <c r="AD12" s="211"/>
      <c r="AE12" s="211"/>
      <c r="AF12" s="211"/>
      <c r="AG12" s="211"/>
    </row>
    <row r="13" spans="1:33" s="1" customFormat="1" ht="15" customHeight="1">
      <c r="A13" s="630"/>
      <c r="B13" s="631"/>
      <c r="C13" s="632"/>
      <c r="D13" s="632"/>
      <c r="E13" s="632"/>
      <c r="F13" s="632"/>
      <c r="G13" s="632"/>
      <c r="H13" s="632"/>
      <c r="I13" s="632"/>
      <c r="J13" s="632"/>
      <c r="K13" s="632"/>
      <c r="L13" s="632"/>
      <c r="M13" s="632"/>
      <c r="N13" s="632"/>
      <c r="O13" s="211"/>
      <c r="P13" s="211"/>
      <c r="Q13" s="211"/>
      <c r="R13" s="211"/>
      <c r="S13" s="211"/>
      <c r="T13" s="211"/>
      <c r="U13" s="211"/>
      <c r="V13" s="211"/>
      <c r="W13" s="211"/>
      <c r="X13" s="211"/>
      <c r="Y13" s="211"/>
      <c r="Z13" s="211"/>
      <c r="AA13" s="211"/>
      <c r="AB13" s="211"/>
      <c r="AC13" s="211"/>
      <c r="AD13" s="211"/>
      <c r="AE13" s="211"/>
      <c r="AF13" s="211"/>
      <c r="AG13" s="211"/>
    </row>
    <row r="14" spans="1:33" s="1" customFormat="1" ht="15" customHeight="1">
      <c r="A14" s="630"/>
      <c r="B14" s="631"/>
      <c r="C14" s="632"/>
      <c r="D14" s="632"/>
      <c r="E14" s="632"/>
      <c r="F14" s="632"/>
      <c r="G14" s="632"/>
      <c r="H14" s="632"/>
      <c r="I14" s="632"/>
      <c r="J14" s="632"/>
      <c r="K14" s="632"/>
      <c r="L14" s="632"/>
      <c r="M14" s="632"/>
      <c r="N14" s="632"/>
      <c r="O14" s="211"/>
      <c r="P14" s="211"/>
      <c r="Q14" s="211"/>
      <c r="R14" s="211"/>
      <c r="S14" s="211"/>
      <c r="T14" s="211"/>
      <c r="U14" s="211"/>
      <c r="V14" s="211"/>
      <c r="W14" s="211"/>
      <c r="X14" s="211"/>
      <c r="Y14" s="211"/>
      <c r="Z14" s="211"/>
      <c r="AA14" s="211"/>
      <c r="AB14" s="211"/>
      <c r="AC14" s="211"/>
      <c r="AD14" s="211"/>
      <c r="AE14" s="211"/>
      <c r="AF14" s="211"/>
      <c r="AG14" s="211"/>
    </row>
    <row r="15" spans="1:33" s="1" customFormat="1" ht="15" customHeight="1">
      <c r="A15" s="630"/>
      <c r="B15" s="631"/>
      <c r="C15" s="632"/>
      <c r="D15" s="632"/>
      <c r="E15" s="632"/>
      <c r="F15" s="632"/>
      <c r="G15" s="632"/>
      <c r="H15" s="632"/>
      <c r="I15" s="632"/>
      <c r="J15" s="632"/>
      <c r="K15" s="632"/>
      <c r="L15" s="632"/>
      <c r="M15" s="632"/>
      <c r="N15" s="632"/>
      <c r="O15" s="211"/>
      <c r="P15" s="211"/>
      <c r="Q15" s="211"/>
      <c r="R15" s="211"/>
      <c r="S15" s="211"/>
      <c r="T15" s="211"/>
      <c r="U15" s="211"/>
      <c r="V15" s="211"/>
      <c r="W15" s="211"/>
      <c r="X15" s="211"/>
      <c r="Y15" s="211"/>
      <c r="Z15" s="211"/>
      <c r="AA15" s="211"/>
      <c r="AB15" s="211"/>
      <c r="AC15" s="211"/>
      <c r="AD15" s="211"/>
      <c r="AE15" s="211"/>
      <c r="AF15" s="211"/>
      <c r="AG15" s="211"/>
    </row>
    <row r="16" spans="1:33" s="1" customFormat="1" ht="15" customHeight="1">
      <c r="A16" s="630"/>
      <c r="B16" s="631"/>
      <c r="C16" s="632" t="s">
        <v>538</v>
      </c>
      <c r="D16" s="632"/>
      <c r="E16" s="632"/>
      <c r="F16" s="632"/>
      <c r="G16" s="632"/>
      <c r="H16" s="632"/>
      <c r="I16" s="632"/>
      <c r="J16" s="632"/>
      <c r="K16" s="632"/>
      <c r="L16" s="632"/>
      <c r="M16" s="632"/>
      <c r="N16" s="632"/>
      <c r="O16" s="211"/>
      <c r="P16" s="211"/>
      <c r="Q16" s="211"/>
      <c r="R16" s="211"/>
      <c r="S16" s="211"/>
      <c r="T16" s="211"/>
      <c r="U16" s="211"/>
      <c r="V16" s="211"/>
      <c r="W16" s="211"/>
      <c r="X16" s="211"/>
      <c r="Y16" s="211"/>
      <c r="Z16" s="211"/>
      <c r="AA16" s="211"/>
      <c r="AB16" s="211"/>
      <c r="AC16" s="211"/>
      <c r="AD16" s="211"/>
      <c r="AE16" s="211"/>
      <c r="AF16" s="211"/>
      <c r="AG16" s="211"/>
    </row>
    <row r="17" spans="1:33" s="1" customFormat="1" ht="15" customHeight="1">
      <c r="A17" s="630"/>
      <c r="B17" s="631"/>
      <c r="C17" s="632"/>
      <c r="D17" s="632"/>
      <c r="E17" s="632"/>
      <c r="F17" s="632"/>
      <c r="G17" s="632"/>
      <c r="H17" s="632"/>
      <c r="I17" s="632"/>
      <c r="J17" s="632"/>
      <c r="K17" s="632"/>
      <c r="L17" s="632"/>
      <c r="M17" s="632"/>
      <c r="N17" s="632"/>
      <c r="O17" s="211"/>
      <c r="P17" s="211"/>
      <c r="Q17" s="211"/>
      <c r="R17" s="211"/>
      <c r="S17" s="211"/>
      <c r="T17" s="211"/>
      <c r="U17" s="211"/>
      <c r="V17" s="211"/>
      <c r="W17" s="211"/>
      <c r="X17" s="211"/>
      <c r="Y17" s="211"/>
      <c r="Z17" s="211"/>
      <c r="AA17" s="211"/>
      <c r="AB17" s="211"/>
      <c r="AC17" s="211"/>
      <c r="AD17" s="211"/>
      <c r="AE17" s="211"/>
      <c r="AF17" s="211"/>
      <c r="AG17" s="211"/>
    </row>
    <row r="18" spans="1:33" s="1" customFormat="1" ht="15" customHeight="1">
      <c r="A18" s="630"/>
      <c r="B18" s="631"/>
      <c r="C18" s="632"/>
      <c r="D18" s="632"/>
      <c r="E18" s="632"/>
      <c r="F18" s="632"/>
      <c r="G18" s="632"/>
      <c r="H18" s="632"/>
      <c r="I18" s="632"/>
      <c r="J18" s="632"/>
      <c r="K18" s="632"/>
      <c r="L18" s="632"/>
      <c r="M18" s="632"/>
      <c r="N18" s="632"/>
      <c r="O18" s="211"/>
      <c r="P18" s="211"/>
      <c r="Q18" s="211"/>
      <c r="R18" s="211"/>
      <c r="S18" s="211"/>
      <c r="T18" s="211"/>
      <c r="U18" s="211"/>
      <c r="V18" s="211"/>
      <c r="W18" s="211"/>
      <c r="X18" s="211"/>
      <c r="Y18" s="211"/>
      <c r="Z18" s="211"/>
      <c r="AA18" s="211"/>
      <c r="AB18" s="211"/>
      <c r="AC18" s="211"/>
      <c r="AD18" s="211"/>
      <c r="AE18" s="211"/>
      <c r="AF18" s="211"/>
      <c r="AG18" s="211"/>
    </row>
    <row r="19" spans="1:33" ht="9" customHeight="1">
      <c r="A19" s="12"/>
      <c r="B19" s="54"/>
      <c r="C19" s="632"/>
      <c r="D19" s="632"/>
      <c r="E19" s="632"/>
      <c r="F19" s="632"/>
      <c r="G19" s="632"/>
      <c r="H19" s="632"/>
      <c r="I19" s="632"/>
      <c r="J19" s="632"/>
      <c r="K19" s="632"/>
      <c r="L19" s="632"/>
      <c r="M19" s="632"/>
      <c r="N19" s="632"/>
      <c r="O19" s="63"/>
      <c r="P19" s="63"/>
      <c r="Q19" s="63"/>
      <c r="R19" s="63"/>
      <c r="S19" s="63"/>
      <c r="T19" s="63"/>
      <c r="U19" s="63"/>
      <c r="V19" s="63"/>
      <c r="W19" s="63"/>
      <c r="X19" s="63"/>
      <c r="Y19" s="63"/>
      <c r="Z19" s="63"/>
      <c r="AA19" s="63"/>
      <c r="AB19" s="63"/>
      <c r="AC19" s="63"/>
      <c r="AD19" s="63"/>
      <c r="AE19" s="63"/>
      <c r="AF19" s="63"/>
      <c r="AG19" s="63"/>
    </row>
    <row r="20" spans="1:33" s="1" customFormat="1" ht="15" customHeight="1">
      <c r="A20" s="630"/>
      <c r="B20" s="631" t="s">
        <v>539</v>
      </c>
      <c r="C20" s="54"/>
      <c r="D20" s="54"/>
      <c r="E20" s="54"/>
      <c r="F20" s="54"/>
      <c r="G20" s="54"/>
      <c r="H20" s="54"/>
      <c r="I20" s="54"/>
      <c r="J20" s="54"/>
      <c r="K20" s="54"/>
      <c r="L20" s="54"/>
      <c r="M20" s="12"/>
      <c r="N20" s="12"/>
      <c r="O20" s="12"/>
      <c r="P20" s="12"/>
      <c r="Q20" s="12"/>
      <c r="R20" s="12"/>
      <c r="S20" s="12"/>
      <c r="T20" s="12"/>
      <c r="U20" s="12"/>
      <c r="V20" s="12"/>
      <c r="W20" s="12"/>
      <c r="X20" s="12"/>
      <c r="Y20" s="12"/>
      <c r="Z20" s="12"/>
      <c r="AA20" s="12"/>
      <c r="AB20" s="12"/>
      <c r="AC20" s="12"/>
      <c r="AD20" s="12"/>
      <c r="AE20" s="12"/>
      <c r="AF20" s="12"/>
      <c r="AG20" s="12"/>
    </row>
    <row r="21" spans="1:33" ht="15" customHeight="1">
      <c r="A21" s="12"/>
      <c r="B21" s="54"/>
      <c r="C21" s="63" t="s">
        <v>540</v>
      </c>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row>
    <row r="22" spans="1:33" ht="15" customHeight="1">
      <c r="A22" s="12"/>
      <c r="B22" s="54"/>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row>
    <row r="23" spans="1:33" ht="15" customHeight="1">
      <c r="A23" s="12"/>
      <c r="B23" s="54"/>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row>
    <row r="24" spans="1:33" ht="15" customHeight="1">
      <c r="A24" s="12"/>
      <c r="B24" s="54"/>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row>
    <row r="25" spans="1:33" ht="15" customHeight="1">
      <c r="A25" s="12"/>
      <c r="B25" s="54"/>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row>
    <row r="26" spans="1:33" ht="15" customHeight="1">
      <c r="A26" s="12"/>
      <c r="B26" s="54"/>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row>
    <row r="27" spans="1:33" ht="18" customHeight="1">
      <c r="A27" s="12"/>
      <c r="B27" s="54"/>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row>
    <row r="28" spans="1:33" ht="19.5" customHeight="1">
      <c r="A28" s="12"/>
      <c r="B28" s="54"/>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row>
    <row r="29" spans="1:33" ht="9" customHeight="1">
      <c r="A29" s="12"/>
      <c r="B29" s="54"/>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row>
    <row r="30" spans="1:33" s="1" customFormat="1" ht="15" customHeight="1">
      <c r="A30" s="630"/>
      <c r="B30" s="631" t="s">
        <v>379</v>
      </c>
      <c r="C30" s="55"/>
      <c r="D30" s="55"/>
      <c r="E30" s="55"/>
      <c r="F30" s="55"/>
      <c r="G30" s="55"/>
      <c r="H30" s="55"/>
      <c r="I30" s="55"/>
      <c r="J30" s="55"/>
      <c r="K30" s="55"/>
      <c r="L30" s="55"/>
      <c r="M30" s="55"/>
      <c r="N30" s="55"/>
      <c r="O30" s="12"/>
      <c r="P30" s="12"/>
      <c r="Q30" s="12"/>
      <c r="R30" s="12"/>
      <c r="S30" s="12"/>
      <c r="T30" s="12"/>
      <c r="U30" s="12"/>
      <c r="V30" s="12"/>
      <c r="W30" s="12"/>
      <c r="X30" s="12"/>
      <c r="Y30" s="12"/>
      <c r="Z30" s="12"/>
      <c r="AA30" s="12"/>
      <c r="AB30" s="12"/>
      <c r="AC30" s="12"/>
      <c r="AD30" s="12"/>
      <c r="AE30" s="12"/>
      <c r="AF30" s="12"/>
      <c r="AG30" s="12"/>
    </row>
    <row r="31" spans="1:33" ht="15" customHeight="1">
      <c r="A31" s="12"/>
      <c r="B31" s="54"/>
      <c r="C31" s="54" t="s">
        <v>100</v>
      </c>
      <c r="D31" s="54" t="s">
        <v>91</v>
      </c>
      <c r="E31" s="54"/>
      <c r="F31" s="54"/>
      <c r="G31" s="54"/>
      <c r="H31" s="54"/>
      <c r="I31" s="54"/>
      <c r="J31" s="54"/>
      <c r="K31" s="54"/>
      <c r="L31" s="54"/>
      <c r="M31" s="12"/>
      <c r="N31" s="12"/>
      <c r="O31" s="12"/>
      <c r="P31" s="12"/>
      <c r="Q31" s="12"/>
      <c r="R31" s="12"/>
      <c r="S31" s="12"/>
      <c r="T31" s="12"/>
      <c r="U31" s="12"/>
      <c r="V31" s="12"/>
      <c r="W31" s="12"/>
      <c r="X31" s="12"/>
      <c r="Y31" s="12"/>
      <c r="Z31" s="12"/>
      <c r="AA31" s="12"/>
      <c r="AB31" s="12"/>
      <c r="AC31" s="12"/>
      <c r="AD31" s="12"/>
      <c r="AE31" s="12"/>
      <c r="AF31" s="12"/>
      <c r="AG31" s="12"/>
    </row>
    <row r="32" spans="1:33" ht="15" customHeight="1">
      <c r="A32" s="12"/>
      <c r="B32" s="54"/>
      <c r="C32" s="54"/>
      <c r="D32" s="55" t="s">
        <v>405</v>
      </c>
      <c r="E32" s="55"/>
      <c r="F32" s="55"/>
      <c r="G32" s="55"/>
      <c r="H32" s="55"/>
      <c r="I32" s="55"/>
      <c r="J32" s="55"/>
      <c r="K32" s="55"/>
      <c r="L32" s="55"/>
      <c r="M32" s="55"/>
      <c r="N32" s="55"/>
      <c r="O32" s="63"/>
      <c r="P32" s="63"/>
      <c r="Q32" s="63"/>
      <c r="R32" s="63"/>
      <c r="S32" s="63"/>
      <c r="T32" s="63"/>
      <c r="U32" s="63"/>
      <c r="V32" s="63"/>
      <c r="W32" s="63"/>
      <c r="X32" s="63"/>
      <c r="Y32" s="63"/>
      <c r="Z32" s="63"/>
      <c r="AA32" s="63"/>
      <c r="AB32" s="63"/>
      <c r="AC32" s="63"/>
      <c r="AD32" s="63"/>
      <c r="AE32" s="63"/>
      <c r="AF32" s="63"/>
      <c r="AG32" s="63"/>
    </row>
    <row r="33" spans="1:33" ht="15" customHeight="1">
      <c r="A33" s="12"/>
      <c r="B33" s="54"/>
      <c r="C33" s="54"/>
      <c r="D33" s="55"/>
      <c r="E33" s="55"/>
      <c r="F33" s="55"/>
      <c r="G33" s="55"/>
      <c r="H33" s="55"/>
      <c r="I33" s="55"/>
      <c r="J33" s="55"/>
      <c r="K33" s="55"/>
      <c r="L33" s="55"/>
      <c r="M33" s="55"/>
      <c r="N33" s="55"/>
      <c r="O33" s="63"/>
      <c r="P33" s="63"/>
      <c r="Q33" s="63"/>
      <c r="R33" s="63"/>
      <c r="S33" s="63"/>
      <c r="T33" s="63"/>
      <c r="U33" s="63"/>
      <c r="V33" s="63"/>
      <c r="W33" s="63"/>
      <c r="X33" s="63"/>
      <c r="Y33" s="63"/>
      <c r="Z33" s="63"/>
      <c r="AA33" s="63"/>
      <c r="AB33" s="63"/>
      <c r="AC33" s="63"/>
      <c r="AD33" s="63"/>
      <c r="AE33" s="63"/>
      <c r="AF33" s="63"/>
      <c r="AG33" s="63"/>
    </row>
    <row r="34" spans="1:33" ht="15" customHeight="1">
      <c r="A34" s="12"/>
      <c r="B34" s="54"/>
      <c r="C34" s="54"/>
      <c r="D34" s="55"/>
      <c r="E34" s="55"/>
      <c r="F34" s="55"/>
      <c r="G34" s="55"/>
      <c r="H34" s="55"/>
      <c r="I34" s="55"/>
      <c r="J34" s="55"/>
      <c r="K34" s="55"/>
      <c r="L34" s="55"/>
      <c r="M34" s="55"/>
      <c r="N34" s="55"/>
      <c r="O34" s="63"/>
      <c r="P34" s="63"/>
      <c r="Q34" s="63"/>
      <c r="R34" s="63"/>
      <c r="S34" s="63"/>
      <c r="T34" s="63"/>
      <c r="U34" s="63"/>
      <c r="V34" s="63"/>
      <c r="W34" s="63"/>
      <c r="X34" s="63"/>
      <c r="Y34" s="63"/>
      <c r="Z34" s="63"/>
      <c r="AA34" s="63"/>
      <c r="AB34" s="63"/>
      <c r="AC34" s="63"/>
      <c r="AD34" s="63"/>
      <c r="AE34" s="63"/>
      <c r="AF34" s="63"/>
      <c r="AG34" s="63"/>
    </row>
    <row r="35" spans="1:33" ht="15" customHeight="1">
      <c r="A35" s="12"/>
      <c r="B35" s="54"/>
      <c r="C35" s="54"/>
      <c r="D35" s="634" t="s">
        <v>541</v>
      </c>
      <c r="E35" s="634"/>
      <c r="F35" s="634"/>
      <c r="G35" s="634"/>
      <c r="H35" s="634"/>
      <c r="I35" s="634"/>
      <c r="J35" s="634"/>
      <c r="K35" s="634"/>
      <c r="L35" s="634"/>
      <c r="M35" s="634"/>
      <c r="N35" s="634"/>
      <c r="O35" s="63"/>
      <c r="P35" s="63"/>
      <c r="Q35" s="63"/>
      <c r="R35" s="63"/>
      <c r="S35" s="63"/>
      <c r="T35" s="63"/>
      <c r="U35" s="63"/>
      <c r="V35" s="63"/>
      <c r="W35" s="63"/>
      <c r="X35" s="63"/>
      <c r="Y35" s="63"/>
      <c r="Z35" s="63"/>
      <c r="AA35" s="63"/>
      <c r="AB35" s="63"/>
      <c r="AC35" s="63"/>
      <c r="AD35" s="63"/>
      <c r="AE35" s="63"/>
      <c r="AF35" s="63"/>
      <c r="AG35" s="63"/>
    </row>
    <row r="36" spans="1:33" ht="15" customHeight="1">
      <c r="A36" s="12"/>
      <c r="B36" s="54"/>
      <c r="C36" s="54"/>
      <c r="D36" s="634"/>
      <c r="E36" s="634"/>
      <c r="F36" s="634"/>
      <c r="G36" s="634"/>
      <c r="H36" s="634"/>
      <c r="I36" s="634"/>
      <c r="J36" s="634"/>
      <c r="K36" s="634"/>
      <c r="L36" s="634"/>
      <c r="M36" s="634"/>
      <c r="N36" s="634"/>
      <c r="O36" s="63"/>
      <c r="P36" s="63"/>
      <c r="Q36" s="63"/>
      <c r="R36" s="63"/>
      <c r="S36" s="63"/>
      <c r="T36" s="63"/>
      <c r="U36" s="63"/>
      <c r="V36" s="63"/>
      <c r="W36" s="63"/>
      <c r="X36" s="63"/>
      <c r="Y36" s="63"/>
      <c r="Z36" s="63"/>
      <c r="AA36" s="63"/>
      <c r="AB36" s="63"/>
      <c r="AC36" s="63"/>
      <c r="AD36" s="63"/>
      <c r="AE36" s="63"/>
      <c r="AF36" s="63"/>
      <c r="AG36" s="63"/>
    </row>
    <row r="37" spans="1:33" ht="15" customHeight="1">
      <c r="A37" s="12"/>
      <c r="B37" s="54"/>
      <c r="C37" s="54"/>
      <c r="D37" s="634"/>
      <c r="E37" s="634"/>
      <c r="F37" s="634"/>
      <c r="G37" s="634"/>
      <c r="H37" s="634"/>
      <c r="I37" s="634"/>
      <c r="J37" s="634"/>
      <c r="K37" s="634"/>
      <c r="L37" s="634"/>
      <c r="M37" s="634"/>
      <c r="N37" s="634"/>
      <c r="O37" s="63"/>
      <c r="P37" s="63"/>
      <c r="Q37" s="63"/>
      <c r="R37" s="63"/>
      <c r="S37" s="63"/>
      <c r="T37" s="63"/>
      <c r="U37" s="63"/>
      <c r="V37" s="63"/>
      <c r="W37" s="63"/>
      <c r="X37" s="63"/>
      <c r="Y37" s="63"/>
      <c r="Z37" s="63"/>
      <c r="AA37" s="63"/>
      <c r="AB37" s="63"/>
      <c r="AC37" s="63"/>
      <c r="AD37" s="63"/>
      <c r="AE37" s="63"/>
      <c r="AF37" s="63"/>
      <c r="AG37" s="63"/>
    </row>
    <row r="38" spans="1:33" ht="15" customHeight="1">
      <c r="A38" s="12"/>
      <c r="B38" s="54"/>
      <c r="C38" s="54"/>
      <c r="D38" s="631" t="s">
        <v>499</v>
      </c>
      <c r="E38" s="54"/>
      <c r="F38" s="54"/>
      <c r="G38" s="54"/>
      <c r="H38" s="54"/>
      <c r="I38" s="54"/>
      <c r="J38" s="54"/>
      <c r="K38" s="54"/>
      <c r="L38" s="54"/>
      <c r="M38" s="12"/>
      <c r="N38" s="12"/>
      <c r="O38" s="12"/>
      <c r="P38" s="12"/>
      <c r="Q38" s="12"/>
      <c r="R38" s="12"/>
      <c r="S38" s="12"/>
      <c r="T38" s="12"/>
      <c r="U38" s="12"/>
      <c r="V38" s="12"/>
      <c r="W38" s="12"/>
      <c r="X38" s="12"/>
      <c r="Y38" s="12"/>
      <c r="Z38" s="12"/>
      <c r="AA38" s="12"/>
      <c r="AB38" s="12"/>
      <c r="AC38" s="12"/>
      <c r="AD38" s="12"/>
      <c r="AE38" s="12"/>
      <c r="AF38" s="12"/>
      <c r="AG38" s="12"/>
    </row>
    <row r="39" spans="1:33" ht="15" customHeight="1">
      <c r="A39" s="12"/>
      <c r="B39" s="54"/>
      <c r="C39" s="54"/>
      <c r="D39" s="634" t="s">
        <v>542</v>
      </c>
      <c r="E39" s="634"/>
      <c r="F39" s="634"/>
      <c r="G39" s="634"/>
      <c r="H39" s="634"/>
      <c r="I39" s="634"/>
      <c r="J39" s="634"/>
      <c r="K39" s="634"/>
      <c r="L39" s="634"/>
      <c r="M39" s="634"/>
      <c r="N39" s="634"/>
      <c r="O39" s="63"/>
      <c r="P39" s="63"/>
      <c r="Q39" s="63"/>
      <c r="R39" s="63"/>
      <c r="S39" s="63"/>
      <c r="T39" s="63"/>
      <c r="U39" s="63"/>
      <c r="V39" s="63"/>
      <c r="W39" s="63"/>
      <c r="X39" s="63"/>
      <c r="Y39" s="63"/>
      <c r="Z39" s="63"/>
      <c r="AA39" s="63"/>
      <c r="AB39" s="63"/>
      <c r="AC39" s="63"/>
      <c r="AD39" s="63"/>
      <c r="AE39" s="63"/>
      <c r="AF39" s="63"/>
      <c r="AG39" s="63"/>
    </row>
    <row r="40" spans="1:33" ht="15" customHeight="1">
      <c r="A40" s="12"/>
      <c r="B40" s="54"/>
      <c r="C40" s="54"/>
      <c r="D40" s="634"/>
      <c r="E40" s="634"/>
      <c r="F40" s="634"/>
      <c r="G40" s="634"/>
      <c r="H40" s="634"/>
      <c r="I40" s="634"/>
      <c r="J40" s="634"/>
      <c r="K40" s="634"/>
      <c r="L40" s="634"/>
      <c r="M40" s="634"/>
      <c r="N40" s="634"/>
      <c r="O40" s="63"/>
      <c r="P40" s="63"/>
      <c r="Q40" s="63"/>
      <c r="R40" s="63"/>
      <c r="S40" s="63"/>
      <c r="T40" s="63"/>
      <c r="U40" s="63"/>
      <c r="V40" s="63"/>
      <c r="W40" s="63"/>
      <c r="X40" s="63"/>
      <c r="Y40" s="63"/>
      <c r="Z40" s="63"/>
      <c r="AA40" s="63"/>
      <c r="AB40" s="63"/>
      <c r="AC40" s="63"/>
      <c r="AD40" s="63"/>
      <c r="AE40" s="63"/>
      <c r="AF40" s="63"/>
      <c r="AG40" s="63"/>
    </row>
    <row r="41" spans="1:33" ht="15" customHeight="1">
      <c r="A41" s="12"/>
      <c r="B41" s="54"/>
      <c r="C41" s="54"/>
      <c r="D41" s="634" t="s">
        <v>543</v>
      </c>
      <c r="E41" s="634"/>
      <c r="F41" s="634"/>
      <c r="G41" s="634"/>
      <c r="H41" s="634"/>
      <c r="I41" s="634"/>
      <c r="J41" s="634"/>
      <c r="K41" s="634"/>
      <c r="L41" s="634"/>
      <c r="M41" s="634"/>
      <c r="N41" s="634"/>
      <c r="O41" s="63"/>
      <c r="P41" s="63"/>
      <c r="Q41" s="63"/>
      <c r="R41" s="63"/>
      <c r="S41" s="63"/>
      <c r="T41" s="63"/>
      <c r="U41" s="63"/>
      <c r="V41" s="63"/>
      <c r="W41" s="63"/>
      <c r="X41" s="63"/>
      <c r="Y41" s="63"/>
      <c r="Z41" s="63"/>
      <c r="AA41" s="63"/>
      <c r="AB41" s="63"/>
      <c r="AC41" s="63"/>
      <c r="AD41" s="63"/>
      <c r="AE41" s="63"/>
      <c r="AF41" s="63"/>
      <c r="AG41" s="63"/>
    </row>
    <row r="42" spans="1:33" ht="15" customHeight="1">
      <c r="A42" s="12"/>
      <c r="B42" s="54"/>
      <c r="C42" s="54"/>
      <c r="D42" s="634"/>
      <c r="E42" s="634"/>
      <c r="F42" s="634"/>
      <c r="G42" s="634"/>
      <c r="H42" s="634"/>
      <c r="I42" s="634"/>
      <c r="J42" s="634"/>
      <c r="K42" s="634"/>
      <c r="L42" s="634"/>
      <c r="M42" s="634"/>
      <c r="N42" s="634"/>
      <c r="O42" s="63"/>
      <c r="P42" s="63"/>
      <c r="Q42" s="63"/>
      <c r="R42" s="63"/>
      <c r="S42" s="63"/>
      <c r="T42" s="63"/>
      <c r="U42" s="63"/>
      <c r="V42" s="63"/>
      <c r="W42" s="63"/>
      <c r="X42" s="63"/>
      <c r="Y42" s="63"/>
      <c r="Z42" s="63"/>
      <c r="AA42" s="63"/>
      <c r="AB42" s="63"/>
      <c r="AC42" s="63"/>
      <c r="AD42" s="63"/>
      <c r="AE42" s="63"/>
      <c r="AF42" s="63"/>
      <c r="AG42" s="63"/>
    </row>
    <row r="43" spans="1:33" ht="15" customHeight="1">
      <c r="A43" s="12"/>
      <c r="B43" s="54"/>
      <c r="C43" s="54"/>
      <c r="D43" s="634"/>
      <c r="E43" s="634"/>
      <c r="F43" s="634"/>
      <c r="G43" s="634"/>
      <c r="H43" s="634"/>
      <c r="I43" s="634"/>
      <c r="J43" s="634"/>
      <c r="K43" s="634"/>
      <c r="L43" s="634"/>
      <c r="M43" s="634"/>
      <c r="N43" s="634"/>
      <c r="O43" s="63"/>
      <c r="P43" s="63"/>
      <c r="Q43" s="63"/>
      <c r="R43" s="63"/>
      <c r="S43" s="63"/>
      <c r="T43" s="63"/>
      <c r="U43" s="63"/>
      <c r="V43" s="63"/>
      <c r="W43" s="63"/>
      <c r="X43" s="63"/>
      <c r="Y43" s="63"/>
      <c r="Z43" s="63"/>
      <c r="AA43" s="63"/>
      <c r="AB43" s="63"/>
      <c r="AC43" s="63"/>
      <c r="AD43" s="63"/>
      <c r="AE43" s="63"/>
      <c r="AF43" s="63"/>
      <c r="AG43" s="63"/>
    </row>
    <row r="44" spans="1:33" ht="15" customHeight="1">
      <c r="A44" s="12"/>
      <c r="B44" s="54"/>
      <c r="C44" s="54"/>
      <c r="D44" s="634"/>
      <c r="E44" s="634"/>
      <c r="F44" s="634"/>
      <c r="G44" s="634"/>
      <c r="H44" s="634"/>
      <c r="I44" s="634"/>
      <c r="J44" s="634"/>
      <c r="K44" s="634"/>
      <c r="L44" s="634"/>
      <c r="M44" s="634"/>
      <c r="N44" s="634"/>
      <c r="O44" s="63"/>
      <c r="P44" s="63"/>
      <c r="Q44" s="63"/>
      <c r="R44" s="63"/>
      <c r="S44" s="63"/>
      <c r="T44" s="63"/>
      <c r="U44" s="63"/>
      <c r="V44" s="63"/>
      <c r="W44" s="63"/>
      <c r="X44" s="63"/>
      <c r="Y44" s="63"/>
      <c r="Z44" s="63"/>
      <c r="AA44" s="63"/>
      <c r="AB44" s="63"/>
      <c r="AC44" s="63"/>
      <c r="AD44" s="63"/>
      <c r="AE44" s="63"/>
      <c r="AF44" s="63"/>
      <c r="AG44" s="63"/>
    </row>
    <row r="45" spans="1:33" ht="15" customHeight="1">
      <c r="A45" s="12"/>
      <c r="B45" s="54"/>
      <c r="C45" s="54"/>
      <c r="D45" s="634"/>
      <c r="E45" s="634"/>
      <c r="F45" s="634"/>
      <c r="G45" s="634"/>
      <c r="H45" s="634"/>
      <c r="I45" s="634"/>
      <c r="J45" s="634"/>
      <c r="K45" s="634"/>
      <c r="L45" s="634"/>
      <c r="M45" s="634"/>
      <c r="N45" s="634"/>
      <c r="O45" s="63"/>
      <c r="P45" s="63"/>
      <c r="Q45" s="63"/>
      <c r="R45" s="63"/>
      <c r="S45" s="63"/>
      <c r="T45" s="63"/>
      <c r="U45" s="63"/>
      <c r="V45" s="63"/>
      <c r="W45" s="63"/>
      <c r="X45" s="63"/>
      <c r="Y45" s="63"/>
      <c r="Z45" s="63"/>
      <c r="AA45" s="63"/>
      <c r="AB45" s="63"/>
      <c r="AC45" s="63"/>
      <c r="AD45" s="63"/>
      <c r="AE45" s="63"/>
      <c r="AF45" s="63"/>
      <c r="AG45" s="63"/>
    </row>
    <row r="46" spans="1:33" ht="15" customHeight="1">
      <c r="A46" s="12"/>
      <c r="B46" s="54"/>
      <c r="C46" s="54"/>
      <c r="D46" s="631" t="s">
        <v>198</v>
      </c>
      <c r="E46" s="54"/>
      <c r="F46" s="54"/>
      <c r="G46" s="54"/>
      <c r="H46" s="54"/>
      <c r="I46" s="54"/>
      <c r="J46" s="54"/>
      <c r="K46" s="54"/>
      <c r="L46" s="54"/>
      <c r="M46" s="12"/>
      <c r="N46" s="12"/>
      <c r="O46" s="12"/>
      <c r="P46" s="12"/>
      <c r="Q46" s="12"/>
      <c r="R46" s="12"/>
      <c r="S46" s="12"/>
      <c r="T46" s="12"/>
      <c r="U46" s="12"/>
      <c r="V46" s="12"/>
      <c r="W46" s="12"/>
      <c r="X46" s="12"/>
      <c r="Y46" s="12"/>
      <c r="Z46" s="12"/>
      <c r="AA46" s="12"/>
      <c r="AB46" s="12"/>
      <c r="AC46" s="12"/>
      <c r="AD46" s="12"/>
      <c r="AE46" s="12"/>
      <c r="AF46" s="12"/>
      <c r="AG46" s="12"/>
    </row>
    <row r="47" spans="1:33" ht="9" customHeight="1">
      <c r="A47" s="12"/>
      <c r="B47" s="54"/>
      <c r="C47" s="54"/>
      <c r="D47" s="54"/>
      <c r="E47" s="54"/>
      <c r="F47" s="54"/>
      <c r="G47" s="54"/>
      <c r="H47" s="54"/>
      <c r="I47" s="54"/>
      <c r="J47" s="54"/>
      <c r="K47" s="54"/>
      <c r="L47" s="54"/>
      <c r="M47" s="12"/>
      <c r="N47" s="12"/>
      <c r="O47" s="12"/>
      <c r="P47" s="12"/>
      <c r="Q47" s="12"/>
      <c r="R47" s="12"/>
      <c r="S47" s="12"/>
      <c r="T47" s="12"/>
      <c r="U47" s="12"/>
      <c r="V47" s="12"/>
      <c r="W47" s="12"/>
      <c r="X47" s="12"/>
      <c r="Y47" s="12"/>
      <c r="Z47" s="12"/>
      <c r="AA47" s="12"/>
      <c r="AB47" s="12"/>
      <c r="AC47" s="12"/>
      <c r="AD47" s="12"/>
      <c r="AE47" s="12"/>
      <c r="AF47" s="12"/>
      <c r="AG47" s="12"/>
    </row>
    <row r="48" spans="1:33" ht="15" customHeight="1">
      <c r="A48" s="12"/>
      <c r="B48" s="54"/>
      <c r="C48" s="54" t="s">
        <v>189</v>
      </c>
      <c r="D48" s="54" t="s">
        <v>497</v>
      </c>
      <c r="E48" s="54"/>
      <c r="F48" s="54"/>
      <c r="G48" s="54"/>
      <c r="H48" s="54"/>
      <c r="I48" s="54"/>
      <c r="J48" s="54"/>
      <c r="K48" s="54"/>
      <c r="L48" s="54"/>
      <c r="M48" s="12"/>
      <c r="N48" s="12"/>
      <c r="O48" s="12"/>
      <c r="P48" s="12"/>
      <c r="Q48" s="12"/>
      <c r="R48" s="12"/>
      <c r="S48" s="12"/>
      <c r="T48" s="12"/>
      <c r="U48" s="12"/>
      <c r="V48" s="12"/>
      <c r="W48" s="12"/>
      <c r="X48" s="12"/>
      <c r="Y48" s="12"/>
      <c r="Z48" s="12"/>
      <c r="AA48" s="12"/>
      <c r="AB48" s="12"/>
      <c r="AC48" s="12"/>
      <c r="AD48" s="12"/>
      <c r="AE48" s="12"/>
      <c r="AF48" s="12"/>
      <c r="AG48" s="12"/>
    </row>
    <row r="49" spans="1:33" ht="15" customHeight="1">
      <c r="A49" s="12"/>
      <c r="B49" s="54"/>
      <c r="C49" s="54"/>
      <c r="D49" s="55" t="s">
        <v>544</v>
      </c>
      <c r="E49" s="55"/>
      <c r="F49" s="55"/>
      <c r="G49" s="55"/>
      <c r="H49" s="55"/>
      <c r="I49" s="55"/>
      <c r="J49" s="55"/>
      <c r="K49" s="55"/>
      <c r="L49" s="55"/>
      <c r="M49" s="55"/>
      <c r="N49" s="55"/>
      <c r="O49" s="63"/>
      <c r="P49" s="63"/>
      <c r="Q49" s="63"/>
      <c r="R49" s="63"/>
      <c r="S49" s="63"/>
      <c r="T49" s="63"/>
      <c r="U49" s="63"/>
      <c r="V49" s="63"/>
      <c r="W49" s="63"/>
      <c r="X49" s="63"/>
      <c r="Y49" s="63"/>
      <c r="Z49" s="63"/>
      <c r="AA49" s="63"/>
      <c r="AB49" s="63"/>
      <c r="AC49" s="63"/>
      <c r="AD49" s="63"/>
      <c r="AE49" s="63"/>
      <c r="AF49" s="63"/>
      <c r="AG49" s="63"/>
    </row>
    <row r="50" spans="1:33" ht="15" customHeight="1">
      <c r="A50" s="12"/>
      <c r="B50" s="54"/>
      <c r="C50" s="54"/>
      <c r="D50" s="55"/>
      <c r="E50" s="55"/>
      <c r="F50" s="55"/>
      <c r="G50" s="55"/>
      <c r="H50" s="55"/>
      <c r="I50" s="55"/>
      <c r="J50" s="55"/>
      <c r="K50" s="55"/>
      <c r="L50" s="55"/>
      <c r="M50" s="55"/>
      <c r="N50" s="55"/>
      <c r="O50" s="63"/>
      <c r="P50" s="63"/>
      <c r="Q50" s="63"/>
      <c r="R50" s="63"/>
      <c r="S50" s="63"/>
      <c r="T50" s="63"/>
      <c r="U50" s="63"/>
      <c r="V50" s="63"/>
      <c r="W50" s="63"/>
      <c r="X50" s="63"/>
      <c r="Y50" s="63"/>
      <c r="Z50" s="63"/>
      <c r="AA50" s="63"/>
      <c r="AB50" s="63"/>
      <c r="AC50" s="63"/>
      <c r="AD50" s="63"/>
      <c r="AE50" s="63"/>
      <c r="AF50" s="63"/>
      <c r="AG50" s="63"/>
    </row>
    <row r="51" spans="1:33" ht="15" customHeight="1">
      <c r="A51" s="12"/>
      <c r="B51" s="54"/>
      <c r="C51" s="54"/>
      <c r="D51" s="55"/>
      <c r="E51" s="55"/>
      <c r="F51" s="55"/>
      <c r="G51" s="55"/>
      <c r="H51" s="55"/>
      <c r="I51" s="55"/>
      <c r="J51" s="55"/>
      <c r="K51" s="55"/>
      <c r="L51" s="55"/>
      <c r="M51" s="55"/>
      <c r="N51" s="55"/>
      <c r="O51" s="63"/>
      <c r="P51" s="63"/>
      <c r="Q51" s="63"/>
      <c r="R51" s="63"/>
      <c r="S51" s="63"/>
      <c r="T51" s="63"/>
      <c r="U51" s="63"/>
      <c r="V51" s="63"/>
      <c r="W51" s="63"/>
      <c r="X51" s="63"/>
      <c r="Y51" s="63"/>
      <c r="Z51" s="63"/>
      <c r="AA51" s="63"/>
      <c r="AB51" s="63"/>
      <c r="AC51" s="63"/>
      <c r="AD51" s="63"/>
      <c r="AE51" s="63"/>
      <c r="AF51" s="63"/>
      <c r="AG51" s="63"/>
    </row>
    <row r="52" spans="1:33" ht="15" customHeight="1">
      <c r="A52" s="12"/>
      <c r="B52" s="54"/>
      <c r="C52" s="633"/>
      <c r="D52" s="634" t="s">
        <v>412</v>
      </c>
      <c r="E52" s="634"/>
      <c r="F52" s="634"/>
      <c r="G52" s="634"/>
      <c r="H52" s="634"/>
      <c r="I52" s="634"/>
      <c r="J52" s="634"/>
      <c r="K52" s="634"/>
      <c r="L52" s="634"/>
      <c r="M52" s="634"/>
      <c r="N52" s="634"/>
      <c r="O52" s="63"/>
      <c r="P52" s="63"/>
      <c r="Q52" s="63"/>
      <c r="R52" s="63"/>
      <c r="S52" s="63"/>
      <c r="T52" s="63"/>
      <c r="U52" s="63"/>
      <c r="V52" s="63"/>
      <c r="W52" s="63"/>
      <c r="X52" s="63"/>
      <c r="Y52" s="63"/>
      <c r="Z52" s="63"/>
      <c r="AA52" s="63"/>
      <c r="AB52" s="63"/>
      <c r="AC52" s="63"/>
      <c r="AD52" s="63"/>
      <c r="AE52" s="63"/>
      <c r="AF52" s="63"/>
      <c r="AG52" s="63"/>
    </row>
    <row r="53" spans="1:33" ht="15" customHeight="1">
      <c r="A53" s="12"/>
      <c r="B53" s="54"/>
      <c r="C53" s="54"/>
      <c r="D53" s="634"/>
      <c r="E53" s="634"/>
      <c r="F53" s="634"/>
      <c r="G53" s="634"/>
      <c r="H53" s="634"/>
      <c r="I53" s="634"/>
      <c r="J53" s="634"/>
      <c r="K53" s="634"/>
      <c r="L53" s="634"/>
      <c r="M53" s="634"/>
      <c r="N53" s="634"/>
      <c r="O53" s="63"/>
      <c r="P53" s="63"/>
      <c r="Q53" s="63"/>
      <c r="R53" s="63"/>
      <c r="S53" s="63"/>
      <c r="T53" s="63"/>
      <c r="U53" s="63"/>
      <c r="V53" s="63"/>
      <c r="W53" s="63"/>
      <c r="X53" s="63"/>
      <c r="Y53" s="63"/>
      <c r="Z53" s="63"/>
      <c r="AA53" s="63"/>
      <c r="AB53" s="63"/>
      <c r="AC53" s="63"/>
      <c r="AD53" s="63"/>
      <c r="AE53" s="63"/>
      <c r="AF53" s="63"/>
      <c r="AG53" s="63"/>
    </row>
    <row r="54" spans="1:33" ht="15" customHeight="1">
      <c r="A54" s="12"/>
      <c r="B54" s="54"/>
      <c r="C54" s="54"/>
      <c r="D54" s="634" t="s">
        <v>545</v>
      </c>
      <c r="E54" s="634"/>
      <c r="F54" s="634"/>
      <c r="G54" s="634"/>
      <c r="H54" s="634"/>
      <c r="I54" s="634"/>
      <c r="J54" s="634"/>
      <c r="K54" s="634"/>
      <c r="L54" s="634"/>
      <c r="M54" s="634"/>
      <c r="N54" s="634"/>
      <c r="O54" s="63"/>
      <c r="P54" s="63"/>
      <c r="Q54" s="63"/>
      <c r="R54" s="63"/>
      <c r="S54" s="63"/>
      <c r="T54" s="63"/>
      <c r="U54" s="63"/>
      <c r="V54" s="63"/>
      <c r="W54" s="63"/>
      <c r="X54" s="63"/>
      <c r="Y54" s="63"/>
      <c r="Z54" s="63"/>
      <c r="AA54" s="63"/>
      <c r="AB54" s="63"/>
      <c r="AC54" s="63"/>
      <c r="AD54" s="63"/>
      <c r="AE54" s="63"/>
      <c r="AF54" s="63"/>
      <c r="AG54" s="63"/>
    </row>
    <row r="55" spans="1:33" ht="15" customHeight="1">
      <c r="A55" s="12"/>
      <c r="B55" s="54"/>
      <c r="C55" s="54"/>
      <c r="D55" s="634"/>
      <c r="E55" s="634"/>
      <c r="F55" s="634"/>
      <c r="G55" s="634"/>
      <c r="H55" s="634"/>
      <c r="I55" s="634"/>
      <c r="J55" s="634"/>
      <c r="K55" s="634"/>
      <c r="L55" s="634"/>
      <c r="M55" s="634"/>
      <c r="N55" s="634"/>
      <c r="O55" s="63"/>
      <c r="P55" s="63"/>
      <c r="Q55" s="63"/>
      <c r="R55" s="63"/>
      <c r="S55" s="63"/>
      <c r="T55" s="63"/>
      <c r="U55" s="63"/>
      <c r="V55" s="63"/>
      <c r="W55" s="63"/>
      <c r="X55" s="63"/>
      <c r="Y55" s="63"/>
      <c r="Z55" s="63"/>
      <c r="AA55" s="63"/>
      <c r="AB55" s="63"/>
      <c r="AC55" s="63"/>
      <c r="AD55" s="63"/>
      <c r="AE55" s="63"/>
      <c r="AF55" s="63"/>
      <c r="AG55" s="63"/>
    </row>
    <row r="56" spans="1:33" ht="15" customHeight="1">
      <c r="A56" s="12"/>
      <c r="B56" s="54"/>
      <c r="C56" s="54"/>
      <c r="D56" s="631" t="s">
        <v>546</v>
      </c>
      <c r="E56" s="54"/>
      <c r="F56" s="54"/>
      <c r="G56" s="54"/>
      <c r="H56" s="54"/>
      <c r="I56" s="54"/>
      <c r="J56" s="54"/>
      <c r="K56" s="54"/>
      <c r="L56" s="54"/>
      <c r="M56" s="12"/>
      <c r="N56" s="12"/>
      <c r="O56" s="12"/>
      <c r="P56" s="12"/>
      <c r="Q56" s="12"/>
      <c r="R56" s="12"/>
      <c r="S56" s="12"/>
      <c r="T56" s="12"/>
      <c r="U56" s="12"/>
      <c r="V56" s="12"/>
      <c r="W56" s="12"/>
      <c r="X56" s="12"/>
      <c r="Y56" s="12"/>
      <c r="Z56" s="12"/>
      <c r="AA56" s="12"/>
      <c r="AB56" s="12"/>
      <c r="AC56" s="12"/>
      <c r="AD56" s="12"/>
      <c r="AE56" s="12"/>
      <c r="AF56" s="12"/>
      <c r="AG56" s="12"/>
    </row>
    <row r="57" spans="1:33" ht="15" customHeight="1">
      <c r="A57" s="12"/>
      <c r="B57" s="54"/>
      <c r="C57" s="54"/>
      <c r="D57" s="54"/>
      <c r="E57" s="54"/>
      <c r="F57" s="54"/>
      <c r="G57" s="54"/>
      <c r="H57" s="54"/>
      <c r="I57" s="54"/>
      <c r="J57" s="54"/>
      <c r="K57" s="54"/>
      <c r="L57" s="54"/>
      <c r="M57" s="12"/>
      <c r="N57" s="12"/>
      <c r="O57" s="12"/>
      <c r="P57" s="12"/>
      <c r="Q57" s="12"/>
      <c r="R57" s="12"/>
      <c r="S57" s="12"/>
      <c r="T57" s="12"/>
      <c r="U57" s="12"/>
      <c r="V57" s="12"/>
      <c r="W57" s="12"/>
      <c r="X57" s="12"/>
      <c r="Y57" s="12"/>
      <c r="Z57" s="12"/>
      <c r="AA57" s="12"/>
      <c r="AB57" s="12"/>
      <c r="AC57" s="12"/>
      <c r="AD57" s="12"/>
      <c r="AE57" s="12"/>
      <c r="AF57" s="12"/>
      <c r="AG57" s="12"/>
    </row>
    <row r="58" spans="1:33" ht="15" customHeight="1">
      <c r="A58" s="12"/>
      <c r="B58" s="54"/>
      <c r="C58" s="54"/>
      <c r="D58" s="54"/>
      <c r="E58" s="54"/>
      <c r="F58" s="54"/>
      <c r="G58" s="54"/>
      <c r="H58" s="54"/>
      <c r="I58" s="54"/>
      <c r="J58" s="54"/>
      <c r="K58" s="54"/>
      <c r="L58" s="54"/>
      <c r="M58" s="12"/>
      <c r="N58" s="12"/>
      <c r="O58" s="12"/>
      <c r="P58" s="12"/>
      <c r="Q58" s="12"/>
      <c r="R58" s="12"/>
      <c r="S58" s="12"/>
      <c r="T58" s="12"/>
      <c r="U58" s="12"/>
      <c r="V58" s="12"/>
      <c r="W58" s="12"/>
      <c r="X58" s="12"/>
      <c r="Y58" s="12"/>
      <c r="Z58" s="12"/>
      <c r="AA58" s="12"/>
      <c r="AB58" s="12"/>
      <c r="AC58" s="12"/>
      <c r="AD58" s="12"/>
      <c r="AE58" s="12"/>
      <c r="AF58" s="12"/>
      <c r="AG58" s="12"/>
    </row>
    <row r="59" spans="1:33" ht="15" customHeight="1">
      <c r="A59" s="12"/>
      <c r="B59" s="54"/>
      <c r="C59" s="54"/>
      <c r="D59" s="54"/>
      <c r="E59" s="54"/>
      <c r="F59" s="54"/>
      <c r="G59" s="54"/>
      <c r="H59" s="54"/>
      <c r="J59" s="54"/>
      <c r="K59" s="54"/>
      <c r="L59" s="54"/>
      <c r="M59" s="12"/>
      <c r="N59" s="12"/>
      <c r="O59" s="12"/>
      <c r="R59" s="12"/>
      <c r="S59" s="12"/>
      <c r="T59" s="12"/>
      <c r="U59" s="12"/>
      <c r="V59" s="12"/>
      <c r="W59" s="12"/>
      <c r="X59" s="12"/>
      <c r="Y59" s="12"/>
      <c r="Z59" s="12"/>
      <c r="AA59" s="12"/>
      <c r="AB59" s="12"/>
      <c r="AC59" s="12"/>
      <c r="AD59" s="12"/>
      <c r="AE59" s="12"/>
      <c r="AF59" s="12"/>
      <c r="AG59" s="12"/>
    </row>
    <row r="60" spans="1:33" ht="15" customHeight="1">
      <c r="A60" s="12"/>
      <c r="B60" s="54"/>
      <c r="C60" s="54"/>
      <c r="D60" s="54"/>
      <c r="E60" s="54"/>
      <c r="F60" s="54"/>
      <c r="G60" s="54"/>
      <c r="H60" s="54"/>
      <c r="I60" s="636" t="s">
        <v>120</v>
      </c>
      <c r="J60" s="54"/>
      <c r="K60" s="54"/>
      <c r="L60" s="54"/>
      <c r="M60" s="12"/>
      <c r="N60" s="12"/>
      <c r="O60" s="12"/>
      <c r="P60" s="12"/>
      <c r="Q60" s="12"/>
      <c r="R60" s="12"/>
      <c r="S60" s="12"/>
      <c r="T60" s="12"/>
      <c r="U60" s="12"/>
      <c r="V60" s="12"/>
      <c r="W60" s="12"/>
      <c r="X60" s="12"/>
      <c r="Y60" s="12"/>
      <c r="Z60" s="12"/>
      <c r="AA60" s="12"/>
      <c r="AB60" s="12"/>
      <c r="AC60" s="12"/>
      <c r="AD60" s="12"/>
      <c r="AE60" s="12"/>
      <c r="AF60" s="12"/>
      <c r="AG60" s="12"/>
    </row>
    <row r="61" spans="1:33" ht="9.75" customHeight="1">
      <c r="A61" s="12"/>
      <c r="B61" s="54"/>
      <c r="C61" s="54"/>
      <c r="D61" s="54"/>
      <c r="E61" s="54"/>
      <c r="F61" s="54"/>
      <c r="G61" s="54"/>
      <c r="H61" s="54"/>
      <c r="I61" s="54"/>
      <c r="J61" s="54"/>
      <c r="K61" s="54"/>
      <c r="L61" s="54"/>
      <c r="M61" s="12"/>
      <c r="N61" s="12"/>
      <c r="O61" s="12"/>
      <c r="P61" s="12"/>
      <c r="Q61" s="12"/>
      <c r="R61" s="12"/>
      <c r="S61" s="12"/>
      <c r="T61" s="12"/>
      <c r="U61" s="12"/>
      <c r="V61" s="12"/>
      <c r="W61" s="12"/>
      <c r="X61" s="12"/>
      <c r="Y61" s="12"/>
      <c r="Z61" s="12"/>
      <c r="AA61" s="12"/>
      <c r="AB61" s="12"/>
      <c r="AC61" s="12"/>
      <c r="AD61" s="12"/>
      <c r="AE61" s="12"/>
      <c r="AF61" s="12"/>
      <c r="AG61" s="12"/>
    </row>
    <row r="62" spans="1:33" ht="15" customHeight="1">
      <c r="A62" s="12"/>
      <c r="B62" s="54"/>
      <c r="C62" s="54" t="s">
        <v>146</v>
      </c>
      <c r="D62" s="54" t="s">
        <v>19</v>
      </c>
      <c r="E62" s="54"/>
      <c r="F62" s="54"/>
      <c r="G62" s="54"/>
      <c r="H62" s="54"/>
      <c r="I62" s="54"/>
      <c r="J62" s="54"/>
      <c r="K62" s="54"/>
      <c r="L62" s="54"/>
      <c r="M62" s="12"/>
      <c r="N62" s="12"/>
      <c r="O62" s="12"/>
      <c r="P62" s="12"/>
      <c r="Q62" s="12"/>
      <c r="R62" s="12"/>
      <c r="S62" s="12"/>
      <c r="T62" s="12"/>
      <c r="U62" s="12"/>
      <c r="V62" s="12"/>
      <c r="W62" s="12"/>
      <c r="X62" s="12"/>
      <c r="Y62" s="12"/>
      <c r="Z62" s="12"/>
      <c r="AA62" s="12"/>
      <c r="AB62" s="12"/>
      <c r="AC62" s="12"/>
      <c r="AD62" s="12"/>
      <c r="AE62" s="12"/>
      <c r="AF62" s="12"/>
      <c r="AG62" s="12"/>
    </row>
    <row r="63" spans="1:33" ht="15" customHeight="1">
      <c r="A63" s="12"/>
      <c r="B63" s="54"/>
      <c r="C63" s="54"/>
      <c r="D63" s="55" t="s">
        <v>547</v>
      </c>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row>
    <row r="64" spans="1:33" ht="15" customHeight="1">
      <c r="A64" s="12"/>
      <c r="B64" s="54"/>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row>
    <row r="65" spans="1:33" ht="10.5" customHeight="1">
      <c r="A65" s="12"/>
      <c r="B65" s="54"/>
      <c r="C65" s="54"/>
      <c r="D65" s="55"/>
      <c r="E65" s="55"/>
      <c r="F65" s="55"/>
      <c r="G65" s="55"/>
      <c r="H65" s="55"/>
      <c r="I65" s="55"/>
      <c r="J65" s="55"/>
      <c r="K65" s="55"/>
      <c r="L65" s="55"/>
      <c r="M65" s="55"/>
      <c r="N65" s="55"/>
      <c r="O65" s="12"/>
      <c r="P65" s="12"/>
      <c r="Q65" s="12"/>
      <c r="R65" s="12"/>
      <c r="S65" s="12"/>
      <c r="T65" s="12"/>
      <c r="U65" s="12"/>
      <c r="V65" s="12"/>
      <c r="W65" s="12"/>
      <c r="X65" s="12"/>
      <c r="Y65" s="12"/>
      <c r="Z65" s="12"/>
      <c r="AA65" s="12"/>
      <c r="AB65" s="12"/>
      <c r="AC65" s="12"/>
      <c r="AD65" s="12"/>
      <c r="AE65" s="12"/>
      <c r="AF65" s="12"/>
      <c r="AG65" s="12"/>
    </row>
    <row r="66" spans="1:33" ht="16.5" customHeight="1">
      <c r="A66" s="12"/>
      <c r="B66" s="54"/>
      <c r="C66" s="54"/>
      <c r="D66" s="55"/>
      <c r="E66" s="55"/>
      <c r="F66" s="55"/>
      <c r="G66" s="55"/>
      <c r="H66" s="55"/>
      <c r="I66" s="55"/>
      <c r="J66" s="55"/>
      <c r="K66" s="55"/>
      <c r="L66" s="55"/>
      <c r="M66" s="55"/>
      <c r="N66" s="55"/>
      <c r="O66" s="12"/>
      <c r="P66" s="12"/>
      <c r="Q66" s="12"/>
      <c r="R66" s="12"/>
      <c r="S66" s="12"/>
      <c r="T66" s="12"/>
      <c r="U66" s="12"/>
      <c r="V66" s="12"/>
      <c r="W66" s="12"/>
      <c r="X66" s="12"/>
      <c r="Y66" s="12"/>
      <c r="Z66" s="12"/>
      <c r="AA66" s="12"/>
      <c r="AB66" s="12"/>
      <c r="AC66" s="12"/>
      <c r="AD66" s="12"/>
      <c r="AE66" s="12"/>
      <c r="AF66" s="12"/>
      <c r="AG66" s="12"/>
    </row>
    <row r="67" spans="1:33" ht="9" customHeight="1">
      <c r="A67" s="12"/>
      <c r="B67" s="54"/>
      <c r="C67" s="54"/>
      <c r="D67" s="55"/>
      <c r="E67" s="55"/>
      <c r="F67" s="55"/>
      <c r="G67" s="55"/>
      <c r="H67" s="55"/>
      <c r="I67" s="55"/>
      <c r="J67" s="55"/>
      <c r="K67" s="55"/>
      <c r="L67" s="55"/>
      <c r="M67" s="55"/>
      <c r="N67" s="55"/>
      <c r="O67" s="12"/>
      <c r="P67" s="12"/>
      <c r="Q67" s="12"/>
      <c r="R67" s="12"/>
      <c r="S67" s="12"/>
      <c r="T67" s="12"/>
      <c r="U67" s="12"/>
      <c r="V67" s="12"/>
      <c r="W67" s="12"/>
      <c r="X67" s="12"/>
      <c r="Y67" s="12"/>
      <c r="Z67" s="12"/>
      <c r="AA67" s="12"/>
      <c r="AB67" s="12"/>
      <c r="AC67" s="12"/>
      <c r="AD67" s="12"/>
      <c r="AE67" s="12"/>
      <c r="AF67" s="12"/>
      <c r="AG67" s="12"/>
    </row>
    <row r="68" spans="1:33" ht="15" customHeight="1">
      <c r="A68" s="12"/>
      <c r="B68" s="54"/>
      <c r="C68" s="54" t="s">
        <v>194</v>
      </c>
      <c r="D68" s="54" t="s">
        <v>443</v>
      </c>
      <c r="E68" s="54"/>
      <c r="F68" s="54"/>
      <c r="G68" s="54"/>
      <c r="H68" s="54"/>
      <c r="I68" s="54"/>
      <c r="J68" s="54"/>
      <c r="K68" s="54"/>
      <c r="L68" s="54"/>
      <c r="M68" s="12"/>
      <c r="N68" s="12"/>
      <c r="O68" s="12"/>
      <c r="P68" s="12"/>
      <c r="Q68" s="12"/>
      <c r="R68" s="12"/>
      <c r="S68" s="12"/>
      <c r="T68" s="12"/>
      <c r="U68" s="12"/>
      <c r="V68" s="12"/>
      <c r="W68" s="12"/>
      <c r="X68" s="12"/>
      <c r="Y68" s="12"/>
      <c r="Z68" s="12"/>
      <c r="AA68" s="12"/>
      <c r="AB68" s="12"/>
      <c r="AC68" s="12"/>
      <c r="AD68" s="12"/>
      <c r="AE68" s="12"/>
      <c r="AF68" s="12"/>
      <c r="AG68" s="12"/>
    </row>
    <row r="69" spans="1:33" ht="15" customHeight="1">
      <c r="A69" s="12"/>
      <c r="B69" s="54"/>
      <c r="C69" s="54"/>
      <c r="D69" s="54" t="s">
        <v>548</v>
      </c>
      <c r="E69" s="54"/>
      <c r="F69" s="54"/>
      <c r="G69" s="54"/>
      <c r="H69" s="54"/>
      <c r="I69" s="54"/>
      <c r="J69" s="54"/>
      <c r="K69" s="54"/>
      <c r="L69" s="54"/>
      <c r="M69" s="12"/>
      <c r="N69" s="12"/>
      <c r="O69" s="12"/>
      <c r="P69" s="12"/>
      <c r="Q69" s="12"/>
      <c r="R69" s="12"/>
      <c r="S69" s="12"/>
      <c r="T69" s="12"/>
      <c r="U69" s="12"/>
      <c r="V69" s="12"/>
      <c r="W69" s="12"/>
      <c r="X69" s="12"/>
      <c r="Y69" s="12"/>
      <c r="Z69" s="12"/>
      <c r="AA69" s="12"/>
      <c r="AB69" s="12"/>
      <c r="AC69" s="12"/>
      <c r="AD69" s="12"/>
      <c r="AE69" s="12"/>
      <c r="AF69" s="12"/>
      <c r="AG69" s="12"/>
    </row>
    <row r="70" spans="1:33" ht="15" customHeight="1">
      <c r="A70" s="12"/>
      <c r="B70" s="54"/>
      <c r="C70" s="54"/>
      <c r="D70" s="54" t="s">
        <v>437</v>
      </c>
      <c r="F70" s="54"/>
      <c r="G70" s="54"/>
      <c r="H70" s="54"/>
      <c r="I70" s="54"/>
      <c r="J70" s="54"/>
      <c r="K70" s="54"/>
      <c r="L70" s="54"/>
      <c r="M70" s="12"/>
      <c r="N70" s="12"/>
      <c r="O70" s="12"/>
      <c r="P70" s="12"/>
      <c r="Q70" s="12"/>
      <c r="R70" s="12"/>
      <c r="S70" s="12"/>
      <c r="T70" s="12"/>
      <c r="U70" s="12"/>
      <c r="V70" s="12"/>
      <c r="W70" s="12"/>
      <c r="X70" s="12"/>
      <c r="Y70" s="12"/>
      <c r="Z70" s="12"/>
      <c r="AA70" s="12"/>
      <c r="AB70" s="12"/>
      <c r="AC70" s="12"/>
      <c r="AD70" s="12"/>
      <c r="AE70" s="12"/>
      <c r="AF70" s="12"/>
      <c r="AG70" s="12"/>
    </row>
    <row r="71" spans="1:33" ht="15" customHeight="1">
      <c r="A71" s="12"/>
      <c r="B71" s="54"/>
      <c r="C71" s="54"/>
      <c r="D71" s="55" t="s">
        <v>450</v>
      </c>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33" ht="15" customHeight="1">
      <c r="A72" s="12"/>
      <c r="B72" s="54"/>
      <c r="C72" s="54"/>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row>
    <row r="73" spans="1:33" ht="15" customHeight="1">
      <c r="A73" s="12"/>
      <c r="B73" s="54"/>
      <c r="C73" s="54"/>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ht="15" customHeight="1">
      <c r="A74" s="12"/>
      <c r="B74" s="54"/>
      <c r="C74" s="54"/>
      <c r="D74" s="634" t="s">
        <v>549</v>
      </c>
      <c r="E74" s="634"/>
      <c r="F74" s="634"/>
      <c r="G74" s="634"/>
      <c r="H74" s="634"/>
      <c r="I74" s="634"/>
      <c r="J74" s="634"/>
      <c r="K74" s="634"/>
      <c r="L74" s="634"/>
      <c r="M74" s="634"/>
      <c r="N74" s="634"/>
      <c r="O74" s="55"/>
      <c r="P74" s="55"/>
      <c r="Q74" s="55"/>
      <c r="R74" s="55"/>
      <c r="S74" s="55"/>
      <c r="T74" s="55"/>
      <c r="U74" s="55"/>
      <c r="V74" s="55"/>
      <c r="W74" s="55"/>
      <c r="X74" s="55"/>
      <c r="Y74" s="55"/>
      <c r="Z74" s="55"/>
      <c r="AA74" s="55"/>
      <c r="AB74" s="55"/>
      <c r="AC74" s="55"/>
      <c r="AD74" s="55"/>
      <c r="AE74" s="55"/>
      <c r="AF74" s="55"/>
      <c r="AG74" s="55"/>
    </row>
    <row r="75" spans="1:33" ht="15" customHeight="1">
      <c r="A75" s="12"/>
      <c r="B75" s="54"/>
      <c r="C75" s="54"/>
      <c r="D75" s="634"/>
      <c r="E75" s="634"/>
      <c r="F75" s="634"/>
      <c r="G75" s="634"/>
      <c r="H75" s="634"/>
      <c r="I75" s="634"/>
      <c r="J75" s="634"/>
      <c r="K75" s="634"/>
      <c r="L75" s="634"/>
      <c r="M75" s="634"/>
      <c r="N75" s="634"/>
      <c r="O75" s="55"/>
      <c r="P75" s="55"/>
      <c r="Q75" s="55"/>
      <c r="R75" s="55"/>
      <c r="S75" s="55"/>
      <c r="T75" s="55"/>
      <c r="U75" s="55"/>
      <c r="V75" s="55"/>
      <c r="W75" s="55"/>
      <c r="X75" s="55"/>
      <c r="Y75" s="55"/>
      <c r="Z75" s="55"/>
      <c r="AA75" s="55"/>
      <c r="AB75" s="55"/>
      <c r="AC75" s="55"/>
      <c r="AD75" s="55"/>
      <c r="AE75" s="55"/>
      <c r="AF75" s="55"/>
      <c r="AG75" s="55"/>
    </row>
    <row r="76" spans="1:33" ht="15" customHeight="1">
      <c r="A76" s="12"/>
      <c r="B76" s="54"/>
      <c r="C76" s="54"/>
      <c r="D76" s="54" t="s">
        <v>550</v>
      </c>
      <c r="E76" s="54" t="s">
        <v>551</v>
      </c>
      <c r="F76" s="54"/>
      <c r="G76" s="54"/>
      <c r="H76" s="54"/>
      <c r="I76" s="54"/>
      <c r="J76" s="54"/>
      <c r="K76" s="54"/>
      <c r="L76" s="54"/>
      <c r="M76" s="12"/>
      <c r="N76" s="12"/>
      <c r="O76" s="12"/>
      <c r="P76" s="12"/>
      <c r="Q76" s="12"/>
      <c r="R76" s="12"/>
      <c r="S76" s="12"/>
      <c r="T76" s="12"/>
      <c r="U76" s="12"/>
      <c r="V76" s="12"/>
      <c r="W76" s="12"/>
      <c r="X76" s="12"/>
      <c r="Y76" s="12"/>
      <c r="Z76" s="12"/>
      <c r="AA76" s="12"/>
      <c r="AB76" s="12"/>
      <c r="AC76" s="12"/>
      <c r="AD76" s="12"/>
      <c r="AE76" s="12"/>
      <c r="AF76" s="12"/>
      <c r="AG76" s="12"/>
    </row>
    <row r="77" spans="1:33" ht="15" customHeight="1">
      <c r="A77" s="12"/>
      <c r="B77" s="54"/>
      <c r="C77" s="54"/>
      <c r="D77" s="54" t="s">
        <v>552</v>
      </c>
      <c r="E77" s="55" t="s">
        <v>316</v>
      </c>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ht="15" customHeight="1">
      <c r="A78" s="12"/>
      <c r="B78" s="54"/>
      <c r="C78" s="54"/>
      <c r="D78" s="54"/>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ht="15" customHeight="1">
      <c r="A79" s="12"/>
      <c r="B79" s="54"/>
      <c r="C79" s="54"/>
      <c r="D79" s="635" t="s">
        <v>521</v>
      </c>
      <c r="E79" s="635"/>
      <c r="F79" s="635"/>
      <c r="G79" s="635"/>
      <c r="H79" s="635"/>
      <c r="I79" s="635"/>
      <c r="J79" s="635"/>
      <c r="K79" s="635"/>
      <c r="L79" s="635"/>
      <c r="M79" s="635"/>
      <c r="N79" s="635"/>
      <c r="O79" s="56"/>
      <c r="P79" s="56"/>
      <c r="Q79" s="56"/>
      <c r="R79" s="56"/>
      <c r="S79" s="56"/>
      <c r="T79" s="56"/>
      <c r="U79" s="56"/>
      <c r="V79" s="56"/>
      <c r="W79" s="56"/>
      <c r="X79" s="56"/>
      <c r="Y79" s="56"/>
      <c r="Z79" s="56"/>
      <c r="AA79" s="56"/>
      <c r="AB79" s="56"/>
      <c r="AC79" s="56"/>
      <c r="AD79" s="56"/>
      <c r="AE79" s="56"/>
      <c r="AF79" s="56"/>
      <c r="AG79" s="56"/>
    </row>
    <row r="80" spans="1:33" ht="15" customHeight="1">
      <c r="A80" s="12"/>
      <c r="B80" s="54"/>
      <c r="C80" s="54"/>
      <c r="D80" s="634" t="s">
        <v>553</v>
      </c>
      <c r="E80" s="634"/>
      <c r="F80" s="634"/>
      <c r="G80" s="634"/>
      <c r="H80" s="634"/>
      <c r="I80" s="634"/>
      <c r="J80" s="634"/>
      <c r="K80" s="634"/>
      <c r="L80" s="634"/>
      <c r="M80" s="634"/>
      <c r="N80" s="634"/>
      <c r="O80" s="55"/>
      <c r="P80" s="55"/>
      <c r="Q80" s="55"/>
      <c r="R80" s="55"/>
      <c r="S80" s="55"/>
      <c r="T80" s="55"/>
      <c r="U80" s="55"/>
      <c r="V80" s="55"/>
      <c r="W80" s="55"/>
      <c r="X80" s="55"/>
      <c r="Y80" s="55"/>
      <c r="Z80" s="55"/>
      <c r="AA80" s="55"/>
      <c r="AB80" s="55"/>
      <c r="AC80" s="55"/>
      <c r="AD80" s="55"/>
      <c r="AE80" s="55"/>
      <c r="AF80" s="55"/>
      <c r="AG80" s="55"/>
    </row>
    <row r="81" spans="1:33" ht="15" customHeight="1">
      <c r="A81" s="12"/>
      <c r="B81" s="54"/>
      <c r="C81" s="54"/>
      <c r="D81" s="634"/>
      <c r="E81" s="634"/>
      <c r="F81" s="634"/>
      <c r="G81" s="634"/>
      <c r="H81" s="634"/>
      <c r="I81" s="634"/>
      <c r="J81" s="634"/>
      <c r="K81" s="634"/>
      <c r="L81" s="634"/>
      <c r="M81" s="634"/>
      <c r="N81" s="634"/>
      <c r="O81" s="55"/>
      <c r="P81" s="55"/>
      <c r="Q81" s="55"/>
      <c r="R81" s="55"/>
      <c r="S81" s="55"/>
      <c r="T81" s="55"/>
      <c r="U81" s="55"/>
      <c r="V81" s="55"/>
      <c r="W81" s="55"/>
      <c r="X81" s="55"/>
      <c r="Y81" s="55"/>
      <c r="Z81" s="55"/>
      <c r="AA81" s="55"/>
      <c r="AB81" s="55"/>
      <c r="AC81" s="55"/>
      <c r="AD81" s="55"/>
      <c r="AE81" s="55"/>
      <c r="AF81" s="55"/>
      <c r="AG81" s="55"/>
    </row>
    <row r="82" spans="1:33" ht="9" customHeight="1">
      <c r="A82" s="12"/>
      <c r="B82" s="54"/>
      <c r="C82" s="54"/>
      <c r="D82" s="634"/>
      <c r="E82" s="634"/>
      <c r="F82" s="634"/>
      <c r="G82" s="634"/>
      <c r="H82" s="634"/>
      <c r="I82" s="634"/>
      <c r="J82" s="634"/>
      <c r="K82" s="634"/>
      <c r="L82" s="634"/>
      <c r="M82" s="634"/>
      <c r="N82" s="634"/>
      <c r="O82" s="12"/>
      <c r="P82" s="12"/>
      <c r="Q82" s="12"/>
      <c r="R82" s="12"/>
      <c r="S82" s="12"/>
      <c r="T82" s="12"/>
      <c r="U82" s="12"/>
      <c r="V82" s="12"/>
      <c r="W82" s="12"/>
      <c r="X82" s="12"/>
      <c r="Y82" s="12"/>
      <c r="Z82" s="12"/>
      <c r="AA82" s="12"/>
      <c r="AB82" s="12"/>
      <c r="AC82" s="12"/>
      <c r="AD82" s="12"/>
      <c r="AE82" s="12"/>
      <c r="AF82" s="12"/>
      <c r="AG82" s="12"/>
    </row>
    <row r="83" spans="1:33" ht="15" customHeight="1">
      <c r="A83" s="12"/>
      <c r="B83" s="54"/>
      <c r="C83" s="54" t="s">
        <v>554</v>
      </c>
      <c r="D83" s="54" t="s">
        <v>478</v>
      </c>
      <c r="E83" s="54"/>
      <c r="F83" s="54"/>
      <c r="G83" s="54"/>
      <c r="H83" s="54"/>
      <c r="I83" s="54"/>
      <c r="J83" s="54"/>
      <c r="K83" s="54"/>
      <c r="L83" s="54"/>
      <c r="M83" s="12"/>
      <c r="N83" s="12"/>
      <c r="O83" s="12"/>
      <c r="P83" s="12"/>
      <c r="Q83" s="12"/>
      <c r="R83" s="12"/>
      <c r="S83" s="12"/>
      <c r="T83" s="12"/>
      <c r="U83" s="12"/>
      <c r="V83" s="12"/>
      <c r="W83" s="12"/>
      <c r="X83" s="12"/>
      <c r="Y83" s="12"/>
      <c r="Z83" s="12"/>
      <c r="AA83" s="12"/>
      <c r="AB83" s="12"/>
      <c r="AC83" s="12"/>
      <c r="AD83" s="12"/>
      <c r="AE83" s="12"/>
      <c r="AF83" s="12"/>
      <c r="AG83" s="12"/>
    </row>
    <row r="84" spans="1:33" ht="15" customHeight="1">
      <c r="A84" s="12"/>
      <c r="B84" s="54"/>
      <c r="C84" s="54"/>
      <c r="D84" s="54" t="s">
        <v>555</v>
      </c>
      <c r="E84" s="54"/>
      <c r="F84" s="54"/>
      <c r="G84" s="54"/>
      <c r="H84" s="54"/>
      <c r="I84" s="54"/>
      <c r="J84" s="54"/>
      <c r="K84" s="54"/>
      <c r="L84" s="54"/>
      <c r="M84" s="12"/>
      <c r="N84" s="12"/>
      <c r="O84" s="12"/>
      <c r="P84" s="12"/>
      <c r="Q84" s="12"/>
      <c r="R84" s="12"/>
      <c r="S84" s="12"/>
      <c r="T84" s="12"/>
      <c r="U84" s="12"/>
      <c r="V84" s="12"/>
      <c r="W84" s="12"/>
      <c r="X84" s="12"/>
      <c r="Y84" s="12"/>
      <c r="Z84" s="12"/>
      <c r="AA84" s="12"/>
      <c r="AB84" s="12"/>
      <c r="AC84" s="12"/>
      <c r="AD84" s="12"/>
      <c r="AE84" s="12"/>
      <c r="AF84" s="12"/>
      <c r="AG84" s="12"/>
    </row>
    <row r="85" spans="1:33" ht="5.25" customHeight="1">
      <c r="A85" s="12"/>
      <c r="B85" s="54"/>
      <c r="C85" s="54"/>
      <c r="D85" s="54"/>
      <c r="E85" s="54"/>
      <c r="F85" s="54"/>
      <c r="G85" s="54"/>
      <c r="H85" s="54"/>
      <c r="I85" s="54"/>
      <c r="J85" s="54"/>
      <c r="K85" s="54"/>
      <c r="L85" s="54"/>
      <c r="M85" s="12"/>
      <c r="N85" s="12"/>
      <c r="O85" s="12"/>
      <c r="P85" s="12"/>
      <c r="Q85" s="12"/>
      <c r="R85" s="12"/>
      <c r="S85" s="12"/>
      <c r="T85" s="12"/>
      <c r="U85" s="12"/>
      <c r="V85" s="12"/>
      <c r="W85" s="12"/>
      <c r="X85" s="12"/>
      <c r="Y85" s="12"/>
      <c r="Z85" s="12"/>
      <c r="AA85" s="12"/>
      <c r="AB85" s="12"/>
      <c r="AC85" s="12"/>
      <c r="AD85" s="12"/>
      <c r="AE85" s="12"/>
      <c r="AF85" s="12"/>
      <c r="AG85" s="12"/>
    </row>
    <row r="86" spans="1:33" ht="15" customHeight="1">
      <c r="A86" s="12"/>
      <c r="B86" s="54"/>
      <c r="C86" s="54"/>
      <c r="D86" s="54" t="s">
        <v>484</v>
      </c>
      <c r="E86" s="54"/>
      <c r="F86" s="54" t="s">
        <v>556</v>
      </c>
      <c r="G86" s="12"/>
      <c r="H86" s="54"/>
      <c r="I86" s="54"/>
      <c r="J86" s="54"/>
      <c r="L86" s="54"/>
      <c r="M86" s="12"/>
      <c r="N86" s="12"/>
      <c r="O86" s="12"/>
      <c r="P86" s="12"/>
      <c r="Q86" s="12"/>
      <c r="R86" s="12"/>
      <c r="S86" s="12"/>
      <c r="T86" s="12"/>
      <c r="U86" s="12"/>
      <c r="V86" s="12"/>
      <c r="W86" s="12"/>
      <c r="X86" s="12"/>
      <c r="Y86" s="12"/>
      <c r="Z86" s="12"/>
      <c r="AA86" s="12"/>
      <c r="AB86" s="12"/>
      <c r="AC86" s="12"/>
      <c r="AD86" s="12"/>
      <c r="AE86" s="12"/>
      <c r="AF86" s="12"/>
      <c r="AG86" s="12"/>
    </row>
    <row r="87" spans="1:33" ht="15" customHeight="1">
      <c r="A87" s="12"/>
      <c r="B87" s="54"/>
      <c r="C87" s="54"/>
      <c r="D87" s="54" t="s">
        <v>159</v>
      </c>
      <c r="E87" s="54"/>
      <c r="F87" s="54"/>
      <c r="G87" s="54"/>
      <c r="H87" s="54"/>
      <c r="I87" s="54"/>
      <c r="J87" s="54"/>
      <c r="K87" s="54"/>
      <c r="L87" s="54"/>
      <c r="M87" s="12"/>
      <c r="N87" s="12"/>
      <c r="O87" s="12"/>
      <c r="P87" s="12"/>
      <c r="Q87" s="12"/>
      <c r="R87" s="12"/>
      <c r="S87" s="12"/>
      <c r="T87" s="12"/>
      <c r="U87" s="12"/>
      <c r="V87" s="12"/>
      <c r="W87" s="12"/>
      <c r="X87" s="12"/>
      <c r="Y87" s="12"/>
      <c r="Z87" s="12"/>
      <c r="AA87" s="12"/>
      <c r="AB87" s="12"/>
      <c r="AC87" s="12"/>
      <c r="AD87" s="12"/>
      <c r="AE87" s="12"/>
      <c r="AF87" s="12"/>
      <c r="AG87" s="12"/>
    </row>
    <row r="88" spans="1:33" ht="15" customHeight="1">
      <c r="A88" s="12"/>
      <c r="B88" s="54"/>
      <c r="C88" s="54"/>
      <c r="D88" s="54" t="s">
        <v>557</v>
      </c>
      <c r="E88" s="54"/>
      <c r="F88" s="54"/>
      <c r="G88" s="54" t="s">
        <v>558</v>
      </c>
      <c r="H88" s="12"/>
      <c r="I88" s="54"/>
      <c r="J88" s="54"/>
      <c r="K88" s="54"/>
      <c r="L88" s="54"/>
      <c r="N88" s="12"/>
      <c r="O88" s="12"/>
      <c r="P88" s="12"/>
      <c r="Q88" s="12"/>
      <c r="R88" s="12"/>
      <c r="S88" s="12"/>
      <c r="T88" s="12"/>
      <c r="U88" s="12"/>
      <c r="V88" s="12"/>
      <c r="W88" s="12"/>
      <c r="X88" s="12"/>
      <c r="Y88" s="12"/>
      <c r="Z88" s="12"/>
      <c r="AA88" s="12"/>
      <c r="AB88" s="12"/>
      <c r="AC88" s="12"/>
      <c r="AD88" s="12"/>
      <c r="AE88" s="12"/>
      <c r="AF88" s="12"/>
      <c r="AG88" s="12"/>
    </row>
    <row r="89" spans="1:33" ht="5.25" customHeight="1">
      <c r="A89" s="12"/>
      <c r="B89" s="54"/>
      <c r="C89" s="54"/>
      <c r="D89" s="54"/>
      <c r="E89" s="54"/>
      <c r="F89" s="54"/>
      <c r="G89" s="54"/>
      <c r="H89" s="12"/>
      <c r="I89" s="54"/>
      <c r="J89" s="54"/>
      <c r="K89" s="54"/>
      <c r="L89" s="54"/>
      <c r="M89" s="12"/>
      <c r="N89" s="12"/>
      <c r="O89" s="12"/>
      <c r="P89" s="12"/>
      <c r="Q89" s="12"/>
      <c r="R89" s="12"/>
      <c r="S89" s="12"/>
      <c r="T89" s="12"/>
      <c r="U89" s="12"/>
      <c r="V89" s="12"/>
      <c r="W89" s="12"/>
      <c r="X89" s="12"/>
      <c r="Y89" s="12"/>
      <c r="Z89" s="12"/>
      <c r="AA89" s="12"/>
      <c r="AB89" s="12"/>
      <c r="AC89" s="12"/>
      <c r="AD89" s="12"/>
      <c r="AE89" s="12"/>
      <c r="AF89" s="12"/>
      <c r="AG89" s="12"/>
    </row>
    <row r="90" spans="1:33" ht="15" customHeight="1">
      <c r="A90" s="12"/>
      <c r="B90" s="54"/>
      <c r="C90" s="54"/>
      <c r="D90" s="55" t="s">
        <v>559</v>
      </c>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row>
    <row r="91" spans="1:33" ht="15" customHeight="1">
      <c r="A91" s="12"/>
      <c r="B91" s="54"/>
      <c r="C91" s="54"/>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row>
    <row r="92" spans="1:33">
      <c r="B92" s="61"/>
      <c r="C92" s="61"/>
      <c r="D92" s="55"/>
      <c r="E92" s="55"/>
      <c r="F92" s="55"/>
      <c r="G92" s="55"/>
      <c r="H92" s="55"/>
      <c r="I92" s="55"/>
      <c r="J92" s="55"/>
      <c r="K92" s="55"/>
      <c r="L92" s="55"/>
      <c r="M92" s="55"/>
      <c r="N92" s="55"/>
    </row>
    <row r="93" spans="1:33">
      <c r="B93" s="61"/>
      <c r="C93" s="61"/>
      <c r="D93" s="61"/>
      <c r="E93" s="61"/>
      <c r="F93" s="61"/>
      <c r="G93" s="61"/>
      <c r="H93" s="61"/>
      <c r="I93" s="61"/>
      <c r="J93" s="61"/>
      <c r="K93" s="61"/>
      <c r="L93" s="61"/>
    </row>
    <row r="94" spans="1:33">
      <c r="B94" s="61"/>
      <c r="C94" s="61"/>
      <c r="D94" s="61"/>
      <c r="E94" s="61"/>
      <c r="F94" s="61"/>
      <c r="G94" s="61"/>
      <c r="H94" s="61"/>
      <c r="I94" s="61"/>
      <c r="J94" s="61"/>
      <c r="K94" s="61"/>
      <c r="L94" s="61"/>
    </row>
    <row r="95" spans="1:33">
      <c r="B95" s="61"/>
      <c r="C95" s="61"/>
      <c r="D95" s="61"/>
      <c r="E95" s="61"/>
      <c r="F95" s="61"/>
      <c r="G95" s="61"/>
      <c r="H95" s="61"/>
      <c r="I95" s="61"/>
      <c r="J95" s="61"/>
      <c r="K95" s="61"/>
      <c r="L95" s="61"/>
    </row>
    <row r="96" spans="1:33">
      <c r="B96" s="61"/>
      <c r="C96" s="61"/>
      <c r="D96" s="61"/>
      <c r="E96" s="61"/>
      <c r="F96" s="61"/>
      <c r="G96" s="61"/>
      <c r="H96" s="61"/>
      <c r="I96" s="61"/>
      <c r="J96" s="61"/>
      <c r="K96" s="61"/>
      <c r="L96" s="61"/>
    </row>
    <row r="97" spans="2:12">
      <c r="B97" s="61"/>
      <c r="C97" s="61"/>
      <c r="D97" s="61"/>
      <c r="E97" s="61"/>
      <c r="F97" s="61"/>
      <c r="G97" s="61"/>
      <c r="H97" s="61"/>
      <c r="I97" s="61"/>
      <c r="J97" s="61"/>
      <c r="K97" s="61"/>
      <c r="L97" s="61"/>
    </row>
    <row r="98" spans="2:12">
      <c r="B98" s="61"/>
      <c r="C98" s="61"/>
      <c r="D98" s="61"/>
      <c r="E98" s="61"/>
      <c r="F98" s="61"/>
      <c r="G98" s="61"/>
      <c r="H98" s="61"/>
      <c r="I98" s="61"/>
      <c r="J98" s="61"/>
      <c r="K98" s="61"/>
      <c r="L98" s="61"/>
    </row>
    <row r="99" spans="2:12">
      <c r="B99" s="61"/>
      <c r="C99" s="61"/>
      <c r="D99" s="61"/>
      <c r="E99" s="61"/>
      <c r="F99" s="61"/>
      <c r="G99" s="61"/>
      <c r="H99" s="61"/>
      <c r="I99" s="61"/>
      <c r="J99" s="61"/>
      <c r="K99" s="61"/>
      <c r="L99" s="61"/>
    </row>
    <row r="126" spans="9:9">
      <c r="I126" s="636" t="s">
        <v>217</v>
      </c>
    </row>
  </sheetData>
  <mergeCells count="19">
    <mergeCell ref="A2:N2"/>
    <mergeCell ref="D79:N79"/>
    <mergeCell ref="C5:N7"/>
    <mergeCell ref="C10:N15"/>
    <mergeCell ref="C16:N19"/>
    <mergeCell ref="D32:N34"/>
    <mergeCell ref="D35:N37"/>
    <mergeCell ref="D39:N40"/>
    <mergeCell ref="D41:N45"/>
    <mergeCell ref="D49:N51"/>
    <mergeCell ref="D52:N53"/>
    <mergeCell ref="D54:N55"/>
    <mergeCell ref="D63:N66"/>
    <mergeCell ref="D71:N73"/>
    <mergeCell ref="D74:N75"/>
    <mergeCell ref="E77:N78"/>
    <mergeCell ref="D80:N82"/>
    <mergeCell ref="D90:N91"/>
    <mergeCell ref="C21:N28"/>
  </mergeCells>
  <phoneticPr fontId="38"/>
  <pageMargins left="0.59055118110236227" right="0.74803149606299213" top="0.74803149606299213" bottom="0.3" header="0.51181102362204722" footer="0.2"/>
  <pageSetup paperSize="9" scale="92" fitToWidth="1" fitToHeight="1" orientation="portrait" usePrinterDefaults="1" r:id="rId1"/>
  <headerFooter alignWithMargins="0"/>
  <rowBreaks count="1" manualBreakCount="1">
    <brk id="60" max="1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54">
    <tabColor indexed="8"/>
  </sheetPr>
  <dimension ref="A5:K52"/>
  <sheetViews>
    <sheetView view="pageBreakPreview" zoomScale="130" zoomScaleSheetLayoutView="130" workbookViewId="0">
      <selection activeCell="N9" sqref="N9"/>
    </sheetView>
  </sheetViews>
  <sheetFormatPr defaultColWidth="9" defaultRowHeight="13"/>
  <cols>
    <col min="1" max="1" width="4.23046875" style="1" customWidth="1"/>
    <col min="2" max="2" width="6.61328125" style="1" customWidth="1"/>
    <col min="3" max="3" width="10.61328125" style="1" customWidth="1"/>
    <col min="4" max="8" width="9" style="1" bestFit="1" customWidth="0"/>
    <col min="9" max="9" width="4.921875" style="1" customWidth="1"/>
    <col min="10" max="10" width="9" style="1" bestFit="1" customWidth="0"/>
    <col min="11" max="11" width="6.61328125" style="1" customWidth="1"/>
    <col min="12" max="12" width="9" style="1" bestFit="1" customWidth="0"/>
    <col min="13" max="16384" width="9" style="1"/>
  </cols>
  <sheetData>
    <row r="1" spans="1:11" ht="24" customHeight="1"/>
    <row r="2" spans="1:11" ht="24" customHeight="1"/>
    <row r="3" spans="1:11" ht="24" customHeight="1"/>
    <row r="4" spans="1:11" ht="24" customHeight="1"/>
    <row r="5" spans="1:11" ht="24" customHeight="1">
      <c r="B5" s="637"/>
      <c r="C5" s="637"/>
      <c r="D5" s="637"/>
      <c r="E5" s="637"/>
      <c r="F5" s="637"/>
      <c r="G5" s="637"/>
      <c r="H5" s="637"/>
      <c r="I5" s="637"/>
      <c r="J5" s="637"/>
      <c r="K5" s="637"/>
    </row>
    <row r="6" spans="1:11" ht="24" customHeight="1">
      <c r="B6" s="637"/>
      <c r="C6" s="637"/>
      <c r="D6" s="637"/>
      <c r="E6" s="637"/>
      <c r="F6" s="637"/>
      <c r="G6" s="637"/>
      <c r="H6" s="637"/>
      <c r="I6" s="637"/>
      <c r="J6" s="637"/>
      <c r="K6" s="637"/>
    </row>
    <row r="7" spans="1:11" ht="24" customHeight="1">
      <c r="B7" s="637"/>
      <c r="C7" s="637"/>
      <c r="D7" s="637"/>
      <c r="E7" s="637"/>
      <c r="F7" s="637"/>
      <c r="G7" s="637"/>
      <c r="H7" s="637"/>
      <c r="I7" s="637"/>
      <c r="J7" s="637"/>
      <c r="K7" s="637"/>
    </row>
    <row r="8" spans="1:11">
      <c r="B8" s="637"/>
      <c r="C8" s="637"/>
      <c r="D8" s="637"/>
      <c r="E8" s="637"/>
      <c r="F8" s="637"/>
      <c r="G8" s="637"/>
      <c r="H8" s="637"/>
      <c r="I8" s="637"/>
      <c r="J8" s="637"/>
      <c r="K8" s="637"/>
    </row>
    <row r="9" spans="1:11" ht="22.5" customHeight="1">
      <c r="A9" s="19"/>
      <c r="B9" s="637"/>
      <c r="C9" s="637"/>
      <c r="D9" s="637"/>
      <c r="E9" s="637"/>
      <c r="F9" s="637"/>
      <c r="G9" s="637"/>
      <c r="H9" s="637"/>
      <c r="I9" s="637"/>
      <c r="J9" s="637"/>
      <c r="K9" s="637"/>
    </row>
    <row r="10" spans="1:11" ht="22.5" customHeight="1">
      <c r="A10" s="19"/>
      <c r="B10" s="637"/>
      <c r="C10" s="637"/>
      <c r="D10" s="637"/>
      <c r="E10" s="637"/>
      <c r="F10" s="637"/>
      <c r="G10" s="637"/>
      <c r="H10" s="637"/>
      <c r="I10" s="637"/>
      <c r="J10" s="637"/>
      <c r="K10" s="637"/>
    </row>
    <row r="11" spans="1:11" ht="22.5" customHeight="1">
      <c r="A11" s="19"/>
      <c r="B11" s="637"/>
      <c r="C11" s="637"/>
      <c r="D11" s="637"/>
      <c r="E11" s="637"/>
      <c r="F11" s="637"/>
      <c r="G11" s="637"/>
      <c r="H11" s="637"/>
      <c r="I11" s="637"/>
      <c r="J11" s="637"/>
      <c r="K11" s="637"/>
    </row>
    <row r="12" spans="1:11" ht="27" customHeight="1">
      <c r="A12" s="19"/>
      <c r="B12" s="637"/>
      <c r="C12" s="637"/>
      <c r="D12" s="637"/>
      <c r="E12" s="637"/>
      <c r="F12" s="637"/>
      <c r="G12" s="637"/>
      <c r="H12" s="637"/>
      <c r="I12" s="637"/>
      <c r="J12" s="637"/>
      <c r="K12" s="637"/>
    </row>
    <row r="13" spans="1:11" ht="18" customHeight="1">
      <c r="A13" s="19"/>
      <c r="B13" s="637"/>
      <c r="D13" s="637"/>
      <c r="E13" s="637"/>
      <c r="F13" s="637"/>
      <c r="G13" s="637" t="s">
        <v>192</v>
      </c>
      <c r="H13" s="637"/>
      <c r="I13" s="637"/>
      <c r="J13" s="637"/>
      <c r="K13" s="637"/>
    </row>
    <row r="14" spans="1:11" ht="24.75" customHeight="1">
      <c r="A14" s="19"/>
      <c r="B14" s="638"/>
      <c r="C14" s="639"/>
      <c r="D14" s="639"/>
      <c r="E14" s="639"/>
      <c r="F14" s="639"/>
      <c r="G14" s="639"/>
      <c r="H14" s="639"/>
    </row>
    <row r="15" spans="1:11" ht="22.5" customHeight="1">
      <c r="A15" s="19"/>
      <c r="B15" s="639"/>
      <c r="C15" s="639"/>
      <c r="D15" s="639"/>
      <c r="E15" s="639"/>
      <c r="F15" s="643"/>
      <c r="H15" s="639"/>
    </row>
    <row r="16" spans="1:11" ht="22.5" customHeight="1">
      <c r="A16" s="19"/>
      <c r="B16" s="637" t="s">
        <v>560</v>
      </c>
      <c r="C16" s="639"/>
      <c r="D16" s="639"/>
      <c r="E16" s="639"/>
      <c r="F16" s="643"/>
      <c r="H16" s="639"/>
    </row>
    <row r="17" spans="1:8" ht="22.5" customHeight="1">
      <c r="A17" s="19"/>
      <c r="B17" s="637" t="s">
        <v>561</v>
      </c>
      <c r="C17" s="639"/>
      <c r="D17" s="639"/>
      <c r="E17" s="639"/>
      <c r="F17" s="643"/>
      <c r="H17" s="639"/>
    </row>
    <row r="18" spans="1:8" ht="22.5" customHeight="1">
      <c r="A18" s="19"/>
      <c r="B18" s="637" t="s">
        <v>73</v>
      </c>
      <c r="C18" s="639"/>
      <c r="D18" s="639"/>
      <c r="E18" s="639"/>
    </row>
    <row r="19" spans="1:8" ht="15" customHeight="1">
      <c r="B19" s="639"/>
      <c r="C19" s="639"/>
      <c r="D19" s="639"/>
      <c r="E19" s="639"/>
    </row>
    <row r="20" spans="1:8" ht="20.25" customHeight="1">
      <c r="B20" s="639"/>
      <c r="C20" s="640"/>
      <c r="D20" s="639"/>
      <c r="E20" s="639"/>
    </row>
    <row r="21" spans="1:8" ht="20.25" customHeight="1">
      <c r="B21" s="639"/>
      <c r="C21" s="640"/>
      <c r="D21" s="639"/>
      <c r="E21" s="639"/>
    </row>
    <row r="22" spans="1:8">
      <c r="F22" s="639"/>
      <c r="G22" s="639"/>
      <c r="H22" s="639"/>
    </row>
    <row r="23" spans="1:8" ht="16.5">
      <c r="C23" s="641"/>
      <c r="F23" s="639"/>
      <c r="G23" s="639"/>
      <c r="H23" s="639"/>
    </row>
    <row r="24" spans="1:8" ht="16.5">
      <c r="C24" s="641"/>
      <c r="F24" s="639"/>
      <c r="G24" s="639"/>
      <c r="H24" s="639"/>
    </row>
    <row r="25" spans="1:8" ht="16.5">
      <c r="C25" s="641"/>
      <c r="F25" s="639"/>
      <c r="G25" s="639"/>
      <c r="H25" s="639"/>
    </row>
    <row r="26" spans="1:8" ht="16.5">
      <c r="C26" s="641"/>
      <c r="F26" s="639"/>
      <c r="G26" s="639"/>
      <c r="H26" s="639"/>
    </row>
    <row r="27" spans="1:8" ht="16.5">
      <c r="C27" s="641"/>
      <c r="F27" s="639"/>
      <c r="G27" s="639"/>
      <c r="H27" s="639"/>
    </row>
    <row r="28" spans="1:8" ht="16.5">
      <c r="C28" s="641"/>
      <c r="F28" s="639"/>
      <c r="G28" s="639"/>
      <c r="H28" s="639"/>
    </row>
    <row r="29" spans="1:8" ht="16.5">
      <c r="C29" s="641"/>
      <c r="F29" s="639"/>
      <c r="G29" s="639"/>
      <c r="H29" s="639"/>
    </row>
    <row r="30" spans="1:8" ht="16.5">
      <c r="C30" s="641"/>
      <c r="F30" s="639"/>
      <c r="G30" s="639"/>
      <c r="H30" s="639"/>
    </row>
    <row r="31" spans="1:8">
      <c r="C31" s="8"/>
      <c r="D31" s="642"/>
      <c r="E31" s="8"/>
      <c r="F31" s="8"/>
      <c r="G31" s="8"/>
    </row>
    <row r="32" spans="1:8">
      <c r="C32" s="642"/>
      <c r="D32" s="642"/>
      <c r="E32" s="8"/>
      <c r="F32" s="8"/>
      <c r="G32" s="8"/>
    </row>
    <row r="33" spans="3:7">
      <c r="C33" s="642"/>
      <c r="D33" s="642"/>
      <c r="E33" s="8"/>
      <c r="F33" s="8"/>
      <c r="G33" s="8"/>
    </row>
    <row r="35" spans="3:7" ht="17.25" customHeight="1"/>
    <row r="36" spans="3:7" ht="17.25" customHeight="1"/>
    <row r="52" spans="6:6">
      <c r="F52" s="410"/>
    </row>
  </sheetData>
  <phoneticPr fontId="22"/>
  <pageMargins left="0.75" right="0.75" top="1" bottom="1" header="0.51200000000000001" footer="0.51200000000000001"/>
  <pageSetup paperSize="9" scale="99" fitToWidth="1" fitToHeight="1"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26</vt:i4>
      </vt:variant>
    </vt:vector>
  </HeadingPairs>
  <TitlesOfParts>
    <vt:vector size="26" baseType="lpstr">
      <vt:lpstr xml:space="preserve">表紙 </vt:lpstr>
      <vt:lpstr xml:space="preserve">目次 </vt:lpstr>
      <vt:lpstr>利用上の注意</vt:lpstr>
      <vt:lpstr xml:space="preserve">賃金  </vt:lpstr>
      <vt:lpstr>労働時間</vt:lpstr>
      <vt:lpstr xml:space="preserve">雇用 </vt:lpstr>
      <vt:lpstr>名目賃金指数給与総額</vt:lpstr>
      <vt:lpstr xml:space="preserve">実質賃金指数給与総額 </vt:lpstr>
      <vt:lpstr>名目賃金指数定期給与</vt:lpstr>
      <vt:lpstr>実質賃金指数定期給与</vt:lpstr>
      <vt:lpstr>名目賃金指数所定内給与</vt:lpstr>
      <vt:lpstr xml:space="preserve">総実労働時間指数 </vt:lpstr>
      <vt:lpstr>所定内労働時間指数</vt:lpstr>
      <vt:lpstr xml:space="preserve">所定外労働時間指数 </vt:lpstr>
      <vt:lpstr xml:space="preserve">常用雇用指数 </vt:lpstr>
      <vt:lpstr>季節調整済指数</vt:lpstr>
      <vt:lpstr>産業性別賃金</vt:lpstr>
      <vt:lpstr>産業性別労働時間</vt:lpstr>
      <vt:lpstr>産業性別雇用</vt:lpstr>
      <vt:lpstr>規模別賃金</vt:lpstr>
      <vt:lpstr>規模別労働時間</vt:lpstr>
      <vt:lpstr>産業就業形態別賃金</vt:lpstr>
      <vt:lpstr>産業就業形態別労働時間</vt:lpstr>
      <vt:lpstr>産業就業形態別雇用</vt:lpstr>
      <vt:lpstr>調査の説明</vt:lpstr>
      <vt:lpstr>裏表紙 (R7.3～国勢調査） (3)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長坂　優佳</dc:creator>
  <cp:lastModifiedBy>松尾　恵麗奈</cp:lastModifiedBy>
  <cp:lastPrinted>2025-09-25T23:37:56Z</cp:lastPrinted>
  <dcterms:created xsi:type="dcterms:W3CDTF">2021-04-19T07:53:20Z</dcterms:created>
  <dcterms:modified xsi:type="dcterms:W3CDTF">2025-09-26T10:09:51Z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2025-09-26T10:09:51Z</vt:filetime>
  </property>
</Properties>
</file>